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cotthaselton/Desktop/usds/FFS/BPA/design-challenge/MPSM-BPA/FQHC-Pricer/"/>
    </mc:Choice>
  </mc:AlternateContent>
  <xr:revisionPtr revIDLastSave="0" documentId="13_ncr:1_{AAE32569-4020-474C-9F93-D0F131654755}" xr6:coauthVersionLast="36" xr6:coauthVersionMax="36" xr10:uidLastSave="{00000000-0000-0000-0000-000000000000}"/>
  <bookViews>
    <workbookView xWindow="0" yWindow="460" windowWidth="23840" windowHeight="12820" activeTab="3" xr2:uid="{4D314C92-24C7-9343-A83A-137776870D86}"/>
  </bookViews>
  <sheets>
    <sheet name="Test Claims - 2019" sheetId="1" r:id="rId1"/>
    <sheet name="IOCE Indicators by HCPCS" sheetId="3" r:id="rId2"/>
    <sheet name="FQHC GAFS 2017-2019" sheetId="4" r:id="rId3"/>
    <sheet name="PublicUseFile" sheetId="5" r:id="rId4"/>
  </sheets>
  <externalReferences>
    <externalReference r:id="rId5"/>
    <externalReference r:id="rId6"/>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6" i="1" l="1"/>
  <c r="P124" i="1"/>
  <c r="P122" i="1"/>
  <c r="P119" i="1"/>
  <c r="Q119" i="1" s="1"/>
  <c r="R119" i="1" s="1"/>
  <c r="P117" i="1"/>
  <c r="Q117" i="1" s="1"/>
  <c r="P113" i="1"/>
  <c r="P111" i="1"/>
  <c r="Q126" i="1"/>
  <c r="R126" i="1" s="1"/>
  <c r="Q111" i="1"/>
  <c r="R111" i="1"/>
  <c r="S94" i="1"/>
  <c r="R91" i="1"/>
  <c r="Q91" i="1"/>
  <c r="P91" i="1"/>
  <c r="Q77" i="1"/>
  <c r="P77" i="1"/>
  <c r="Q73" i="1"/>
  <c r="P73" i="1"/>
  <c r="R73" i="1" s="1"/>
  <c r="Q66" i="1"/>
  <c r="R66" i="1" s="1"/>
  <c r="P66" i="1"/>
  <c r="S66" i="1"/>
  <c r="R77" i="1"/>
  <c r="P63" i="1"/>
  <c r="R47" i="1"/>
  <c r="Q47" i="1"/>
  <c r="P47" i="1"/>
  <c r="P37" i="1" s="1"/>
  <c r="S40" i="1"/>
  <c r="R40" i="1"/>
  <c r="Q40" i="1"/>
  <c r="Q37" i="1"/>
  <c r="P40" i="1"/>
  <c r="R37" i="1"/>
  <c r="R22" i="1"/>
  <c r="Q22" i="1"/>
  <c r="P19" i="1"/>
  <c r="R19" i="1"/>
  <c r="Q19" i="1"/>
  <c r="Q124" i="1" l="1"/>
  <c r="R124" i="1" s="1"/>
  <c r="R122" i="1"/>
  <c r="Q122" i="1"/>
  <c r="Q113" i="1"/>
  <c r="R113" i="1" s="1"/>
  <c r="P108" i="1"/>
  <c r="R117" i="1"/>
  <c r="Q63" i="1"/>
  <c r="R63" i="1"/>
  <c r="O127" i="1"/>
  <c r="O125" i="1"/>
  <c r="O123" i="1"/>
  <c r="O119" i="1"/>
  <c r="O120" i="1"/>
  <c r="O121" i="1"/>
  <c r="O118" i="1"/>
  <c r="O115" i="1"/>
  <c r="O116" i="1"/>
  <c r="O114" i="1"/>
  <c r="O112" i="1"/>
  <c r="O111" i="1"/>
  <c r="N112" i="1"/>
  <c r="N113" i="1"/>
  <c r="N114" i="1"/>
  <c r="N115" i="1"/>
  <c r="N116" i="1"/>
  <c r="N117" i="1"/>
  <c r="N118" i="1"/>
  <c r="N119" i="1"/>
  <c r="N120" i="1"/>
  <c r="N121" i="1"/>
  <c r="N122" i="1"/>
  <c r="N123" i="1"/>
  <c r="N124" i="1"/>
  <c r="N125" i="1"/>
  <c r="N126" i="1"/>
  <c r="N127" i="1"/>
  <c r="N111" i="1"/>
  <c r="M112" i="1"/>
  <c r="M113" i="1"/>
  <c r="M114" i="1"/>
  <c r="M115" i="1"/>
  <c r="M116" i="1"/>
  <c r="M117" i="1"/>
  <c r="M118" i="1"/>
  <c r="M119" i="1"/>
  <c r="M120" i="1"/>
  <c r="M121" i="1"/>
  <c r="M122" i="1"/>
  <c r="M123" i="1"/>
  <c r="M124" i="1"/>
  <c r="M125" i="1"/>
  <c r="M126" i="1"/>
  <c r="M127" i="1"/>
  <c r="M111" i="1"/>
  <c r="L112" i="1"/>
  <c r="L113" i="1"/>
  <c r="L114" i="1"/>
  <c r="L115" i="1"/>
  <c r="L116" i="1"/>
  <c r="L117" i="1"/>
  <c r="L118" i="1"/>
  <c r="L119" i="1"/>
  <c r="L120" i="1"/>
  <c r="L121" i="1"/>
  <c r="L122" i="1"/>
  <c r="L123" i="1"/>
  <c r="L124" i="1"/>
  <c r="L125" i="1"/>
  <c r="L126" i="1"/>
  <c r="L127" i="1"/>
  <c r="L111" i="1"/>
  <c r="K121" i="1"/>
  <c r="K122" i="1"/>
  <c r="K123" i="1"/>
  <c r="K124" i="1"/>
  <c r="K125" i="1"/>
  <c r="K126" i="1"/>
  <c r="K127" i="1"/>
  <c r="K120" i="1"/>
  <c r="K113" i="1"/>
  <c r="K114" i="1"/>
  <c r="K115" i="1"/>
  <c r="K116" i="1"/>
  <c r="K117" i="1"/>
  <c r="K118" i="1"/>
  <c r="K112" i="1"/>
  <c r="C112" i="1"/>
  <c r="C113" i="1"/>
  <c r="C114" i="1"/>
  <c r="C115" i="1"/>
  <c r="C116" i="1"/>
  <c r="C117" i="1"/>
  <c r="C118" i="1"/>
  <c r="C119" i="1"/>
  <c r="C120" i="1"/>
  <c r="C121" i="1"/>
  <c r="C122" i="1"/>
  <c r="C123" i="1"/>
  <c r="C124" i="1"/>
  <c r="C125" i="1"/>
  <c r="C126" i="1"/>
  <c r="C127" i="1"/>
  <c r="C111" i="1"/>
  <c r="E100" i="1"/>
  <c r="C100" i="1" s="1"/>
  <c r="O95" i="1"/>
  <c r="O94" i="1"/>
  <c r="M95" i="1"/>
  <c r="M94" i="1"/>
  <c r="L95" i="1"/>
  <c r="K95" i="1"/>
  <c r="C95" i="1"/>
  <c r="C94" i="1"/>
  <c r="E83" i="1"/>
  <c r="C83" i="1" s="1"/>
  <c r="O78" i="1"/>
  <c r="O75" i="1"/>
  <c r="O76" i="1"/>
  <c r="O74" i="1"/>
  <c r="O71" i="1"/>
  <c r="O72" i="1"/>
  <c r="O70" i="1"/>
  <c r="O67" i="1"/>
  <c r="O68" i="1"/>
  <c r="O66" i="1"/>
  <c r="N67" i="1"/>
  <c r="N68" i="1"/>
  <c r="N69" i="1"/>
  <c r="N70" i="1"/>
  <c r="N71" i="1"/>
  <c r="N72" i="1"/>
  <c r="N73" i="1"/>
  <c r="N74" i="1"/>
  <c r="N75" i="1"/>
  <c r="N76" i="1"/>
  <c r="N77" i="1"/>
  <c r="N78" i="1"/>
  <c r="N66" i="1"/>
  <c r="M67" i="1"/>
  <c r="M68" i="1"/>
  <c r="M69" i="1"/>
  <c r="M70" i="1"/>
  <c r="M71" i="1"/>
  <c r="M72" i="1"/>
  <c r="M73" i="1"/>
  <c r="M74" i="1"/>
  <c r="M75" i="1"/>
  <c r="M76" i="1"/>
  <c r="M77" i="1"/>
  <c r="M78" i="1"/>
  <c r="M66" i="1"/>
  <c r="L73" i="1"/>
  <c r="L74" i="1"/>
  <c r="L75" i="1"/>
  <c r="L76" i="1"/>
  <c r="L77" i="1"/>
  <c r="L78" i="1"/>
  <c r="L72" i="1"/>
  <c r="L70" i="1"/>
  <c r="L67" i="1"/>
  <c r="L68" i="1"/>
  <c r="L66" i="1"/>
  <c r="K76" i="1"/>
  <c r="K77" i="1"/>
  <c r="K78" i="1"/>
  <c r="K75" i="1"/>
  <c r="K74" i="1"/>
  <c r="K73" i="1"/>
  <c r="K72" i="1"/>
  <c r="K70" i="1"/>
  <c r="K68" i="1"/>
  <c r="K67" i="1"/>
  <c r="C67" i="1"/>
  <c r="C68" i="1"/>
  <c r="C69" i="1"/>
  <c r="C70" i="1"/>
  <c r="C71" i="1"/>
  <c r="C72" i="1"/>
  <c r="C73" i="1"/>
  <c r="C74" i="1"/>
  <c r="C75" i="1"/>
  <c r="C76" i="1"/>
  <c r="C77" i="1"/>
  <c r="C78" i="1"/>
  <c r="C66" i="1"/>
  <c r="K50" i="1"/>
  <c r="K49" i="1"/>
  <c r="K48" i="1"/>
  <c r="K47" i="1"/>
  <c r="K46" i="1"/>
  <c r="K44" i="1"/>
  <c r="K42" i="1"/>
  <c r="K41" i="1"/>
  <c r="O41" i="1"/>
  <c r="O42" i="1"/>
  <c r="O44" i="1"/>
  <c r="O45" i="1"/>
  <c r="O46" i="1"/>
  <c r="O48" i="1"/>
  <c r="O49" i="1"/>
  <c r="O50" i="1"/>
  <c r="O40" i="1"/>
  <c r="C41" i="1"/>
  <c r="C42" i="1"/>
  <c r="C43" i="1"/>
  <c r="C44" i="1"/>
  <c r="C45" i="1"/>
  <c r="C46" i="1"/>
  <c r="C47" i="1"/>
  <c r="C48" i="1"/>
  <c r="C49" i="1"/>
  <c r="C50" i="1"/>
  <c r="C40" i="1"/>
  <c r="E29" i="1"/>
  <c r="D37" i="1" s="1"/>
  <c r="N24" i="1"/>
  <c r="N23" i="1"/>
  <c r="M24" i="1"/>
  <c r="M23" i="1"/>
  <c r="M22" i="1"/>
  <c r="L24" i="1"/>
  <c r="L23" i="1"/>
  <c r="L22" i="1"/>
  <c r="K24" i="1"/>
  <c r="K23" i="1"/>
  <c r="K22" i="1"/>
  <c r="C24" i="1"/>
  <c r="C23" i="1"/>
  <c r="C22" i="1"/>
  <c r="E11" i="1"/>
  <c r="C19" i="1" s="1"/>
  <c r="N95" i="1"/>
  <c r="Q94" i="1"/>
  <c r="N94" i="1"/>
  <c r="L94" i="1"/>
  <c r="E55" i="1"/>
  <c r="C55" i="1" s="1"/>
  <c r="N50" i="1"/>
  <c r="M50" i="1"/>
  <c r="L50" i="1"/>
  <c r="N49" i="1"/>
  <c r="M49" i="1"/>
  <c r="L49" i="1"/>
  <c r="N48" i="1"/>
  <c r="M48" i="1"/>
  <c r="L48" i="1"/>
  <c r="N47" i="1"/>
  <c r="M47" i="1"/>
  <c r="L47" i="1"/>
  <c r="N46" i="1"/>
  <c r="M46" i="1"/>
  <c r="L46" i="1"/>
  <c r="N45" i="1"/>
  <c r="M45" i="1"/>
  <c r="N44" i="1"/>
  <c r="M44" i="1"/>
  <c r="L44" i="1"/>
  <c r="N43" i="1"/>
  <c r="M43" i="1"/>
  <c r="N42" i="1"/>
  <c r="M42" i="1"/>
  <c r="L42" i="1"/>
  <c r="N41" i="1"/>
  <c r="M41" i="1"/>
  <c r="L41" i="1"/>
  <c r="N40" i="1"/>
  <c r="M40" i="1"/>
  <c r="L40" i="1"/>
  <c r="C2" i="1"/>
  <c r="C4" i="1" s="1"/>
  <c r="O24" i="1"/>
  <c r="O23" i="1"/>
  <c r="N22" i="1"/>
  <c r="R108" i="1" l="1"/>
  <c r="Q108" i="1"/>
  <c r="C63" i="1"/>
  <c r="C29" i="1"/>
  <c r="D63" i="1"/>
  <c r="C91" i="1"/>
  <c r="D108" i="1"/>
  <c r="D91" i="1"/>
  <c r="C108" i="1"/>
  <c r="D19" i="1"/>
  <c r="C11" i="1"/>
  <c r="C37" i="1"/>
  <c r="C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a0cqvzz</author>
  </authors>
  <commentList>
    <comment ref="C20" authorId="0" shapeId="0" xr:uid="{E3ABF800-A73C-6B48-9C48-5CBBB3C55D8B}">
      <text>
        <r>
          <rPr>
            <sz val="12"/>
            <color rgb="FF006100"/>
            <rFont val="Calibri"/>
            <family val="2"/>
          </rPr>
          <t>Payment Indicator</t>
        </r>
        <r>
          <rPr>
            <sz val="12"/>
            <color rgb="FF9C0006"/>
            <rFont val="Calibri"/>
            <family val="2"/>
          </rPr>
          <t xml:space="preserve">
</t>
        </r>
      </text>
    </comment>
    <comment ref="D20" authorId="0" shapeId="0" xr:uid="{9FD70EC2-5BF6-2F4F-9A3D-7E1FEDF1087D}">
      <text>
        <r>
          <rPr>
            <sz val="12"/>
            <color rgb="FF006100"/>
            <rFont val="Calibri"/>
            <family val="2"/>
          </rPr>
          <t xml:space="preserve">Packaging Flag
</t>
        </r>
        <r>
          <rPr>
            <sz val="12"/>
            <color rgb="FF9C0006"/>
            <rFont val="Calibri"/>
            <family val="2"/>
          </rPr>
          <t xml:space="preserve">
</t>
        </r>
      </text>
    </comment>
    <comment ref="E20" authorId="0" shapeId="0" xr:uid="{55394325-DD3F-224D-93D0-21A6CD5708B7}">
      <text>
        <r>
          <rPr>
            <sz val="12"/>
            <color rgb="FF006100"/>
            <rFont val="Calibri"/>
            <family val="2"/>
          </rPr>
          <t>Payment Method Flag</t>
        </r>
        <r>
          <rPr>
            <sz val="12"/>
            <color rgb="FF9C0006"/>
            <rFont val="Calibri"/>
            <family val="2"/>
          </rPr>
          <t xml:space="preserve">
</t>
        </r>
      </text>
    </comment>
    <comment ref="F20" authorId="0" shapeId="0" xr:uid="{A12C1045-63DF-674C-873F-6F8A8BB29BF1}">
      <text>
        <r>
          <rPr>
            <sz val="12"/>
            <color rgb="FF006100"/>
            <rFont val="Calibri"/>
            <family val="2"/>
          </rPr>
          <t>Line Item Action Flag</t>
        </r>
        <r>
          <rPr>
            <sz val="12"/>
            <color rgb="FF9C0006"/>
            <rFont val="Calibri"/>
            <family val="2"/>
          </rPr>
          <t xml:space="preserve">
</t>
        </r>
      </text>
    </comment>
  </commentList>
</comments>
</file>

<file path=xl/sharedStrings.xml><?xml version="1.0" encoding="utf-8"?>
<sst xmlns="http://schemas.openxmlformats.org/spreadsheetml/2006/main" count="19910" uniqueCount="9164">
  <si>
    <r>
      <t>Constants for Payment Calculation -</t>
    </r>
    <r>
      <rPr>
        <b/>
        <sz val="11"/>
        <color rgb="FFFF0000"/>
        <rFont val="Calibri"/>
        <family val="2"/>
        <scheme val="minor"/>
      </rPr>
      <t xml:space="preserve"> Test Claim 1</t>
    </r>
  </si>
  <si>
    <t>Payment Year</t>
  </si>
  <si>
    <t>Base Rate</t>
  </si>
  <si>
    <t>GAF</t>
  </si>
  <si>
    <t>Add-on Factor</t>
  </si>
  <si>
    <t>Geographic Area</t>
  </si>
  <si>
    <r>
      <t xml:space="preserve">Test Claim </t>
    </r>
    <r>
      <rPr>
        <b/>
        <sz val="11"/>
        <color rgb="FFFF0000"/>
        <rFont val="Calibri"/>
        <family val="2"/>
        <scheme val="minor"/>
      </rPr>
      <t>1</t>
    </r>
  </si>
  <si>
    <t>(Adapted from example 1 in CR8743, Attachment B)</t>
  </si>
  <si>
    <t>Claim Description:</t>
  </si>
  <si>
    <t>Payment based on the charges, no preventive services reported</t>
  </si>
  <si>
    <t>Input</t>
  </si>
  <si>
    <t>Expected Results</t>
  </si>
  <si>
    <t>Provider Number</t>
  </si>
  <si>
    <t>Carrier</t>
  </si>
  <si>
    <t>Locality</t>
  </si>
  <si>
    <t>MA Plan Amount</t>
  </si>
  <si>
    <t>Service From Date</t>
  </si>
  <si>
    <t>Service Through Date</t>
  </si>
  <si>
    <t>Service line Count</t>
  </si>
  <si>
    <t>Total Claim Payment</t>
  </si>
  <si>
    <t>Total Medicare reimbursement</t>
  </si>
  <si>
    <t>Total Claim Coinsurance</t>
  </si>
  <si>
    <t>Claim Return Code</t>
  </si>
  <si>
    <t>Claim Level:</t>
  </si>
  <si>
    <t>01</t>
  </si>
  <si>
    <t>HCPCS</t>
  </si>
  <si>
    <t>Description</t>
  </si>
  <si>
    <t>Modifier(s)</t>
  </si>
  <si>
    <t>Service Date</t>
  </si>
  <si>
    <t>Revenue Code</t>
  </si>
  <si>
    <t>Total Units</t>
  </si>
  <si>
    <t>Covered Units</t>
  </si>
  <si>
    <t>Covered Charges</t>
  </si>
  <si>
    <t>Payment Indicator</t>
  </si>
  <si>
    <t>Packaging Flag</t>
  </si>
  <si>
    <t>Payment Method Flag</t>
  </si>
  <si>
    <t>Line Item Action Flag</t>
  </si>
  <si>
    <t>Composite Adj. Flag</t>
  </si>
  <si>
    <t>Line Payment</t>
  </si>
  <si>
    <t>Line Medicare reimbursement</t>
  </si>
  <si>
    <t>Line Coinsurance</t>
  </si>
  <si>
    <t>Line Add-on Payment</t>
  </si>
  <si>
    <t>Line Return Code</t>
  </si>
  <si>
    <t>Line 1:</t>
  </si>
  <si>
    <t>G0467</t>
  </si>
  <si>
    <t>0521</t>
  </si>
  <si>
    <t>02</t>
  </si>
  <si>
    <t>Line 2:</t>
  </si>
  <si>
    <t>99213</t>
  </si>
  <si>
    <t>09</t>
  </si>
  <si>
    <t>Line 3:</t>
  </si>
  <si>
    <t>36415</t>
  </si>
  <si>
    <t>0300</t>
  </si>
  <si>
    <t>IOCE Flags</t>
  </si>
  <si>
    <t>FQHC Base Rate</t>
  </si>
  <si>
    <t>GFT Base Rate</t>
  </si>
  <si>
    <t>N/A</t>
  </si>
  <si>
    <t xml:space="preserve">Claim 44 will price at regular FQHC rate, change the payment amount </t>
  </si>
  <si>
    <t xml:space="preserve">TBD </t>
  </si>
  <si>
    <t>(Adapted from example 8 in CR8743, Attachment B)</t>
  </si>
  <si>
    <t>Payment for medical and mental health services billed on the same day</t>
  </si>
  <si>
    <t>G0468</t>
  </si>
  <si>
    <t>03</t>
  </si>
  <si>
    <t>G0439</t>
  </si>
  <si>
    <t>Line 4:</t>
  </si>
  <si>
    <t>Line 5:</t>
  </si>
  <si>
    <t>97802</t>
  </si>
  <si>
    <t>Line 6:</t>
  </si>
  <si>
    <t>G0466</t>
  </si>
  <si>
    <t>Line 7:</t>
  </si>
  <si>
    <t>92004</t>
  </si>
  <si>
    <t>Line 8:</t>
  </si>
  <si>
    <t>G0470</t>
  </si>
  <si>
    <t>0900</t>
  </si>
  <si>
    <t>Line 9:</t>
  </si>
  <si>
    <t>90832</t>
  </si>
  <si>
    <t>Line 10:</t>
  </si>
  <si>
    <t>96372</t>
  </si>
  <si>
    <t>Line 11:</t>
  </si>
  <si>
    <t>J0129</t>
  </si>
  <si>
    <t>0636</t>
  </si>
  <si>
    <r>
      <t>Test Claim</t>
    </r>
    <r>
      <rPr>
        <b/>
        <sz val="11"/>
        <color rgb="FFFF0000"/>
        <rFont val="Calibri"/>
        <family val="2"/>
        <scheme val="minor"/>
      </rPr>
      <t xml:space="preserve"> 2</t>
    </r>
  </si>
  <si>
    <t>SOURCES/NOTES:</t>
  </si>
  <si>
    <t>Starting point is 3M's 6/3/2014 listing of indicator values that will be applied to different types of services.</t>
  </si>
  <si>
    <t>Multiple tabs from that file were combined into this single worksheet to serve as a lookup table.</t>
  </si>
  <si>
    <t xml:space="preserve">"Type of code" generally reflects the name of the worksheet tab from that file. </t>
  </si>
  <si>
    <t>A few services were listed in more than one tab: qualifying visits that were preventive services, and some of the flu-PPV codes.  Highlighted the indicators in yellow to note basis for choosing the record to keep.</t>
  </si>
  <si>
    <t>Note that the HCPCS column was "trimmed" to convert numeric CPT codes to text values.</t>
  </si>
  <si>
    <t>The comment columns are a combination of 3M's comments and other comments added by EM</t>
  </si>
  <si>
    <t>Non-facility payments under the PFS are used to approximate what the FQHC might list as the charge for a service line.  They are the product of the total NF RVUs x CF, as listed in the July release of the MPFSDB.</t>
  </si>
  <si>
    <t>For lab services, the estimated charges are from the 2014 CLFS national limits or the first carrier-listed payment amount.  A couple of lab services had $0 in the CLFS but were included anyway since they were part of the CLFS and 3M's list.</t>
  </si>
  <si>
    <t xml:space="preserve">For Part B drugs, the estimated charges are from the July 2014 ASP file.  For purposes of this exercise, only listed drugs with a national payment amount (deleting the rest from the list). Note that Part B drug prices are based on dosage, and multiple units are often billed. </t>
  </si>
  <si>
    <t>For telehealth, estimated charge is the 2014 fee schedule amount.</t>
  </si>
  <si>
    <t>Important note about "ancillary services":</t>
  </si>
  <si>
    <t>For greater flexibility creating the text cases, potential ancillary services were pulled from the July 2014 MPFSDB, limited to HCPCS that were marked with a status indicator "A" (active PFS code) or "E" (for physician administered drugs) and were not given a "NA" flag for non-facility.</t>
  </si>
  <si>
    <t>The indicators listed in the table below are those that the IOCE will assign to any "ancillary services" (i.e., any services that do not meet criteria for the other types of services).</t>
  </si>
  <si>
    <r>
      <t xml:space="preserve">The listing of these ancillary services in this worksheet does </t>
    </r>
    <r>
      <rPr>
        <b/>
        <u/>
        <sz val="10"/>
        <rFont val="Arial"/>
        <family val="2"/>
      </rPr>
      <t>not</t>
    </r>
    <r>
      <rPr>
        <sz val="10"/>
        <rFont val="Arial"/>
        <family val="2"/>
      </rPr>
      <t xml:space="preserve"> indicate that these services are included in the FQHC benefit.  They were </t>
    </r>
    <r>
      <rPr>
        <b/>
        <u/>
        <sz val="10"/>
        <rFont val="Arial"/>
        <family val="2"/>
      </rPr>
      <t xml:space="preserve">not </t>
    </r>
    <r>
      <rPr>
        <sz val="10"/>
        <rFont val="Arial"/>
        <family val="2"/>
      </rPr>
      <t>evaluated individually for appropriateness in the FQHC setting, though 3M logic would assign these indicators to them.</t>
    </r>
  </si>
  <si>
    <t>Recent Notes-SD</t>
  </si>
  <si>
    <t>Added new codes and changed type of code for several codes (3/30/2015)</t>
  </si>
  <si>
    <t>PI</t>
  </si>
  <si>
    <t>PF</t>
  </si>
  <si>
    <t>PMF</t>
  </si>
  <si>
    <t>LIAF</t>
  </si>
  <si>
    <t>CAF</t>
  </si>
  <si>
    <t>Type of Code</t>
  </si>
  <si>
    <t>Comment1</t>
  </si>
  <si>
    <t>Comment2</t>
  </si>
  <si>
    <t>Estimated charge</t>
  </si>
  <si>
    <t>10021</t>
  </si>
  <si>
    <t>Fna w/o image</t>
  </si>
  <si>
    <t>00</t>
  </si>
  <si>
    <t>potential Ancillary Service</t>
  </si>
  <si>
    <t>10022</t>
  </si>
  <si>
    <t>Fna w/image</t>
  </si>
  <si>
    <t>10030</t>
  </si>
  <si>
    <t>Guide cathet fluid drainage</t>
  </si>
  <si>
    <t>10040</t>
  </si>
  <si>
    <t>Acne surgery</t>
  </si>
  <si>
    <t>10060</t>
  </si>
  <si>
    <t>Drainage of skin abscess</t>
  </si>
  <si>
    <t>10061</t>
  </si>
  <si>
    <t>10080</t>
  </si>
  <si>
    <t>Drainage of pilonidal cyst</t>
  </si>
  <si>
    <t>10081</t>
  </si>
  <si>
    <t>10120</t>
  </si>
  <si>
    <t>Remove foreign body</t>
  </si>
  <si>
    <t>10121</t>
  </si>
  <si>
    <t>10140</t>
  </si>
  <si>
    <t>Drainage of hematoma/fluid</t>
  </si>
  <si>
    <t>10160</t>
  </si>
  <si>
    <t>Puncture drainage of lesion</t>
  </si>
  <si>
    <t>10180</t>
  </si>
  <si>
    <t>Complex drainage wound</t>
  </si>
  <si>
    <t>11000</t>
  </si>
  <si>
    <t>Debride infected skin</t>
  </si>
  <si>
    <t>11001</t>
  </si>
  <si>
    <t>Debride infected skin add-on</t>
  </si>
  <si>
    <t>11010</t>
  </si>
  <si>
    <t>Debride skin at fx site</t>
  </si>
  <si>
    <t>11011</t>
  </si>
  <si>
    <t>Debride skin musc at fx site</t>
  </si>
  <si>
    <t>11012</t>
  </si>
  <si>
    <t>Deb skin bone at fx site</t>
  </si>
  <si>
    <t>11042</t>
  </si>
  <si>
    <t>Deb subq tissue 20 sq cm/&lt;</t>
  </si>
  <si>
    <t>11043</t>
  </si>
  <si>
    <t>Deb musc/fascia 20 sq cm/&lt;</t>
  </si>
  <si>
    <t>11044</t>
  </si>
  <si>
    <t>Deb bone 20 sq cm/&lt;</t>
  </si>
  <si>
    <t>11045</t>
  </si>
  <si>
    <t>Deb subq tissue add-on</t>
  </si>
  <si>
    <t>11046</t>
  </si>
  <si>
    <t>Deb musc/fascia add-on</t>
  </si>
  <si>
    <t>11047</t>
  </si>
  <si>
    <t>Deb bone add-on</t>
  </si>
  <si>
    <t>11100</t>
  </si>
  <si>
    <t>Biopsy skin lesion</t>
  </si>
  <si>
    <t>11101</t>
  </si>
  <si>
    <t>Biopsy skin add-on</t>
  </si>
  <si>
    <t>11200</t>
  </si>
  <si>
    <t>Removal of skin tags &lt;w/15</t>
  </si>
  <si>
    <t>11201</t>
  </si>
  <si>
    <t>Remove skin tags add-on</t>
  </si>
  <si>
    <t>11300</t>
  </si>
  <si>
    <t>Shave skin lesion 0.5 cm/&lt;</t>
  </si>
  <si>
    <t>11301</t>
  </si>
  <si>
    <t>Shave skin lesion 0.6-1.0 cm</t>
  </si>
  <si>
    <t>11302</t>
  </si>
  <si>
    <t>Shave skin lesion 1.1-2.0 cm</t>
  </si>
  <si>
    <t>11303</t>
  </si>
  <si>
    <t>Shave skin lesion &gt;2.0 cm</t>
  </si>
  <si>
    <t>11305</t>
  </si>
  <si>
    <t>11306</t>
  </si>
  <si>
    <t>11307</t>
  </si>
  <si>
    <t>11308</t>
  </si>
  <si>
    <t>11310</t>
  </si>
  <si>
    <t>11311</t>
  </si>
  <si>
    <t>11312</t>
  </si>
  <si>
    <t>11313</t>
  </si>
  <si>
    <t>11400</t>
  </si>
  <si>
    <t>Exc tr-ext b9+marg 0.5 cm&lt;</t>
  </si>
  <si>
    <t>11401</t>
  </si>
  <si>
    <t>Exc tr-ext b9+marg 0.6-1 cm</t>
  </si>
  <si>
    <t>11402</t>
  </si>
  <si>
    <t>Exc tr-ext b9+marg 1.1-2 cm</t>
  </si>
  <si>
    <t>11403</t>
  </si>
  <si>
    <t>Exc tr-ext b9+marg 2.1-3cm/&lt;</t>
  </si>
  <si>
    <t>11404</t>
  </si>
  <si>
    <t>Exc tr-ext b9+marg 3.1-4 cm</t>
  </si>
  <si>
    <t>11406</t>
  </si>
  <si>
    <t>Exc tr-ext b9+marg &gt;4.0 cm</t>
  </si>
  <si>
    <t>11420</t>
  </si>
  <si>
    <t>Exc h-f-nk-sp b9+marg 0.5/&lt;</t>
  </si>
  <si>
    <t>11421</t>
  </si>
  <si>
    <t>Exc h-f-nk-sp b9+marg 0.6-1</t>
  </si>
  <si>
    <t>11422</t>
  </si>
  <si>
    <t>Exc h-f-nk-sp b9+marg 1.1-2</t>
  </si>
  <si>
    <t>11423</t>
  </si>
  <si>
    <t>Exc h-f-nk-sp b9+marg 2.1-3</t>
  </si>
  <si>
    <t>11424</t>
  </si>
  <si>
    <t>Exc h-f-nk-sp b9+marg 3.1-4</t>
  </si>
  <si>
    <t>11426</t>
  </si>
  <si>
    <t>Exc h-f-nk-sp b9+marg &gt;4 cm</t>
  </si>
  <si>
    <t>11440</t>
  </si>
  <si>
    <t>Exc face-mm b9+marg 0.5 cm/&lt;</t>
  </si>
  <si>
    <t>11441</t>
  </si>
  <si>
    <t>Exc face-mm b9+marg 0.6-1 cm</t>
  </si>
  <si>
    <t>11442</t>
  </si>
  <si>
    <t>Exc face-mm b9+marg 1.1-2 cm</t>
  </si>
  <si>
    <t>11443</t>
  </si>
  <si>
    <t>Exc face-mm b9+marg 2.1-3 cm</t>
  </si>
  <si>
    <t>11444</t>
  </si>
  <si>
    <t>Exc face-mm b9+marg 3.1-4 cm</t>
  </si>
  <si>
    <t>11446</t>
  </si>
  <si>
    <t>Exc face-mm b9+marg &gt;4 cm</t>
  </si>
  <si>
    <t>11450</t>
  </si>
  <si>
    <t>Removal sweat gland lesion</t>
  </si>
  <si>
    <t>11451</t>
  </si>
  <si>
    <t>11462</t>
  </si>
  <si>
    <t>11463</t>
  </si>
  <si>
    <t>11470</t>
  </si>
  <si>
    <t>11471</t>
  </si>
  <si>
    <t>11600</t>
  </si>
  <si>
    <t>Exc tr-ext mal+marg 0.5 cm/&lt;</t>
  </si>
  <si>
    <t>11601</t>
  </si>
  <si>
    <t>Exc tr-ext mal+marg 0.6-1 cm</t>
  </si>
  <si>
    <t>11602</t>
  </si>
  <si>
    <t>Exc tr-ext mal+marg 1.1-2 cm</t>
  </si>
  <si>
    <t>11603</t>
  </si>
  <si>
    <t>Exc tr-ext mal+marg 2.1-3 cm</t>
  </si>
  <si>
    <t>11604</t>
  </si>
  <si>
    <t>Exc tr-ext mal+marg 3.1-4 cm</t>
  </si>
  <si>
    <t>11606</t>
  </si>
  <si>
    <t>Exc tr-ext mal+marg &gt;4 cm</t>
  </si>
  <si>
    <t>11620</t>
  </si>
  <si>
    <t>Exc h-f-nk-sp mal+marg 0.5/&lt;</t>
  </si>
  <si>
    <t>11621</t>
  </si>
  <si>
    <t>Exc s/n/h/f/g mal+mrg 0.6-1</t>
  </si>
  <si>
    <t>11622</t>
  </si>
  <si>
    <t>Exc s/n/h/f/g mal+mrg 1.1-2</t>
  </si>
  <si>
    <t>11623</t>
  </si>
  <si>
    <t>Exc s/n/h/f/g mal+mrg 2.1-3</t>
  </si>
  <si>
    <t>11624</t>
  </si>
  <si>
    <t>Exc s/n/h/f/g mal+mrg 3.1-4</t>
  </si>
  <si>
    <t>11626</t>
  </si>
  <si>
    <t>Exc s/n/h/f/g mal+mrg &gt;4 cm</t>
  </si>
  <si>
    <t>11640</t>
  </si>
  <si>
    <t>Exc f/e/e/n/l mal+mrg 0.5cm&lt;</t>
  </si>
  <si>
    <t>11641</t>
  </si>
  <si>
    <t>Exc f/e/e/n/l mal+mrg 0.6-1</t>
  </si>
  <si>
    <t>11642</t>
  </si>
  <si>
    <t>Exc f/e/e/n/l mal+mrg 1.1-2</t>
  </si>
  <si>
    <t>11643</t>
  </si>
  <si>
    <t>Exc f/e/e/n/l mal+mrg 2.1-3</t>
  </si>
  <si>
    <t>11644</t>
  </si>
  <si>
    <t>Exc f/e/e/n/l mal+mrg 3.1-4</t>
  </si>
  <si>
    <t>11646</t>
  </si>
  <si>
    <t>Exc f/e/e/n/l mal+mrg &gt;4 cm</t>
  </si>
  <si>
    <t>11720</t>
  </si>
  <si>
    <t>Debride nail 1-5</t>
  </si>
  <si>
    <t>11721</t>
  </si>
  <si>
    <t>Debride nail 6 or more</t>
  </si>
  <si>
    <t>11730</t>
  </si>
  <si>
    <t>Removal of nail plate</t>
  </si>
  <si>
    <t>11732</t>
  </si>
  <si>
    <t>Remove nail plate add-on</t>
  </si>
  <si>
    <t>11740</t>
  </si>
  <si>
    <t>Drain blood from under nail</t>
  </si>
  <si>
    <t>11750</t>
  </si>
  <si>
    <t>Removal of nail bed</t>
  </si>
  <si>
    <t>11752</t>
  </si>
  <si>
    <t>Remove nail bed/finger tip</t>
  </si>
  <si>
    <t>11755</t>
  </si>
  <si>
    <t>Biopsy nail unit</t>
  </si>
  <si>
    <t>11760</t>
  </si>
  <si>
    <t>Repair of nail bed</t>
  </si>
  <si>
    <t>11762</t>
  </si>
  <si>
    <t>Reconstruction of nail bed</t>
  </si>
  <si>
    <t>11765</t>
  </si>
  <si>
    <t>Excision of nail fold toe</t>
  </si>
  <si>
    <t>11770</t>
  </si>
  <si>
    <t>Remove pilonidal cyst simple</t>
  </si>
  <si>
    <t>11771</t>
  </si>
  <si>
    <t>Remove pilonidal cyst exten</t>
  </si>
  <si>
    <t>11772</t>
  </si>
  <si>
    <t>Remove pilonidal cyst compl</t>
  </si>
  <si>
    <t>11900</t>
  </si>
  <si>
    <t>Inject skin lesions &lt;/w 7</t>
  </si>
  <si>
    <t>11901</t>
  </si>
  <si>
    <t>Inject skin lesions &gt;7</t>
  </si>
  <si>
    <t>11971</t>
  </si>
  <si>
    <t>Remove tissue expander(s)</t>
  </si>
  <si>
    <t>11980</t>
  </si>
  <si>
    <t>Implant hormone pellet(s)</t>
  </si>
  <si>
    <t>11981</t>
  </si>
  <si>
    <t>Insert drug implant device</t>
  </si>
  <si>
    <t>11982</t>
  </si>
  <si>
    <t>Remove drug implant device</t>
  </si>
  <si>
    <t>11983</t>
  </si>
  <si>
    <t>Remove/insert drug implant</t>
  </si>
  <si>
    <t>12001</t>
  </si>
  <si>
    <t>Rpr s/n/ax/gen/trnk 2.5cm/&lt;</t>
  </si>
  <si>
    <t>12002</t>
  </si>
  <si>
    <t>Rpr s/n/ax/gen/trnk2.6-7.5cm</t>
  </si>
  <si>
    <t>12004</t>
  </si>
  <si>
    <t>Rpr s/n/ax/gen/trk7.6-12.5cm</t>
  </si>
  <si>
    <t>12005</t>
  </si>
  <si>
    <t>Rpr s/n/a/gen/trk12.6-20.0cm</t>
  </si>
  <si>
    <t>12006</t>
  </si>
  <si>
    <t>Rpr s/n/a/gen/trk20.1-30.0cm</t>
  </si>
  <si>
    <t>12007</t>
  </si>
  <si>
    <t>Rpr s/n/ax/gen/trnk &gt;30.0 cm</t>
  </si>
  <si>
    <t>12011</t>
  </si>
  <si>
    <t>Rpr f/e/e/n/l/m 2.5 cm/&lt;</t>
  </si>
  <si>
    <t>12013</t>
  </si>
  <si>
    <t>Rpr f/e/e/n/l/m 2.6-5.0 cm</t>
  </si>
  <si>
    <t>12014</t>
  </si>
  <si>
    <t>Rpr f/e/e/n/l/m 5.1-7.5 cm</t>
  </si>
  <si>
    <t>12015</t>
  </si>
  <si>
    <t>Rpr f/e/e/n/l/m 7.6-12.5 cm</t>
  </si>
  <si>
    <t>12016</t>
  </si>
  <si>
    <t>Rpr fe/e/en/l/m 12.6-20.0 cm</t>
  </si>
  <si>
    <t>12020</t>
  </si>
  <si>
    <t>Closure of split wound</t>
  </si>
  <si>
    <t>12021</t>
  </si>
  <si>
    <t>12031</t>
  </si>
  <si>
    <t>Intmd rpr s/a/t/ext 2.5 cm/&lt;</t>
  </si>
  <si>
    <t>12032</t>
  </si>
  <si>
    <t>Intmd rpr s/a/t/ext 2.6-7.5</t>
  </si>
  <si>
    <t>12034</t>
  </si>
  <si>
    <t>Intmd rpr s/tr/ext 7.6-12.5</t>
  </si>
  <si>
    <t>12035</t>
  </si>
  <si>
    <t>Intmd rpr s/a/t/ext 12.6-20</t>
  </si>
  <si>
    <t>12036</t>
  </si>
  <si>
    <t>Intmd rpr s/a/t/ext 20.1-30</t>
  </si>
  <si>
    <t>12037</t>
  </si>
  <si>
    <t>Intmd rpr s/tr/ext &gt;30.0 cm</t>
  </si>
  <si>
    <t>12041</t>
  </si>
  <si>
    <t>Intmd rpr n-hf/genit 2.5cm/&lt;</t>
  </si>
  <si>
    <t>12042</t>
  </si>
  <si>
    <t>Intmd rpr n-hf/genit2.6-7.5</t>
  </si>
  <si>
    <t>12044</t>
  </si>
  <si>
    <t>Intmd rpr n-hf/genit7.6-12.5</t>
  </si>
  <si>
    <t>12045</t>
  </si>
  <si>
    <t>Intmd rpr n-hf/genit12.6-20</t>
  </si>
  <si>
    <t>12046</t>
  </si>
  <si>
    <t>Intmd rpr n-hf/genit20.1-30</t>
  </si>
  <si>
    <t>12047</t>
  </si>
  <si>
    <t>Intmd rpr n-hf/genit &gt;30.0cm</t>
  </si>
  <si>
    <t>12051</t>
  </si>
  <si>
    <t>Intmd rpr face/mm 2.5 cm/&lt;</t>
  </si>
  <si>
    <t>12052</t>
  </si>
  <si>
    <t>Intmd rpr face/mm 2.6-5.0 cm</t>
  </si>
  <si>
    <t>12053</t>
  </si>
  <si>
    <t>Intmd rpr face/mm 5.1-7.5 cm</t>
  </si>
  <si>
    <t>12054</t>
  </si>
  <si>
    <t>Intmd rpr face/mm 7.6-12.5cm</t>
  </si>
  <si>
    <t>12055</t>
  </si>
  <si>
    <t>Intmd rpr face/mm 12.6-20 cm</t>
  </si>
  <si>
    <t>12056</t>
  </si>
  <si>
    <t>Intmd rpr face/mm 20.1-30.0</t>
  </si>
  <si>
    <t>12057</t>
  </si>
  <si>
    <t>Intmd rpr face/mm &gt;30.0 cm</t>
  </si>
  <si>
    <t>13100</t>
  </si>
  <si>
    <t>Cmplx rpr trunk 1.1-2.5 cm</t>
  </si>
  <si>
    <t>13101</t>
  </si>
  <si>
    <t>Cmplx rpr trunk 2.6-7.5 cm</t>
  </si>
  <si>
    <t>13102</t>
  </si>
  <si>
    <t>Cmplx rpr trunk addl 5cm/&lt;</t>
  </si>
  <si>
    <t>13120</t>
  </si>
  <si>
    <t>Cmplx rpr s/a/l 1.1-2.5 cm</t>
  </si>
  <si>
    <t>13121</t>
  </si>
  <si>
    <t>Cmplx rpr s/a/l 2.6-7.5 cm</t>
  </si>
  <si>
    <t>13122</t>
  </si>
  <si>
    <t>Cmplx rpr s/a/l addl 5 cm/&gt;</t>
  </si>
  <si>
    <t>13131</t>
  </si>
  <si>
    <t>Cmplx rpr f/c/c/m/n/ax/g/h/f</t>
  </si>
  <si>
    <t>13132</t>
  </si>
  <si>
    <t>13133</t>
  </si>
  <si>
    <t>13151</t>
  </si>
  <si>
    <t>Cmplx rpr e/n/e/l 1.1-2.5 cm</t>
  </si>
  <si>
    <t>13152</t>
  </si>
  <si>
    <t>Cmplx rpr e/n/e/l 2.6-7.5 cm</t>
  </si>
  <si>
    <t>13153</t>
  </si>
  <si>
    <t>Cmplx rpr e/n/e/l addl 5cm/&lt;</t>
  </si>
  <si>
    <t>14000</t>
  </si>
  <si>
    <t>Tis trnfr trunk 10 sq cm/&lt;</t>
  </si>
  <si>
    <t>14001</t>
  </si>
  <si>
    <t>Tis trnfr trunk 10.1-30sqcm</t>
  </si>
  <si>
    <t>14020</t>
  </si>
  <si>
    <t>Tis trnfr s/a/l 10 sq cm/&lt;</t>
  </si>
  <si>
    <t>14021</t>
  </si>
  <si>
    <t>Tis trnfr s/a/l 10.1-30 sqcm</t>
  </si>
  <si>
    <t>14040</t>
  </si>
  <si>
    <t>Tis trnfr f/c/c/m/n/a/g/h/f</t>
  </si>
  <si>
    <t>14041</t>
  </si>
  <si>
    <t>14060</t>
  </si>
  <si>
    <t>Tis trnfr e/n/e/l 10 sq cm/&lt;</t>
  </si>
  <si>
    <t>14061</t>
  </si>
  <si>
    <t>Tis trnfr e/n/e/l10.1-30sqcm</t>
  </si>
  <si>
    <t>14301</t>
  </si>
  <si>
    <t>Tis trnfr any 30.1-60 sq cm</t>
  </si>
  <si>
    <t>14302</t>
  </si>
  <si>
    <t>Tis trnfr addl 30 sq cm/&lt;</t>
  </si>
  <si>
    <t>15002</t>
  </si>
  <si>
    <t>Wound prep trk/arm/leg</t>
  </si>
  <si>
    <t>15003</t>
  </si>
  <si>
    <t>Wound prep addl 100 cm</t>
  </si>
  <si>
    <t>15004</t>
  </si>
  <si>
    <t>Wound prep f/n/hf/g</t>
  </si>
  <si>
    <t>15005</t>
  </si>
  <si>
    <t>Wnd prep f/n/hf/g addl cm</t>
  </si>
  <si>
    <t>15040</t>
  </si>
  <si>
    <t>Harvest cultured skin graft</t>
  </si>
  <si>
    <t>15050</t>
  </si>
  <si>
    <t>Skin pinch graft</t>
  </si>
  <si>
    <t>15100</t>
  </si>
  <si>
    <t>Skin splt grft trnk/arm/leg</t>
  </si>
  <si>
    <t>15101</t>
  </si>
  <si>
    <t>Skin splt grft t/a/l add-on</t>
  </si>
  <si>
    <t>15110</t>
  </si>
  <si>
    <t>Epidrm autogrft trnk/arm/leg</t>
  </si>
  <si>
    <t>15111</t>
  </si>
  <si>
    <t>Epidrm autogrft t/a/l add-on</t>
  </si>
  <si>
    <t>15115</t>
  </si>
  <si>
    <t>Epidrm a-grft face/nck/hf/g</t>
  </si>
  <si>
    <t>15116</t>
  </si>
  <si>
    <t>Epidrm a-grft f/n/hf/g addl</t>
  </si>
  <si>
    <t>15120</t>
  </si>
  <si>
    <t>Skn splt a-grft fac/nck/hf/g</t>
  </si>
  <si>
    <t>15121</t>
  </si>
  <si>
    <t>Skn splt a-grft f/n/hf/g add</t>
  </si>
  <si>
    <t>15130</t>
  </si>
  <si>
    <t>Derm autograft trnk/arm/leg</t>
  </si>
  <si>
    <t>15131</t>
  </si>
  <si>
    <t>Derm autograft t/a/l add-on</t>
  </si>
  <si>
    <t>15135</t>
  </si>
  <si>
    <t>Derm autograft face/nck/hf/g</t>
  </si>
  <si>
    <t>15136</t>
  </si>
  <si>
    <t>Derm autograft f/n/hf/g add</t>
  </si>
  <si>
    <t>15150</t>
  </si>
  <si>
    <t>Cult skin grft t/arm/leg</t>
  </si>
  <si>
    <t>15151</t>
  </si>
  <si>
    <t>Cult skin grft t/a/l addl</t>
  </si>
  <si>
    <t>15152</t>
  </si>
  <si>
    <t>Cult skin graft t/a/l +%</t>
  </si>
  <si>
    <t>15155</t>
  </si>
  <si>
    <t>Cult skin graft f/n/hf/g</t>
  </si>
  <si>
    <t>15156</t>
  </si>
  <si>
    <t>Cult skin grft f/n/hfg add</t>
  </si>
  <si>
    <t>15157</t>
  </si>
  <si>
    <t>Cult epiderm grft f/n/hfg +%</t>
  </si>
  <si>
    <t>15200</t>
  </si>
  <si>
    <t>Skin full graft trunk</t>
  </si>
  <si>
    <t>15201</t>
  </si>
  <si>
    <t>Skin full graft trunk add-on</t>
  </si>
  <si>
    <t>15220</t>
  </si>
  <si>
    <t>Skin full graft sclp/arm/leg</t>
  </si>
  <si>
    <t>15221</t>
  </si>
  <si>
    <t>Skin full graft add-on</t>
  </si>
  <si>
    <t>15240</t>
  </si>
  <si>
    <t>Skin full grft face/genit/hf</t>
  </si>
  <si>
    <t>15241</t>
  </si>
  <si>
    <t>15260</t>
  </si>
  <si>
    <t>Skin full graft een &amp; lips</t>
  </si>
  <si>
    <t>15261</t>
  </si>
  <si>
    <t>15271</t>
  </si>
  <si>
    <t>Skin sub graft trnk/arm/leg</t>
  </si>
  <si>
    <t>15272</t>
  </si>
  <si>
    <t>Skin sub graft t/a/l add-on</t>
  </si>
  <si>
    <t>15273</t>
  </si>
  <si>
    <t>Skin sub grft t/arm/lg child</t>
  </si>
  <si>
    <t>15274</t>
  </si>
  <si>
    <t>Skn sub grft t/a/l child add</t>
  </si>
  <si>
    <t>15275</t>
  </si>
  <si>
    <t>Skin sub graft face/nk/hf/g</t>
  </si>
  <si>
    <t>15276</t>
  </si>
  <si>
    <t>Skin sub graft f/n/hf/g addl</t>
  </si>
  <si>
    <t>15277</t>
  </si>
  <si>
    <t>Skn sub grft f/n/hf/g child</t>
  </si>
  <si>
    <t>15278</t>
  </si>
  <si>
    <t>Skn sub grft f/n/hf/g ch add</t>
  </si>
  <si>
    <t>15570</t>
  </si>
  <si>
    <t>Skin pedicle flap trunk</t>
  </si>
  <si>
    <t>15572</t>
  </si>
  <si>
    <t>Skin pedicle flap arms/legs</t>
  </si>
  <si>
    <t>15574</t>
  </si>
  <si>
    <t>Pedcle fh/ch/ch/m/n/ax/g/h/f</t>
  </si>
  <si>
    <t>15576</t>
  </si>
  <si>
    <t>Pedicle e/n/e/l/ntroral</t>
  </si>
  <si>
    <t>15600</t>
  </si>
  <si>
    <t>Delay flap trunk</t>
  </si>
  <si>
    <t>15610</t>
  </si>
  <si>
    <t>Delay flap arms/legs</t>
  </si>
  <si>
    <t>15620</t>
  </si>
  <si>
    <t>Delay flap f/c/c/n/ax/g/h/f</t>
  </si>
  <si>
    <t>15630</t>
  </si>
  <si>
    <t>Delay flap eye/nos/ear/lip</t>
  </si>
  <si>
    <t>15650</t>
  </si>
  <si>
    <t>Transfer skin pedicle flap</t>
  </si>
  <si>
    <t>15731</t>
  </si>
  <si>
    <t>Forehead flap w/vasc pedicle</t>
  </si>
  <si>
    <t>15732</t>
  </si>
  <si>
    <t>Muscle-skin graft head/neck</t>
  </si>
  <si>
    <t>15734</t>
  </si>
  <si>
    <t>Muscle-skin graft trunk</t>
  </si>
  <si>
    <t>15736</t>
  </si>
  <si>
    <t>Muscle-skin graft arm</t>
  </si>
  <si>
    <t>15738</t>
  </si>
  <si>
    <t>Muscle-skin graft leg</t>
  </si>
  <si>
    <t>15740</t>
  </si>
  <si>
    <t>Island pedicle flap graft</t>
  </si>
  <si>
    <t>15760</t>
  </si>
  <si>
    <t>Composite skin graft</t>
  </si>
  <si>
    <t>15777</t>
  </si>
  <si>
    <t>Acellular derm matrix implt</t>
  </si>
  <si>
    <t>15780</t>
  </si>
  <si>
    <t>Dermabrasion total face</t>
  </si>
  <si>
    <t>15781</t>
  </si>
  <si>
    <t>Dermabrasion segmental face</t>
  </si>
  <si>
    <t>15782</t>
  </si>
  <si>
    <t>Dermabrasion other than face</t>
  </si>
  <si>
    <t>15783</t>
  </si>
  <si>
    <t>Dermabrasion suprfl any site</t>
  </si>
  <si>
    <t>15786</t>
  </si>
  <si>
    <t>Abrasion lesion single</t>
  </si>
  <si>
    <t>15787</t>
  </si>
  <si>
    <t>Abrasion lesions add-on</t>
  </si>
  <si>
    <t>15793</t>
  </si>
  <si>
    <t>Chemical peel nonfacial</t>
  </si>
  <si>
    <t>15820</t>
  </si>
  <si>
    <t>Revision of lower eyelid</t>
  </si>
  <si>
    <t>15821</t>
  </si>
  <si>
    <t>15822</t>
  </si>
  <si>
    <t>Revision of upper eyelid</t>
  </si>
  <si>
    <t>15823</t>
  </si>
  <si>
    <t>15837</t>
  </si>
  <si>
    <t>Excise excess skin arm/hand</t>
  </si>
  <si>
    <t>15839</t>
  </si>
  <si>
    <t>Excise excess skin &amp; tissue</t>
  </si>
  <si>
    <t>15851</t>
  </si>
  <si>
    <t>Remove sutures diff surgeon</t>
  </si>
  <si>
    <t>16000</t>
  </si>
  <si>
    <t>Initial treatment of burn(s)</t>
  </si>
  <si>
    <t>16020</t>
  </si>
  <si>
    <t>Dress/debrid p-thick burn s</t>
  </si>
  <si>
    <t>16025</t>
  </si>
  <si>
    <t>Dress/debrid p-thick burn m</t>
  </si>
  <si>
    <t>16030</t>
  </si>
  <si>
    <t>Dress/debrid p-thick burn l</t>
  </si>
  <si>
    <t>17000</t>
  </si>
  <si>
    <t>Destruct premalg lesion</t>
  </si>
  <si>
    <t>17003</t>
  </si>
  <si>
    <t>Destruct premalg les 2-14</t>
  </si>
  <si>
    <t>17004</t>
  </si>
  <si>
    <t>Destroy premal lesions 15/&gt;</t>
  </si>
  <si>
    <t>17106</t>
  </si>
  <si>
    <t>Destruction of skin lesions</t>
  </si>
  <si>
    <t>17107</t>
  </si>
  <si>
    <t>17108</t>
  </si>
  <si>
    <t>17110</t>
  </si>
  <si>
    <t>Destruct b9 lesion 1-14</t>
  </si>
  <si>
    <t>17111</t>
  </si>
  <si>
    <t>Destruct lesion 15 or more</t>
  </si>
  <si>
    <t>17250</t>
  </si>
  <si>
    <t>Chemical cautery tissue</t>
  </si>
  <si>
    <t>17260</t>
  </si>
  <si>
    <t>17261</t>
  </si>
  <si>
    <t>17262</t>
  </si>
  <si>
    <t>17263</t>
  </si>
  <si>
    <t>17264</t>
  </si>
  <si>
    <t>17266</t>
  </si>
  <si>
    <t>17270</t>
  </si>
  <si>
    <t>17271</t>
  </si>
  <si>
    <t>17272</t>
  </si>
  <si>
    <t>17273</t>
  </si>
  <si>
    <t>17274</t>
  </si>
  <si>
    <t>17276</t>
  </si>
  <si>
    <t>17280</t>
  </si>
  <si>
    <t>17281</t>
  </si>
  <si>
    <t>17282</t>
  </si>
  <si>
    <t>17283</t>
  </si>
  <si>
    <t>17284</t>
  </si>
  <si>
    <t>17286</t>
  </si>
  <si>
    <t>17311</t>
  </si>
  <si>
    <t>Mohs 1 stage h/n/hf/g</t>
  </si>
  <si>
    <t>17312</t>
  </si>
  <si>
    <t>Mohs addl stage</t>
  </si>
  <si>
    <t>17313</t>
  </si>
  <si>
    <t>Mohs 1 stage t/a/l</t>
  </si>
  <si>
    <t>17314</t>
  </si>
  <si>
    <t>Mohs addl stage t/a/l</t>
  </si>
  <si>
    <t>17315</t>
  </si>
  <si>
    <t>Mohs surg addl block</t>
  </si>
  <si>
    <t>17340</t>
  </si>
  <si>
    <t>Cryotherapy of skin</t>
  </si>
  <si>
    <t>17360</t>
  </si>
  <si>
    <t>Skin peel therapy</t>
  </si>
  <si>
    <t>19000</t>
  </si>
  <si>
    <t>Drainage of breast lesion</t>
  </si>
  <si>
    <t>19001</t>
  </si>
  <si>
    <t>Drain breast lesion add-on</t>
  </si>
  <si>
    <t>19020</t>
  </si>
  <si>
    <t>Incision of breast lesion</t>
  </si>
  <si>
    <t>19030</t>
  </si>
  <si>
    <t>Injection for breast x-ray</t>
  </si>
  <si>
    <t>19081</t>
  </si>
  <si>
    <t>Bx breast 1st lesion strtctc</t>
  </si>
  <si>
    <t>19082</t>
  </si>
  <si>
    <t>Bx breast add lesion strtctc</t>
  </si>
  <si>
    <t>19083</t>
  </si>
  <si>
    <t>Bx breast 1st lesion us imag</t>
  </si>
  <si>
    <t>19084</t>
  </si>
  <si>
    <t>Bx breast add lesion us imag</t>
  </si>
  <si>
    <t>19085</t>
  </si>
  <si>
    <t>Bx breast 1st lesion mr imag</t>
  </si>
  <si>
    <t>19086</t>
  </si>
  <si>
    <t>Bx breast add lesion mr imag</t>
  </si>
  <si>
    <t>19100</t>
  </si>
  <si>
    <t>Bx breast percut w/o image</t>
  </si>
  <si>
    <t>19101</t>
  </si>
  <si>
    <t>Biopsy of breast open</t>
  </si>
  <si>
    <t>19105</t>
  </si>
  <si>
    <t>Cryosurg ablate fa each</t>
  </si>
  <si>
    <t>19110</t>
  </si>
  <si>
    <t>Nipple exploration</t>
  </si>
  <si>
    <t>19112</t>
  </si>
  <si>
    <t>Excise breast duct fistula</t>
  </si>
  <si>
    <t>19120</t>
  </si>
  <si>
    <t>Removal of breast lesion</t>
  </si>
  <si>
    <t>19125</t>
  </si>
  <si>
    <t>Excision breast lesion</t>
  </si>
  <si>
    <t>19281</t>
  </si>
  <si>
    <t>Perq device breast 1st imag</t>
  </si>
  <si>
    <t>19282</t>
  </si>
  <si>
    <t>Perq device breast ea imag</t>
  </si>
  <si>
    <t>19283</t>
  </si>
  <si>
    <t>Perq dev breast 1st strtctc</t>
  </si>
  <si>
    <t>19284</t>
  </si>
  <si>
    <t>Perq dev breast add strtctc</t>
  </si>
  <si>
    <t>19285</t>
  </si>
  <si>
    <t>Perq dev breast 1st us imag</t>
  </si>
  <si>
    <t>19286</t>
  </si>
  <si>
    <t>Perq dev breast add us imag</t>
  </si>
  <si>
    <t>19287</t>
  </si>
  <si>
    <t>Perq dev breast 1st mr guide</t>
  </si>
  <si>
    <t>19288</t>
  </si>
  <si>
    <t>Perq dev breast add mr guide</t>
  </si>
  <si>
    <t>19296</t>
  </si>
  <si>
    <t>Place po breast cath for rad</t>
  </si>
  <si>
    <t>19298</t>
  </si>
  <si>
    <t>Place breast rad tube/caths</t>
  </si>
  <si>
    <t>19300</t>
  </si>
  <si>
    <t>Removal of breast tissue</t>
  </si>
  <si>
    <t>19350</t>
  </si>
  <si>
    <t>Breast reconstruction</t>
  </si>
  <si>
    <t>19355</t>
  </si>
  <si>
    <t>Correct inverted nipple(s)</t>
  </si>
  <si>
    <t>19396</t>
  </si>
  <si>
    <t>Design custom breast implant</t>
  </si>
  <si>
    <t>20005</t>
  </si>
  <si>
    <t>I&amp;d abscess subfascial</t>
  </si>
  <si>
    <t>20101</t>
  </si>
  <si>
    <t>Explore wound chest</t>
  </si>
  <si>
    <t>20102</t>
  </si>
  <si>
    <t>Explore wound abdomen</t>
  </si>
  <si>
    <t>20103</t>
  </si>
  <si>
    <t>Explore wound extremity</t>
  </si>
  <si>
    <t>20200</t>
  </si>
  <si>
    <t>Muscle biopsy</t>
  </si>
  <si>
    <t>20205</t>
  </si>
  <si>
    <t>Deep muscle biopsy</t>
  </si>
  <si>
    <t>20206</t>
  </si>
  <si>
    <t>Needle biopsy muscle</t>
  </si>
  <si>
    <t>20220</t>
  </si>
  <si>
    <t>Bone biopsy trocar/needle</t>
  </si>
  <si>
    <t>20225</t>
  </si>
  <si>
    <t>20500</t>
  </si>
  <si>
    <t>Injection of sinus tract</t>
  </si>
  <si>
    <t>20501</t>
  </si>
  <si>
    <t>Inject sinus tract for x-ray</t>
  </si>
  <si>
    <t>20520</t>
  </si>
  <si>
    <t>Removal of foreign body</t>
  </si>
  <si>
    <t>20525</t>
  </si>
  <si>
    <t>20526</t>
  </si>
  <si>
    <t>Ther injection carp tunnel</t>
  </si>
  <si>
    <t>20527</t>
  </si>
  <si>
    <t>Inj dupuytren cord w/enzyme</t>
  </si>
  <si>
    <t>20550</t>
  </si>
  <si>
    <t>Inj tendon sheath/ligament</t>
  </si>
  <si>
    <t>20551</t>
  </si>
  <si>
    <t>Inj tendon origin/insertion</t>
  </si>
  <si>
    <t>20552</t>
  </si>
  <si>
    <t>Inj trigger point 1/2 muscl</t>
  </si>
  <si>
    <t>20553</t>
  </si>
  <si>
    <t>Inject trigger points 3/&gt;</t>
  </si>
  <si>
    <t>20600</t>
  </si>
  <si>
    <t>Drain/inject joint/bursa</t>
  </si>
  <si>
    <t>20605</t>
  </si>
  <si>
    <t>20610</t>
  </si>
  <si>
    <t>20612</t>
  </si>
  <si>
    <t>Aspirate/inj ganglion cyst</t>
  </si>
  <si>
    <t>20615</t>
  </si>
  <si>
    <t>Treatment of bone cyst</t>
  </si>
  <si>
    <t>20650</t>
  </si>
  <si>
    <t>Insert and remove bone pin</t>
  </si>
  <si>
    <t>20665</t>
  </si>
  <si>
    <t>Removal of fixation device</t>
  </si>
  <si>
    <t>20670</t>
  </si>
  <si>
    <t>Removal of support implant</t>
  </si>
  <si>
    <t>20680</t>
  </si>
  <si>
    <t>20694</t>
  </si>
  <si>
    <t>Remove bone fixation device</t>
  </si>
  <si>
    <t>20697</t>
  </si>
  <si>
    <t>Comp ext fixate strut change</t>
  </si>
  <si>
    <t>20900</t>
  </si>
  <si>
    <t>Removal of bone for graft</t>
  </si>
  <si>
    <t>20922</t>
  </si>
  <si>
    <t>Removal of fascia for graft</t>
  </si>
  <si>
    <t>20950</t>
  </si>
  <si>
    <t>Fluid pressure muscle</t>
  </si>
  <si>
    <t>20974</t>
  </si>
  <si>
    <t>Electrical bone stimulation</t>
  </si>
  <si>
    <t>20979</t>
  </si>
  <si>
    <t>Us bone stimulation</t>
  </si>
  <si>
    <t>20982</t>
  </si>
  <si>
    <t>Ablate bone tumor(s) perq</t>
  </si>
  <si>
    <t>21011</t>
  </si>
  <si>
    <t>Exc face les sc &lt;2 cm</t>
  </si>
  <si>
    <t>21013</t>
  </si>
  <si>
    <t>Exc face tum deep &lt; 2 cm</t>
  </si>
  <si>
    <t>21025</t>
  </si>
  <si>
    <t>Excision of bone lower jaw</t>
  </si>
  <si>
    <t>21026</t>
  </si>
  <si>
    <t>Excision of facial bone(s)</t>
  </si>
  <si>
    <t>21029</t>
  </si>
  <si>
    <t>Contour of face bone lesion</t>
  </si>
  <si>
    <t>21030</t>
  </si>
  <si>
    <t>Excise max/zygoma b9 tumor</t>
  </si>
  <si>
    <t>21031</t>
  </si>
  <si>
    <t>Remove exostosis mandible</t>
  </si>
  <si>
    <t>21032</t>
  </si>
  <si>
    <t>Remove exostosis maxilla</t>
  </si>
  <si>
    <t>21034</t>
  </si>
  <si>
    <t>Excise max/zygoma mal tumor</t>
  </si>
  <si>
    <t>21040</t>
  </si>
  <si>
    <t>Excise mandible lesion</t>
  </si>
  <si>
    <t>21073</t>
  </si>
  <si>
    <t>Mnpj of tmj w/anesth</t>
  </si>
  <si>
    <t>21076</t>
  </si>
  <si>
    <t>Prepare face/oral prosthesis</t>
  </si>
  <si>
    <t>21077</t>
  </si>
  <si>
    <t>21079</t>
  </si>
  <si>
    <t>21080</t>
  </si>
  <si>
    <t>21081</t>
  </si>
  <si>
    <t>21082</t>
  </si>
  <si>
    <t>21083</t>
  </si>
  <si>
    <t>21084</t>
  </si>
  <si>
    <t>21085</t>
  </si>
  <si>
    <t>21086</t>
  </si>
  <si>
    <t>21087</t>
  </si>
  <si>
    <t>21100</t>
  </si>
  <si>
    <t>Maxillofacial fixation</t>
  </si>
  <si>
    <t>21110</t>
  </si>
  <si>
    <t>Interdental fixation</t>
  </si>
  <si>
    <t>21116</t>
  </si>
  <si>
    <t>Injection jaw joint x-ray</t>
  </si>
  <si>
    <t>21120</t>
  </si>
  <si>
    <t>Reconstruction of chin</t>
  </si>
  <si>
    <t>21121</t>
  </si>
  <si>
    <t>21125</t>
  </si>
  <si>
    <t>Augmentation lower jaw bone</t>
  </si>
  <si>
    <t>21127</t>
  </si>
  <si>
    <t>21208</t>
  </si>
  <si>
    <t>Augmentation of facial bones</t>
  </si>
  <si>
    <t>21209</t>
  </si>
  <si>
    <t>Reduction of facial bones</t>
  </si>
  <si>
    <t>21210</t>
  </si>
  <si>
    <t>Face bone graft</t>
  </si>
  <si>
    <t>21215</t>
  </si>
  <si>
    <t>Lower jaw bone graft</t>
  </si>
  <si>
    <t>21235</t>
  </si>
  <si>
    <t>Ear cartilage graft</t>
  </si>
  <si>
    <t>21245</t>
  </si>
  <si>
    <t>Reconstruction of jaw</t>
  </si>
  <si>
    <t>21248</t>
  </si>
  <si>
    <t>21249</t>
  </si>
  <si>
    <t>21270</t>
  </si>
  <si>
    <t>Augmentation cheek bone</t>
  </si>
  <si>
    <t>21310</t>
  </si>
  <si>
    <t>Closed tx nose fx w/o manj</t>
  </si>
  <si>
    <t>21315</t>
  </si>
  <si>
    <t>Closed tx nose fx w/o stablj</t>
  </si>
  <si>
    <t>21320</t>
  </si>
  <si>
    <t>Closed tx nose fx w/ stablj</t>
  </si>
  <si>
    <t>21337</t>
  </si>
  <si>
    <t>Closed tx septal&amp;nose fx</t>
  </si>
  <si>
    <t>21345</t>
  </si>
  <si>
    <t>Closed tx nose/jaw fx</t>
  </si>
  <si>
    <t>21355</t>
  </si>
  <si>
    <t>Perq tx malar fracture</t>
  </si>
  <si>
    <t>21356</t>
  </si>
  <si>
    <t>Opn tx dprsd zygomatic arch</t>
  </si>
  <si>
    <t>21400</t>
  </si>
  <si>
    <t>Closed tx orbit w/o manipulj</t>
  </si>
  <si>
    <t>21401</t>
  </si>
  <si>
    <t>Closed tx orbit w/ manipulj</t>
  </si>
  <si>
    <t>21421</t>
  </si>
  <si>
    <t>Treat mouth roof fracture</t>
  </si>
  <si>
    <t>21440</t>
  </si>
  <si>
    <t>Treat dental ridge fracture</t>
  </si>
  <si>
    <t>21445</t>
  </si>
  <si>
    <t>21450</t>
  </si>
  <si>
    <t>Treat lower jaw fracture</t>
  </si>
  <si>
    <t>21451</t>
  </si>
  <si>
    <t>21452</t>
  </si>
  <si>
    <t>21453</t>
  </si>
  <si>
    <t>21461</t>
  </si>
  <si>
    <t>21462</t>
  </si>
  <si>
    <t>21480</t>
  </si>
  <si>
    <t>Reset dislocated jaw</t>
  </si>
  <si>
    <t>21485</t>
  </si>
  <si>
    <t>21497</t>
  </si>
  <si>
    <t>Interdental wiring</t>
  </si>
  <si>
    <t>21501</t>
  </si>
  <si>
    <t>Drain neck/chest lesion</t>
  </si>
  <si>
    <t>21550</t>
  </si>
  <si>
    <t>Biopsy of neck/chest</t>
  </si>
  <si>
    <t>21555</t>
  </si>
  <si>
    <t>Exc neck les sc &lt; 3 cm</t>
  </si>
  <si>
    <t>21800</t>
  </si>
  <si>
    <t>Treatment of rib fracture</t>
  </si>
  <si>
    <t>21820</t>
  </si>
  <si>
    <t>Treat sternum fracture</t>
  </si>
  <si>
    <t>21920</t>
  </si>
  <si>
    <t>Biopsy soft tissue of back</t>
  </si>
  <si>
    <t>21925</t>
  </si>
  <si>
    <t>21930</t>
  </si>
  <si>
    <t>Exc back les sc &lt; 3 cm</t>
  </si>
  <si>
    <t>22305</t>
  </si>
  <si>
    <t>Closed tx spine process fx</t>
  </si>
  <si>
    <t>22310</t>
  </si>
  <si>
    <t>Closed tx vert fx w/o manj</t>
  </si>
  <si>
    <t>22315</t>
  </si>
  <si>
    <t>Closed tx vert fx w/manj</t>
  </si>
  <si>
    <t>22520</t>
  </si>
  <si>
    <t>Percut vertebroplasty thor</t>
  </si>
  <si>
    <t>22521</t>
  </si>
  <si>
    <t>Percut vertebroplasty lumb</t>
  </si>
  <si>
    <t>22523</t>
  </si>
  <si>
    <t>Percut kyphoplasty thor</t>
  </si>
  <si>
    <t>22524</t>
  </si>
  <si>
    <t>Percut kyphoplasty lumbar</t>
  </si>
  <si>
    <t>22525</t>
  </si>
  <si>
    <t>Percut kyphoplasty add-on</t>
  </si>
  <si>
    <t>22902</t>
  </si>
  <si>
    <t>Exc abd les sc &lt; 3 cm</t>
  </si>
  <si>
    <t>23000</t>
  </si>
  <si>
    <t>Removal of calcium deposits</t>
  </si>
  <si>
    <t>23030</t>
  </si>
  <si>
    <t>Drain shoulder lesion</t>
  </si>
  <si>
    <t>23031</t>
  </si>
  <si>
    <t>Drain shoulder bursa</t>
  </si>
  <si>
    <t>23065</t>
  </si>
  <si>
    <t>Biopsy shoulder tissues</t>
  </si>
  <si>
    <t>23066</t>
  </si>
  <si>
    <t>23075</t>
  </si>
  <si>
    <t>Exc shoulder les sc &lt; 3 cm</t>
  </si>
  <si>
    <t>23330</t>
  </si>
  <si>
    <t>Remove shoulder foreign body</t>
  </si>
  <si>
    <t>23350</t>
  </si>
  <si>
    <t>Injection for shoulder x-ray</t>
  </si>
  <si>
    <t>23500</t>
  </si>
  <si>
    <t>Treat clavicle fracture</t>
  </si>
  <si>
    <t>23505</t>
  </si>
  <si>
    <t>23520</t>
  </si>
  <si>
    <t>Treat clavicle dislocation</t>
  </si>
  <si>
    <t>23525</t>
  </si>
  <si>
    <t>23540</t>
  </si>
  <si>
    <t>23545</t>
  </si>
  <si>
    <t>23570</t>
  </si>
  <si>
    <t>Treat shoulder blade fx</t>
  </si>
  <si>
    <t>23575</t>
  </si>
  <si>
    <t>23600</t>
  </si>
  <si>
    <t>Treat humerus fracture</t>
  </si>
  <si>
    <t>23605</t>
  </si>
  <si>
    <t>23620</t>
  </si>
  <si>
    <t>23625</t>
  </si>
  <si>
    <t>23650</t>
  </si>
  <si>
    <t>Treat shoulder dislocation</t>
  </si>
  <si>
    <t>23665</t>
  </si>
  <si>
    <t>Treat dislocation/fracture</t>
  </si>
  <si>
    <t>23675</t>
  </si>
  <si>
    <t>23930</t>
  </si>
  <si>
    <t>Drainage of arm lesion</t>
  </si>
  <si>
    <t>23931</t>
  </si>
  <si>
    <t>Drainage of arm bursa</t>
  </si>
  <si>
    <t>24065</t>
  </si>
  <si>
    <t>Biopsy arm/elbow soft tissue</t>
  </si>
  <si>
    <t>24066</t>
  </si>
  <si>
    <t>24075</t>
  </si>
  <si>
    <t>Exc arm/elbow les sc &lt; 3 cm</t>
  </si>
  <si>
    <t>24200</t>
  </si>
  <si>
    <t>Removal of arm foreign body</t>
  </si>
  <si>
    <t>24201</t>
  </si>
  <si>
    <t>24220</t>
  </si>
  <si>
    <t>Injection for elbow x-ray</t>
  </si>
  <si>
    <t>24500</t>
  </si>
  <si>
    <t>24505</t>
  </si>
  <si>
    <t>24530</t>
  </si>
  <si>
    <t>24535</t>
  </si>
  <si>
    <t>24560</t>
  </si>
  <si>
    <t>24565</t>
  </si>
  <si>
    <t>24576</t>
  </si>
  <si>
    <t>24577</t>
  </si>
  <si>
    <t>24600</t>
  </si>
  <si>
    <t>Treat elbow dislocation</t>
  </si>
  <si>
    <t>24640</t>
  </si>
  <si>
    <t>24650</t>
  </si>
  <si>
    <t>Treat radius fracture</t>
  </si>
  <si>
    <t>24655</t>
  </si>
  <si>
    <t>24670</t>
  </si>
  <si>
    <t>Treat ulnar fracture</t>
  </si>
  <si>
    <t>24675</t>
  </si>
  <si>
    <t>25065</t>
  </si>
  <si>
    <t>Biopsy forearm soft tissues</t>
  </si>
  <si>
    <t>25075</t>
  </si>
  <si>
    <t>Exc forearm les sc &lt; 3 cm</t>
  </si>
  <si>
    <t>25246</t>
  </si>
  <si>
    <t>Injection for wrist x-ray</t>
  </si>
  <si>
    <t>25500</t>
  </si>
  <si>
    <t>Treat fracture of radius</t>
  </si>
  <si>
    <t>25505</t>
  </si>
  <si>
    <t>25520</t>
  </si>
  <si>
    <t>25530</t>
  </si>
  <si>
    <t>Treat fracture of ulna</t>
  </si>
  <si>
    <t>25535</t>
  </si>
  <si>
    <t>25560</t>
  </si>
  <si>
    <t>Treat fracture radius &amp; ulna</t>
  </si>
  <si>
    <t>25565</t>
  </si>
  <si>
    <t>25600</t>
  </si>
  <si>
    <t>Treat fracture radius/ulna</t>
  </si>
  <si>
    <t>25605</t>
  </si>
  <si>
    <t>25622</t>
  </si>
  <si>
    <t>Treat wrist bone fracture</t>
  </si>
  <si>
    <t>25624</t>
  </si>
  <si>
    <t>25630</t>
  </si>
  <si>
    <t>25635</t>
  </si>
  <si>
    <t>25650</t>
  </si>
  <si>
    <t>25675</t>
  </si>
  <si>
    <t>Treat wrist dislocation</t>
  </si>
  <si>
    <t>26010</t>
  </si>
  <si>
    <t>Drainage of finger abscess</t>
  </si>
  <si>
    <t>26011</t>
  </si>
  <si>
    <t>26055</t>
  </si>
  <si>
    <t>Incise finger tendon sheath</t>
  </si>
  <si>
    <t>26115</t>
  </si>
  <si>
    <t>Exc hand les sc &lt; 1.5 cm</t>
  </si>
  <si>
    <t>26160</t>
  </si>
  <si>
    <t>Remove tendon sheath lesion</t>
  </si>
  <si>
    <t>26341</t>
  </si>
  <si>
    <t>Manipulat palm cord post inj</t>
  </si>
  <si>
    <t>26600</t>
  </si>
  <si>
    <t>Treat metacarpal fracture</t>
  </si>
  <si>
    <t>26605</t>
  </si>
  <si>
    <t>26641</t>
  </si>
  <si>
    <t>Treat thumb dislocation</t>
  </si>
  <si>
    <t>26645</t>
  </si>
  <si>
    <t>Treat thumb fracture</t>
  </si>
  <si>
    <t>26670</t>
  </si>
  <si>
    <t>Treat hand dislocation</t>
  </si>
  <si>
    <t>26675</t>
  </si>
  <si>
    <t>26700</t>
  </si>
  <si>
    <t>Treat knuckle dislocation</t>
  </si>
  <si>
    <t>26705</t>
  </si>
  <si>
    <t>26720</t>
  </si>
  <si>
    <t>Treat finger fracture each</t>
  </si>
  <si>
    <t>26725</t>
  </si>
  <si>
    <t>26740</t>
  </si>
  <si>
    <t>26742</t>
  </si>
  <si>
    <t>26750</t>
  </si>
  <si>
    <t>26755</t>
  </si>
  <si>
    <t>26770</t>
  </si>
  <si>
    <t>Treat finger dislocation</t>
  </si>
  <si>
    <t>26775</t>
  </si>
  <si>
    <t>26991</t>
  </si>
  <si>
    <t>Drainage of pelvis bursa</t>
  </si>
  <si>
    <t>27040</t>
  </si>
  <si>
    <t>Biopsy of soft tissues</t>
  </si>
  <si>
    <t>27047</t>
  </si>
  <si>
    <t>Exc hip/pelvis les sc &lt; 3 cm</t>
  </si>
  <si>
    <t>27086</t>
  </si>
  <si>
    <t>Remove hip foreign body</t>
  </si>
  <si>
    <t>27093</t>
  </si>
  <si>
    <t>Injection for hip x-ray</t>
  </si>
  <si>
    <t>27095</t>
  </si>
  <si>
    <t>27096</t>
  </si>
  <si>
    <t>Inject sacroiliac joint</t>
  </si>
  <si>
    <t>27193</t>
  </si>
  <si>
    <t>Treat pelvic ring fracture</t>
  </si>
  <si>
    <t>27200</t>
  </si>
  <si>
    <t>Treat tail bone fracture</t>
  </si>
  <si>
    <t>27220</t>
  </si>
  <si>
    <t>Treat hip socket fracture</t>
  </si>
  <si>
    <t>27230</t>
  </si>
  <si>
    <t>Treat thigh fracture</t>
  </si>
  <si>
    <t>27246</t>
  </si>
  <si>
    <t>27256</t>
  </si>
  <si>
    <t>Treat hip dislocation</t>
  </si>
  <si>
    <t>27301</t>
  </si>
  <si>
    <t>Drain thigh/knee lesion</t>
  </si>
  <si>
    <t>27323</t>
  </si>
  <si>
    <t>Biopsy thigh soft tissues</t>
  </si>
  <si>
    <t>27327</t>
  </si>
  <si>
    <t>Exc thigh/knee les sc &lt; 3 cm</t>
  </si>
  <si>
    <t>27370</t>
  </si>
  <si>
    <t>Injection for knee x-ray</t>
  </si>
  <si>
    <t>27372</t>
  </si>
  <si>
    <t>27500</t>
  </si>
  <si>
    <t>Treatment of thigh fracture</t>
  </si>
  <si>
    <t>27501</t>
  </si>
  <si>
    <t>27508</t>
  </si>
  <si>
    <t>27516</t>
  </si>
  <si>
    <t>Treat thigh fx growth plate</t>
  </si>
  <si>
    <t>27520</t>
  </si>
  <si>
    <t>Treat kneecap fracture</t>
  </si>
  <si>
    <t>27530</t>
  </si>
  <si>
    <t>Treat knee fracture</t>
  </si>
  <si>
    <t>27532</t>
  </si>
  <si>
    <t>27538</t>
  </si>
  <si>
    <t>Treat knee fracture(s)</t>
  </si>
  <si>
    <t>27550</t>
  </si>
  <si>
    <t>Treat knee dislocation</t>
  </si>
  <si>
    <t>27560</t>
  </si>
  <si>
    <t>Treat kneecap dislocation</t>
  </si>
  <si>
    <t>27603</t>
  </si>
  <si>
    <t>Drain lower leg lesion</t>
  </si>
  <si>
    <t>27604</t>
  </si>
  <si>
    <t>Drain lower leg bursa</t>
  </si>
  <si>
    <t>27605</t>
  </si>
  <si>
    <t>Incision of achilles tendon</t>
  </si>
  <si>
    <t>27613</t>
  </si>
  <si>
    <t>Biopsy lower leg soft tissue</t>
  </si>
  <si>
    <t>27614</t>
  </si>
  <si>
    <t>27618</t>
  </si>
  <si>
    <t>Exc leg/ankle tum &lt; 3 cm</t>
  </si>
  <si>
    <t>27630</t>
  </si>
  <si>
    <t>Removal of tendon lesion</t>
  </si>
  <si>
    <t>27648</t>
  </si>
  <si>
    <t>Injection for ankle x-ray</t>
  </si>
  <si>
    <t>27656</t>
  </si>
  <si>
    <t>Repair leg fascia defect</t>
  </si>
  <si>
    <t>27685</t>
  </si>
  <si>
    <t>Revision of lower leg tendon</t>
  </si>
  <si>
    <t>27750</t>
  </si>
  <si>
    <t>Treatment of tibia fracture</t>
  </si>
  <si>
    <t>27752</t>
  </si>
  <si>
    <t>27760</t>
  </si>
  <si>
    <t>Cltx medial ankle fx</t>
  </si>
  <si>
    <t>27762</t>
  </si>
  <si>
    <t>Cltx med ankle fx w/mnpj</t>
  </si>
  <si>
    <t>27767</t>
  </si>
  <si>
    <t>Cltx post ankle fx</t>
  </si>
  <si>
    <t>27780</t>
  </si>
  <si>
    <t>Treatment of fibula fracture</t>
  </si>
  <si>
    <t>27781</t>
  </si>
  <si>
    <t>27786</t>
  </si>
  <si>
    <t>Treatment of ankle fracture</t>
  </si>
  <si>
    <t>27788</t>
  </si>
  <si>
    <t>27808</t>
  </si>
  <si>
    <t>27810</t>
  </si>
  <si>
    <t>27816</t>
  </si>
  <si>
    <t>27818</t>
  </si>
  <si>
    <t>27824</t>
  </si>
  <si>
    <t>Treat lower leg fracture</t>
  </si>
  <si>
    <t>27825</t>
  </si>
  <si>
    <t>27830</t>
  </si>
  <si>
    <t>Treat lower leg dislocation</t>
  </si>
  <si>
    <t>28001</t>
  </si>
  <si>
    <t>Drainage of bursa of foot</t>
  </si>
  <si>
    <t>28002</t>
  </si>
  <si>
    <t>Treatment of foot infection</t>
  </si>
  <si>
    <t>28003</t>
  </si>
  <si>
    <t>28008</t>
  </si>
  <si>
    <t>Incision of foot fascia</t>
  </si>
  <si>
    <t>28010</t>
  </si>
  <si>
    <t>Incision of toe tendon</t>
  </si>
  <si>
    <t>28011</t>
  </si>
  <si>
    <t>Incision of toe tendons</t>
  </si>
  <si>
    <t>28020</t>
  </si>
  <si>
    <t>Exploration of foot joint</t>
  </si>
  <si>
    <t>28022</t>
  </si>
  <si>
    <t>28024</t>
  </si>
  <si>
    <t>Exploration of toe joint</t>
  </si>
  <si>
    <t>28035</t>
  </si>
  <si>
    <t>Decompression of tibia nerve</t>
  </si>
  <si>
    <t>28039</t>
  </si>
  <si>
    <t>Exc foot/toe tum sc 1.5 cm/&gt;</t>
  </si>
  <si>
    <t>28043</t>
  </si>
  <si>
    <t>Exc foot/toe tum sc &lt; 1.5 cm</t>
  </si>
  <si>
    <t>28045</t>
  </si>
  <si>
    <t>Exc foot/toe tum deep &lt;1.5cm</t>
  </si>
  <si>
    <t>28050</t>
  </si>
  <si>
    <t>Biopsy of foot joint lining</t>
  </si>
  <si>
    <t>28052</t>
  </si>
  <si>
    <t>28054</t>
  </si>
  <si>
    <t>Biopsy of toe joint lining</t>
  </si>
  <si>
    <t>28060</t>
  </si>
  <si>
    <t>Partial removal foot fascia</t>
  </si>
  <si>
    <t>28062</t>
  </si>
  <si>
    <t>Removal of foot fascia</t>
  </si>
  <si>
    <t>28070</t>
  </si>
  <si>
    <t>Removal of foot joint lining</t>
  </si>
  <si>
    <t>28072</t>
  </si>
  <si>
    <t>28080</t>
  </si>
  <si>
    <t>Removal of foot lesion</t>
  </si>
  <si>
    <t>28086</t>
  </si>
  <si>
    <t>Excise foot tendon sheath</t>
  </si>
  <si>
    <t>28088</t>
  </si>
  <si>
    <t>28090</t>
  </si>
  <si>
    <t>28092</t>
  </si>
  <si>
    <t>Removal of toe lesions</t>
  </si>
  <si>
    <t>28100</t>
  </si>
  <si>
    <t>Removal of ankle/heel lesion</t>
  </si>
  <si>
    <t>28104</t>
  </si>
  <si>
    <t>28107</t>
  </si>
  <si>
    <t>Remove/graft foot lesion</t>
  </si>
  <si>
    <t>28108</t>
  </si>
  <si>
    <t>28110</t>
  </si>
  <si>
    <t>Part removal of metatarsal</t>
  </si>
  <si>
    <t>28111</t>
  </si>
  <si>
    <t>28112</t>
  </si>
  <si>
    <t>28113</t>
  </si>
  <si>
    <t>28114</t>
  </si>
  <si>
    <t>Removal of metatarsal heads</t>
  </si>
  <si>
    <t>28116</t>
  </si>
  <si>
    <t>Revision of foot</t>
  </si>
  <si>
    <t>28118</t>
  </si>
  <si>
    <t>Removal of heel bone</t>
  </si>
  <si>
    <t>28119</t>
  </si>
  <si>
    <t>Removal of heel spur</t>
  </si>
  <si>
    <t>28120</t>
  </si>
  <si>
    <t>Part removal of ankle/heel</t>
  </si>
  <si>
    <t>28122</t>
  </si>
  <si>
    <t>Partial removal of foot bone</t>
  </si>
  <si>
    <t>28124</t>
  </si>
  <si>
    <t>Partial removal of toe</t>
  </si>
  <si>
    <t>28126</t>
  </si>
  <si>
    <t>28140</t>
  </si>
  <si>
    <t>Removal of metatarsal</t>
  </si>
  <si>
    <t>28150</t>
  </si>
  <si>
    <t>Removal of toe</t>
  </si>
  <si>
    <t>28153</t>
  </si>
  <si>
    <t>28160</t>
  </si>
  <si>
    <t>28190</t>
  </si>
  <si>
    <t>Removal of foot foreign body</t>
  </si>
  <si>
    <t>28192</t>
  </si>
  <si>
    <t>28193</t>
  </si>
  <si>
    <t>28200</t>
  </si>
  <si>
    <t>Repair of foot tendon</t>
  </si>
  <si>
    <t>28202</t>
  </si>
  <si>
    <t>Repair/graft of foot tendon</t>
  </si>
  <si>
    <t>28208</t>
  </si>
  <si>
    <t>28210</t>
  </si>
  <si>
    <t>28220</t>
  </si>
  <si>
    <t>Release of foot tendon</t>
  </si>
  <si>
    <t>28222</t>
  </si>
  <si>
    <t>Release of foot tendons</t>
  </si>
  <si>
    <t>28225</t>
  </si>
  <si>
    <t>28226</t>
  </si>
  <si>
    <t>28230</t>
  </si>
  <si>
    <t>Incision of foot tendon(s)</t>
  </si>
  <si>
    <t>28232</t>
  </si>
  <si>
    <t>28234</t>
  </si>
  <si>
    <t>Incision of foot tendon</t>
  </si>
  <si>
    <t>28238</t>
  </si>
  <si>
    <t>Revision of foot tendon</t>
  </si>
  <si>
    <t>28240</t>
  </si>
  <si>
    <t>Release of big toe</t>
  </si>
  <si>
    <t>28250</t>
  </si>
  <si>
    <t>Revision of foot fascia</t>
  </si>
  <si>
    <t>28260</t>
  </si>
  <si>
    <t>Release of midfoot joint</t>
  </si>
  <si>
    <t>28261</t>
  </si>
  <si>
    <t>28262</t>
  </si>
  <si>
    <t>Revision of foot and ankle</t>
  </si>
  <si>
    <t>28264</t>
  </si>
  <si>
    <t>28270</t>
  </si>
  <si>
    <t>Release of foot contracture</t>
  </si>
  <si>
    <t>28272</t>
  </si>
  <si>
    <t>Release of toe joint each</t>
  </si>
  <si>
    <t>28280</t>
  </si>
  <si>
    <t>Fusion of toes</t>
  </si>
  <si>
    <t>28285</t>
  </si>
  <si>
    <t>Repair of hammertoe</t>
  </si>
  <si>
    <t>28286</t>
  </si>
  <si>
    <t>28288</t>
  </si>
  <si>
    <t>28289</t>
  </si>
  <si>
    <t>Repair hallux rigidus</t>
  </si>
  <si>
    <t>28290</t>
  </si>
  <si>
    <t>Correction of bunion</t>
  </si>
  <si>
    <t>28292</t>
  </si>
  <si>
    <t>28293</t>
  </si>
  <si>
    <t>28294</t>
  </si>
  <si>
    <t>28296</t>
  </si>
  <si>
    <t>28297</t>
  </si>
  <si>
    <t>28298</t>
  </si>
  <si>
    <t>28299</t>
  </si>
  <si>
    <t>28304</t>
  </si>
  <si>
    <t>Incision of midfoot bones</t>
  </si>
  <si>
    <t>28306</t>
  </si>
  <si>
    <t>Incision of metatarsal</t>
  </si>
  <si>
    <t>28307</t>
  </si>
  <si>
    <t>28308</t>
  </si>
  <si>
    <t>28310</t>
  </si>
  <si>
    <t>Revision of big toe</t>
  </si>
  <si>
    <t>28312</t>
  </si>
  <si>
    <t>Revision of toe</t>
  </si>
  <si>
    <t>28313</t>
  </si>
  <si>
    <t>Repair deformity of toe</t>
  </si>
  <si>
    <t>28315</t>
  </si>
  <si>
    <t>Removal of sesamoid bone</t>
  </si>
  <si>
    <t>28322</t>
  </si>
  <si>
    <t>Repair of metatarsals</t>
  </si>
  <si>
    <t>28340</t>
  </si>
  <si>
    <t>Resect enlarged toe tissue</t>
  </si>
  <si>
    <t>28341</t>
  </si>
  <si>
    <t>Resect enlarged toe</t>
  </si>
  <si>
    <t>28344</t>
  </si>
  <si>
    <t>Repair extra toe(s)</t>
  </si>
  <si>
    <t>28345</t>
  </si>
  <si>
    <t>Repair webbed toe(s)</t>
  </si>
  <si>
    <t>28400</t>
  </si>
  <si>
    <t>Treatment of heel fracture</t>
  </si>
  <si>
    <t>28405</t>
  </si>
  <si>
    <t>28430</t>
  </si>
  <si>
    <t>28435</t>
  </si>
  <si>
    <t>28450</t>
  </si>
  <si>
    <t>Treat midfoot fracture each</t>
  </si>
  <si>
    <t>28455</t>
  </si>
  <si>
    <t>28470</t>
  </si>
  <si>
    <t>Treat metatarsal fracture</t>
  </si>
  <si>
    <t>28475</t>
  </si>
  <si>
    <t>28490</t>
  </si>
  <si>
    <t>Treat big toe fracture</t>
  </si>
  <si>
    <t>28495</t>
  </si>
  <si>
    <t>28496</t>
  </si>
  <si>
    <t>28505</t>
  </si>
  <si>
    <t>28510</t>
  </si>
  <si>
    <t>Treatment of toe fracture</t>
  </si>
  <si>
    <t>28515</t>
  </si>
  <si>
    <t>28525</t>
  </si>
  <si>
    <t>Treat toe fracture</t>
  </si>
  <si>
    <t>28530</t>
  </si>
  <si>
    <t>Treat sesamoid bone fracture</t>
  </si>
  <si>
    <t>28531</t>
  </si>
  <si>
    <t>28540</t>
  </si>
  <si>
    <t>Treat foot dislocation</t>
  </si>
  <si>
    <t>28545</t>
  </si>
  <si>
    <t>28546</t>
  </si>
  <si>
    <t>28555</t>
  </si>
  <si>
    <t>Repair foot dislocation</t>
  </si>
  <si>
    <t>28570</t>
  </si>
  <si>
    <t>28575</t>
  </si>
  <si>
    <t>28585</t>
  </si>
  <si>
    <t>28600</t>
  </si>
  <si>
    <t>28605</t>
  </si>
  <si>
    <t>28630</t>
  </si>
  <si>
    <t>Treat toe dislocation</t>
  </si>
  <si>
    <t>28635</t>
  </si>
  <si>
    <t>28636</t>
  </si>
  <si>
    <t>28645</t>
  </si>
  <si>
    <t>Repair toe dislocation</t>
  </si>
  <si>
    <t>28660</t>
  </si>
  <si>
    <t>28665</t>
  </si>
  <si>
    <t>28675</t>
  </si>
  <si>
    <t>Repair of toe dislocation</t>
  </si>
  <si>
    <t>28740</t>
  </si>
  <si>
    <t>Fusion of foot bones</t>
  </si>
  <si>
    <t>28750</t>
  </si>
  <si>
    <t>Fusion of big toe joint</t>
  </si>
  <si>
    <t>28755</t>
  </si>
  <si>
    <t>28760</t>
  </si>
  <si>
    <t>28820</t>
  </si>
  <si>
    <t>Amputation of toe</t>
  </si>
  <si>
    <t>28825</t>
  </si>
  <si>
    <t>Partial amputation of toe</t>
  </si>
  <si>
    <t>28890</t>
  </si>
  <si>
    <t>Hi enrgy eswt plantar fascia</t>
  </si>
  <si>
    <t>29000</t>
  </si>
  <si>
    <t>Application of body cast</t>
  </si>
  <si>
    <t>29010</t>
  </si>
  <si>
    <t>29015</t>
  </si>
  <si>
    <t>29020</t>
  </si>
  <si>
    <t>29025</t>
  </si>
  <si>
    <t>29035</t>
  </si>
  <si>
    <t>29040</t>
  </si>
  <si>
    <t>29044</t>
  </si>
  <si>
    <t>29046</t>
  </si>
  <si>
    <t>29049</t>
  </si>
  <si>
    <t>Application of figure eight</t>
  </si>
  <si>
    <t>29055</t>
  </si>
  <si>
    <t>Application of shoulder cast</t>
  </si>
  <si>
    <t>29058</t>
  </si>
  <si>
    <t>29065</t>
  </si>
  <si>
    <t>Application of long arm cast</t>
  </si>
  <si>
    <t>29075</t>
  </si>
  <si>
    <t>Application of forearm cast</t>
  </si>
  <si>
    <t>29085</t>
  </si>
  <si>
    <t>Apply hand/wrist cast</t>
  </si>
  <si>
    <t>29086</t>
  </si>
  <si>
    <t>Apply finger cast</t>
  </si>
  <si>
    <t>29105</t>
  </si>
  <si>
    <t>Apply long arm splint</t>
  </si>
  <si>
    <t>29125</t>
  </si>
  <si>
    <t>Apply forearm splint</t>
  </si>
  <si>
    <t>29126</t>
  </si>
  <si>
    <t>29130</t>
  </si>
  <si>
    <t>Application of finger splint</t>
  </si>
  <si>
    <t>29131</t>
  </si>
  <si>
    <t>29200</t>
  </si>
  <si>
    <t>Strapping of chest</t>
  </si>
  <si>
    <t>29240</t>
  </si>
  <si>
    <t>Strapping of shoulder</t>
  </si>
  <si>
    <t>29260</t>
  </si>
  <si>
    <t>Strapping of elbow or wrist</t>
  </si>
  <si>
    <t>29280</t>
  </si>
  <si>
    <t>Strapping of hand or finger</t>
  </si>
  <si>
    <t>29305</t>
  </si>
  <si>
    <t>Application of hip cast</t>
  </si>
  <si>
    <t>29325</t>
  </si>
  <si>
    <t>Application of hip casts</t>
  </si>
  <si>
    <t>29345</t>
  </si>
  <si>
    <t>Application of long leg cast</t>
  </si>
  <si>
    <t>29355</t>
  </si>
  <si>
    <t>29358</t>
  </si>
  <si>
    <t>Apply long leg cast brace</t>
  </si>
  <si>
    <t>29365</t>
  </si>
  <si>
    <t>29405</t>
  </si>
  <si>
    <t>Apply short leg cast</t>
  </si>
  <si>
    <t>29425</t>
  </si>
  <si>
    <t>29435</t>
  </si>
  <si>
    <t>29440</t>
  </si>
  <si>
    <t>Addition of walker to cast</t>
  </si>
  <si>
    <t>29445</t>
  </si>
  <si>
    <t>Apply rigid leg cast</t>
  </si>
  <si>
    <t>29450</t>
  </si>
  <si>
    <t>Application of leg cast</t>
  </si>
  <si>
    <t>29505</t>
  </si>
  <si>
    <t>Application long leg splint</t>
  </si>
  <si>
    <t>29515</t>
  </si>
  <si>
    <t>Application lower leg splint</t>
  </si>
  <si>
    <t>29520</t>
  </si>
  <si>
    <t>Strapping of hip</t>
  </si>
  <si>
    <t>29530</t>
  </si>
  <si>
    <t>Strapping of knee</t>
  </si>
  <si>
    <t>29540</t>
  </si>
  <si>
    <t>Strapping of ankle and/or ft</t>
  </si>
  <si>
    <t>29550</t>
  </si>
  <si>
    <t>Strapping of toes</t>
  </si>
  <si>
    <t>29580</t>
  </si>
  <si>
    <t>Application of paste boot</t>
  </si>
  <si>
    <t>29581</t>
  </si>
  <si>
    <t>Apply multlay comprs lwr leg</t>
  </si>
  <si>
    <t>29582</t>
  </si>
  <si>
    <t>Apply multlay comprs upr leg</t>
  </si>
  <si>
    <t>29583</t>
  </si>
  <si>
    <t>Apply multlay comprs upr arm</t>
  </si>
  <si>
    <t>29584</t>
  </si>
  <si>
    <t>Appl multlay comprs arm/hand</t>
  </si>
  <si>
    <t>29700</t>
  </si>
  <si>
    <t>Removal/revision of cast</t>
  </si>
  <si>
    <t>29705</t>
  </si>
  <si>
    <t>29710</t>
  </si>
  <si>
    <t>29715</t>
  </si>
  <si>
    <t>29720</t>
  </si>
  <si>
    <t>Repair of body cast</t>
  </si>
  <si>
    <t>29730</t>
  </si>
  <si>
    <t>Windowing of cast</t>
  </si>
  <si>
    <t>29740</t>
  </si>
  <si>
    <t>Wedging of cast</t>
  </si>
  <si>
    <t>29750</t>
  </si>
  <si>
    <t>Wedging of clubfoot cast</t>
  </si>
  <si>
    <t>29870</t>
  </si>
  <si>
    <t>Knee arthroscopy dx</t>
  </si>
  <si>
    <t>29893</t>
  </si>
  <si>
    <t>Scope plantar fasciotomy</t>
  </si>
  <si>
    <t>30000</t>
  </si>
  <si>
    <t>Drainage of nose lesion</t>
  </si>
  <si>
    <t>30020</t>
  </si>
  <si>
    <t>30100</t>
  </si>
  <si>
    <t>Intranasal biopsy</t>
  </si>
  <si>
    <t>30110</t>
  </si>
  <si>
    <t>Removal of nose polyp(s)</t>
  </si>
  <si>
    <t>30117</t>
  </si>
  <si>
    <t>Removal of intranasal lesion</t>
  </si>
  <si>
    <t>30120</t>
  </si>
  <si>
    <t>Revision of nose</t>
  </si>
  <si>
    <t>30200</t>
  </si>
  <si>
    <t>Injection treatment of nose</t>
  </si>
  <si>
    <t>30210</t>
  </si>
  <si>
    <t>Nasal sinus therapy</t>
  </si>
  <si>
    <t>30220</t>
  </si>
  <si>
    <t>Insert nasal septal button</t>
  </si>
  <si>
    <t>30300</t>
  </si>
  <si>
    <t>Remove nasal foreign body</t>
  </si>
  <si>
    <t>30560</t>
  </si>
  <si>
    <t>Release of nasal adhesions</t>
  </si>
  <si>
    <t>30580</t>
  </si>
  <si>
    <t>Repair upper jaw fistula</t>
  </si>
  <si>
    <t>30600</t>
  </si>
  <si>
    <t>Repair mouth/nose fistula</t>
  </si>
  <si>
    <t>30801</t>
  </si>
  <si>
    <t>Ablate inf turbinate superf</t>
  </si>
  <si>
    <t>30802</t>
  </si>
  <si>
    <t>Ablate inf turbinate submuc</t>
  </si>
  <si>
    <t>30901</t>
  </si>
  <si>
    <t>Control of nosebleed</t>
  </si>
  <si>
    <t>30903</t>
  </si>
  <si>
    <t>30905</t>
  </si>
  <si>
    <t>30906</t>
  </si>
  <si>
    <t>Repeat control of nosebleed</t>
  </si>
  <si>
    <t>31000</t>
  </si>
  <si>
    <t>Irrigation maxillary sinus</t>
  </si>
  <si>
    <t>31020</t>
  </si>
  <si>
    <t>Exploration maxillary sinus</t>
  </si>
  <si>
    <t>31030</t>
  </si>
  <si>
    <t>31231</t>
  </si>
  <si>
    <t>Nasal endoscopy dx</t>
  </si>
  <si>
    <t>31233</t>
  </si>
  <si>
    <t>Nasal/sinus endoscopy dx</t>
  </si>
  <si>
    <t>31235</t>
  </si>
  <si>
    <t>31237</t>
  </si>
  <si>
    <t>Nasal/sinus endoscopy surg</t>
  </si>
  <si>
    <t>31238</t>
  </si>
  <si>
    <t>31295</t>
  </si>
  <si>
    <t>Sinus endo w/balloon dil</t>
  </si>
  <si>
    <t>31296</t>
  </si>
  <si>
    <t>31297</t>
  </si>
  <si>
    <t>31505</t>
  </si>
  <si>
    <t>Diagnostic laryngoscopy</t>
  </si>
  <si>
    <t>31510</t>
  </si>
  <si>
    <t>Laryngoscopy with biopsy</t>
  </si>
  <si>
    <t>31511</t>
  </si>
  <si>
    <t>Remove foreign body larynx</t>
  </si>
  <si>
    <t>31512</t>
  </si>
  <si>
    <t>Removal of larynx lesion</t>
  </si>
  <si>
    <t>31515</t>
  </si>
  <si>
    <t>Laryngoscopy for aspiration</t>
  </si>
  <si>
    <t>31525</t>
  </si>
  <si>
    <t>Dx laryngoscopy excl nb</t>
  </si>
  <si>
    <t>31570</t>
  </si>
  <si>
    <t>Laryngoscope w/vc inj</t>
  </si>
  <si>
    <t>31575</t>
  </si>
  <si>
    <t>31576</t>
  </si>
  <si>
    <t>31577</t>
  </si>
  <si>
    <t>31578</t>
  </si>
  <si>
    <t>31579</t>
  </si>
  <si>
    <t>31612</t>
  </si>
  <si>
    <t>Puncture/clear windpipe</t>
  </si>
  <si>
    <t>31615</t>
  </si>
  <si>
    <t>Visualization of windpipe</t>
  </si>
  <si>
    <t>31620</t>
  </si>
  <si>
    <t>Endobronchial us add-on</t>
  </si>
  <si>
    <t>31622</t>
  </si>
  <si>
    <t>Dx bronchoscope/wash</t>
  </si>
  <si>
    <t>31623</t>
  </si>
  <si>
    <t>Dx bronchoscope/brush</t>
  </si>
  <si>
    <t>31624</t>
  </si>
  <si>
    <t>Dx bronchoscope/lavage</t>
  </si>
  <si>
    <t>31625</t>
  </si>
  <si>
    <t>Bronchoscopy w/biopsy(s)</t>
  </si>
  <si>
    <t>31626</t>
  </si>
  <si>
    <t>Bronchoscopy w/markers</t>
  </si>
  <si>
    <t>31627</t>
  </si>
  <si>
    <t>Navigational bronchoscopy</t>
  </si>
  <si>
    <t>31628</t>
  </si>
  <si>
    <t>Bronchoscopy/lung bx each</t>
  </si>
  <si>
    <t>31629</t>
  </si>
  <si>
    <t>Bronchoscopy/needle bx each</t>
  </si>
  <si>
    <t>31632</t>
  </si>
  <si>
    <t>Bronchoscopy/lung bx addl</t>
  </si>
  <si>
    <t>31633</t>
  </si>
  <si>
    <t>Bronchoscopy/needle bx addl</t>
  </si>
  <si>
    <t>31634</t>
  </si>
  <si>
    <t>Bronch w/balloon occlusion</t>
  </si>
  <si>
    <t>31635</t>
  </si>
  <si>
    <t>Bronchoscopy w/fb removal</t>
  </si>
  <si>
    <t>31645</t>
  </si>
  <si>
    <t>Bronchoscopy clear airways</t>
  </si>
  <si>
    <t>31646</t>
  </si>
  <si>
    <t>Bronchoscopy reclear airway</t>
  </si>
  <si>
    <t>31649</t>
  </si>
  <si>
    <t>Bronchial valve remov addl</t>
  </si>
  <si>
    <t>31651</t>
  </si>
  <si>
    <t>Bronchial valve addl insert</t>
  </si>
  <si>
    <t>31717</t>
  </si>
  <si>
    <t>Bronchial brush biopsy</t>
  </si>
  <si>
    <t>31730</t>
  </si>
  <si>
    <t>Intro windpipe wire/tube</t>
  </si>
  <si>
    <t>31820</t>
  </si>
  <si>
    <t>Closure of windpipe lesion</t>
  </si>
  <si>
    <t>31825</t>
  </si>
  <si>
    <t>Repair of windpipe defect</t>
  </si>
  <si>
    <t>31830</t>
  </si>
  <si>
    <t>Revise windpipe scar</t>
  </si>
  <si>
    <t>32400</t>
  </si>
  <si>
    <t>Needle biopsy chest lining</t>
  </si>
  <si>
    <t>32405</t>
  </si>
  <si>
    <t>Percut bx lung/mediastinum</t>
  </si>
  <si>
    <t>32550</t>
  </si>
  <si>
    <t>Insert pleural cath</t>
  </si>
  <si>
    <t>32552</t>
  </si>
  <si>
    <t>Remove lung catheter</t>
  </si>
  <si>
    <t>32553</t>
  </si>
  <si>
    <t>Ins mark thor for rt perq</t>
  </si>
  <si>
    <t>32554</t>
  </si>
  <si>
    <t>Aspirate pleura w/o imaging</t>
  </si>
  <si>
    <t>32555</t>
  </si>
  <si>
    <t>Aspirate pleura w/ imaging</t>
  </si>
  <si>
    <t>32556</t>
  </si>
  <si>
    <t>Insert cath pleura w/o image</t>
  </si>
  <si>
    <t>32557</t>
  </si>
  <si>
    <t>Insert cath pleura w/ image</t>
  </si>
  <si>
    <t>32560</t>
  </si>
  <si>
    <t>Treat pleurodesis w/agent</t>
  </si>
  <si>
    <t>32561</t>
  </si>
  <si>
    <t>Lyse chest fibrin init day</t>
  </si>
  <si>
    <t>32562</t>
  </si>
  <si>
    <t>Lyse chest fibrin subq day</t>
  </si>
  <si>
    <t>32960</t>
  </si>
  <si>
    <t>Therapeutic pneumothorax</t>
  </si>
  <si>
    <t>32998</t>
  </si>
  <si>
    <t>Perq rf ablate tx pul tumor</t>
  </si>
  <si>
    <t>35471</t>
  </si>
  <si>
    <t>Repair arterial blockage</t>
  </si>
  <si>
    <t>35472</t>
  </si>
  <si>
    <t>35476</t>
  </si>
  <si>
    <t>Repair venous blockage</t>
  </si>
  <si>
    <t>36002</t>
  </si>
  <si>
    <t>Pseudoaneurysm injection trt</t>
  </si>
  <si>
    <t>36005</t>
  </si>
  <si>
    <t>Injection ext venography</t>
  </si>
  <si>
    <t>36010</t>
  </si>
  <si>
    <t>Place catheter in vein</t>
  </si>
  <si>
    <t>36011</t>
  </si>
  <si>
    <t>36012</t>
  </si>
  <si>
    <t>36013</t>
  </si>
  <si>
    <t>Place catheter in artery</t>
  </si>
  <si>
    <t>36014</t>
  </si>
  <si>
    <t>36015</t>
  </si>
  <si>
    <t>36100</t>
  </si>
  <si>
    <t>Establish access to artery</t>
  </si>
  <si>
    <t>36120</t>
  </si>
  <si>
    <t>36140</t>
  </si>
  <si>
    <t>36147</t>
  </si>
  <si>
    <t>Access av dial grft for eval</t>
  </si>
  <si>
    <t>36148</t>
  </si>
  <si>
    <t>Access av dial grft for proc</t>
  </si>
  <si>
    <t>36160</t>
  </si>
  <si>
    <t>Establish access to aorta</t>
  </si>
  <si>
    <t>36200</t>
  </si>
  <si>
    <t>Place catheter in aorta</t>
  </si>
  <si>
    <t>36215</t>
  </si>
  <si>
    <t>36216</t>
  </si>
  <si>
    <t>36217</t>
  </si>
  <si>
    <t>36218</t>
  </si>
  <si>
    <t>36221</t>
  </si>
  <si>
    <t>Place cath thoracic aorta</t>
  </si>
  <si>
    <t>36222</t>
  </si>
  <si>
    <t>Place cath carotid/inom art</t>
  </si>
  <si>
    <t>36223</t>
  </si>
  <si>
    <t>36224</t>
  </si>
  <si>
    <t>Place cath carotd art</t>
  </si>
  <si>
    <t>36225</t>
  </si>
  <si>
    <t>Place cath subclavian art</t>
  </si>
  <si>
    <t>36226</t>
  </si>
  <si>
    <t>Place cath vertebral art</t>
  </si>
  <si>
    <t>36227</t>
  </si>
  <si>
    <t>Place cath xtrnl carotid</t>
  </si>
  <si>
    <t>36228</t>
  </si>
  <si>
    <t>Place cath intracranial art</t>
  </si>
  <si>
    <t>36245</t>
  </si>
  <si>
    <t>Ins cath abd/l-ext art 1st</t>
  </si>
  <si>
    <t>36246</t>
  </si>
  <si>
    <t>Ins cath abd/l-ext art 2nd</t>
  </si>
  <si>
    <t>36247</t>
  </si>
  <si>
    <t>Ins cath abd/l-ext art 3rd</t>
  </si>
  <si>
    <t>36248</t>
  </si>
  <si>
    <t>Ins cath abd/l-ext art addl</t>
  </si>
  <si>
    <t>36251</t>
  </si>
  <si>
    <t>Ins cath ren art 1st unilat</t>
  </si>
  <si>
    <t>36252</t>
  </si>
  <si>
    <t>Ins cath ren art 1st bilat</t>
  </si>
  <si>
    <t>36253</t>
  </si>
  <si>
    <t>Ins cath ren art 2nd+ unilat</t>
  </si>
  <si>
    <t>36254</t>
  </si>
  <si>
    <t>Ins cath ren art 2nd+ bilat</t>
  </si>
  <si>
    <t>36400</t>
  </si>
  <si>
    <t>Bl draw &lt; 3 yrs fem/jugular</t>
  </si>
  <si>
    <t>36405</t>
  </si>
  <si>
    <t>Bl draw &lt;3 yrs scalp vein</t>
  </si>
  <si>
    <t>36406</t>
  </si>
  <si>
    <t>Bl draw &lt;3 yrs other vein</t>
  </si>
  <si>
    <t>36410</t>
  </si>
  <si>
    <t>Non-routine bl draw 3/&gt; yrs</t>
  </si>
  <si>
    <t>Routine venipuncture</t>
  </si>
  <si>
    <t>36430</t>
  </si>
  <si>
    <t>Blood transfusion service</t>
  </si>
  <si>
    <t>36470</t>
  </si>
  <si>
    <t>Injection therapy of vein</t>
  </si>
  <si>
    <t>36471</t>
  </si>
  <si>
    <t>Injection therapy of veins</t>
  </si>
  <si>
    <t>36475</t>
  </si>
  <si>
    <t>Endovenous rf 1st vein</t>
  </si>
  <si>
    <t>36476</t>
  </si>
  <si>
    <t>Endovenous rf vein add-on</t>
  </si>
  <si>
    <t>36478</t>
  </si>
  <si>
    <t>Endovenous laser 1st vein</t>
  </si>
  <si>
    <t>36479</t>
  </si>
  <si>
    <t>Endovenous laser vein addon</t>
  </si>
  <si>
    <t>36481</t>
  </si>
  <si>
    <t>Insertion of catheter vein</t>
  </si>
  <si>
    <t>36510</t>
  </si>
  <si>
    <t>36514</t>
  </si>
  <si>
    <t>Apheresis plasma</t>
  </si>
  <si>
    <t>36515</t>
  </si>
  <si>
    <t>Apheresis adsorp/reinfuse</t>
  </si>
  <si>
    <t>36516</t>
  </si>
  <si>
    <t>Apheresis selective</t>
  </si>
  <si>
    <t>36522</t>
  </si>
  <si>
    <t>Photopheresis</t>
  </si>
  <si>
    <t>36555</t>
  </si>
  <si>
    <t>Insert non-tunnel cv cath</t>
  </si>
  <si>
    <t>36556</t>
  </si>
  <si>
    <t>36557</t>
  </si>
  <si>
    <t>Insert tunneled cv cath</t>
  </si>
  <si>
    <t>36558</t>
  </si>
  <si>
    <t>36560</t>
  </si>
  <si>
    <t>36561</t>
  </si>
  <si>
    <t>36563</t>
  </si>
  <si>
    <t>36565</t>
  </si>
  <si>
    <t>36566</t>
  </si>
  <si>
    <t>36568</t>
  </si>
  <si>
    <t>Insert picc cath</t>
  </si>
  <si>
    <t>36569</t>
  </si>
  <si>
    <t>36570</t>
  </si>
  <si>
    <t>Insert picvad cath</t>
  </si>
  <si>
    <t>36571</t>
  </si>
  <si>
    <t>36575</t>
  </si>
  <si>
    <t>Repair tunneled cv cath</t>
  </si>
  <si>
    <t>36576</t>
  </si>
  <si>
    <t>36578</t>
  </si>
  <si>
    <t>Replace tunneled cv cath</t>
  </si>
  <si>
    <t>36580</t>
  </si>
  <si>
    <t>Replace cvad cath</t>
  </si>
  <si>
    <t>36581</t>
  </si>
  <si>
    <t>36582</t>
  </si>
  <si>
    <t>36583</t>
  </si>
  <si>
    <t>36584</t>
  </si>
  <si>
    <t>Replace picc cath</t>
  </si>
  <si>
    <t>36585</t>
  </si>
  <si>
    <t>Replace picvad cath</t>
  </si>
  <si>
    <t>36589</t>
  </si>
  <si>
    <t>Removal tunneled cv cath</t>
  </si>
  <si>
    <t>36590</t>
  </si>
  <si>
    <t>36593</t>
  </si>
  <si>
    <t>Declot vascular device</t>
  </si>
  <si>
    <t>36595</t>
  </si>
  <si>
    <t>Mech remov tunneled cv cath</t>
  </si>
  <si>
    <t>36596</t>
  </si>
  <si>
    <t>36597</t>
  </si>
  <si>
    <t>Reposition venous catheter</t>
  </si>
  <si>
    <t>36600</t>
  </si>
  <si>
    <t>Withdrawal of arterial blood</t>
  </si>
  <si>
    <t>36860</t>
  </si>
  <si>
    <t>External cannula declotting</t>
  </si>
  <si>
    <t>36870</t>
  </si>
  <si>
    <t>Percut thrombect av fistula</t>
  </si>
  <si>
    <t>37183</t>
  </si>
  <si>
    <t>Remove hepatic shunt (tips)</t>
  </si>
  <si>
    <t>37184</t>
  </si>
  <si>
    <t>Prim art mech thrombectomy</t>
  </si>
  <si>
    <t>37185</t>
  </si>
  <si>
    <t>Prim art m-thrombect add-on</t>
  </si>
  <si>
    <t>37186</t>
  </si>
  <si>
    <t>Sec art m-thrombect add-on</t>
  </si>
  <si>
    <t>37187</t>
  </si>
  <si>
    <t>Venous mech thrombectomy</t>
  </si>
  <si>
    <t>37188</t>
  </si>
  <si>
    <t>Venous m-thrombectomy add-on</t>
  </si>
  <si>
    <t>37191</t>
  </si>
  <si>
    <t>Ins endovas vena cava filtr</t>
  </si>
  <si>
    <t>37192</t>
  </si>
  <si>
    <t>Redo endovas vena cava filtr</t>
  </si>
  <si>
    <t>37193</t>
  </si>
  <si>
    <t>Rem endovas vena cava filter</t>
  </si>
  <si>
    <t>37197</t>
  </si>
  <si>
    <t>Remove intrvas foreign body</t>
  </si>
  <si>
    <t>37220</t>
  </si>
  <si>
    <t>Iliac revasc</t>
  </si>
  <si>
    <t>37221</t>
  </si>
  <si>
    <t>Iliac revasc w/stent</t>
  </si>
  <si>
    <t>37222</t>
  </si>
  <si>
    <t>Iliac revasc add-on</t>
  </si>
  <si>
    <t>37223</t>
  </si>
  <si>
    <t>Iliac revasc w/stent add-on</t>
  </si>
  <si>
    <t>37224</t>
  </si>
  <si>
    <t>Fem/popl revas w/tla</t>
  </si>
  <si>
    <t>37225</t>
  </si>
  <si>
    <t>Fem/popl revas w/ather</t>
  </si>
  <si>
    <t>37226</t>
  </si>
  <si>
    <t>Fem/popl revasc w/stent</t>
  </si>
  <si>
    <t>37227</t>
  </si>
  <si>
    <t>Fem/popl revasc stnt &amp; ather</t>
  </si>
  <si>
    <t>37228</t>
  </si>
  <si>
    <t>Tib/per revasc w/tla</t>
  </si>
  <si>
    <t>37229</t>
  </si>
  <si>
    <t>Tib/per revasc w/ather</t>
  </si>
  <si>
    <t>37230</t>
  </si>
  <si>
    <t>Tib/per revasc w/stent</t>
  </si>
  <si>
    <t>37231</t>
  </si>
  <si>
    <t>Tib/per revasc stent &amp; ather</t>
  </si>
  <si>
    <t>37232</t>
  </si>
  <si>
    <t>Tib/per revasc add-on</t>
  </si>
  <si>
    <t>37233</t>
  </si>
  <si>
    <t>Tibper revasc w/ather add-on</t>
  </si>
  <si>
    <t>37234</t>
  </si>
  <si>
    <t>Revsc opn/prq tib/pero stent</t>
  </si>
  <si>
    <t>37235</t>
  </si>
  <si>
    <t>Tib/per revasc stnt &amp; ather</t>
  </si>
  <si>
    <t>37236</t>
  </si>
  <si>
    <t>Open/perq place stent 1st</t>
  </si>
  <si>
    <t>37237</t>
  </si>
  <si>
    <t>Open/perq place stent ea add</t>
  </si>
  <si>
    <t>37238</t>
  </si>
  <si>
    <t>Open/perq place stent same</t>
  </si>
  <si>
    <t>37239</t>
  </si>
  <si>
    <t>37241</t>
  </si>
  <si>
    <t>Vasc embolize/occlude venous</t>
  </si>
  <si>
    <t>37242</t>
  </si>
  <si>
    <t>Vasc embolize/occlude artery</t>
  </si>
  <si>
    <t>37243</t>
  </si>
  <si>
    <t>Vasc embolize/occlude organ</t>
  </si>
  <si>
    <t>37244</t>
  </si>
  <si>
    <t>Vasc embolize/occlude bleed</t>
  </si>
  <si>
    <t>37609</t>
  </si>
  <si>
    <t>Temporal artery procedure</t>
  </si>
  <si>
    <t>37765</t>
  </si>
  <si>
    <t>Stab phleb veins xtr 10-20</t>
  </si>
  <si>
    <t>37766</t>
  </si>
  <si>
    <t>Phleb veins - extrem 20+</t>
  </si>
  <si>
    <t>37785</t>
  </si>
  <si>
    <t>Ligate/divide/excise vein</t>
  </si>
  <si>
    <t>38220</t>
  </si>
  <si>
    <t>Bone marrow aspiration</t>
  </si>
  <si>
    <t>38221</t>
  </si>
  <si>
    <t>Bone marrow biopsy</t>
  </si>
  <si>
    <t>38300</t>
  </si>
  <si>
    <t>Drainage lymph node lesion</t>
  </si>
  <si>
    <t>38500</t>
  </si>
  <si>
    <t>Biopsy/removal lymph nodes</t>
  </si>
  <si>
    <t>38505</t>
  </si>
  <si>
    <t>Needle biopsy lymph nodes</t>
  </si>
  <si>
    <t>38510</t>
  </si>
  <si>
    <t>38900</t>
  </si>
  <si>
    <t>Io map of sent lymph node</t>
  </si>
  <si>
    <t>40490</t>
  </si>
  <si>
    <t>Biopsy of lip</t>
  </si>
  <si>
    <t>40500</t>
  </si>
  <si>
    <t>Partial excision of lip</t>
  </si>
  <si>
    <t>40510</t>
  </si>
  <si>
    <t>40520</t>
  </si>
  <si>
    <t>40530</t>
  </si>
  <si>
    <t>Partial removal of lip</t>
  </si>
  <si>
    <t>40650</t>
  </si>
  <si>
    <t>Repair lip</t>
  </si>
  <si>
    <t>40652</t>
  </si>
  <si>
    <t>40654</t>
  </si>
  <si>
    <t>40800</t>
  </si>
  <si>
    <t>Drainage of mouth lesion</t>
  </si>
  <si>
    <t>40801</t>
  </si>
  <si>
    <t>40804</t>
  </si>
  <si>
    <t>Removal foreign body mouth</t>
  </si>
  <si>
    <t>40805</t>
  </si>
  <si>
    <t>40806</t>
  </si>
  <si>
    <t>Incision of lip fold</t>
  </si>
  <si>
    <t>40808</t>
  </si>
  <si>
    <t>Biopsy of mouth lesion</t>
  </si>
  <si>
    <t>40810</t>
  </si>
  <si>
    <t>Excision of mouth lesion</t>
  </si>
  <si>
    <t>40812</t>
  </si>
  <si>
    <t>Excise/repair mouth lesion</t>
  </si>
  <si>
    <t>40814</t>
  </si>
  <si>
    <t>40816</t>
  </si>
  <si>
    <t>40818</t>
  </si>
  <si>
    <t>Excise oral mucosa for graft</t>
  </si>
  <si>
    <t>40819</t>
  </si>
  <si>
    <t>Excise lip or cheek fold</t>
  </si>
  <si>
    <t>40820</t>
  </si>
  <si>
    <t>Treatment of mouth lesion</t>
  </si>
  <si>
    <t>40830</t>
  </si>
  <si>
    <t>Repair mouth laceration</t>
  </si>
  <si>
    <t>40831</t>
  </si>
  <si>
    <t>41000</t>
  </si>
  <si>
    <t>41005</t>
  </si>
  <si>
    <t>41006</t>
  </si>
  <si>
    <t>41007</t>
  </si>
  <si>
    <t>41008</t>
  </si>
  <si>
    <t>41009</t>
  </si>
  <si>
    <t>41010</t>
  </si>
  <si>
    <t>Incision of tongue fold</t>
  </si>
  <si>
    <t>41015</t>
  </si>
  <si>
    <t>41016</t>
  </si>
  <si>
    <t>41017</t>
  </si>
  <si>
    <t>41018</t>
  </si>
  <si>
    <t>41100</t>
  </si>
  <si>
    <t>Biopsy of tongue</t>
  </si>
  <si>
    <t>41105</t>
  </si>
  <si>
    <t>41108</t>
  </si>
  <si>
    <t>Biopsy of floor of mouth</t>
  </si>
  <si>
    <t>41110</t>
  </si>
  <si>
    <t>Excision of tongue lesion</t>
  </si>
  <si>
    <t>41112</t>
  </si>
  <si>
    <t>41113</t>
  </si>
  <si>
    <t>41115</t>
  </si>
  <si>
    <t>Excision of tongue fold</t>
  </si>
  <si>
    <t>41116</t>
  </si>
  <si>
    <t>41250</t>
  </si>
  <si>
    <t>Repair tongue laceration</t>
  </si>
  <si>
    <t>41251</t>
  </si>
  <si>
    <t>41252</t>
  </si>
  <si>
    <t>41520</t>
  </si>
  <si>
    <t>Reconstruction tongue fold</t>
  </si>
  <si>
    <t>41530</t>
  </si>
  <si>
    <t>Tongue base vol reduction</t>
  </si>
  <si>
    <t>41800</t>
  </si>
  <si>
    <t>Drainage of gum lesion</t>
  </si>
  <si>
    <t>41805</t>
  </si>
  <si>
    <t>Removal foreign body gum</t>
  </si>
  <si>
    <t>41806</t>
  </si>
  <si>
    <t>Removal foreign body jawbone</t>
  </si>
  <si>
    <t>41825</t>
  </si>
  <si>
    <t>Excision of gum lesion</t>
  </si>
  <si>
    <t>41826</t>
  </si>
  <si>
    <t>41827</t>
  </si>
  <si>
    <t>42000</t>
  </si>
  <si>
    <t>Drainage mouth roof lesion</t>
  </si>
  <si>
    <t>42100</t>
  </si>
  <si>
    <t>Biopsy roof of mouth</t>
  </si>
  <si>
    <t>42104</t>
  </si>
  <si>
    <t>Excision lesion mouth roof</t>
  </si>
  <si>
    <t>42106</t>
  </si>
  <si>
    <t>42107</t>
  </si>
  <si>
    <t>42140</t>
  </si>
  <si>
    <t>Excision of uvula</t>
  </si>
  <si>
    <t>42160</t>
  </si>
  <si>
    <t>Treatment mouth roof lesion</t>
  </si>
  <si>
    <t>42180</t>
  </si>
  <si>
    <t>Repair palate</t>
  </si>
  <si>
    <t>42182</t>
  </si>
  <si>
    <t>42260</t>
  </si>
  <si>
    <t>Repair nose to lip fistula</t>
  </si>
  <si>
    <t>42280</t>
  </si>
  <si>
    <t>Preparation palate mold</t>
  </si>
  <si>
    <t>42281</t>
  </si>
  <si>
    <t>Insertion palate prosthesis</t>
  </si>
  <si>
    <t>42300</t>
  </si>
  <si>
    <t>Drainage of salivary gland</t>
  </si>
  <si>
    <t>42310</t>
  </si>
  <si>
    <t>42320</t>
  </si>
  <si>
    <t>42330</t>
  </si>
  <si>
    <t>Removal of salivary stone</t>
  </si>
  <si>
    <t>42335</t>
  </si>
  <si>
    <t>42340</t>
  </si>
  <si>
    <t>42400</t>
  </si>
  <si>
    <t>Biopsy of salivary gland</t>
  </si>
  <si>
    <t>42405</t>
  </si>
  <si>
    <t>42408</t>
  </si>
  <si>
    <t>Excision of salivary cyst</t>
  </si>
  <si>
    <t>42409</t>
  </si>
  <si>
    <t>Drainage of salivary cyst</t>
  </si>
  <si>
    <t>42450</t>
  </si>
  <si>
    <t>Excise sublingual gland</t>
  </si>
  <si>
    <t>42500</t>
  </si>
  <si>
    <t>Repair salivary duct</t>
  </si>
  <si>
    <t>42505</t>
  </si>
  <si>
    <t>42550</t>
  </si>
  <si>
    <t>Injection for salivary x-ray</t>
  </si>
  <si>
    <t>42600</t>
  </si>
  <si>
    <t>Closure of salivary fistula</t>
  </si>
  <si>
    <t>42650</t>
  </si>
  <si>
    <t>Dilation of salivary duct</t>
  </si>
  <si>
    <t>42660</t>
  </si>
  <si>
    <t>42665</t>
  </si>
  <si>
    <t>Ligation of salivary duct</t>
  </si>
  <si>
    <t>42700</t>
  </si>
  <si>
    <t>Drainage of tonsil abscess</t>
  </si>
  <si>
    <t>42720</t>
  </si>
  <si>
    <t>Drainage of throat abscess</t>
  </si>
  <si>
    <t>42800</t>
  </si>
  <si>
    <t>Biopsy of throat</t>
  </si>
  <si>
    <t>42804</t>
  </si>
  <si>
    <t>Biopsy of upper nose/throat</t>
  </si>
  <si>
    <t>42806</t>
  </si>
  <si>
    <t>42808</t>
  </si>
  <si>
    <t>Excise pharynx lesion</t>
  </si>
  <si>
    <t>42809</t>
  </si>
  <si>
    <t>Remove pharynx foreign body</t>
  </si>
  <si>
    <t>42810</t>
  </si>
  <si>
    <t>Excision of neck cyst</t>
  </si>
  <si>
    <t>43197</t>
  </si>
  <si>
    <t>Esophagoscopy flex dx brush</t>
  </si>
  <si>
    <t>43198</t>
  </si>
  <si>
    <t>Esophagosc flex trnsn biopy</t>
  </si>
  <si>
    <t>43200</t>
  </si>
  <si>
    <t>Esophagoscopy flexible brush</t>
  </si>
  <si>
    <t>43201</t>
  </si>
  <si>
    <t>Esoph scope w/submucous inj</t>
  </si>
  <si>
    <t>43202</t>
  </si>
  <si>
    <t>Esophagoscopy flex biopsy</t>
  </si>
  <si>
    <t>43206</t>
  </si>
  <si>
    <t>Esoph optical endomicroscopy</t>
  </si>
  <si>
    <t>43213</t>
  </si>
  <si>
    <t>Esophagoscopy retro balloon</t>
  </si>
  <si>
    <t>43215</t>
  </si>
  <si>
    <t>Esophagoscopy flex remove fb</t>
  </si>
  <si>
    <t>43216</t>
  </si>
  <si>
    <t>Esophagoscopy lesion removal</t>
  </si>
  <si>
    <t>43217</t>
  </si>
  <si>
    <t>Esophagoscopy snare les remv</t>
  </si>
  <si>
    <t>43220</t>
  </si>
  <si>
    <t>Esophagoscopy balloon &lt;30mm</t>
  </si>
  <si>
    <t>43226</t>
  </si>
  <si>
    <t>Esoph endoscopy dilation</t>
  </si>
  <si>
    <t>43227</t>
  </si>
  <si>
    <t>Esophagoscopy control bleed</t>
  </si>
  <si>
    <t>43229</t>
  </si>
  <si>
    <t>Esophagoscopy lesion ablate</t>
  </si>
  <si>
    <t>43231</t>
  </si>
  <si>
    <t>Esophagoscop ultrasound exam</t>
  </si>
  <si>
    <t>43232</t>
  </si>
  <si>
    <t>Esophagoscopy w/us needle bx</t>
  </si>
  <si>
    <t>43235</t>
  </si>
  <si>
    <t>Egd diagnostic brush wash</t>
  </si>
  <si>
    <t>43236</t>
  </si>
  <si>
    <t>Uppr gi scope w/submuc inj</t>
  </si>
  <si>
    <t>43239</t>
  </si>
  <si>
    <t>Egd biopsy single/multiple</t>
  </si>
  <si>
    <t>43245</t>
  </si>
  <si>
    <t>Egd dilate stricture</t>
  </si>
  <si>
    <t>43247</t>
  </si>
  <si>
    <t>Egd remove foreign body</t>
  </si>
  <si>
    <t>43248</t>
  </si>
  <si>
    <t>Egd guide wire insertion</t>
  </si>
  <si>
    <t>43249</t>
  </si>
  <si>
    <t>Esoph egd dilation &lt;30 mm</t>
  </si>
  <si>
    <t>43250</t>
  </si>
  <si>
    <t>Egd cautery tumor polyp</t>
  </si>
  <si>
    <t>43251</t>
  </si>
  <si>
    <t>Egd remove lesion snare</t>
  </si>
  <si>
    <t>43252</t>
  </si>
  <si>
    <t>Egd optical endomicroscopy</t>
  </si>
  <si>
    <t>43255</t>
  </si>
  <si>
    <t>Egd control bleeding any</t>
  </si>
  <si>
    <t>43270</t>
  </si>
  <si>
    <t>Egd lesion ablation</t>
  </si>
  <si>
    <t>43450</t>
  </si>
  <si>
    <t>Dilate esophagus 1/mult pass</t>
  </si>
  <si>
    <t>43453</t>
  </si>
  <si>
    <t>Dilate esophagus</t>
  </si>
  <si>
    <t>43754</t>
  </si>
  <si>
    <t>Dx gastr intub w/asp spec</t>
  </si>
  <si>
    <t>43755</t>
  </si>
  <si>
    <t>Dx gastr intub w/asp specs</t>
  </si>
  <si>
    <t>43756</t>
  </si>
  <si>
    <t>Dx duod intub w/asp spec</t>
  </si>
  <si>
    <t>43757</t>
  </si>
  <si>
    <t>Dx duod intub w/asp specs</t>
  </si>
  <si>
    <t>43760</t>
  </si>
  <si>
    <t>Change gastrostomy tube</t>
  </si>
  <si>
    <t>43761</t>
  </si>
  <si>
    <t>Reposition gastrostomy tube</t>
  </si>
  <si>
    <t>44385</t>
  </si>
  <si>
    <t>Endoscopy of bowel pouch</t>
  </si>
  <si>
    <t>44386</t>
  </si>
  <si>
    <t>Endoscopy bowel pouch/biop</t>
  </si>
  <si>
    <t>44388</t>
  </si>
  <si>
    <t>Colonoscopy</t>
  </si>
  <si>
    <t>44389</t>
  </si>
  <si>
    <t>Colonoscopy with biopsy</t>
  </si>
  <si>
    <t>44390</t>
  </si>
  <si>
    <t>Colonoscopy for foreign body</t>
  </si>
  <si>
    <t>44391</t>
  </si>
  <si>
    <t>Colonoscopy for bleeding</t>
  </si>
  <si>
    <t>44392</t>
  </si>
  <si>
    <t>Colonoscopy &amp; polypectomy</t>
  </si>
  <si>
    <t>44393</t>
  </si>
  <si>
    <t>Colonoscopy lesion removal</t>
  </si>
  <si>
    <t>44394</t>
  </si>
  <si>
    <t>Colonoscopy w/snare</t>
  </si>
  <si>
    <t>45005</t>
  </si>
  <si>
    <t>Drainage of rectal abscess</t>
  </si>
  <si>
    <t>45300</t>
  </si>
  <si>
    <t>Proctosigmoidoscopy dx</t>
  </si>
  <si>
    <t>45303</t>
  </si>
  <si>
    <t>Proctosigmoidoscopy dilate</t>
  </si>
  <si>
    <t>45305</t>
  </si>
  <si>
    <t>Proctosigmoidoscopy w/bx</t>
  </si>
  <si>
    <t>45307</t>
  </si>
  <si>
    <t>Proctosigmoidoscopy fb</t>
  </si>
  <si>
    <t>45308</t>
  </si>
  <si>
    <t>Proctosigmoidoscopy removal</t>
  </si>
  <si>
    <t>45309</t>
  </si>
  <si>
    <t>45315</t>
  </si>
  <si>
    <t>45317</t>
  </si>
  <si>
    <t>Proctosigmoidoscopy bleed</t>
  </si>
  <si>
    <t>45320</t>
  </si>
  <si>
    <t>Proctosigmoidoscopy ablate</t>
  </si>
  <si>
    <t>45330</t>
  </si>
  <si>
    <t>Diagnostic sigmoidoscopy</t>
  </si>
  <si>
    <t>45331</t>
  </si>
  <si>
    <t>Sigmoidoscopy and biopsy</t>
  </si>
  <si>
    <t>45332</t>
  </si>
  <si>
    <t>Sigmoidoscopy w/fb removal</t>
  </si>
  <si>
    <t>45333</t>
  </si>
  <si>
    <t>Sigmoidoscopy &amp; polypectomy</t>
  </si>
  <si>
    <t>45335</t>
  </si>
  <si>
    <t>Sigmoidoscopy w/submuc inj</t>
  </si>
  <si>
    <t>45338</t>
  </si>
  <si>
    <t>Sigmoidoscopy w/tumr remove</t>
  </si>
  <si>
    <t>45339</t>
  </si>
  <si>
    <t>Sigmoidoscopy w/ablate tumr</t>
  </si>
  <si>
    <t>45340</t>
  </si>
  <si>
    <t>Sig w/balloon dilation</t>
  </si>
  <si>
    <t>45378</t>
  </si>
  <si>
    <t>Diagnostic colonoscopy</t>
  </si>
  <si>
    <t>45379</t>
  </si>
  <si>
    <t>Colonoscopy w/fb removal</t>
  </si>
  <si>
    <t>45380</t>
  </si>
  <si>
    <t>Colonoscopy and biopsy</t>
  </si>
  <si>
    <t>45381</t>
  </si>
  <si>
    <t>Colonoscopy submucous inj</t>
  </si>
  <si>
    <t>45382</t>
  </si>
  <si>
    <t>Colonoscopy/control bleeding</t>
  </si>
  <si>
    <t>45383</t>
  </si>
  <si>
    <t>Lesion removal colonoscopy</t>
  </si>
  <si>
    <t>45384</t>
  </si>
  <si>
    <t>Lesion remove colonoscopy</t>
  </si>
  <si>
    <t>45385</t>
  </si>
  <si>
    <t>45386</t>
  </si>
  <si>
    <t>Colonoscopy dilate stricture</t>
  </si>
  <si>
    <t>45520</t>
  </si>
  <si>
    <t>Treatment of rectal prolapse</t>
  </si>
  <si>
    <t>45915</t>
  </si>
  <si>
    <t>Remove rectal obstruction</t>
  </si>
  <si>
    <t>46020</t>
  </si>
  <si>
    <t>Placement of seton</t>
  </si>
  <si>
    <t>46030</t>
  </si>
  <si>
    <t>Removal of rectal marker</t>
  </si>
  <si>
    <t>46040</t>
  </si>
  <si>
    <t>Incision of rectal abscess</t>
  </si>
  <si>
    <t>46050</t>
  </si>
  <si>
    <t>Incision of anal abscess</t>
  </si>
  <si>
    <t>46080</t>
  </si>
  <si>
    <t>Incision of anal sphincter</t>
  </si>
  <si>
    <t>46083</t>
  </si>
  <si>
    <t>Incise external hemorrhoid</t>
  </si>
  <si>
    <t>46200</t>
  </si>
  <si>
    <t>Removal of anal fissure</t>
  </si>
  <si>
    <t>46220</t>
  </si>
  <si>
    <t>Excise anal ext tag/papilla</t>
  </si>
  <si>
    <t>46221</t>
  </si>
  <si>
    <t>Ligation of hemorrhoid(s)</t>
  </si>
  <si>
    <t>46230</t>
  </si>
  <si>
    <t>Removal of anal tags</t>
  </si>
  <si>
    <t>46250</t>
  </si>
  <si>
    <t>Remove ext hem groups 2+</t>
  </si>
  <si>
    <t>46255</t>
  </si>
  <si>
    <t>Remove int/ext hem 1 group</t>
  </si>
  <si>
    <t>46270</t>
  </si>
  <si>
    <t>Remove anal fist subq</t>
  </si>
  <si>
    <t>46275</t>
  </si>
  <si>
    <t>Remove anal fist inter</t>
  </si>
  <si>
    <t>46285</t>
  </si>
  <si>
    <t>Remove anal fist 2 stage</t>
  </si>
  <si>
    <t>46320</t>
  </si>
  <si>
    <t>Removal of hemorrhoid clot</t>
  </si>
  <si>
    <t>46500</t>
  </si>
  <si>
    <t>Injection into hemorrhoid(s)</t>
  </si>
  <si>
    <t>46505</t>
  </si>
  <si>
    <t>Chemodenervation anal musc</t>
  </si>
  <si>
    <t>46600</t>
  </si>
  <si>
    <t>Diagnostic anoscopy</t>
  </si>
  <si>
    <t>46604</t>
  </si>
  <si>
    <t>Anoscopy and dilation</t>
  </si>
  <si>
    <t>46606</t>
  </si>
  <si>
    <t>Anoscopy and biopsy</t>
  </si>
  <si>
    <t>46608</t>
  </si>
  <si>
    <t>Anoscopy remove for body</t>
  </si>
  <si>
    <t>46610</t>
  </si>
  <si>
    <t>Anoscopy remove lesion</t>
  </si>
  <si>
    <t>46611</t>
  </si>
  <si>
    <t>Anoscopy</t>
  </si>
  <si>
    <t>46612</t>
  </si>
  <si>
    <t>Anoscopy remove lesions</t>
  </si>
  <si>
    <t>46614</t>
  </si>
  <si>
    <t>Anoscopy control bleeding</t>
  </si>
  <si>
    <t>46615</t>
  </si>
  <si>
    <t>46754</t>
  </si>
  <si>
    <t>Removal of suture from anus</t>
  </si>
  <si>
    <t>46900</t>
  </si>
  <si>
    <t>Destruction anal lesion(s)</t>
  </si>
  <si>
    <t>46910</t>
  </si>
  <si>
    <t>46916</t>
  </si>
  <si>
    <t>Cryosurgery anal lesion(s)</t>
  </si>
  <si>
    <t>46917</t>
  </si>
  <si>
    <t>Laser surgery anal lesions</t>
  </si>
  <si>
    <t>46922</t>
  </si>
  <si>
    <t>Excision of anal lesion(s)</t>
  </si>
  <si>
    <t>46924</t>
  </si>
  <si>
    <t>46930</t>
  </si>
  <si>
    <t>Destroy internal hemorrhoids</t>
  </si>
  <si>
    <t>46940</t>
  </si>
  <si>
    <t>Treatment of anal fissure</t>
  </si>
  <si>
    <t>46942</t>
  </si>
  <si>
    <t>46945</t>
  </si>
  <si>
    <t>Remove by ligat int hem grp</t>
  </si>
  <si>
    <t>46946</t>
  </si>
  <si>
    <t>Remove by ligat int hem grps</t>
  </si>
  <si>
    <t>47000</t>
  </si>
  <si>
    <t>Needle biopsy of liver</t>
  </si>
  <si>
    <t>47382</t>
  </si>
  <si>
    <t>Percut ablate liver rf</t>
  </si>
  <si>
    <t>47525</t>
  </si>
  <si>
    <t>Change bile duct catheter</t>
  </si>
  <si>
    <t>47530</t>
  </si>
  <si>
    <t>Revise/reinsert bile tube</t>
  </si>
  <si>
    <t>48102</t>
  </si>
  <si>
    <t>Needle biopsy pancreas</t>
  </si>
  <si>
    <t>49082</t>
  </si>
  <si>
    <t>Abd paracentesis</t>
  </si>
  <si>
    <t>49083</t>
  </si>
  <si>
    <t>Abd paracentesis w/imaging</t>
  </si>
  <si>
    <t>49180</t>
  </si>
  <si>
    <t>Biopsy abdominal mass</t>
  </si>
  <si>
    <t>49400</t>
  </si>
  <si>
    <t>Air injection into abdomen</t>
  </si>
  <si>
    <t>49405</t>
  </si>
  <si>
    <t>Image cath fluid colxn visc</t>
  </si>
  <si>
    <t>49406</t>
  </si>
  <si>
    <t>Image cath fluid peri/retro</t>
  </si>
  <si>
    <t>49407</t>
  </si>
  <si>
    <t>Image cath fluid trns/vgnl</t>
  </si>
  <si>
    <t>49411</t>
  </si>
  <si>
    <t>Ins mark abd/pel for rt perq</t>
  </si>
  <si>
    <t>49418</t>
  </si>
  <si>
    <t>Insert tun ip cath perc</t>
  </si>
  <si>
    <t>49423</t>
  </si>
  <si>
    <t>Exchange drainage catheter</t>
  </si>
  <si>
    <t>49424</t>
  </si>
  <si>
    <t>Assess cyst contrast inject</t>
  </si>
  <si>
    <t>49440</t>
  </si>
  <si>
    <t>Place gastrostomy tube perc</t>
  </si>
  <si>
    <t>49441</t>
  </si>
  <si>
    <t>Place duod/jej tube perc</t>
  </si>
  <si>
    <t>49442</t>
  </si>
  <si>
    <t>Place cecostomy tube perc</t>
  </si>
  <si>
    <t>49446</t>
  </si>
  <si>
    <t>Change g-tube to g-j perc</t>
  </si>
  <si>
    <t>49450</t>
  </si>
  <si>
    <t>Replace g/c tube perc</t>
  </si>
  <si>
    <t>49451</t>
  </si>
  <si>
    <t>Replace duod/jej tube perc</t>
  </si>
  <si>
    <t>49452</t>
  </si>
  <si>
    <t>Replace g-j tube perc</t>
  </si>
  <si>
    <t>49460</t>
  </si>
  <si>
    <t>Fix g/colon tube w/device</t>
  </si>
  <si>
    <t>49465</t>
  </si>
  <si>
    <t>Fluoro exam of g/colon tube</t>
  </si>
  <si>
    <t>50200</t>
  </si>
  <si>
    <t>Renal biopsy perq</t>
  </si>
  <si>
    <t>50382</t>
  </si>
  <si>
    <t>Change ureter stent percut</t>
  </si>
  <si>
    <t>50384</t>
  </si>
  <si>
    <t>Remove ureter stent percut</t>
  </si>
  <si>
    <t>50385</t>
  </si>
  <si>
    <t>Change stent via transureth</t>
  </si>
  <si>
    <t>50386</t>
  </si>
  <si>
    <t>Remove stent via transureth</t>
  </si>
  <si>
    <t>50387</t>
  </si>
  <si>
    <t>Change ext/int ureter stent</t>
  </si>
  <si>
    <t>50389</t>
  </si>
  <si>
    <t>Remove renal tube w/fluoro</t>
  </si>
  <si>
    <t>50391</t>
  </si>
  <si>
    <t>Instll rx agnt into rnal tub</t>
  </si>
  <si>
    <t>50394</t>
  </si>
  <si>
    <t>Injection for kidney x-ray</t>
  </si>
  <si>
    <t>50398</t>
  </si>
  <si>
    <t>Change kidney tube</t>
  </si>
  <si>
    <t>50551</t>
  </si>
  <si>
    <t>Kidney endoscopy</t>
  </si>
  <si>
    <t>50553</t>
  </si>
  <si>
    <t>50555</t>
  </si>
  <si>
    <t>Kidney endoscopy &amp; biopsy</t>
  </si>
  <si>
    <t>50557</t>
  </si>
  <si>
    <t>Kidney endoscopy &amp; treatment</t>
  </si>
  <si>
    <t>50561</t>
  </si>
  <si>
    <t>50590</t>
  </si>
  <si>
    <t>Fragmenting of kidney stone</t>
  </si>
  <si>
    <t>50592</t>
  </si>
  <si>
    <t>Perc rf ablate renal tumor</t>
  </si>
  <si>
    <t>50593</t>
  </si>
  <si>
    <t>Perc cryo ablate renal tum</t>
  </si>
  <si>
    <t>50684</t>
  </si>
  <si>
    <t>Injection for ureter x-ray</t>
  </si>
  <si>
    <t>50686</t>
  </si>
  <si>
    <t>Measure ureter pressure</t>
  </si>
  <si>
    <t>50690</t>
  </si>
  <si>
    <t>50951</t>
  </si>
  <si>
    <t>Endoscopy of ureter</t>
  </si>
  <si>
    <t>50953</t>
  </si>
  <si>
    <t>50955</t>
  </si>
  <si>
    <t>Ureter endoscopy &amp; biopsy</t>
  </si>
  <si>
    <t>50957</t>
  </si>
  <si>
    <t>Ureter endoscopy &amp; treatment</t>
  </si>
  <si>
    <t>50961</t>
  </si>
  <si>
    <t>51100</t>
  </si>
  <si>
    <t>Drain bladder by needle</t>
  </si>
  <si>
    <t>51101</t>
  </si>
  <si>
    <t>Drain bladder by trocar/cath</t>
  </si>
  <si>
    <t>51102</t>
  </si>
  <si>
    <t>Drain bl w/cath insertion</t>
  </si>
  <si>
    <t>51600</t>
  </si>
  <si>
    <t>Injection for bladder x-ray</t>
  </si>
  <si>
    <t>51610</t>
  </si>
  <si>
    <t>51700</t>
  </si>
  <si>
    <t>Irrigation of bladder</t>
  </si>
  <si>
    <t>51701</t>
  </si>
  <si>
    <t>Insert bladder catheter</t>
  </si>
  <si>
    <t>51702</t>
  </si>
  <si>
    <t>Insert temp bladder cath</t>
  </si>
  <si>
    <t>51703</t>
  </si>
  <si>
    <t>Insert bladder cath complex</t>
  </si>
  <si>
    <t>51705</t>
  </si>
  <si>
    <t>Change of bladder tube</t>
  </si>
  <si>
    <t>51710</t>
  </si>
  <si>
    <t>51715</t>
  </si>
  <si>
    <t>Endoscopic injection/implant</t>
  </si>
  <si>
    <t>51720</t>
  </si>
  <si>
    <t>Treatment of bladder lesion</t>
  </si>
  <si>
    <t>51725</t>
  </si>
  <si>
    <t>Simple cystometrogram</t>
  </si>
  <si>
    <t>51726</t>
  </si>
  <si>
    <t>Complex cystometrogram</t>
  </si>
  <si>
    <t>51727</t>
  </si>
  <si>
    <t>Cystometrogram w/up</t>
  </si>
  <si>
    <t>51728</t>
  </si>
  <si>
    <t>Cystometrogram w/vp</t>
  </si>
  <si>
    <t>51729</t>
  </si>
  <si>
    <t>Cystometrogram w/vp&amp;up</t>
  </si>
  <si>
    <t>51736</t>
  </si>
  <si>
    <t>Urine flow measurement</t>
  </si>
  <si>
    <t>51741</t>
  </si>
  <si>
    <t>Electro-uroflowmetry first</t>
  </si>
  <si>
    <t>51784</t>
  </si>
  <si>
    <t>Anal/urinary muscle study</t>
  </si>
  <si>
    <t>51785</t>
  </si>
  <si>
    <t>51792</t>
  </si>
  <si>
    <t>Urinary reflex study</t>
  </si>
  <si>
    <t>51797</t>
  </si>
  <si>
    <t>Intraabdominal pressure test</t>
  </si>
  <si>
    <t>51798</t>
  </si>
  <si>
    <t>Us urine capacity measure</t>
  </si>
  <si>
    <t>52000</t>
  </si>
  <si>
    <t>Cystoscopy</t>
  </si>
  <si>
    <t>52001</t>
  </si>
  <si>
    <t>Cystoscopy removal of clots</t>
  </si>
  <si>
    <t>52005</t>
  </si>
  <si>
    <t>Cystoscopy &amp; ureter catheter</t>
  </si>
  <si>
    <t>52007</t>
  </si>
  <si>
    <t>Cystoscopy and biopsy</t>
  </si>
  <si>
    <t>52010</t>
  </si>
  <si>
    <t>Cystoscopy &amp; duct catheter</t>
  </si>
  <si>
    <t>52204</t>
  </si>
  <si>
    <t>Cystoscopy w/biopsy(s)</t>
  </si>
  <si>
    <t>52214</t>
  </si>
  <si>
    <t>Cystoscopy and treatment</t>
  </si>
  <si>
    <t>52224</t>
  </si>
  <si>
    <t>52265</t>
  </si>
  <si>
    <t>52270</t>
  </si>
  <si>
    <t>Cystoscopy &amp; revise urethra</t>
  </si>
  <si>
    <t>52275</t>
  </si>
  <si>
    <t>52281</t>
  </si>
  <si>
    <t>52283</t>
  </si>
  <si>
    <t>52285</t>
  </si>
  <si>
    <t>52287</t>
  </si>
  <si>
    <t>Cystoscopy chemodenervation</t>
  </si>
  <si>
    <t>52310</t>
  </si>
  <si>
    <t>52315</t>
  </si>
  <si>
    <t>52317</t>
  </si>
  <si>
    <t>Remove bladder stone</t>
  </si>
  <si>
    <t>52330</t>
  </si>
  <si>
    <t>52332</t>
  </si>
  <si>
    <t>52647</t>
  </si>
  <si>
    <t>Laser surgery of prostate</t>
  </si>
  <si>
    <t>52648</t>
  </si>
  <si>
    <t>53060</t>
  </si>
  <si>
    <t>Drainage of urethra abscess</t>
  </si>
  <si>
    <t>53200</t>
  </si>
  <si>
    <t>Biopsy of urethra</t>
  </si>
  <si>
    <t>53260</t>
  </si>
  <si>
    <t>Treatment of urethra lesion</t>
  </si>
  <si>
    <t>53265</t>
  </si>
  <si>
    <t>53270</t>
  </si>
  <si>
    <t>Removal of urethra gland</t>
  </si>
  <si>
    <t>53600</t>
  </si>
  <si>
    <t>Dilate urethra stricture</t>
  </si>
  <si>
    <t>53601</t>
  </si>
  <si>
    <t>53620</t>
  </si>
  <si>
    <t>53621</t>
  </si>
  <si>
    <t>53660</t>
  </si>
  <si>
    <t>Dilation of urethra</t>
  </si>
  <si>
    <t>53661</t>
  </si>
  <si>
    <t>53850</t>
  </si>
  <si>
    <t>Prostatic microwave thermotx</t>
  </si>
  <si>
    <t>53852</t>
  </si>
  <si>
    <t>Prostatic rf thermotx</t>
  </si>
  <si>
    <t>53855</t>
  </si>
  <si>
    <t>Insert prost urethral stent</t>
  </si>
  <si>
    <t>53860</t>
  </si>
  <si>
    <t>Transurethral rf treatment</t>
  </si>
  <si>
    <t>54000</t>
  </si>
  <si>
    <t>Slitting of prepuce</t>
  </si>
  <si>
    <t>54001</t>
  </si>
  <si>
    <t>54050</t>
  </si>
  <si>
    <t>Destruction penis lesion(s)</t>
  </si>
  <si>
    <t>54055</t>
  </si>
  <si>
    <t>54056</t>
  </si>
  <si>
    <t>Cryosurgery penis lesion(s)</t>
  </si>
  <si>
    <t>54057</t>
  </si>
  <si>
    <t>Laser surg penis lesion(s)</t>
  </si>
  <si>
    <t>54060</t>
  </si>
  <si>
    <t>Excision of penis lesion(s)</t>
  </si>
  <si>
    <t>54065</t>
  </si>
  <si>
    <t>54100</t>
  </si>
  <si>
    <t>Biopsy of penis</t>
  </si>
  <si>
    <t>54105</t>
  </si>
  <si>
    <t>54115</t>
  </si>
  <si>
    <t>Treatment of penis lesion</t>
  </si>
  <si>
    <t>54150</t>
  </si>
  <si>
    <t>Circumcision w/regionl block</t>
  </si>
  <si>
    <t>54160</t>
  </si>
  <si>
    <t>Circumcision neonate</t>
  </si>
  <si>
    <t>54162</t>
  </si>
  <si>
    <t>Lysis penil circumic lesion</t>
  </si>
  <si>
    <t>54200</t>
  </si>
  <si>
    <t>54220</t>
  </si>
  <si>
    <t>54230</t>
  </si>
  <si>
    <t>Prepare penis study</t>
  </si>
  <si>
    <t>54231</t>
  </si>
  <si>
    <t>Dynamic cavernosometry</t>
  </si>
  <si>
    <t>54235</t>
  </si>
  <si>
    <t>Penile injection</t>
  </si>
  <si>
    <t>54240</t>
  </si>
  <si>
    <t>Penis study</t>
  </si>
  <si>
    <t>54250</t>
  </si>
  <si>
    <t>54450</t>
  </si>
  <si>
    <t>Preputial stretching</t>
  </si>
  <si>
    <t>55000</t>
  </si>
  <si>
    <t>Drainage of hydrocele</t>
  </si>
  <si>
    <t>55100</t>
  </si>
  <si>
    <t>Drainage of scrotum abscess</t>
  </si>
  <si>
    <t>55200</t>
  </si>
  <si>
    <t>Incision of sperm duct</t>
  </si>
  <si>
    <t>55250</t>
  </si>
  <si>
    <t>Removal of sperm duct(s)</t>
  </si>
  <si>
    <t>55450</t>
  </si>
  <si>
    <t>Ligation of sperm duct</t>
  </si>
  <si>
    <t>55700</t>
  </si>
  <si>
    <t>Biopsy of prostate</t>
  </si>
  <si>
    <t>55870</t>
  </si>
  <si>
    <t>Electroejaculation</t>
  </si>
  <si>
    <t>55873</t>
  </si>
  <si>
    <t>Cryoablate prostate</t>
  </si>
  <si>
    <t>55876</t>
  </si>
  <si>
    <t>Place rt device/marker pros</t>
  </si>
  <si>
    <t>56405</t>
  </si>
  <si>
    <t>I &amp; d of vulva/perineum</t>
  </si>
  <si>
    <t>56420</t>
  </si>
  <si>
    <t>Drainage of gland abscess</t>
  </si>
  <si>
    <t>56441</t>
  </si>
  <si>
    <t>Lysis of labial lesion(s)</t>
  </si>
  <si>
    <t>56501</t>
  </si>
  <si>
    <t>Destroy vulva lesions sim</t>
  </si>
  <si>
    <t>56515</t>
  </si>
  <si>
    <t>Destroy vulva lesion/s compl</t>
  </si>
  <si>
    <t>56605</t>
  </si>
  <si>
    <t>Biopsy of vulva/perineum</t>
  </si>
  <si>
    <t>56606</t>
  </si>
  <si>
    <t>56820</t>
  </si>
  <si>
    <t>Exam of vulva w/scope</t>
  </si>
  <si>
    <t>56821</t>
  </si>
  <si>
    <t>Exam/biopsy of vulva w/scope</t>
  </si>
  <si>
    <t>57020</t>
  </si>
  <si>
    <t>Drainage of pelvic fluid</t>
  </si>
  <si>
    <t>57061</t>
  </si>
  <si>
    <t>Destroy vag lesions simple</t>
  </si>
  <si>
    <t>57065</t>
  </si>
  <si>
    <t>Destroy vag lesions complex</t>
  </si>
  <si>
    <t>57100</t>
  </si>
  <si>
    <t>Biopsy of vagina</t>
  </si>
  <si>
    <t>57105</t>
  </si>
  <si>
    <t>57130</t>
  </si>
  <si>
    <t>Remove vagina lesion</t>
  </si>
  <si>
    <t>57135</t>
  </si>
  <si>
    <t>57150</t>
  </si>
  <si>
    <t>Treat vagina infection</t>
  </si>
  <si>
    <t>57155</t>
  </si>
  <si>
    <t>Insert uteri tandem/ovoids</t>
  </si>
  <si>
    <t>57156</t>
  </si>
  <si>
    <t>Ins vag brachytx device</t>
  </si>
  <si>
    <t>57160</t>
  </si>
  <si>
    <t>Insert pessary/other device</t>
  </si>
  <si>
    <t>57170</t>
  </si>
  <si>
    <t>Fitting of diaphragm/cap</t>
  </si>
  <si>
    <t>57180</t>
  </si>
  <si>
    <t>Treat vaginal bleeding</t>
  </si>
  <si>
    <t>57420</t>
  </si>
  <si>
    <t>Exam of vagina w/scope</t>
  </si>
  <si>
    <t>57421</t>
  </si>
  <si>
    <t>Exam/biopsy of vag w/scope</t>
  </si>
  <si>
    <t>57452</t>
  </si>
  <si>
    <t>Exam of cervix w/scope</t>
  </si>
  <si>
    <t>57454</t>
  </si>
  <si>
    <t>Bx/curett of cervix w/scope</t>
  </si>
  <si>
    <t>57455</t>
  </si>
  <si>
    <t>Biopsy of cervix w/scope</t>
  </si>
  <si>
    <t>57456</t>
  </si>
  <si>
    <t>Endocerv curettage w/scope</t>
  </si>
  <si>
    <t>57460</t>
  </si>
  <si>
    <t>Bx of cervix w/scope leep</t>
  </si>
  <si>
    <t>57461</t>
  </si>
  <si>
    <t>Conz of cervix w/scope leep</t>
  </si>
  <si>
    <t>57500</t>
  </si>
  <si>
    <t>Biopsy of cervix</t>
  </si>
  <si>
    <t>57505</t>
  </si>
  <si>
    <t>Endocervical curettage</t>
  </si>
  <si>
    <t>57510</t>
  </si>
  <si>
    <t>Cauterization of cervix</t>
  </si>
  <si>
    <t>57511</t>
  </si>
  <si>
    <t>Cryocautery of cervix</t>
  </si>
  <si>
    <t>57513</t>
  </si>
  <si>
    <t>Laser surgery of cervix</t>
  </si>
  <si>
    <t>57520</t>
  </si>
  <si>
    <t>Conization of cervix</t>
  </si>
  <si>
    <t>57522</t>
  </si>
  <si>
    <t>57558</t>
  </si>
  <si>
    <t>D&amp;c of cervical stump</t>
  </si>
  <si>
    <t>57800</t>
  </si>
  <si>
    <t>Dilation of cervical canal</t>
  </si>
  <si>
    <t>58100</t>
  </si>
  <si>
    <t>Biopsy of uterus lining</t>
  </si>
  <si>
    <t>58110</t>
  </si>
  <si>
    <t>Bx done w/colposcopy add-on</t>
  </si>
  <si>
    <t>58120</t>
  </si>
  <si>
    <t>Dilation and curettage</t>
  </si>
  <si>
    <t>58301</t>
  </si>
  <si>
    <t>Remove intrauterine device</t>
  </si>
  <si>
    <t>58321</t>
  </si>
  <si>
    <t>Artificial insemination</t>
  </si>
  <si>
    <t>58322</t>
  </si>
  <si>
    <t>58323</t>
  </si>
  <si>
    <t>Sperm washing</t>
  </si>
  <si>
    <t>58340</t>
  </si>
  <si>
    <t>Catheter for hysterography</t>
  </si>
  <si>
    <t>58350</t>
  </si>
  <si>
    <t>Reopen fallopian tube</t>
  </si>
  <si>
    <t>58353</t>
  </si>
  <si>
    <t>Endometr ablate thermal</t>
  </si>
  <si>
    <t>58356</t>
  </si>
  <si>
    <t>Endometrial cryoablation</t>
  </si>
  <si>
    <t>58555</t>
  </si>
  <si>
    <t>Hysteroscopy dx sep proc</t>
  </si>
  <si>
    <t>58558</t>
  </si>
  <si>
    <t>Hysteroscopy biopsy</t>
  </si>
  <si>
    <t>58562</t>
  </si>
  <si>
    <t>Hysteroscopy remove fb</t>
  </si>
  <si>
    <t>58563</t>
  </si>
  <si>
    <t>Hysteroscopy ablation</t>
  </si>
  <si>
    <t>58565</t>
  </si>
  <si>
    <t>Hysteroscopy sterilization</t>
  </si>
  <si>
    <t>58800</t>
  </si>
  <si>
    <t>Drainage of ovarian cyst(s)</t>
  </si>
  <si>
    <t>58970</t>
  </si>
  <si>
    <t>Retrieval of oocyte</t>
  </si>
  <si>
    <t>58976</t>
  </si>
  <si>
    <t>Transfer of embryo</t>
  </si>
  <si>
    <t>59000</t>
  </si>
  <si>
    <t>Amniocentesis diagnostic</t>
  </si>
  <si>
    <t>59015</t>
  </si>
  <si>
    <t>Chorion biopsy</t>
  </si>
  <si>
    <t>59020</t>
  </si>
  <si>
    <t>Fetal contract stress test</t>
  </si>
  <si>
    <t>59025</t>
  </si>
  <si>
    <t>Fetal non-stress test</t>
  </si>
  <si>
    <t>59070</t>
  </si>
  <si>
    <t>Transabdom amnioinfus w/us</t>
  </si>
  <si>
    <t>59074</t>
  </si>
  <si>
    <t>Fetal fluid drainage w/us</t>
  </si>
  <si>
    <t>59160</t>
  </si>
  <si>
    <t>D &amp; c after delivery</t>
  </si>
  <si>
    <t>59200</t>
  </si>
  <si>
    <t>Insert cervical dilator</t>
  </si>
  <si>
    <t>59300</t>
  </si>
  <si>
    <t>Episiotomy or vaginal repair</t>
  </si>
  <si>
    <t>59425</t>
  </si>
  <si>
    <t>Antepartum care only</t>
  </si>
  <si>
    <t>59426</t>
  </si>
  <si>
    <t>59430</t>
  </si>
  <si>
    <t>Care after delivery</t>
  </si>
  <si>
    <t>59812</t>
  </si>
  <si>
    <t>Treatment of miscarriage</t>
  </si>
  <si>
    <t>59820</t>
  </si>
  <si>
    <t>Care of miscarriage</t>
  </si>
  <si>
    <t>59821</t>
  </si>
  <si>
    <t>60000</t>
  </si>
  <si>
    <t>Drain thyroid/tongue cyst</t>
  </si>
  <si>
    <t>60100</t>
  </si>
  <si>
    <t>Biopsy of thyroid</t>
  </si>
  <si>
    <t>60300</t>
  </si>
  <si>
    <t>Aspir/inj thyroid cyst</t>
  </si>
  <si>
    <t>62252</t>
  </si>
  <si>
    <t>Csf shunt reprogram</t>
  </si>
  <si>
    <t>62263</t>
  </si>
  <si>
    <t>Epidural lysis mult sessions</t>
  </si>
  <si>
    <t>62264</t>
  </si>
  <si>
    <t>Epidural lysis on single day</t>
  </si>
  <si>
    <t>62267</t>
  </si>
  <si>
    <t>Interdiscal perq aspir dx</t>
  </si>
  <si>
    <t>62270</t>
  </si>
  <si>
    <t>Spinal fluid tap diagnostic</t>
  </si>
  <si>
    <t>62272</t>
  </si>
  <si>
    <t>Drain cerebro spinal fluid</t>
  </si>
  <si>
    <t>62273</t>
  </si>
  <si>
    <t>Inject epidural patch</t>
  </si>
  <si>
    <t>62280</t>
  </si>
  <si>
    <t>Treat spinal cord lesion</t>
  </si>
  <si>
    <t>62281</t>
  </si>
  <si>
    <t>62282</t>
  </si>
  <si>
    <t>Treat spinal canal lesion</t>
  </si>
  <si>
    <t>62284</t>
  </si>
  <si>
    <t>Injection for myelogram</t>
  </si>
  <si>
    <t>62290</t>
  </si>
  <si>
    <t>Inject for spine disk x-ray</t>
  </si>
  <si>
    <t>62291</t>
  </si>
  <si>
    <t>62310</t>
  </si>
  <si>
    <t>Inject spine cerv/thoracic</t>
  </si>
  <si>
    <t>62311</t>
  </si>
  <si>
    <t>Inject spine lumbar/sacral</t>
  </si>
  <si>
    <t>62318</t>
  </si>
  <si>
    <t>Inject spine w/cath crv/thrc</t>
  </si>
  <si>
    <t>62319</t>
  </si>
  <si>
    <t>Inject spine w/cath lmb/scrl</t>
  </si>
  <si>
    <t>62367</t>
  </si>
  <si>
    <t>Analyze spine infus pump</t>
  </si>
  <si>
    <t>62368</t>
  </si>
  <si>
    <t>Analyze sp inf pump w/reprog</t>
  </si>
  <si>
    <t>62369</t>
  </si>
  <si>
    <t>Anal sp inf pmp w/reprg&amp;fill</t>
  </si>
  <si>
    <t>62370</t>
  </si>
  <si>
    <t>Anl sp inf pmp w/mdreprg&amp;fil</t>
  </si>
  <si>
    <t>63650</t>
  </si>
  <si>
    <t>Implant neuroelectrodes</t>
  </si>
  <si>
    <t>63661</t>
  </si>
  <si>
    <t>Remove spine eltrd perq aray</t>
  </si>
  <si>
    <t>63663</t>
  </si>
  <si>
    <t>Revise spine eltrd perq aray</t>
  </si>
  <si>
    <t>64400</t>
  </si>
  <si>
    <t>N block inj trigeminal</t>
  </si>
  <si>
    <t>64402</t>
  </si>
  <si>
    <t>N block inj facial</t>
  </si>
  <si>
    <t>64405</t>
  </si>
  <si>
    <t>N block inj occipital</t>
  </si>
  <si>
    <t>64408</t>
  </si>
  <si>
    <t>N block inj vagus</t>
  </si>
  <si>
    <t>64410</t>
  </si>
  <si>
    <t>N block inj phrenic</t>
  </si>
  <si>
    <t>64412</t>
  </si>
  <si>
    <t>N block inj spinal accessor</t>
  </si>
  <si>
    <t>64413</t>
  </si>
  <si>
    <t>N block inj cervical plexus</t>
  </si>
  <si>
    <t>64415</t>
  </si>
  <si>
    <t>N block inj brachial plexus</t>
  </si>
  <si>
    <t>64417</t>
  </si>
  <si>
    <t>N block inj axillary</t>
  </si>
  <si>
    <t>64418</t>
  </si>
  <si>
    <t>N block inj suprascapular</t>
  </si>
  <si>
    <t>64420</t>
  </si>
  <si>
    <t>N block inj intercost sng</t>
  </si>
  <si>
    <t>64421</t>
  </si>
  <si>
    <t>N block inj intercost mlt</t>
  </si>
  <si>
    <t>64425</t>
  </si>
  <si>
    <t>N block inj ilio-ing/hypogi</t>
  </si>
  <si>
    <t>64430</t>
  </si>
  <si>
    <t>N block inj pudendal</t>
  </si>
  <si>
    <t>64435</t>
  </si>
  <si>
    <t>N block inj paracervical</t>
  </si>
  <si>
    <t>64445</t>
  </si>
  <si>
    <t>N block inj sciatic sng</t>
  </si>
  <si>
    <t>64447</t>
  </si>
  <si>
    <t>N block inj fem single</t>
  </si>
  <si>
    <t>64450</t>
  </si>
  <si>
    <t>N block other peripheral</t>
  </si>
  <si>
    <t>64455</t>
  </si>
  <si>
    <t>N block inj plantar digit</t>
  </si>
  <si>
    <t>64479</t>
  </si>
  <si>
    <t>Inj foramen epidural c/t</t>
  </si>
  <si>
    <t>64480</t>
  </si>
  <si>
    <t>Inj foramen epidural add-on</t>
  </si>
  <si>
    <t>64483</t>
  </si>
  <si>
    <t>Inj foramen epidural l/s</t>
  </si>
  <si>
    <t>64484</t>
  </si>
  <si>
    <t>64490</t>
  </si>
  <si>
    <t>Inj paravert f jnt c/t 1 lev</t>
  </si>
  <si>
    <t>64491</t>
  </si>
  <si>
    <t>Inj paravert f jnt c/t 2 lev</t>
  </si>
  <si>
    <t>64492</t>
  </si>
  <si>
    <t>Inj paravert f jnt c/t 3 lev</t>
  </si>
  <si>
    <t>64493</t>
  </si>
  <si>
    <t>Inj paravert f jnt l/s 1 lev</t>
  </si>
  <si>
    <t>64494</t>
  </si>
  <si>
    <t>Inj paravert f jnt l/s 2 lev</t>
  </si>
  <si>
    <t>64495</t>
  </si>
  <si>
    <t>Inj paravert f jnt l/s 3 lev</t>
  </si>
  <si>
    <t>64505</t>
  </si>
  <si>
    <t>N block spenopalatine gangl</t>
  </si>
  <si>
    <t>64508</t>
  </si>
  <si>
    <t>N block carotid sinus s/p</t>
  </si>
  <si>
    <t>64510</t>
  </si>
  <si>
    <t>N block stellate ganglion</t>
  </si>
  <si>
    <t>64517</t>
  </si>
  <si>
    <t>N block inj hypogas plxs</t>
  </si>
  <si>
    <t>64520</t>
  </si>
  <si>
    <t>N block lumbar/thoracic</t>
  </si>
  <si>
    <t>64530</t>
  </si>
  <si>
    <t>N block inj celiac pelus</t>
  </si>
  <si>
    <t>64550</t>
  </si>
  <si>
    <t>Apply neurostimulator</t>
  </si>
  <si>
    <t>64553</t>
  </si>
  <si>
    <t>64555</t>
  </si>
  <si>
    <t>64561</t>
  </si>
  <si>
    <t>64565</t>
  </si>
  <si>
    <t>64566</t>
  </si>
  <si>
    <t>Neuroeltrd stim post tibial</t>
  </si>
  <si>
    <t>64585</t>
  </si>
  <si>
    <t>Revise/remove neuroelectrode</t>
  </si>
  <si>
    <t>64590</t>
  </si>
  <si>
    <t>Insrt/redo pn/gastr stimul</t>
  </si>
  <si>
    <t>64595</t>
  </si>
  <si>
    <t>Revise/rmv pn/gastr stimul</t>
  </si>
  <si>
    <t>64600</t>
  </si>
  <si>
    <t>Injection treatment of nerve</t>
  </si>
  <si>
    <t>64605</t>
  </si>
  <si>
    <t>64610</t>
  </si>
  <si>
    <t>64611</t>
  </si>
  <si>
    <t>Chemodenerv saliv glands</t>
  </si>
  <si>
    <t>64612</t>
  </si>
  <si>
    <t>Destroy nerve face muscle</t>
  </si>
  <si>
    <t>64615</t>
  </si>
  <si>
    <t>Chemodenerv musc migraine</t>
  </si>
  <si>
    <t>64616</t>
  </si>
  <si>
    <t>Chemodenerv musc neck dyston</t>
  </si>
  <si>
    <t>64617</t>
  </si>
  <si>
    <t>Chemodener muscle larynx emg</t>
  </si>
  <si>
    <t>64620</t>
  </si>
  <si>
    <t>64630</t>
  </si>
  <si>
    <t>64632</t>
  </si>
  <si>
    <t>N block inj common digit</t>
  </si>
  <si>
    <t>64633</t>
  </si>
  <si>
    <t>Destroy cerv/thor facet jnt</t>
  </si>
  <si>
    <t>64634</t>
  </si>
  <si>
    <t>Destroy c/th facet jnt addl</t>
  </si>
  <si>
    <t>64635</t>
  </si>
  <si>
    <t>Destroy lumb/sac facet jnt</t>
  </si>
  <si>
    <t>64636</t>
  </si>
  <si>
    <t>Destroy l/s facet jnt addl</t>
  </si>
  <si>
    <t>64640</t>
  </si>
  <si>
    <t>64642</t>
  </si>
  <si>
    <t>Chemodenerv 1 extremity 1-4</t>
  </si>
  <si>
    <t>64643</t>
  </si>
  <si>
    <t>Chemodenerv 1 extrem 1-4 ea</t>
  </si>
  <si>
    <t>64644</t>
  </si>
  <si>
    <t>Chemodenerv 1 extrem 5/&gt; mus</t>
  </si>
  <si>
    <t>64645</t>
  </si>
  <si>
    <t>Chemodenerv 1 extrem 5/&gt; ea</t>
  </si>
  <si>
    <t>64646</t>
  </si>
  <si>
    <t>Chemodenerv trunk musc 1-5</t>
  </si>
  <si>
    <t>64647</t>
  </si>
  <si>
    <t>Chemodenerv trunk musc 6/&gt;</t>
  </si>
  <si>
    <t>64650</t>
  </si>
  <si>
    <t>Chemodenerv eccrine glands</t>
  </si>
  <si>
    <t>64653</t>
  </si>
  <si>
    <t>64680</t>
  </si>
  <si>
    <t>64681</t>
  </si>
  <si>
    <t>64721</t>
  </si>
  <si>
    <t>Carpal tunnel surgery</t>
  </si>
  <si>
    <t>65125</t>
  </si>
  <si>
    <t>Revise ocular implant</t>
  </si>
  <si>
    <t>65205</t>
  </si>
  <si>
    <t>Remove foreign body from eye</t>
  </si>
  <si>
    <t>65210</t>
  </si>
  <si>
    <t>65220</t>
  </si>
  <si>
    <t>65222</t>
  </si>
  <si>
    <t>65270</t>
  </si>
  <si>
    <t>Repair of eye wound</t>
  </si>
  <si>
    <t>65272</t>
  </si>
  <si>
    <t>65275</t>
  </si>
  <si>
    <t>65286</t>
  </si>
  <si>
    <t>65400</t>
  </si>
  <si>
    <t>Removal of eye lesion</t>
  </si>
  <si>
    <t>65410</t>
  </si>
  <si>
    <t>Biopsy of cornea</t>
  </si>
  <si>
    <t>65420</t>
  </si>
  <si>
    <t>65426</t>
  </si>
  <si>
    <t>65430</t>
  </si>
  <si>
    <t>Corneal smear</t>
  </si>
  <si>
    <t>65435</t>
  </si>
  <si>
    <t>Curette/treat cornea</t>
  </si>
  <si>
    <t>65436</t>
  </si>
  <si>
    <t>65450</t>
  </si>
  <si>
    <t>Treatment of corneal lesion</t>
  </si>
  <si>
    <t>65600</t>
  </si>
  <si>
    <t>Revision of cornea</t>
  </si>
  <si>
    <t>65772</t>
  </si>
  <si>
    <t>Correction of astigmatism</t>
  </si>
  <si>
    <t>65778</t>
  </si>
  <si>
    <t>Cover eye w/membrane</t>
  </si>
  <si>
    <t>65779</t>
  </si>
  <si>
    <t>Cover eye w/membrane suture</t>
  </si>
  <si>
    <t>65800</t>
  </si>
  <si>
    <t>Drainage of eye</t>
  </si>
  <si>
    <t>65815</t>
  </si>
  <si>
    <t>65855</t>
  </si>
  <si>
    <t>Laser surgery of eye</t>
  </si>
  <si>
    <t>65860</t>
  </si>
  <si>
    <t>Incise inner eye adhesions</t>
  </si>
  <si>
    <t>66020</t>
  </si>
  <si>
    <t>Injection treatment of eye</t>
  </si>
  <si>
    <t>66030</t>
  </si>
  <si>
    <t>66130</t>
  </si>
  <si>
    <t>Remove eye lesion</t>
  </si>
  <si>
    <t>66250</t>
  </si>
  <si>
    <t>Follow-up surgery of eye</t>
  </si>
  <si>
    <t>66700</t>
  </si>
  <si>
    <t>Destruction ciliary body</t>
  </si>
  <si>
    <t>66710</t>
  </si>
  <si>
    <t>Ciliary transsleral therapy</t>
  </si>
  <si>
    <t>66720</t>
  </si>
  <si>
    <t>66740</t>
  </si>
  <si>
    <t>66761</t>
  </si>
  <si>
    <t>Revision of iris</t>
  </si>
  <si>
    <t>66762</t>
  </si>
  <si>
    <t>66770</t>
  </si>
  <si>
    <t>Removal of inner eye lesion</t>
  </si>
  <si>
    <t>66821</t>
  </si>
  <si>
    <t>After cataract laser surgery</t>
  </si>
  <si>
    <t>67025</t>
  </si>
  <si>
    <t>Replace eye fluid</t>
  </si>
  <si>
    <t>67028</t>
  </si>
  <si>
    <t>Injection eye drug</t>
  </si>
  <si>
    <t>67031</t>
  </si>
  <si>
    <t>Laser surgery eye strands</t>
  </si>
  <si>
    <t>67101</t>
  </si>
  <si>
    <t>Repair detached retina</t>
  </si>
  <si>
    <t>67105</t>
  </si>
  <si>
    <t>67110</t>
  </si>
  <si>
    <t>67120</t>
  </si>
  <si>
    <t>Remove eye implant material</t>
  </si>
  <si>
    <t>67141</t>
  </si>
  <si>
    <t>Treatment of retina</t>
  </si>
  <si>
    <t>67145</t>
  </si>
  <si>
    <t>67208</t>
  </si>
  <si>
    <t>Treatment of retinal lesion</t>
  </si>
  <si>
    <t>67210</t>
  </si>
  <si>
    <t>67220</t>
  </si>
  <si>
    <t>Treatment of choroid lesion</t>
  </si>
  <si>
    <t>67225</t>
  </si>
  <si>
    <t>Eye photodynamic ther add-on</t>
  </si>
  <si>
    <t>67227</t>
  </si>
  <si>
    <t>67228</t>
  </si>
  <si>
    <t>67345</t>
  </si>
  <si>
    <t>Destroy nerve of eye muscle</t>
  </si>
  <si>
    <t>67500</t>
  </si>
  <si>
    <t>Inject/treat eye socket</t>
  </si>
  <si>
    <t>67505</t>
  </si>
  <si>
    <t>67515</t>
  </si>
  <si>
    <t>67700</t>
  </si>
  <si>
    <t>Drainage of eyelid abscess</t>
  </si>
  <si>
    <t>67710</t>
  </si>
  <si>
    <t>Incision of eyelid</t>
  </si>
  <si>
    <t>67715</t>
  </si>
  <si>
    <t>Incision of eyelid fold</t>
  </si>
  <si>
    <t>67800</t>
  </si>
  <si>
    <t>Remove eyelid lesion</t>
  </si>
  <si>
    <t>67801</t>
  </si>
  <si>
    <t>Remove eyelid lesions</t>
  </si>
  <si>
    <t>67805</t>
  </si>
  <si>
    <t>67810</t>
  </si>
  <si>
    <t>Biopsy eyelid &amp; lid margin</t>
  </si>
  <si>
    <t>67820</t>
  </si>
  <si>
    <t>Revise eyelashes</t>
  </si>
  <si>
    <t>67825</t>
  </si>
  <si>
    <t>67830</t>
  </si>
  <si>
    <t>67840</t>
  </si>
  <si>
    <t>67850</t>
  </si>
  <si>
    <t>Treat eyelid lesion</t>
  </si>
  <si>
    <t>67875</t>
  </si>
  <si>
    <t>Closure of eyelid by suture</t>
  </si>
  <si>
    <t>67880</t>
  </si>
  <si>
    <t>Revision of eyelid</t>
  </si>
  <si>
    <t>67882</t>
  </si>
  <si>
    <t>67900</t>
  </si>
  <si>
    <t>Repair brow defect</t>
  </si>
  <si>
    <t>67901</t>
  </si>
  <si>
    <t>Repair eyelid defect</t>
  </si>
  <si>
    <t>67903</t>
  </si>
  <si>
    <t>67904</t>
  </si>
  <si>
    <t>67908</t>
  </si>
  <si>
    <t>67909</t>
  </si>
  <si>
    <t>Revise eyelid defect</t>
  </si>
  <si>
    <t>67912</t>
  </si>
  <si>
    <t>Correction eyelid w/implant</t>
  </si>
  <si>
    <t>67914</t>
  </si>
  <si>
    <t>67915</t>
  </si>
  <si>
    <t>67916</t>
  </si>
  <si>
    <t>67917</t>
  </si>
  <si>
    <t>67921</t>
  </si>
  <si>
    <t>67922</t>
  </si>
  <si>
    <t>67923</t>
  </si>
  <si>
    <t>67924</t>
  </si>
  <si>
    <t>67930</t>
  </si>
  <si>
    <t>Repair eyelid wound</t>
  </si>
  <si>
    <t>67935</t>
  </si>
  <si>
    <t>67938</t>
  </si>
  <si>
    <t>Remove eyelid foreign body</t>
  </si>
  <si>
    <t>67950</t>
  </si>
  <si>
    <t>67961</t>
  </si>
  <si>
    <t>67966</t>
  </si>
  <si>
    <t>68020</t>
  </si>
  <si>
    <t>Incise/drain eyelid lining</t>
  </si>
  <si>
    <t>68040</t>
  </si>
  <si>
    <t>Treatment of eyelid lesions</t>
  </si>
  <si>
    <t>68100</t>
  </si>
  <si>
    <t>Biopsy of eyelid lining</t>
  </si>
  <si>
    <t>68110</t>
  </si>
  <si>
    <t>Remove eyelid lining lesion</t>
  </si>
  <si>
    <t>68115</t>
  </si>
  <si>
    <t>68130</t>
  </si>
  <si>
    <t>68135</t>
  </si>
  <si>
    <t>68200</t>
  </si>
  <si>
    <t>Treat eyelid by injection</t>
  </si>
  <si>
    <t>68320</t>
  </si>
  <si>
    <t>Revise/graft eyelid lining</t>
  </si>
  <si>
    <t>68330</t>
  </si>
  <si>
    <t>Revise eyelid lining</t>
  </si>
  <si>
    <t>68340</t>
  </si>
  <si>
    <t>Separate eyelid adhesions</t>
  </si>
  <si>
    <t>68360</t>
  </si>
  <si>
    <t>68400</t>
  </si>
  <si>
    <t>Incise/drain tear gland</t>
  </si>
  <si>
    <t>68420</t>
  </si>
  <si>
    <t>Incise/drain tear sac</t>
  </si>
  <si>
    <t>68440</t>
  </si>
  <si>
    <t>Incise tear duct opening</t>
  </si>
  <si>
    <t>68510</t>
  </si>
  <si>
    <t>Biopsy of tear gland</t>
  </si>
  <si>
    <t>68530</t>
  </si>
  <si>
    <t>Clearance of tear duct</t>
  </si>
  <si>
    <t>68705</t>
  </si>
  <si>
    <t>Revise tear duct opening</t>
  </si>
  <si>
    <t>68760</t>
  </si>
  <si>
    <t>Close tear duct opening</t>
  </si>
  <si>
    <t>68761</t>
  </si>
  <si>
    <t>68801</t>
  </si>
  <si>
    <t>Dilate tear duct opening</t>
  </si>
  <si>
    <t>68810</t>
  </si>
  <si>
    <t>Probe nasolacrimal duct</t>
  </si>
  <si>
    <t>68815</t>
  </si>
  <si>
    <t>68816</t>
  </si>
  <si>
    <t>Probe nl duct w/balloon</t>
  </si>
  <si>
    <t>68840</t>
  </si>
  <si>
    <t>Explore/irrigate tear ducts</t>
  </si>
  <si>
    <t>68850</t>
  </si>
  <si>
    <t>Injection for tear sac x-ray</t>
  </si>
  <si>
    <t>69000</t>
  </si>
  <si>
    <t>Drain external ear lesion</t>
  </si>
  <si>
    <t>69005</t>
  </si>
  <si>
    <t>69020</t>
  </si>
  <si>
    <t>Drain outer ear canal lesion</t>
  </si>
  <si>
    <t>69100</t>
  </si>
  <si>
    <t>Biopsy of external ear</t>
  </si>
  <si>
    <t>69105</t>
  </si>
  <si>
    <t>Biopsy of external ear canal</t>
  </si>
  <si>
    <t>69110</t>
  </si>
  <si>
    <t>Remove external ear partial</t>
  </si>
  <si>
    <t>69145</t>
  </si>
  <si>
    <t>Remove ear canal lesion(s)</t>
  </si>
  <si>
    <t>69200</t>
  </si>
  <si>
    <t>Clear outer ear canal</t>
  </si>
  <si>
    <t>69210</t>
  </si>
  <si>
    <t>Remove impacted ear wax uni</t>
  </si>
  <si>
    <t>69220</t>
  </si>
  <si>
    <t>Clean out mastoid cavity</t>
  </si>
  <si>
    <t>69222</t>
  </si>
  <si>
    <t>69400</t>
  </si>
  <si>
    <t>Inflate middle ear canal</t>
  </si>
  <si>
    <t>69401</t>
  </si>
  <si>
    <t>69405</t>
  </si>
  <si>
    <t>Catheterize middle ear canal</t>
  </si>
  <si>
    <t>69420</t>
  </si>
  <si>
    <t>Incision of eardrum</t>
  </si>
  <si>
    <t>69424</t>
  </si>
  <si>
    <t>Remove ventilating tube</t>
  </si>
  <si>
    <t>69433</t>
  </si>
  <si>
    <t>Create eardrum opening</t>
  </si>
  <si>
    <t>69540</t>
  </si>
  <si>
    <t>Remove ear lesion</t>
  </si>
  <si>
    <t>69610</t>
  </si>
  <si>
    <t>Repair of eardrum</t>
  </si>
  <si>
    <t>69620</t>
  </si>
  <si>
    <t>69801</t>
  </si>
  <si>
    <t>Incise inner ear</t>
  </si>
  <si>
    <t>70015</t>
  </si>
  <si>
    <t>Contrast x-ray of brain</t>
  </si>
  <si>
    <t>70030</t>
  </si>
  <si>
    <t>X-ray eye for foreign body</t>
  </si>
  <si>
    <t>70100</t>
  </si>
  <si>
    <t>X-ray exam of jaw &lt;4views</t>
  </si>
  <si>
    <t>70110</t>
  </si>
  <si>
    <t>X-ray exam of jaw 4/&gt; views</t>
  </si>
  <si>
    <t>70120</t>
  </si>
  <si>
    <t>X-ray exam of mastoids</t>
  </si>
  <si>
    <t>70130</t>
  </si>
  <si>
    <t>70134</t>
  </si>
  <si>
    <t>X-ray exam of middle ear</t>
  </si>
  <si>
    <t>70140</t>
  </si>
  <si>
    <t>X-ray exam of facial bones</t>
  </si>
  <si>
    <t>70150</t>
  </si>
  <si>
    <t>70160</t>
  </si>
  <si>
    <t>X-ray exam of nasal bones</t>
  </si>
  <si>
    <t>70190</t>
  </si>
  <si>
    <t>X-ray exam of eye sockets</t>
  </si>
  <si>
    <t>70200</t>
  </si>
  <si>
    <t>70210</t>
  </si>
  <si>
    <t>X-ray exam of sinuses</t>
  </si>
  <si>
    <t>70220</t>
  </si>
  <si>
    <t>70240</t>
  </si>
  <si>
    <t>X-ray exam pituitary saddle</t>
  </si>
  <si>
    <t>70250</t>
  </si>
  <si>
    <t>X-ray exam of skull</t>
  </si>
  <si>
    <t>70260</t>
  </si>
  <si>
    <t>70300</t>
  </si>
  <si>
    <t>X-ray exam of teeth</t>
  </si>
  <si>
    <t>70310</t>
  </si>
  <si>
    <t>70320</t>
  </si>
  <si>
    <t>Full mouth x-ray of teeth</t>
  </si>
  <si>
    <t>70328</t>
  </si>
  <si>
    <t>X-ray exam of jaw joint</t>
  </si>
  <si>
    <t>70330</t>
  </si>
  <si>
    <t>X-ray exam of jaw joints</t>
  </si>
  <si>
    <t>70332</t>
  </si>
  <si>
    <t>70336</t>
  </si>
  <si>
    <t>Magnetic image jaw joint</t>
  </si>
  <si>
    <t>70350</t>
  </si>
  <si>
    <t>X-ray head for orthodontia</t>
  </si>
  <si>
    <t>70355</t>
  </si>
  <si>
    <t>Panoramic x-ray of jaws</t>
  </si>
  <si>
    <t>70360</t>
  </si>
  <si>
    <t>X-ray exam of neck</t>
  </si>
  <si>
    <t>70370</t>
  </si>
  <si>
    <t>Throat x-ray &amp; fluoroscopy</t>
  </si>
  <si>
    <t>70371</t>
  </si>
  <si>
    <t>Speech evaluation complex</t>
  </si>
  <si>
    <t>70373</t>
  </si>
  <si>
    <t>Contrast x-ray of larynx</t>
  </si>
  <si>
    <t>70380</t>
  </si>
  <si>
    <t>X-ray exam of salivary gland</t>
  </si>
  <si>
    <t>70390</t>
  </si>
  <si>
    <t>X-ray exam of salivary duct</t>
  </si>
  <si>
    <t>70450</t>
  </si>
  <si>
    <t>Ct head/brain w/o dye</t>
  </si>
  <si>
    <t>70460</t>
  </si>
  <si>
    <t>Ct head/brain w/dye</t>
  </si>
  <si>
    <t>70470</t>
  </si>
  <si>
    <t>Ct head/brain w/o &amp; w/dye</t>
  </si>
  <si>
    <t>70480</t>
  </si>
  <si>
    <t>Ct orbit/ear/fossa w/o dye</t>
  </si>
  <si>
    <t>70481</t>
  </si>
  <si>
    <t>Ct orbit/ear/fossa w/dye</t>
  </si>
  <si>
    <t>70482</t>
  </si>
  <si>
    <t>Ct orbit/ear/fossa w/o&amp;w/dye</t>
  </si>
  <si>
    <t>70486</t>
  </si>
  <si>
    <t>Ct maxillofacial w/o dye</t>
  </si>
  <si>
    <t>70487</t>
  </si>
  <si>
    <t>Ct maxillofacial w/dye</t>
  </si>
  <si>
    <t>70488</t>
  </si>
  <si>
    <t>Ct maxillofacial w/o &amp; w/dye</t>
  </si>
  <si>
    <t>70490</t>
  </si>
  <si>
    <t>Ct soft tissue neck w/o dye</t>
  </si>
  <si>
    <t>70491</t>
  </si>
  <si>
    <t>Ct soft tissue neck w/dye</t>
  </si>
  <si>
    <t>70492</t>
  </si>
  <si>
    <t>Ct sft tsue nck w/o &amp; w/dye</t>
  </si>
  <si>
    <t>70496</t>
  </si>
  <si>
    <t>Ct angiography head</t>
  </si>
  <si>
    <t>70498</t>
  </si>
  <si>
    <t>Ct angiography neck</t>
  </si>
  <si>
    <t>70540</t>
  </si>
  <si>
    <t>Mri orbit/face/neck w/o dye</t>
  </si>
  <si>
    <t>70542</t>
  </si>
  <si>
    <t>Mri orbit/face/neck w/dye</t>
  </si>
  <si>
    <t>70543</t>
  </si>
  <si>
    <t>Mri orbt/fac/nck w/o &amp;w/dye</t>
  </si>
  <si>
    <t>70544</t>
  </si>
  <si>
    <t>Mr angiography head w/o dye</t>
  </si>
  <si>
    <t>70545</t>
  </si>
  <si>
    <t>Mr angiography head w/dye</t>
  </si>
  <si>
    <t>70546</t>
  </si>
  <si>
    <t>Mr angiograph head w/o&amp;w/dye</t>
  </si>
  <si>
    <t>70547</t>
  </si>
  <si>
    <t>Mr angiography neck w/o dye</t>
  </si>
  <si>
    <t>70548</t>
  </si>
  <si>
    <t>Mr angiography neck w/dye</t>
  </si>
  <si>
    <t>70549</t>
  </si>
  <si>
    <t>Mr angiograph neck w/o&amp;w/dye</t>
  </si>
  <si>
    <t>70551</t>
  </si>
  <si>
    <t>Mri brain stem w/o dye</t>
  </si>
  <si>
    <t>70552</t>
  </si>
  <si>
    <t>Mri brain stem w/dye</t>
  </si>
  <si>
    <t>70553</t>
  </si>
  <si>
    <t>Mri brain stem w/o &amp; w/dye</t>
  </si>
  <si>
    <t>70554</t>
  </si>
  <si>
    <t>Fmri brain by tech</t>
  </si>
  <si>
    <t>71010</t>
  </si>
  <si>
    <t>Chest x-ray 1 view frontal</t>
  </si>
  <si>
    <t>71015</t>
  </si>
  <si>
    <t>Chest x-ray stereo frontal</t>
  </si>
  <si>
    <t>71020</t>
  </si>
  <si>
    <t>Chest x-ray 2vw frontal&amp;latl</t>
  </si>
  <si>
    <t>71021</t>
  </si>
  <si>
    <t>Chest x-ray frnt lat lordotc</t>
  </si>
  <si>
    <t>71022</t>
  </si>
  <si>
    <t>Chest x-ray frnt lat oblique</t>
  </si>
  <si>
    <t>71023</t>
  </si>
  <si>
    <t>Chest x-ray and fluoroscopy</t>
  </si>
  <si>
    <t>71030</t>
  </si>
  <si>
    <t>Chest x-ray 4/&gt; views</t>
  </si>
  <si>
    <t>71034</t>
  </si>
  <si>
    <t>Chest x-ray&amp;fluoro 4/&gt; views</t>
  </si>
  <si>
    <t>71035</t>
  </si>
  <si>
    <t>Chest x-ray special views</t>
  </si>
  <si>
    <t>71100</t>
  </si>
  <si>
    <t>X-ray exam ribs uni 2 views</t>
  </si>
  <si>
    <t>71101</t>
  </si>
  <si>
    <t>X-ray exam unilat ribs/chest</t>
  </si>
  <si>
    <t>71110</t>
  </si>
  <si>
    <t>X-ray exam ribs bil 3 views</t>
  </si>
  <si>
    <t>71111</t>
  </si>
  <si>
    <t>X-ray exam ribs/chest4/&gt; vws</t>
  </si>
  <si>
    <t>71120</t>
  </si>
  <si>
    <t>X-ray exam breastbone 2/&gt;vws</t>
  </si>
  <si>
    <t>71130</t>
  </si>
  <si>
    <t>X-ray strenoclavic jt 3/&gt;vws</t>
  </si>
  <si>
    <t>71250</t>
  </si>
  <si>
    <t>Ct thorax w/o dye</t>
  </si>
  <si>
    <t>71260</t>
  </si>
  <si>
    <t>Ct thorax w/dye</t>
  </si>
  <si>
    <t>71270</t>
  </si>
  <si>
    <t>Ct thorax w/o &amp; w/dye</t>
  </si>
  <si>
    <t>71275</t>
  </si>
  <si>
    <t>Ct angiography chest</t>
  </si>
  <si>
    <t>71550</t>
  </si>
  <si>
    <t>Mri chest w/o dye</t>
  </si>
  <si>
    <t>71551</t>
  </si>
  <si>
    <t>Mri chest w/dye</t>
  </si>
  <si>
    <t>71552</t>
  </si>
  <si>
    <t>Mri chest w/o &amp; w/dye</t>
  </si>
  <si>
    <t>72010</t>
  </si>
  <si>
    <t>X-ray exam spine ap&amp;lat</t>
  </si>
  <si>
    <t>72020</t>
  </si>
  <si>
    <t>X-ray exam of spine 1 view</t>
  </si>
  <si>
    <t>72040</t>
  </si>
  <si>
    <t>X-ray exam neck spine 2-3 vw</t>
  </si>
  <si>
    <t>72050</t>
  </si>
  <si>
    <t>X-ray exam neck spine 4/5vws</t>
  </si>
  <si>
    <t>72052</t>
  </si>
  <si>
    <t>X-ray exam neck spine 6/&gt;vws</t>
  </si>
  <si>
    <t>72069</t>
  </si>
  <si>
    <t>X-ray exam trunk spine stand</t>
  </si>
  <si>
    <t>72070</t>
  </si>
  <si>
    <t>X-ray exam thorac spine 2vws</t>
  </si>
  <si>
    <t>72072</t>
  </si>
  <si>
    <t>X-ray exam thorac spine 3vws</t>
  </si>
  <si>
    <t>72074</t>
  </si>
  <si>
    <t>X-ray exam thorac spine4/&gt;vw</t>
  </si>
  <si>
    <t>72080</t>
  </si>
  <si>
    <t>X-ray exam trunk spine 2 vws</t>
  </si>
  <si>
    <t>72090</t>
  </si>
  <si>
    <t>X-ray exam scloiosis erect</t>
  </si>
  <si>
    <t>72100</t>
  </si>
  <si>
    <t>X-ray exam l-s spine 2/3 vws</t>
  </si>
  <si>
    <t>72110</t>
  </si>
  <si>
    <t>X-ray exam l-2 spine 4/&gt;vws</t>
  </si>
  <si>
    <t>72114</t>
  </si>
  <si>
    <t>X-ray exam l-s spine bending</t>
  </si>
  <si>
    <t>72120</t>
  </si>
  <si>
    <t>X-ray bend only l-s spine</t>
  </si>
  <si>
    <t>72125</t>
  </si>
  <si>
    <t>Ct neck spine w/o dye</t>
  </si>
  <si>
    <t>72126</t>
  </si>
  <si>
    <t>Ct neck spine w/dye</t>
  </si>
  <si>
    <t>72127</t>
  </si>
  <si>
    <t>Ct neck spine w/o &amp; w/dye</t>
  </si>
  <si>
    <t>72128</t>
  </si>
  <si>
    <t>Ct chest spine w/o dye</t>
  </si>
  <si>
    <t>72129</t>
  </si>
  <si>
    <t>Ct chest spine w/dye</t>
  </si>
  <si>
    <t>72130</t>
  </si>
  <si>
    <t>Ct chest spine w/o &amp; w/dye</t>
  </si>
  <si>
    <t>72131</t>
  </si>
  <si>
    <t>Ct lumbar spine w/o dye</t>
  </si>
  <si>
    <t>72132</t>
  </si>
  <si>
    <t>Ct lumbar spine w/dye</t>
  </si>
  <si>
    <t>72133</t>
  </si>
  <si>
    <t>Ct lumbar spine w/o &amp; w/dye</t>
  </si>
  <si>
    <t>72141</t>
  </si>
  <si>
    <t>Mri neck spine w/o dye</t>
  </si>
  <si>
    <t>72142</t>
  </si>
  <si>
    <t>Mri neck spine w/dye</t>
  </si>
  <si>
    <t>72146</t>
  </si>
  <si>
    <t>Mri chest spine w/o dye</t>
  </si>
  <si>
    <t>72147</t>
  </si>
  <si>
    <t>Mri chest spine w/dye</t>
  </si>
  <si>
    <t>72148</t>
  </si>
  <si>
    <t>Mri lumbar spine w/o dye</t>
  </si>
  <si>
    <t>72149</t>
  </si>
  <si>
    <t>Mri lumbar spine w/dye</t>
  </si>
  <si>
    <t>72156</t>
  </si>
  <si>
    <t>Mri neck spine w/o &amp; w/dye</t>
  </si>
  <si>
    <t>72157</t>
  </si>
  <si>
    <t>Mri chest spine w/o &amp; w/dye</t>
  </si>
  <si>
    <t>72158</t>
  </si>
  <si>
    <t>Mri lumbar spine w/o &amp; w/dye</t>
  </si>
  <si>
    <t>72170</t>
  </si>
  <si>
    <t>X-ray exam of pelvis</t>
  </si>
  <si>
    <t>72190</t>
  </si>
  <si>
    <t>72191</t>
  </si>
  <si>
    <t>Ct angiograph pelv w/o&amp;w/dye</t>
  </si>
  <si>
    <t>72192</t>
  </si>
  <si>
    <t>Ct pelvis w/o dye</t>
  </si>
  <si>
    <t>72193</t>
  </si>
  <si>
    <t>Ct pelvis w/dye</t>
  </si>
  <si>
    <t>72194</t>
  </si>
  <si>
    <t>Ct pelvis w/o &amp; w/dye</t>
  </si>
  <si>
    <t>72195</t>
  </si>
  <si>
    <t>Mri pelvis w/o dye</t>
  </si>
  <si>
    <t>72196</t>
  </si>
  <si>
    <t>Mri pelvis w/dye</t>
  </si>
  <si>
    <t>72197</t>
  </si>
  <si>
    <t>Mri pelvis w/o &amp; w/dye</t>
  </si>
  <si>
    <t>72198</t>
  </si>
  <si>
    <t>Mr angio pelvis w/o &amp; w/dye</t>
  </si>
  <si>
    <t>72200</t>
  </si>
  <si>
    <t>X-ray exam si joints</t>
  </si>
  <si>
    <t>72202</t>
  </si>
  <si>
    <t>X-ray exam si joints 3/&gt; vws</t>
  </si>
  <si>
    <t>72220</t>
  </si>
  <si>
    <t>X-ray exam sacrum tailbone</t>
  </si>
  <si>
    <t>72240</t>
  </si>
  <si>
    <t>Myelography neck spine</t>
  </si>
  <si>
    <t>72255</t>
  </si>
  <si>
    <t>Myelography thoracic spine</t>
  </si>
  <si>
    <t>72265</t>
  </si>
  <si>
    <t>Myelography l-s spine</t>
  </si>
  <si>
    <t>72270</t>
  </si>
  <si>
    <t>Myelogphy 2/&gt; spine regions</t>
  </si>
  <si>
    <t>72275</t>
  </si>
  <si>
    <t>Epidurography</t>
  </si>
  <si>
    <t>72285</t>
  </si>
  <si>
    <t>Discography cerv/thor spine</t>
  </si>
  <si>
    <t>72295</t>
  </si>
  <si>
    <t>X-ray of lower spine disk</t>
  </si>
  <si>
    <t>73000</t>
  </si>
  <si>
    <t>X-ray exam of collar bone</t>
  </si>
  <si>
    <t>73010</t>
  </si>
  <si>
    <t>X-ray exam of shoulder blade</t>
  </si>
  <si>
    <t>73020</t>
  </si>
  <si>
    <t>X-ray exam of shoulder</t>
  </si>
  <si>
    <t>73030</t>
  </si>
  <si>
    <t>73040</t>
  </si>
  <si>
    <t>Contrast x-ray of shoulder</t>
  </si>
  <si>
    <t>73050</t>
  </si>
  <si>
    <t>X-ray exam of shoulders</t>
  </si>
  <si>
    <t>73060</t>
  </si>
  <si>
    <t>X-ray exam of humerus</t>
  </si>
  <si>
    <t>73070</t>
  </si>
  <si>
    <t>X-ray exam of elbow</t>
  </si>
  <si>
    <t>73080</t>
  </si>
  <si>
    <t>73085</t>
  </si>
  <si>
    <t>Contrast x-ray of elbow</t>
  </si>
  <si>
    <t>73090</t>
  </si>
  <si>
    <t>X-ray exam of forearm</t>
  </si>
  <si>
    <t>73092</t>
  </si>
  <si>
    <t>X-ray exam of arm infant</t>
  </si>
  <si>
    <t>73100</t>
  </si>
  <si>
    <t>X-ray exam of wrist</t>
  </si>
  <si>
    <t>73110</t>
  </si>
  <si>
    <t>73115</t>
  </si>
  <si>
    <t>Contrast x-ray of wrist</t>
  </si>
  <si>
    <t>73120</t>
  </si>
  <si>
    <t>X-ray exam of hand</t>
  </si>
  <si>
    <t>73130</t>
  </si>
  <si>
    <t>73140</t>
  </si>
  <si>
    <t>X-ray exam of finger(s)</t>
  </si>
  <si>
    <t>73200</t>
  </si>
  <si>
    <t>Ct upper extremity w/o dye</t>
  </si>
  <si>
    <t>73201</t>
  </si>
  <si>
    <t>Ct upper extremity w/dye</t>
  </si>
  <si>
    <t>73202</t>
  </si>
  <si>
    <t>Ct uppr extremity w/o&amp;w/dye</t>
  </si>
  <si>
    <t>73206</t>
  </si>
  <si>
    <t>Ct angio upr extrm w/o&amp;w/dye</t>
  </si>
  <si>
    <t>73218</t>
  </si>
  <si>
    <t>Mri upper extremity w/o dye</t>
  </si>
  <si>
    <t>73219</t>
  </si>
  <si>
    <t>Mri upper extremity w/dye</t>
  </si>
  <si>
    <t>73220</t>
  </si>
  <si>
    <t>Mri uppr extremity w/o&amp;w/dye</t>
  </si>
  <si>
    <t>73221</t>
  </si>
  <si>
    <t>Mri joint upr extrem w/o dye</t>
  </si>
  <si>
    <t>73222</t>
  </si>
  <si>
    <t>Mri joint upr extrem w/dye</t>
  </si>
  <si>
    <t>73223</t>
  </si>
  <si>
    <t>Mri joint upr extr w/o&amp;w/dye</t>
  </si>
  <si>
    <t>73500</t>
  </si>
  <si>
    <t>X-ray exam of hip</t>
  </si>
  <si>
    <t>73510</t>
  </si>
  <si>
    <t>73520</t>
  </si>
  <si>
    <t>X-ray exam of hips</t>
  </si>
  <si>
    <t>73525</t>
  </si>
  <si>
    <t>Contrast x-ray of hip</t>
  </si>
  <si>
    <t>73540</t>
  </si>
  <si>
    <t>X-ray exam of pelvis &amp; hips</t>
  </si>
  <si>
    <t>73550</t>
  </si>
  <si>
    <t>X-ray exam of thigh</t>
  </si>
  <si>
    <t>73560</t>
  </si>
  <si>
    <t>X-ray exam of knee 1 or 2</t>
  </si>
  <si>
    <t>73562</t>
  </si>
  <si>
    <t>X-ray exam of knee 3</t>
  </si>
  <si>
    <t>73564</t>
  </si>
  <si>
    <t>X-ray exam knee 4 or more</t>
  </si>
  <si>
    <t>73565</t>
  </si>
  <si>
    <t>X-ray exam of knees</t>
  </si>
  <si>
    <t>73580</t>
  </si>
  <si>
    <t>Contrast x-ray of knee joint</t>
  </si>
  <si>
    <t>73590</t>
  </si>
  <si>
    <t>X-ray exam of lower leg</t>
  </si>
  <si>
    <t>73592</t>
  </si>
  <si>
    <t>X-ray exam of leg infant</t>
  </si>
  <si>
    <t>73600</t>
  </si>
  <si>
    <t>X-ray exam of ankle</t>
  </si>
  <si>
    <t>73610</t>
  </si>
  <si>
    <t>73615</t>
  </si>
  <si>
    <t>Contrast x-ray of ankle</t>
  </si>
  <si>
    <t>73620</t>
  </si>
  <si>
    <t>X-ray exam of foot</t>
  </si>
  <si>
    <t>73630</t>
  </si>
  <si>
    <t>73650</t>
  </si>
  <si>
    <t>X-ray exam of heel</t>
  </si>
  <si>
    <t>73660</t>
  </si>
  <si>
    <t>X-ray exam of toe(s)</t>
  </si>
  <si>
    <t>73700</t>
  </si>
  <si>
    <t>Ct lower extremity w/o dye</t>
  </si>
  <si>
    <t>73701</t>
  </si>
  <si>
    <t>Ct lower extremity w/dye</t>
  </si>
  <si>
    <t>73702</t>
  </si>
  <si>
    <t>Ct lwr extremity w/o&amp;w/dye</t>
  </si>
  <si>
    <t>73706</t>
  </si>
  <si>
    <t>Ct angio lwr extr w/o&amp;w/dye</t>
  </si>
  <si>
    <t>73718</t>
  </si>
  <si>
    <t>Mri lower extremity w/o dye</t>
  </si>
  <si>
    <t>73719</t>
  </si>
  <si>
    <t>Mri lower extremity w/dye</t>
  </si>
  <si>
    <t>73720</t>
  </si>
  <si>
    <t>Mri lwr extremity w/o&amp;w/dye</t>
  </si>
  <si>
    <t>73721</t>
  </si>
  <si>
    <t>Mri jnt of lwr extre w/o dye</t>
  </si>
  <si>
    <t>73722</t>
  </si>
  <si>
    <t>Mri joint of lwr extr w/dye</t>
  </si>
  <si>
    <t>73723</t>
  </si>
  <si>
    <t>Mri joint lwr extr w/o&amp;w/dye</t>
  </si>
  <si>
    <t>74000</t>
  </si>
  <si>
    <t>X-ray exam of abdomen</t>
  </si>
  <si>
    <t>74010</t>
  </si>
  <si>
    <t>74020</t>
  </si>
  <si>
    <t>74022</t>
  </si>
  <si>
    <t>X-ray exam series abdomen</t>
  </si>
  <si>
    <t>74150</t>
  </si>
  <si>
    <t>Ct abdomen w/o dye</t>
  </si>
  <si>
    <t>74160</t>
  </si>
  <si>
    <t>Ct abdomen w/dye</t>
  </si>
  <si>
    <t>74170</t>
  </si>
  <si>
    <t>Ct abdomen w/o &amp; w/dye</t>
  </si>
  <si>
    <t>74174</t>
  </si>
  <si>
    <t>Ct angio abd&amp;pelv w/o&amp;w/dye</t>
  </si>
  <si>
    <t>74175</t>
  </si>
  <si>
    <t>Ct angio abdom w/o &amp; w/dye</t>
  </si>
  <si>
    <t>74176</t>
  </si>
  <si>
    <t>Ct abd &amp; pelvis w/o contrast</t>
  </si>
  <si>
    <t>74177</t>
  </si>
  <si>
    <t>Ct abd &amp; pelv w/contrast</t>
  </si>
  <si>
    <t>74178</t>
  </si>
  <si>
    <t>Ct abd &amp; pelv 1/&gt; regns</t>
  </si>
  <si>
    <t>74181</t>
  </si>
  <si>
    <t>Mri abdomen w/o dye</t>
  </si>
  <si>
    <t>74182</t>
  </si>
  <si>
    <t>Mri abdomen w/dye</t>
  </si>
  <si>
    <t>74183</t>
  </si>
  <si>
    <t>Mri abdomen w/o &amp; w/dye</t>
  </si>
  <si>
    <t>74210</t>
  </si>
  <si>
    <t>Contrst x-ray exam of throat</t>
  </si>
  <si>
    <t>74220</t>
  </si>
  <si>
    <t>Contrast x-ray esophagus</t>
  </si>
  <si>
    <t>74230</t>
  </si>
  <si>
    <t>Cine/vid x-ray throat/esoph</t>
  </si>
  <si>
    <t>74240</t>
  </si>
  <si>
    <t>X-ray upper gi delay w/o kub</t>
  </si>
  <si>
    <t>74241</t>
  </si>
  <si>
    <t>X-rayupper gi delay w/kub</t>
  </si>
  <si>
    <t>74245</t>
  </si>
  <si>
    <t>X-ray upper gi&amp;small intest</t>
  </si>
  <si>
    <t>74246</t>
  </si>
  <si>
    <t>Contrst x-ray uppr gi tract</t>
  </si>
  <si>
    <t>74247</t>
  </si>
  <si>
    <t>74249</t>
  </si>
  <si>
    <t>74250</t>
  </si>
  <si>
    <t>X-ray exam of small bowel</t>
  </si>
  <si>
    <t>74251</t>
  </si>
  <si>
    <t>74260</t>
  </si>
  <si>
    <t>74261</t>
  </si>
  <si>
    <t>Ct colonography dx</t>
  </si>
  <si>
    <t>74262</t>
  </si>
  <si>
    <t>Ct colonography dx w/dye</t>
  </si>
  <si>
    <t>74270</t>
  </si>
  <si>
    <t>Contrast x-ray exam of colon</t>
  </si>
  <si>
    <t>74280</t>
  </si>
  <si>
    <t>74283</t>
  </si>
  <si>
    <t>74290</t>
  </si>
  <si>
    <t>Contrast x-ray gallbladder</t>
  </si>
  <si>
    <t>74291</t>
  </si>
  <si>
    <t>Contrast x-rays gallbladder</t>
  </si>
  <si>
    <t>74320</t>
  </si>
  <si>
    <t>Contrast x-ray of bile ducts</t>
  </si>
  <si>
    <t>74327</t>
  </si>
  <si>
    <t>X-ray bile stone removal</t>
  </si>
  <si>
    <t>74400</t>
  </si>
  <si>
    <t>Contrst x-ray urinary tract</t>
  </si>
  <si>
    <t>74410</t>
  </si>
  <si>
    <t>74415</t>
  </si>
  <si>
    <t>74430</t>
  </si>
  <si>
    <t>Contrast x-ray bladder</t>
  </si>
  <si>
    <t>74440</t>
  </si>
  <si>
    <t>X-ray male genital tract</t>
  </si>
  <si>
    <t>74455</t>
  </si>
  <si>
    <t>X-ray urethra/bladder</t>
  </si>
  <si>
    <t>74475</t>
  </si>
  <si>
    <t>X-ray control cath insert</t>
  </si>
  <si>
    <t>74480</t>
  </si>
  <si>
    <t>74485</t>
  </si>
  <si>
    <t>X-ray guide gu dilation</t>
  </si>
  <si>
    <t>74710</t>
  </si>
  <si>
    <t>X-ray measurement of pelvis</t>
  </si>
  <si>
    <t>74740</t>
  </si>
  <si>
    <t>X-ray female genital tract</t>
  </si>
  <si>
    <t>75557</t>
  </si>
  <si>
    <t>Cardiac mri for morph</t>
  </si>
  <si>
    <t>75559</t>
  </si>
  <si>
    <t>Cardiac mri w/stress img</t>
  </si>
  <si>
    <t>75561</t>
  </si>
  <si>
    <t>Cardiac mri for morph w/dye</t>
  </si>
  <si>
    <t>75563</t>
  </si>
  <si>
    <t>Card mri w/stress img &amp; dye</t>
  </si>
  <si>
    <t>75565</t>
  </si>
  <si>
    <t>Card mri veloc flow mapping</t>
  </si>
  <si>
    <t>75571</t>
  </si>
  <si>
    <t>Ct hrt w/o dye w/ca test</t>
  </si>
  <si>
    <t>75572</t>
  </si>
  <si>
    <t>Ct hrt w/3d image</t>
  </si>
  <si>
    <t>75573</t>
  </si>
  <si>
    <t>Ct hrt w/3d image congen</t>
  </si>
  <si>
    <t>75574</t>
  </si>
  <si>
    <t>Ct angio hrt w/3d image</t>
  </si>
  <si>
    <t>75600</t>
  </si>
  <si>
    <t>Contrast exam thoracic aorta</t>
  </si>
  <si>
    <t>75605</t>
  </si>
  <si>
    <t>75625</t>
  </si>
  <si>
    <t>Contrast exam abdominl aorta</t>
  </si>
  <si>
    <t>75630</t>
  </si>
  <si>
    <t>X-ray aorta leg arteries</t>
  </si>
  <si>
    <t>75635</t>
  </si>
  <si>
    <t>Ct angio abdominal arteries</t>
  </si>
  <si>
    <t>75658</t>
  </si>
  <si>
    <t>Artery x-rays arm</t>
  </si>
  <si>
    <t>75705</t>
  </si>
  <si>
    <t>Artery x-rays spine</t>
  </si>
  <si>
    <t>75710</t>
  </si>
  <si>
    <t>Artery x-rays arm/leg</t>
  </si>
  <si>
    <t>75716</t>
  </si>
  <si>
    <t>Artery x-rays arms/legs</t>
  </si>
  <si>
    <t>75726</t>
  </si>
  <si>
    <t>Artery x-rays abdomen</t>
  </si>
  <si>
    <t>75731</t>
  </si>
  <si>
    <t>Artery x-rays adrenal gland</t>
  </si>
  <si>
    <t>75733</t>
  </si>
  <si>
    <t>Artery x-rays adrenals</t>
  </si>
  <si>
    <t>75736</t>
  </si>
  <si>
    <t>Artery x-rays pelvis</t>
  </si>
  <si>
    <t>75741</t>
  </si>
  <si>
    <t>Artery x-rays lung</t>
  </si>
  <si>
    <t>75743</t>
  </si>
  <si>
    <t>Artery x-rays lungs</t>
  </si>
  <si>
    <t>75746</t>
  </si>
  <si>
    <t>75756</t>
  </si>
  <si>
    <t>Artery x-rays chest</t>
  </si>
  <si>
    <t>75774</t>
  </si>
  <si>
    <t>Artery x-ray each vessel</t>
  </si>
  <si>
    <t>75791</t>
  </si>
  <si>
    <t>Av dialysis shunt imaging</t>
  </si>
  <si>
    <t>75809</t>
  </si>
  <si>
    <t>Nonvascular shunt x-ray</t>
  </si>
  <si>
    <t>75820</t>
  </si>
  <si>
    <t>Vein x-ray arm/leg</t>
  </si>
  <si>
    <t>75822</t>
  </si>
  <si>
    <t>Vein x-ray arms/legs</t>
  </si>
  <si>
    <t>75825</t>
  </si>
  <si>
    <t>Vein x-ray trunk</t>
  </si>
  <si>
    <t>75827</t>
  </si>
  <si>
    <t>Vein x-ray chest</t>
  </si>
  <si>
    <t>75831</t>
  </si>
  <si>
    <t>Vein x-ray kidney</t>
  </si>
  <si>
    <t>75833</t>
  </si>
  <si>
    <t>Vein x-ray kidneys</t>
  </si>
  <si>
    <t>75840</t>
  </si>
  <si>
    <t>Vein x-ray adrenal gland</t>
  </si>
  <si>
    <t>75842</t>
  </si>
  <si>
    <t>Vein x-ray adrenal glands</t>
  </si>
  <si>
    <t>75860</t>
  </si>
  <si>
    <t>Vein x-ray neck</t>
  </si>
  <si>
    <t>75870</t>
  </si>
  <si>
    <t>Vein x-ray skull</t>
  </si>
  <si>
    <t>75872</t>
  </si>
  <si>
    <t>Vein x-ray skull epidural</t>
  </si>
  <si>
    <t>75880</t>
  </si>
  <si>
    <t>Vein x-ray eye socket</t>
  </si>
  <si>
    <t>75885</t>
  </si>
  <si>
    <t>Vein x-ray liver w/hemodynam</t>
  </si>
  <si>
    <t>75887</t>
  </si>
  <si>
    <t>Vein x-ray liver w/o hemodyn</t>
  </si>
  <si>
    <t>75889</t>
  </si>
  <si>
    <t>75891</t>
  </si>
  <si>
    <t>Vein x-ray liver</t>
  </si>
  <si>
    <t>75893</t>
  </si>
  <si>
    <t>Venous sampling by catheter</t>
  </si>
  <si>
    <t>75901</t>
  </si>
  <si>
    <t>Remove cva device obstruct</t>
  </si>
  <si>
    <t>75902</t>
  </si>
  <si>
    <t>Remove cva lumen obstruct</t>
  </si>
  <si>
    <t>75962</t>
  </si>
  <si>
    <t>75964</t>
  </si>
  <si>
    <t>Repair artery blockage each</t>
  </si>
  <si>
    <t>75966</t>
  </si>
  <si>
    <t>75968</t>
  </si>
  <si>
    <t>75978</t>
  </si>
  <si>
    <t>75984</t>
  </si>
  <si>
    <t>Xray control catheter change</t>
  </si>
  <si>
    <t>75989</t>
  </si>
  <si>
    <t>Abscess drainage under x-ray</t>
  </si>
  <si>
    <t>76000</t>
  </si>
  <si>
    <t>Fluoroscope examination</t>
  </si>
  <si>
    <t>76010</t>
  </si>
  <si>
    <t>X-ray nose to rectum</t>
  </si>
  <si>
    <t>76080</t>
  </si>
  <si>
    <t>X-ray exam of fistula</t>
  </si>
  <si>
    <t>76098</t>
  </si>
  <si>
    <t>X-ray exam breast specimen</t>
  </si>
  <si>
    <t>76100</t>
  </si>
  <si>
    <t>X-ray exam of body section</t>
  </si>
  <si>
    <t>76101</t>
  </si>
  <si>
    <t>Complex body section x-ray</t>
  </si>
  <si>
    <t>76102</t>
  </si>
  <si>
    <t>Complex body section x-rays</t>
  </si>
  <si>
    <t>76120</t>
  </si>
  <si>
    <t>Cine/video x-rays</t>
  </si>
  <si>
    <t>76376</t>
  </si>
  <si>
    <t>3d render w/intrp postproces</t>
  </si>
  <si>
    <t>76377</t>
  </si>
  <si>
    <t>76380</t>
  </si>
  <si>
    <t>Cat scan follow-up study</t>
  </si>
  <si>
    <t>76506</t>
  </si>
  <si>
    <t>Echo exam of head</t>
  </si>
  <si>
    <t>76510</t>
  </si>
  <si>
    <t>Ophth us b &amp; quant a</t>
  </si>
  <si>
    <t>76511</t>
  </si>
  <si>
    <t>Ophth us quant a only</t>
  </si>
  <si>
    <t>76512</t>
  </si>
  <si>
    <t>Ophth us b w/non-quant a</t>
  </si>
  <si>
    <t>76513</t>
  </si>
  <si>
    <t>Echo exam of eye water bath</t>
  </si>
  <si>
    <t>76514</t>
  </si>
  <si>
    <t>Echo exam of eye thickness</t>
  </si>
  <si>
    <t>76516</t>
  </si>
  <si>
    <t>Echo exam of eye</t>
  </si>
  <si>
    <t>76519</t>
  </si>
  <si>
    <t>76529</t>
  </si>
  <si>
    <t>76536</t>
  </si>
  <si>
    <t>Us exam of head and neck</t>
  </si>
  <si>
    <t>76604</t>
  </si>
  <si>
    <t>Us exam chest</t>
  </si>
  <si>
    <t>76645</t>
  </si>
  <si>
    <t>Us exam breast(s)</t>
  </si>
  <si>
    <t>76700</t>
  </si>
  <si>
    <t>Us exam abdom complete</t>
  </si>
  <si>
    <t>76705</t>
  </si>
  <si>
    <t>Echo exam of abdomen</t>
  </si>
  <si>
    <t>76770</t>
  </si>
  <si>
    <t>Us exam abdo back wall comp</t>
  </si>
  <si>
    <t>76775</t>
  </si>
  <si>
    <t>Us exam abdo back wall lim</t>
  </si>
  <si>
    <t>76776</t>
  </si>
  <si>
    <t>Us exam k transpl w/doppler</t>
  </si>
  <si>
    <t>76800</t>
  </si>
  <si>
    <t>Us exam spinal canal</t>
  </si>
  <si>
    <t>76801</t>
  </si>
  <si>
    <t>Ob us &lt; 14 wks single fetus</t>
  </si>
  <si>
    <t>76802</t>
  </si>
  <si>
    <t>Ob us &lt; 14 wks addl fetus</t>
  </si>
  <si>
    <t>76805</t>
  </si>
  <si>
    <t>Ob us &gt;/= 14 wks sngl fetus</t>
  </si>
  <si>
    <t>76810</t>
  </si>
  <si>
    <t>Ob us &gt;/= 14 wks addl fetus</t>
  </si>
  <si>
    <t>76811</t>
  </si>
  <si>
    <t>Ob us detailed sngl fetus</t>
  </si>
  <si>
    <t>76812</t>
  </si>
  <si>
    <t>Ob us detailed addl fetus</t>
  </si>
  <si>
    <t>76813</t>
  </si>
  <si>
    <t>Ob us nuchal meas 1 gest</t>
  </si>
  <si>
    <t>76814</t>
  </si>
  <si>
    <t>Ob us nuchal meas add-on</t>
  </si>
  <si>
    <t>76815</t>
  </si>
  <si>
    <t>Ob us limited fetus(s)</t>
  </si>
  <si>
    <t>76816</t>
  </si>
  <si>
    <t>Ob us follow-up per fetus</t>
  </si>
  <si>
    <t>76817</t>
  </si>
  <si>
    <t>Transvaginal us obstetric</t>
  </si>
  <si>
    <t>76818</t>
  </si>
  <si>
    <t>Fetal biophys profile w/nst</t>
  </si>
  <si>
    <t>76819</t>
  </si>
  <si>
    <t>Fetal biophys profil w/o nst</t>
  </si>
  <si>
    <t>76820</t>
  </si>
  <si>
    <t>Umbilical artery echo</t>
  </si>
  <si>
    <t>76821</t>
  </si>
  <si>
    <t>Middle cerebral artery echo</t>
  </si>
  <si>
    <t>76825</t>
  </si>
  <si>
    <t>Echo exam of fetal heart</t>
  </si>
  <si>
    <t>76826</t>
  </si>
  <si>
    <t>76827</t>
  </si>
  <si>
    <t>76828</t>
  </si>
  <si>
    <t>76830</t>
  </si>
  <si>
    <t>Transvaginal us non-ob</t>
  </si>
  <si>
    <t>76831</t>
  </si>
  <si>
    <t>Echo exam uterus</t>
  </si>
  <si>
    <t>76856</t>
  </si>
  <si>
    <t>Us exam pelvic complete</t>
  </si>
  <si>
    <t>76857</t>
  </si>
  <si>
    <t>Us exam pelvic limited</t>
  </si>
  <si>
    <t>76870</t>
  </si>
  <si>
    <t>Us exam scrotum</t>
  </si>
  <si>
    <t>76872</t>
  </si>
  <si>
    <t>Us transrectal</t>
  </si>
  <si>
    <t>76873</t>
  </si>
  <si>
    <t>Echograp trans r pros study</t>
  </si>
  <si>
    <t>76881</t>
  </si>
  <si>
    <t>Us xtr non-vasc complete</t>
  </si>
  <si>
    <t>76882</t>
  </si>
  <si>
    <t>Us xtr non-vasc lmtd</t>
  </si>
  <si>
    <t>76885</t>
  </si>
  <si>
    <t>Us exam infant hips dynamic</t>
  </si>
  <si>
    <t>76886</t>
  </si>
  <si>
    <t>Us exam infant hips static</t>
  </si>
  <si>
    <t>76930</t>
  </si>
  <si>
    <t>Echo guide cardiocentesis</t>
  </si>
  <si>
    <t>76936</t>
  </si>
  <si>
    <t>Echo guide for artery repair</t>
  </si>
  <si>
    <t>76937</t>
  </si>
  <si>
    <t>Us guide vascular access</t>
  </si>
  <si>
    <t>76942</t>
  </si>
  <si>
    <t>Echo guide for biopsy</t>
  </si>
  <si>
    <t>76946</t>
  </si>
  <si>
    <t>Echo guide for amniocentesis</t>
  </si>
  <si>
    <t>76948</t>
  </si>
  <si>
    <t>Echo guide ova aspiration</t>
  </si>
  <si>
    <t>76950</t>
  </si>
  <si>
    <t>Echo guidance radiotherapy</t>
  </si>
  <si>
    <t>76965</t>
  </si>
  <si>
    <t>76970</t>
  </si>
  <si>
    <t>Ultrasound exam follow-up</t>
  </si>
  <si>
    <t>76977</t>
  </si>
  <si>
    <t>Us bone density measure</t>
  </si>
  <si>
    <t>Preventive</t>
  </si>
  <si>
    <t>Packaged preventive</t>
  </si>
  <si>
    <t>77001</t>
  </si>
  <si>
    <t>Fluoroguide for vein device</t>
  </si>
  <si>
    <t>77002</t>
  </si>
  <si>
    <t>Needle localization by xray</t>
  </si>
  <si>
    <t>77003</t>
  </si>
  <si>
    <t>Fluoroguide for spine inject</t>
  </si>
  <si>
    <t>77011</t>
  </si>
  <si>
    <t>Ct scan for localization</t>
  </si>
  <si>
    <t>77012</t>
  </si>
  <si>
    <t>Ct scan for needle biopsy</t>
  </si>
  <si>
    <t>77014</t>
  </si>
  <si>
    <t>Ct scan for therapy guide</t>
  </si>
  <si>
    <t>77021</t>
  </si>
  <si>
    <t>Mr guidance for needle place</t>
  </si>
  <si>
    <t>77051</t>
  </si>
  <si>
    <t>Computer dx mammogram add-on</t>
  </si>
  <si>
    <t>77052</t>
  </si>
  <si>
    <t>Comp screen mammogram add-on</t>
  </si>
  <si>
    <t>77053</t>
  </si>
  <si>
    <t>X-ray of mammary duct</t>
  </si>
  <si>
    <t>77054</t>
  </si>
  <si>
    <t>X-ray of mammary ducts</t>
  </si>
  <si>
    <t>77055</t>
  </si>
  <si>
    <t>Mammogram one breast</t>
  </si>
  <si>
    <t>77056</t>
  </si>
  <si>
    <t>Mammogram both breasts</t>
  </si>
  <si>
    <t>77057</t>
  </si>
  <si>
    <t>Mammogram screening</t>
  </si>
  <si>
    <t>77058</t>
  </si>
  <si>
    <t>Mri one breast</t>
  </si>
  <si>
    <t>77059</t>
  </si>
  <si>
    <t>Mri both breasts</t>
  </si>
  <si>
    <t>77071</t>
  </si>
  <si>
    <t>X-ray stress view</t>
  </si>
  <si>
    <t>77072</t>
  </si>
  <si>
    <t>X-rays for bone age</t>
  </si>
  <si>
    <t>77073</t>
  </si>
  <si>
    <t>X-rays bone length studies</t>
  </si>
  <si>
    <t>77074</t>
  </si>
  <si>
    <t>X-rays bone survey limited</t>
  </si>
  <si>
    <t>77075</t>
  </si>
  <si>
    <t>X-rays bone survey complete</t>
  </si>
  <si>
    <t>77076</t>
  </si>
  <si>
    <t>X-rays bone survey infant</t>
  </si>
  <si>
    <t>77077</t>
  </si>
  <si>
    <t>Joint survey single view</t>
  </si>
  <si>
    <t>77078</t>
  </si>
  <si>
    <t>Ct bone density axial</t>
  </si>
  <si>
    <t>77080</t>
  </si>
  <si>
    <t>Dxa bone density axial</t>
  </si>
  <si>
    <t>77081</t>
  </si>
  <si>
    <t>Dxa bone density/peripheral</t>
  </si>
  <si>
    <t>77082</t>
  </si>
  <si>
    <t>Dxa bone density vert fx</t>
  </si>
  <si>
    <t>77084</t>
  </si>
  <si>
    <t>Magnetic image bone marrow</t>
  </si>
  <si>
    <t>77261</t>
  </si>
  <si>
    <t>Radiation therapy planning</t>
  </si>
  <si>
    <t>77262</t>
  </si>
  <si>
    <t>77263</t>
  </si>
  <si>
    <t>77280</t>
  </si>
  <si>
    <t>Set radiation therapy field</t>
  </si>
  <si>
    <t>77285</t>
  </si>
  <si>
    <t>77290</t>
  </si>
  <si>
    <t>77293</t>
  </si>
  <si>
    <t>Respirator motion mgmt simul</t>
  </si>
  <si>
    <t>77295</t>
  </si>
  <si>
    <t>3-d radiotherapy plan</t>
  </si>
  <si>
    <t>77300</t>
  </si>
  <si>
    <t>Radiation therapy dose plan</t>
  </si>
  <si>
    <t>77301</t>
  </si>
  <si>
    <t>Radiotherapy dose plan imrt</t>
  </si>
  <si>
    <t>77305</t>
  </si>
  <si>
    <t>Teletx isodose plan simple</t>
  </si>
  <si>
    <t>77310</t>
  </si>
  <si>
    <t>Teletx isodose plan intermed</t>
  </si>
  <si>
    <t>77315</t>
  </si>
  <si>
    <t>Teletx isodose plan complex</t>
  </si>
  <si>
    <t>77321</t>
  </si>
  <si>
    <t>Special teletx port plan</t>
  </si>
  <si>
    <t>77326</t>
  </si>
  <si>
    <t>Brachytx isodose calc simp</t>
  </si>
  <si>
    <t>77327</t>
  </si>
  <si>
    <t>Brachytx isodose calc interm</t>
  </si>
  <si>
    <t>77328</t>
  </si>
  <si>
    <t>Brachytx isodose plan compl</t>
  </si>
  <si>
    <t>77331</t>
  </si>
  <si>
    <t>Special radiation dosimetry</t>
  </si>
  <si>
    <t>77332</t>
  </si>
  <si>
    <t>Radiation treatment aid(s)</t>
  </si>
  <si>
    <t>77333</t>
  </si>
  <si>
    <t>77334</t>
  </si>
  <si>
    <t>77336</t>
  </si>
  <si>
    <t>Radiation physics consult</t>
  </si>
  <si>
    <t>77338</t>
  </si>
  <si>
    <t>Design mlc device for imrt</t>
  </si>
  <si>
    <t>77370</t>
  </si>
  <si>
    <t>77372</t>
  </si>
  <si>
    <t>Srs linear based</t>
  </si>
  <si>
    <t>77373</t>
  </si>
  <si>
    <t>Sbrt delivery</t>
  </si>
  <si>
    <t>77401</t>
  </si>
  <si>
    <t>Radiation treatment delivery</t>
  </si>
  <si>
    <t>77402</t>
  </si>
  <si>
    <t>77403</t>
  </si>
  <si>
    <t>77404</t>
  </si>
  <si>
    <t>77406</t>
  </si>
  <si>
    <t>77407</t>
  </si>
  <si>
    <t>77408</t>
  </si>
  <si>
    <t>77409</t>
  </si>
  <si>
    <t>77411</t>
  </si>
  <si>
    <t>77412</t>
  </si>
  <si>
    <t>77413</t>
  </si>
  <si>
    <t>77414</t>
  </si>
  <si>
    <t>77416</t>
  </si>
  <si>
    <t>77417</t>
  </si>
  <si>
    <t>Radiology port film(s)</t>
  </si>
  <si>
    <t>77418</t>
  </si>
  <si>
    <t>Radiation tx delivery imrt</t>
  </si>
  <si>
    <t>77421</t>
  </si>
  <si>
    <t>Stereoscopic x-ray guidance</t>
  </si>
  <si>
    <t>77422</t>
  </si>
  <si>
    <t>Neutron beam tx simple</t>
  </si>
  <si>
    <t>77423</t>
  </si>
  <si>
    <t>Neutron beam tx complex</t>
  </si>
  <si>
    <t>77427</t>
  </si>
  <si>
    <t>Radiation tx management x5</t>
  </si>
  <si>
    <t>77431</t>
  </si>
  <si>
    <t>Radiation therapy management</t>
  </si>
  <si>
    <t>77432</t>
  </si>
  <si>
    <t>Stereotactic radiation trmt</t>
  </si>
  <si>
    <t>77435</t>
  </si>
  <si>
    <t>Sbrt management</t>
  </si>
  <si>
    <t>77470</t>
  </si>
  <si>
    <t>Special radiation treatment</t>
  </si>
  <si>
    <t>77750</t>
  </si>
  <si>
    <t>Infuse radioactive materials</t>
  </si>
  <si>
    <t>77761</t>
  </si>
  <si>
    <t>Apply intrcav radiat simple</t>
  </si>
  <si>
    <t>77762</t>
  </si>
  <si>
    <t>Apply intrcav radiat interm</t>
  </si>
  <si>
    <t>77763</t>
  </si>
  <si>
    <t>Apply intrcav radiat compl</t>
  </si>
  <si>
    <t>77776</t>
  </si>
  <si>
    <t>Apply interstit radiat simpl</t>
  </si>
  <si>
    <t>77777</t>
  </si>
  <si>
    <t>Apply interstit radiat inter</t>
  </si>
  <si>
    <t>77778</t>
  </si>
  <si>
    <t>Apply interstit radiat compl</t>
  </si>
  <si>
    <t>77785</t>
  </si>
  <si>
    <t>Hdr brachytx 1 channel</t>
  </si>
  <si>
    <t>77786</t>
  </si>
  <si>
    <t>Hdr brachytx 2-12 channel</t>
  </si>
  <si>
    <t>77787</t>
  </si>
  <si>
    <t>Hdr brachytx over 12 chan</t>
  </si>
  <si>
    <t>77789</t>
  </si>
  <si>
    <t>Apply surface radiation</t>
  </si>
  <si>
    <t>77790</t>
  </si>
  <si>
    <t>Radiation handling</t>
  </si>
  <si>
    <t>78012</t>
  </si>
  <si>
    <t>Thyroid uptake measurement</t>
  </si>
  <si>
    <t>78013</t>
  </si>
  <si>
    <t>Thyroid imaging w/blood flow</t>
  </si>
  <si>
    <t>78014</t>
  </si>
  <si>
    <t>78015</t>
  </si>
  <si>
    <t>Thyroid met imaging</t>
  </si>
  <si>
    <t>78016</t>
  </si>
  <si>
    <t>Thyroid met imaging/studies</t>
  </si>
  <si>
    <t>78018</t>
  </si>
  <si>
    <t>Thyroid met imaging body</t>
  </si>
  <si>
    <t>78020</t>
  </si>
  <si>
    <t>Thyroid met uptake</t>
  </si>
  <si>
    <t>78070</t>
  </si>
  <si>
    <t>Parathyroid planar imaging</t>
  </si>
  <si>
    <t>78071</t>
  </si>
  <si>
    <t>Parathyrd planar w/wo subtrj</t>
  </si>
  <si>
    <t>78072</t>
  </si>
  <si>
    <t>Parathyrd planar w/spect&amp;ct</t>
  </si>
  <si>
    <t>78075</t>
  </si>
  <si>
    <t>Adrenal cortex &amp; medulla img</t>
  </si>
  <si>
    <t>78102</t>
  </si>
  <si>
    <t>Bone marrow imaging ltd</t>
  </si>
  <si>
    <t>78103</t>
  </si>
  <si>
    <t>Bone marrow imaging mult</t>
  </si>
  <si>
    <t>78104</t>
  </si>
  <si>
    <t>Bone marrow imaging body</t>
  </si>
  <si>
    <t>78110</t>
  </si>
  <si>
    <t>Plasma volume single</t>
  </si>
  <si>
    <t>78111</t>
  </si>
  <si>
    <t>Plasma volume multiple</t>
  </si>
  <si>
    <t>78120</t>
  </si>
  <si>
    <t>Red cell mass single</t>
  </si>
  <si>
    <t>78121</t>
  </si>
  <si>
    <t>Red cell mass multiple</t>
  </si>
  <si>
    <t>78122</t>
  </si>
  <si>
    <t>Blood volume</t>
  </si>
  <si>
    <t>78130</t>
  </si>
  <si>
    <t>Red cell survival study</t>
  </si>
  <si>
    <t>78135</t>
  </si>
  <si>
    <t>Red cell survival kinetics</t>
  </si>
  <si>
    <t>78140</t>
  </si>
  <si>
    <t>Red cell sequestration</t>
  </si>
  <si>
    <t>78185</t>
  </si>
  <si>
    <t>Spleen imaging</t>
  </si>
  <si>
    <t>78190</t>
  </si>
  <si>
    <t>Platelet survival kinetics</t>
  </si>
  <si>
    <t>78191</t>
  </si>
  <si>
    <t>Platelet survival</t>
  </si>
  <si>
    <t>78195</t>
  </si>
  <si>
    <t>Lymph system imaging</t>
  </si>
  <si>
    <t>78201</t>
  </si>
  <si>
    <t>Liver imaging</t>
  </si>
  <si>
    <t>78202</t>
  </si>
  <si>
    <t>Liver imaging with flow</t>
  </si>
  <si>
    <t>78205</t>
  </si>
  <si>
    <t>Liver imaging (3d)</t>
  </si>
  <si>
    <t>78206</t>
  </si>
  <si>
    <t>Liver image (3d) with flow</t>
  </si>
  <si>
    <t>78215</t>
  </si>
  <si>
    <t>Liver and spleen imaging</t>
  </si>
  <si>
    <t>78216</t>
  </si>
  <si>
    <t>Liver &amp; spleen image/flow</t>
  </si>
  <si>
    <t>78226</t>
  </si>
  <si>
    <t>Hepatobiliary system imaging</t>
  </si>
  <si>
    <t>78227</t>
  </si>
  <si>
    <t>Hepatobil syst image w/drug</t>
  </si>
  <si>
    <t>78230</t>
  </si>
  <si>
    <t>Salivary gland imaging</t>
  </si>
  <si>
    <t>78231</t>
  </si>
  <si>
    <t>Serial salivary imaging</t>
  </si>
  <si>
    <t>78232</t>
  </si>
  <si>
    <t>Salivary gland function exam</t>
  </si>
  <si>
    <t>78258</t>
  </si>
  <si>
    <t>Esophageal motility study</t>
  </si>
  <si>
    <t>78261</t>
  </si>
  <si>
    <t>Gastric mucosa imaging</t>
  </si>
  <si>
    <t>78262</t>
  </si>
  <si>
    <t>Gastroesophageal reflux exam</t>
  </si>
  <si>
    <t>78264</t>
  </si>
  <si>
    <t>Gastric emptying study</t>
  </si>
  <si>
    <t>78267</t>
  </si>
  <si>
    <t>Breath tst attain/anal c-14</t>
  </si>
  <si>
    <t>Non-covered</t>
  </si>
  <si>
    <t>78268</t>
  </si>
  <si>
    <t>Breath test analysis c-14</t>
  </si>
  <si>
    <t>78270</t>
  </si>
  <si>
    <t>Vit b-12 absorption exam</t>
  </si>
  <si>
    <t>78271</t>
  </si>
  <si>
    <t>Vit b-12 absrp exam int fac</t>
  </si>
  <si>
    <t>78272</t>
  </si>
  <si>
    <t>Vit b-12 absorp combined</t>
  </si>
  <si>
    <t>78278</t>
  </si>
  <si>
    <t>Acute gi blood loss imaging</t>
  </si>
  <si>
    <t>78290</t>
  </si>
  <si>
    <t>Meckels divert exam</t>
  </si>
  <si>
    <t>78291</t>
  </si>
  <si>
    <t>Leveen/shunt patency exam</t>
  </si>
  <si>
    <t>78300</t>
  </si>
  <si>
    <t>Bone imaging limited area</t>
  </si>
  <si>
    <t>78305</t>
  </si>
  <si>
    <t>Bone imaging multiple areas</t>
  </si>
  <si>
    <t>78306</t>
  </si>
  <si>
    <t>Bone imaging whole body</t>
  </si>
  <si>
    <t>78315</t>
  </si>
  <si>
    <t>Bone imaging 3 phase</t>
  </si>
  <si>
    <t>78320</t>
  </si>
  <si>
    <t>Bone imaging (3d)</t>
  </si>
  <si>
    <t>78428</t>
  </si>
  <si>
    <t>Cardiac shunt imaging</t>
  </si>
  <si>
    <t>78445</t>
  </si>
  <si>
    <t>Vascular flow imaging</t>
  </si>
  <si>
    <t>78451</t>
  </si>
  <si>
    <t>Ht muscle image spect sing</t>
  </si>
  <si>
    <t>78452</t>
  </si>
  <si>
    <t>Ht muscle image spect mult</t>
  </si>
  <si>
    <t>78453</t>
  </si>
  <si>
    <t>Ht muscle image planar sing</t>
  </si>
  <si>
    <t>78454</t>
  </si>
  <si>
    <t>Ht musc image planar mult</t>
  </si>
  <si>
    <t>78456</t>
  </si>
  <si>
    <t>Acute venous thrombus image</t>
  </si>
  <si>
    <t>78457</t>
  </si>
  <si>
    <t>Venous thrombosis imaging</t>
  </si>
  <si>
    <t>78458</t>
  </si>
  <si>
    <t>Ven thrombosis images bilat</t>
  </si>
  <si>
    <t>78466</t>
  </si>
  <si>
    <t>Heart infarct image</t>
  </si>
  <si>
    <t>78468</t>
  </si>
  <si>
    <t>Heart infarct image (ef)</t>
  </si>
  <si>
    <t>78469</t>
  </si>
  <si>
    <t>Heart infarct image (3d)</t>
  </si>
  <si>
    <t>78472</t>
  </si>
  <si>
    <t>Gated heart planar single</t>
  </si>
  <si>
    <t>78473</t>
  </si>
  <si>
    <t>Gated heart multiple</t>
  </si>
  <si>
    <t>78481</t>
  </si>
  <si>
    <t>Heart first pass single</t>
  </si>
  <si>
    <t>78483</t>
  </si>
  <si>
    <t>Heart first pass multiple</t>
  </si>
  <si>
    <t>78494</t>
  </si>
  <si>
    <t>Heart image spect</t>
  </si>
  <si>
    <t>78496</t>
  </si>
  <si>
    <t>Heart first pass add-on</t>
  </si>
  <si>
    <t>78579</t>
  </si>
  <si>
    <t>Lung ventilation imaging</t>
  </si>
  <si>
    <t>78580</t>
  </si>
  <si>
    <t>Lung perfusion imaging</t>
  </si>
  <si>
    <t>78582</t>
  </si>
  <si>
    <t>Lung ventilat&amp;perfus imaging</t>
  </si>
  <si>
    <t>78597</t>
  </si>
  <si>
    <t>Lung perfusion differential</t>
  </si>
  <si>
    <t>78598</t>
  </si>
  <si>
    <t>Lung perf&amp;ventilat diferentl</t>
  </si>
  <si>
    <t>78600</t>
  </si>
  <si>
    <t>Brain image &lt; 4 views</t>
  </si>
  <si>
    <t>78601</t>
  </si>
  <si>
    <t>Brain image w/flow &lt; 4 views</t>
  </si>
  <si>
    <t>78605</t>
  </si>
  <si>
    <t>Brain image 4+ views</t>
  </si>
  <si>
    <t>78606</t>
  </si>
  <si>
    <t>Brain image w/flow 4 + views</t>
  </si>
  <si>
    <t>78607</t>
  </si>
  <si>
    <t>Brain imaging (3d)</t>
  </si>
  <si>
    <t>78610</t>
  </si>
  <si>
    <t>Brain flow imaging only</t>
  </si>
  <si>
    <t>78630</t>
  </si>
  <si>
    <t>Cerebrospinal fluid scan</t>
  </si>
  <si>
    <t>78635</t>
  </si>
  <si>
    <t>Csf ventriculography</t>
  </si>
  <si>
    <t>78645</t>
  </si>
  <si>
    <t>Csf shunt evaluation</t>
  </si>
  <si>
    <t>78647</t>
  </si>
  <si>
    <t>78650</t>
  </si>
  <si>
    <t>Csf leakage imaging</t>
  </si>
  <si>
    <t>78660</t>
  </si>
  <si>
    <t>Nuclear exam of tear flow</t>
  </si>
  <si>
    <t>78700</t>
  </si>
  <si>
    <t>Kidney imaging morphol</t>
  </si>
  <si>
    <t>78701</t>
  </si>
  <si>
    <t>Kidney imaging with flow</t>
  </si>
  <si>
    <t>78707</t>
  </si>
  <si>
    <t>K flow/funct image w/o drug</t>
  </si>
  <si>
    <t>78708</t>
  </si>
  <si>
    <t>K flow/funct image w/drug</t>
  </si>
  <si>
    <t>78709</t>
  </si>
  <si>
    <t>K flow/funct image multiple</t>
  </si>
  <si>
    <t>78710</t>
  </si>
  <si>
    <t>Kidney imaging (3d)</t>
  </si>
  <si>
    <t>78725</t>
  </si>
  <si>
    <t>Kidney function study</t>
  </si>
  <si>
    <t>78730</t>
  </si>
  <si>
    <t>Urinary bladder retention</t>
  </si>
  <si>
    <t>78740</t>
  </si>
  <si>
    <t>Ureteral reflux study</t>
  </si>
  <si>
    <t>78761</t>
  </si>
  <si>
    <t>Testicular imaging w/flow</t>
  </si>
  <si>
    <t>78800</t>
  </si>
  <si>
    <t>Tumor imaging limited area</t>
  </si>
  <si>
    <t>78801</t>
  </si>
  <si>
    <t>Tumor imaging mult areas</t>
  </si>
  <si>
    <t>78802</t>
  </si>
  <si>
    <t>Tumor imaging whole body</t>
  </si>
  <si>
    <t>78803</t>
  </si>
  <si>
    <t>Tumor imaging (3d)</t>
  </si>
  <si>
    <t>78804</t>
  </si>
  <si>
    <t>78805</t>
  </si>
  <si>
    <t>Abscess imaging ltd area</t>
  </si>
  <si>
    <t>78806</t>
  </si>
  <si>
    <t>Abscess imaging whole body</t>
  </si>
  <si>
    <t>78807</t>
  </si>
  <si>
    <t>Nuclear localization/abscess</t>
  </si>
  <si>
    <t>78808</t>
  </si>
  <si>
    <t>Iv inj ra drug dx study</t>
  </si>
  <si>
    <t>79005</t>
  </si>
  <si>
    <t>Nuclear rx oral admin</t>
  </si>
  <si>
    <t>79101</t>
  </si>
  <si>
    <t>Nuclear rx iv admin</t>
  </si>
  <si>
    <t>79200</t>
  </si>
  <si>
    <t>Nuclear rx intracav admin</t>
  </si>
  <si>
    <t>79403</t>
  </si>
  <si>
    <t>Hematopoietic nuclear tx</t>
  </si>
  <si>
    <t>79440</t>
  </si>
  <si>
    <t>Nuclear rx intra-articular</t>
  </si>
  <si>
    <t>80047</t>
  </si>
  <si>
    <t>Metabolic panel ionized ca</t>
  </si>
  <si>
    <t>80048</t>
  </si>
  <si>
    <t>Metabolic panel total ca</t>
  </si>
  <si>
    <t>80051</t>
  </si>
  <si>
    <t>Electrolyte panel</t>
  </si>
  <si>
    <t>80053</t>
  </si>
  <si>
    <t>Comprehen metabolic panel</t>
  </si>
  <si>
    <t>80061</t>
  </si>
  <si>
    <t>Lipid panel</t>
  </si>
  <si>
    <t>80069</t>
  </si>
  <si>
    <t>Renal function panel</t>
  </si>
  <si>
    <t>80074</t>
  </si>
  <si>
    <t>Acute hepatitis panel</t>
  </si>
  <si>
    <t>80076</t>
  </si>
  <si>
    <t>Hepatic function panel</t>
  </si>
  <si>
    <t>80102</t>
  </si>
  <si>
    <t>Drug confirmation</t>
  </si>
  <si>
    <t>80150</t>
  </si>
  <si>
    <t>Assay of amikacin</t>
  </si>
  <si>
    <t>80152</t>
  </si>
  <si>
    <t>Assay of amitriptyline</t>
  </si>
  <si>
    <t>80154</t>
  </si>
  <si>
    <t>Assay of benzodiazepines</t>
  </si>
  <si>
    <t>80155</t>
  </si>
  <si>
    <t>Drug screen quant caffeine</t>
  </si>
  <si>
    <t>80156</t>
  </si>
  <si>
    <t>Assay carbamazepine total</t>
  </si>
  <si>
    <t>80157</t>
  </si>
  <si>
    <t>Assay carbamazepine free</t>
  </si>
  <si>
    <t>80158</t>
  </si>
  <si>
    <t>Assay of cyclosporine</t>
  </si>
  <si>
    <t>80159</t>
  </si>
  <si>
    <t>Drug screen quant clozapine</t>
  </si>
  <si>
    <t>80160</t>
  </si>
  <si>
    <t>Assay of desipramine</t>
  </si>
  <si>
    <t>80162</t>
  </si>
  <si>
    <t>Assay of digoxin</t>
  </si>
  <si>
    <t>80164</t>
  </si>
  <si>
    <t>Assay dipropylacetic acid</t>
  </si>
  <si>
    <t>80166</t>
  </si>
  <si>
    <t>Assay of doxepin</t>
  </si>
  <si>
    <t>80168</t>
  </si>
  <si>
    <t>Assay of ethosuximide</t>
  </si>
  <si>
    <t>80169</t>
  </si>
  <si>
    <t>Drug screen quant everolimus</t>
  </si>
  <si>
    <t>80170</t>
  </si>
  <si>
    <t>Assay of gentamicin</t>
  </si>
  <si>
    <t>80171</t>
  </si>
  <si>
    <t>Drug screen quant gabapentin</t>
  </si>
  <si>
    <t>80172</t>
  </si>
  <si>
    <t>Assay of gold</t>
  </si>
  <si>
    <t>80173</t>
  </si>
  <si>
    <t>Assay of haloperidol</t>
  </si>
  <si>
    <t>80174</t>
  </si>
  <si>
    <t>Assay of imipramine</t>
  </si>
  <si>
    <t>80175</t>
  </si>
  <si>
    <t>Drug screen quan lamotrigine</t>
  </si>
  <si>
    <t>80176</t>
  </si>
  <si>
    <t>Assay of lidocaine</t>
  </si>
  <si>
    <t>80177</t>
  </si>
  <si>
    <t>Drug scrn quan levetiracetam</t>
  </si>
  <si>
    <t>80178</t>
  </si>
  <si>
    <t>Assay of lithium</t>
  </si>
  <si>
    <t>80180</t>
  </si>
  <si>
    <t>Drug scrn quan mycophenolate</t>
  </si>
  <si>
    <t>80182</t>
  </si>
  <si>
    <t>Assay of nortriptyline</t>
  </si>
  <si>
    <t>80183</t>
  </si>
  <si>
    <t>Drug scrn quant oxcarbazepin</t>
  </si>
  <si>
    <t>80184</t>
  </si>
  <si>
    <t>Assay of phenobarbital</t>
  </si>
  <si>
    <t>80185</t>
  </si>
  <si>
    <t>Assay of phenytoin total</t>
  </si>
  <si>
    <t>80186</t>
  </si>
  <si>
    <t>Assay of phenytoin free</t>
  </si>
  <si>
    <t>80188</t>
  </si>
  <si>
    <t>Assay of primidone</t>
  </si>
  <si>
    <t>80190</t>
  </si>
  <si>
    <t>Assay of procainamide</t>
  </si>
  <si>
    <t>80192</t>
  </si>
  <si>
    <t>80194</t>
  </si>
  <si>
    <t>Assay of quinidine</t>
  </si>
  <si>
    <t>80195</t>
  </si>
  <si>
    <t>Assay of sirolimus</t>
  </si>
  <si>
    <t>80196</t>
  </si>
  <si>
    <t>Assay of salicylate</t>
  </si>
  <si>
    <t>80197</t>
  </si>
  <si>
    <t>Assay of tacrolimus</t>
  </si>
  <si>
    <t>80198</t>
  </si>
  <si>
    <t>Assay of theophylline</t>
  </si>
  <si>
    <t>80199</t>
  </si>
  <si>
    <t>Drug screen quant tiagabine</t>
  </si>
  <si>
    <t>80200</t>
  </si>
  <si>
    <t>Assay of tobramycin</t>
  </si>
  <si>
    <t>80201</t>
  </si>
  <si>
    <t>Assay of topiramate</t>
  </si>
  <si>
    <t>80202</t>
  </si>
  <si>
    <t>Assay of vancomycin</t>
  </si>
  <si>
    <t>80203</t>
  </si>
  <si>
    <t>Drug screen quant zonisamide</t>
  </si>
  <si>
    <t>80299</t>
  </si>
  <si>
    <t>Quantitative assay drug</t>
  </si>
  <si>
    <t>80400</t>
  </si>
  <si>
    <t>Acth stimulation panel</t>
  </si>
  <si>
    <t>80402</t>
  </si>
  <si>
    <t>80406</t>
  </si>
  <si>
    <t>80408</t>
  </si>
  <si>
    <t>Aldosterone suppression eval</t>
  </si>
  <si>
    <t>80410</t>
  </si>
  <si>
    <t>Calcitonin stimul panel</t>
  </si>
  <si>
    <t>80412</t>
  </si>
  <si>
    <t>Crh stimulation panel</t>
  </si>
  <si>
    <t>80414</t>
  </si>
  <si>
    <t>Testosterone response</t>
  </si>
  <si>
    <t>80415</t>
  </si>
  <si>
    <t>Estradiol response panel</t>
  </si>
  <si>
    <t>80416</t>
  </si>
  <si>
    <t>Renin stimulation panel</t>
  </si>
  <si>
    <t>80417</t>
  </si>
  <si>
    <t>80418</t>
  </si>
  <si>
    <t>Pituitary evaluation panel</t>
  </si>
  <si>
    <t>80420</t>
  </si>
  <si>
    <t>Dexamethasone panel</t>
  </si>
  <si>
    <t>80422</t>
  </si>
  <si>
    <t>Glucagon tolerance panel</t>
  </si>
  <si>
    <t>80424</t>
  </si>
  <si>
    <t>80426</t>
  </si>
  <si>
    <t>Gonadotropin hormone panel</t>
  </si>
  <si>
    <t>80428</t>
  </si>
  <si>
    <t>Growth hormone panel</t>
  </si>
  <si>
    <t>80430</t>
  </si>
  <si>
    <t>80432</t>
  </si>
  <si>
    <t>Insulin suppression panel</t>
  </si>
  <si>
    <t>80434</t>
  </si>
  <si>
    <t>Insulin tolerance panel</t>
  </si>
  <si>
    <t>80435</t>
  </si>
  <si>
    <t>80436</t>
  </si>
  <si>
    <t>Metyrapone panel</t>
  </si>
  <si>
    <t>80438</t>
  </si>
  <si>
    <t>Trh stimulation panel</t>
  </si>
  <si>
    <t>80439</t>
  </si>
  <si>
    <t>80440</t>
  </si>
  <si>
    <t>80500</t>
  </si>
  <si>
    <t>Lab pathology consultation</t>
  </si>
  <si>
    <t>80502</t>
  </si>
  <si>
    <t>81000</t>
  </si>
  <si>
    <t>Urinalysis nonauto w/scope</t>
  </si>
  <si>
    <t>81001</t>
  </si>
  <si>
    <t>Urinalysis auto w/scope</t>
  </si>
  <si>
    <t>81002</t>
  </si>
  <si>
    <t>Urinalysis nonauto w/o scope</t>
  </si>
  <si>
    <t>81003</t>
  </si>
  <si>
    <t>Urinalysis auto w/o scope</t>
  </si>
  <si>
    <t>81005</t>
  </si>
  <si>
    <t>Urinalysis</t>
  </si>
  <si>
    <t>81007</t>
  </si>
  <si>
    <t>Urine screen for bacteria</t>
  </si>
  <si>
    <t>81015</t>
  </si>
  <si>
    <t>Microscopic exam of urine</t>
  </si>
  <si>
    <t>81020</t>
  </si>
  <si>
    <t>Urinalysis glass test</t>
  </si>
  <si>
    <t>81025</t>
  </si>
  <si>
    <t>Urine pregnancy test</t>
  </si>
  <si>
    <t>81050</t>
  </si>
  <si>
    <t>Urinalysis volume measure</t>
  </si>
  <si>
    <t>81161</t>
  </si>
  <si>
    <t>Dmd dup/delet analysis</t>
  </si>
  <si>
    <t>81206</t>
  </si>
  <si>
    <t>Bcr/abl1 gene major bp</t>
  </si>
  <si>
    <t>81207</t>
  </si>
  <si>
    <t>Bcr/abl1 gene minor bp</t>
  </si>
  <si>
    <t>81208</t>
  </si>
  <si>
    <t>Bcr/abl1 gene other bp</t>
  </si>
  <si>
    <t>81210</t>
  </si>
  <si>
    <t>Braf gene</t>
  </si>
  <si>
    <t>81211</t>
  </si>
  <si>
    <t>Brca1&amp;2 seq &amp; com dup/del</t>
  </si>
  <si>
    <t>81212</t>
  </si>
  <si>
    <t>Brca1&amp;2 185&amp;5385&amp;6174 var</t>
  </si>
  <si>
    <t>81213</t>
  </si>
  <si>
    <t>Brca1&amp;2 uncom dup/del var</t>
  </si>
  <si>
    <t>81214</t>
  </si>
  <si>
    <t>Brca1 full seq &amp; com dup/del</t>
  </si>
  <si>
    <t>81215</t>
  </si>
  <si>
    <t>Brca1 gene known fam variant</t>
  </si>
  <si>
    <t>81217</t>
  </si>
  <si>
    <t>Brca2 gene known fam variant</t>
  </si>
  <si>
    <t>81225</t>
  </si>
  <si>
    <t>Cyp2c19 gene com variants</t>
  </si>
  <si>
    <t>81226</t>
  </si>
  <si>
    <t>Cyp2d6 gene com variants</t>
  </si>
  <si>
    <t>81227</t>
  </si>
  <si>
    <t>Cyp2c9 gene com variants</t>
  </si>
  <si>
    <t>81235</t>
  </si>
  <si>
    <t>Egfr gene com variants</t>
  </si>
  <si>
    <t>81240</t>
  </si>
  <si>
    <t>F2 gene</t>
  </si>
  <si>
    <t>81241</t>
  </si>
  <si>
    <t>F5 gene</t>
  </si>
  <si>
    <t>81245</t>
  </si>
  <si>
    <t>Flt3 gene</t>
  </si>
  <si>
    <t>81256</t>
  </si>
  <si>
    <t>Hfe gene</t>
  </si>
  <si>
    <t>81261</t>
  </si>
  <si>
    <t>Igh gene rearrange amp meth</t>
  </si>
  <si>
    <t>81262</t>
  </si>
  <si>
    <t>Igh gene rearrang dir probe</t>
  </si>
  <si>
    <t>81263</t>
  </si>
  <si>
    <t>Igh vari regional mutation</t>
  </si>
  <si>
    <t>81264</t>
  </si>
  <si>
    <t>Igk rearrangeabn clonal pop</t>
  </si>
  <si>
    <t>81265</t>
  </si>
  <si>
    <t>Str markers specimen anal</t>
  </si>
  <si>
    <t>81267</t>
  </si>
  <si>
    <t>Chimerism anal no cell selec</t>
  </si>
  <si>
    <t>81268</t>
  </si>
  <si>
    <t>Chimerism anal w/cell select</t>
  </si>
  <si>
    <t>81270</t>
  </si>
  <si>
    <t>Jak2 gene</t>
  </si>
  <si>
    <t>81275</t>
  </si>
  <si>
    <t>Kras gene</t>
  </si>
  <si>
    <t>81287</t>
  </si>
  <si>
    <t>Mgmt gene methylation anal</t>
  </si>
  <si>
    <t>81291</t>
  </si>
  <si>
    <t>Mthfr gene</t>
  </si>
  <si>
    <t>81292</t>
  </si>
  <si>
    <t>Mlh1 gene full seq</t>
  </si>
  <si>
    <t>81293</t>
  </si>
  <si>
    <t>Mlh1 gene known variants</t>
  </si>
  <si>
    <t>81294</t>
  </si>
  <si>
    <t>Mlh1 gene dup/delete variant</t>
  </si>
  <si>
    <t>81295</t>
  </si>
  <si>
    <t>Msh2 gene full seq</t>
  </si>
  <si>
    <t>81296</t>
  </si>
  <si>
    <t>Msh2 gene known variants</t>
  </si>
  <si>
    <t>81297</t>
  </si>
  <si>
    <t>Msh2 gene dup/delete variant</t>
  </si>
  <si>
    <t>81298</t>
  </si>
  <si>
    <t>Msh6 gene full seq</t>
  </si>
  <si>
    <t>81299</t>
  </si>
  <si>
    <t>Msh6 gene known variants</t>
  </si>
  <si>
    <t>81300</t>
  </si>
  <si>
    <t>Msh6 gene dup/delete variant</t>
  </si>
  <si>
    <t>81301</t>
  </si>
  <si>
    <t>Microsatellite instability</t>
  </si>
  <si>
    <t>81310</t>
  </si>
  <si>
    <t>Npm1 gene</t>
  </si>
  <si>
    <t>81315</t>
  </si>
  <si>
    <t>Pml/raralpha com breakpoints</t>
  </si>
  <si>
    <t>81316</t>
  </si>
  <si>
    <t>Pml/raralpha 1 breakpoint</t>
  </si>
  <si>
    <t>81317</t>
  </si>
  <si>
    <t>Pms2 gene full seq analysis</t>
  </si>
  <si>
    <t>81318</t>
  </si>
  <si>
    <t>Pms2 known familial variants</t>
  </si>
  <si>
    <t>81319</t>
  </si>
  <si>
    <t>Pms2 gene dup/delet variants</t>
  </si>
  <si>
    <t>81321</t>
  </si>
  <si>
    <t>Pten gene full sequence</t>
  </si>
  <si>
    <t>81322</t>
  </si>
  <si>
    <t>Pten gene known fam variant</t>
  </si>
  <si>
    <t>81323</t>
  </si>
  <si>
    <t>Pten gene dup/delet variant</t>
  </si>
  <si>
    <t>81332</t>
  </si>
  <si>
    <t>Serpina1 gene</t>
  </si>
  <si>
    <t>81340</t>
  </si>
  <si>
    <t>Trb@ gene rearrange amplify</t>
  </si>
  <si>
    <t>81341</t>
  </si>
  <si>
    <t>Trb@ gene rearrange dirprobe</t>
  </si>
  <si>
    <t>81342</t>
  </si>
  <si>
    <t>Trg gene rearrangement anal</t>
  </si>
  <si>
    <t>81370</t>
  </si>
  <si>
    <t>Hla i &amp; ii typing lr</t>
  </si>
  <si>
    <t>81371</t>
  </si>
  <si>
    <t>Hla i &amp; ii type verify lr</t>
  </si>
  <si>
    <t>81372</t>
  </si>
  <si>
    <t>Hla i typing complete lr</t>
  </si>
  <si>
    <t>81373</t>
  </si>
  <si>
    <t>Hla i typing 1 locus lr</t>
  </si>
  <si>
    <t>81374</t>
  </si>
  <si>
    <t>Hla i typing 1 antigen lr</t>
  </si>
  <si>
    <t>81375</t>
  </si>
  <si>
    <t>Hla ii typing ag equiv lr</t>
  </si>
  <si>
    <t>81376</t>
  </si>
  <si>
    <t>Hla ii typing 1 locus lr</t>
  </si>
  <si>
    <t>81377</t>
  </si>
  <si>
    <t>Hla ii type 1 ag equiv lr</t>
  </si>
  <si>
    <t>81378</t>
  </si>
  <si>
    <t>Hla i &amp; ii typing hr</t>
  </si>
  <si>
    <t>81379</t>
  </si>
  <si>
    <t>Hla i typing complete hr</t>
  </si>
  <si>
    <t>81380</t>
  </si>
  <si>
    <t>Hla i typing 1 locus hr</t>
  </si>
  <si>
    <t>81381</t>
  </si>
  <si>
    <t>Hla i typing 1 allele hr</t>
  </si>
  <si>
    <t>81382</t>
  </si>
  <si>
    <t>Hla ii typing 1 loc hr</t>
  </si>
  <si>
    <t>81383</t>
  </si>
  <si>
    <t>Hla ii typing 1 allele hr</t>
  </si>
  <si>
    <t>82000</t>
  </si>
  <si>
    <t>Assay of blood acetaldehyde</t>
  </si>
  <si>
    <t>82003</t>
  </si>
  <si>
    <t>Assay of acetaminophen</t>
  </si>
  <si>
    <t>82009</t>
  </si>
  <si>
    <t>Test for acetone/ketones</t>
  </si>
  <si>
    <t>82010</t>
  </si>
  <si>
    <t>Acetone assay</t>
  </si>
  <si>
    <t>82013</t>
  </si>
  <si>
    <t>Acetylcholinesterase assay</t>
  </si>
  <si>
    <t>82016</t>
  </si>
  <si>
    <t>Acylcarnitines qual</t>
  </si>
  <si>
    <t>82017</t>
  </si>
  <si>
    <t>Acylcarnitines quant</t>
  </si>
  <si>
    <t>82024</t>
  </si>
  <si>
    <t>Assay of acth</t>
  </si>
  <si>
    <t>82030</t>
  </si>
  <si>
    <t>Assay of adp &amp; amp</t>
  </si>
  <si>
    <t>82040</t>
  </si>
  <si>
    <t>Assay of serum albumin</t>
  </si>
  <si>
    <t>82042</t>
  </si>
  <si>
    <t>Assay of urine albumin</t>
  </si>
  <si>
    <t>82043</t>
  </si>
  <si>
    <t>Microalbumin quantitative</t>
  </si>
  <si>
    <t>82044</t>
  </si>
  <si>
    <t>Microalbumin semiquant</t>
  </si>
  <si>
    <t>82045</t>
  </si>
  <si>
    <t>Albumin ischemia modified</t>
  </si>
  <si>
    <t>82055</t>
  </si>
  <si>
    <t>Assay of ethanol</t>
  </si>
  <si>
    <t>82075</t>
  </si>
  <si>
    <t>Assay of breath ethanol</t>
  </si>
  <si>
    <t>82085</t>
  </si>
  <si>
    <t>Assay of aldolase</t>
  </si>
  <si>
    <t>82088</t>
  </si>
  <si>
    <t>Assay of aldosterone</t>
  </si>
  <si>
    <t>82101</t>
  </si>
  <si>
    <t>Assay of urine alkaloids</t>
  </si>
  <si>
    <t>82103</t>
  </si>
  <si>
    <t>Alpha-1-antitrypsin total</t>
  </si>
  <si>
    <t>82104</t>
  </si>
  <si>
    <t>Alpha-1-antitrypsin pheno</t>
  </si>
  <si>
    <t>82105</t>
  </si>
  <si>
    <t>Alpha-fetoprotein serum</t>
  </si>
  <si>
    <t>82106</t>
  </si>
  <si>
    <t>Alpha-fetoprotein amniotic</t>
  </si>
  <si>
    <t>82107</t>
  </si>
  <si>
    <t>Alpha-fetoprotein l3</t>
  </si>
  <si>
    <t>82108</t>
  </si>
  <si>
    <t>Assay of aluminum</t>
  </si>
  <si>
    <t>82120</t>
  </si>
  <si>
    <t>Amines vaginal fluid qual</t>
  </si>
  <si>
    <t>82127</t>
  </si>
  <si>
    <t>Amino acid single qual</t>
  </si>
  <si>
    <t>82128</t>
  </si>
  <si>
    <t>Amino acids mult qual</t>
  </si>
  <si>
    <t>82131</t>
  </si>
  <si>
    <t>Amino acids single quant</t>
  </si>
  <si>
    <t>82135</t>
  </si>
  <si>
    <t>Assay aminolevulinic acid</t>
  </si>
  <si>
    <t>82136</t>
  </si>
  <si>
    <t>Amino acids quant 2-5</t>
  </si>
  <si>
    <t>82139</t>
  </si>
  <si>
    <t>Amino acids quan 6 or more</t>
  </si>
  <si>
    <t>82140</t>
  </si>
  <si>
    <t>Assay of ammonia</t>
  </si>
  <si>
    <t>82143</t>
  </si>
  <si>
    <t>Amniotic fluid scan</t>
  </si>
  <si>
    <t>82145</t>
  </si>
  <si>
    <t>Assay of amphetamines</t>
  </si>
  <si>
    <t>82150</t>
  </si>
  <si>
    <t>Assay of amylase</t>
  </si>
  <si>
    <t>82154</t>
  </si>
  <si>
    <t>Androstanediol glucuronide</t>
  </si>
  <si>
    <t>82157</t>
  </si>
  <si>
    <t>Assay of androstenedione</t>
  </si>
  <si>
    <t>82160</t>
  </si>
  <si>
    <t>Assay of androsterone</t>
  </si>
  <si>
    <t>82163</t>
  </si>
  <si>
    <t>Assay of angiotensin ii</t>
  </si>
  <si>
    <t>82164</t>
  </si>
  <si>
    <t>Angiotensin i enzyme test</t>
  </si>
  <si>
    <t>82172</t>
  </si>
  <si>
    <t>Assay of apolipoprotein</t>
  </si>
  <si>
    <t>82175</t>
  </si>
  <si>
    <t>Assay of arsenic</t>
  </si>
  <si>
    <t>82180</t>
  </si>
  <si>
    <t>Assay of ascorbic acid</t>
  </si>
  <si>
    <t>82190</t>
  </si>
  <si>
    <t>Atomic absorption</t>
  </si>
  <si>
    <t>82205</t>
  </si>
  <si>
    <t>Assay of barbiturates</t>
  </si>
  <si>
    <t>82232</t>
  </si>
  <si>
    <t>Assay of beta-2 protein</t>
  </si>
  <si>
    <t>82239</t>
  </si>
  <si>
    <t>Bile acids total</t>
  </si>
  <si>
    <t>82240</t>
  </si>
  <si>
    <t>Bile acids cholylglycine</t>
  </si>
  <si>
    <t>82247</t>
  </si>
  <si>
    <t>Bilirubin total</t>
  </si>
  <si>
    <t>82248</t>
  </si>
  <si>
    <t>Bilirubin direct</t>
  </si>
  <si>
    <t>82252</t>
  </si>
  <si>
    <t>Fecal bilirubin test</t>
  </si>
  <si>
    <t>82261</t>
  </si>
  <si>
    <t>Assay of biotinidase</t>
  </si>
  <si>
    <t>82270</t>
  </si>
  <si>
    <t>Occult blood feces</t>
  </si>
  <si>
    <t>82271</t>
  </si>
  <si>
    <t>Occult blood other sources</t>
  </si>
  <si>
    <t>82272</t>
  </si>
  <si>
    <t>Occult bld feces 1-3 tests</t>
  </si>
  <si>
    <t>82274</t>
  </si>
  <si>
    <t>Assay test for blood fecal</t>
  </si>
  <si>
    <t>82286</t>
  </si>
  <si>
    <t>Assay of bradykinin</t>
  </si>
  <si>
    <t>82300</t>
  </si>
  <si>
    <t>Assay of cadmium</t>
  </si>
  <si>
    <t>82306</t>
  </si>
  <si>
    <t>Vitamin d 25 hydroxy</t>
  </si>
  <si>
    <t>82308</t>
  </si>
  <si>
    <t>Assay of calcitonin</t>
  </si>
  <si>
    <t>82310</t>
  </si>
  <si>
    <t>Assay of calcium</t>
  </si>
  <si>
    <t>82330</t>
  </si>
  <si>
    <t>82331</t>
  </si>
  <si>
    <t>Calcium infusion test</t>
  </si>
  <si>
    <t>82340</t>
  </si>
  <si>
    <t>Assay of calcium in urine</t>
  </si>
  <si>
    <t>82355</t>
  </si>
  <si>
    <t>Calculus analysis qual</t>
  </si>
  <si>
    <t>82360</t>
  </si>
  <si>
    <t>Calculus assay quant</t>
  </si>
  <si>
    <t>82365</t>
  </si>
  <si>
    <t>Calculus spectroscopy</t>
  </si>
  <si>
    <t>82370</t>
  </si>
  <si>
    <t>X-ray assay calculus</t>
  </si>
  <si>
    <t>82373</t>
  </si>
  <si>
    <t>Assay c-d transfer measure</t>
  </si>
  <si>
    <t>82374</t>
  </si>
  <si>
    <t>Assay blood carbon dioxide</t>
  </si>
  <si>
    <t>82375</t>
  </si>
  <si>
    <t>Assay carboxyhb quant</t>
  </si>
  <si>
    <t>82376</t>
  </si>
  <si>
    <t>Assay carboxyhb qual</t>
  </si>
  <si>
    <t>82378</t>
  </si>
  <si>
    <t>Carcinoembryonic antigen</t>
  </si>
  <si>
    <t>82379</t>
  </si>
  <si>
    <t>Assay of carnitine</t>
  </si>
  <si>
    <t>82380</t>
  </si>
  <si>
    <t>Assay of carotene</t>
  </si>
  <si>
    <t>82382</t>
  </si>
  <si>
    <t>Assay urine catecholamines</t>
  </si>
  <si>
    <t>82383</t>
  </si>
  <si>
    <t>Assay blood catecholamines</t>
  </si>
  <si>
    <t>82384</t>
  </si>
  <si>
    <t>Assay three catecholamines</t>
  </si>
  <si>
    <t>82387</t>
  </si>
  <si>
    <t>Assay of cathepsin-d</t>
  </si>
  <si>
    <t>82390</t>
  </si>
  <si>
    <t>Assay of ceruloplasmin</t>
  </si>
  <si>
    <t>82397</t>
  </si>
  <si>
    <t>Chemiluminescent assay</t>
  </si>
  <si>
    <t>82415</t>
  </si>
  <si>
    <t>Assay of chloramphenicol</t>
  </si>
  <si>
    <t>82435</t>
  </si>
  <si>
    <t>Assay of blood chloride</t>
  </si>
  <si>
    <t>82436</t>
  </si>
  <si>
    <t>Assay of urine chloride</t>
  </si>
  <si>
    <t>82438</t>
  </si>
  <si>
    <t>Assay other fluid chlorides</t>
  </si>
  <si>
    <t>82441</t>
  </si>
  <si>
    <t>Test for chlorohydrocarbons</t>
  </si>
  <si>
    <t>82465</t>
  </si>
  <si>
    <t>Assay bld/serum cholesterol</t>
  </si>
  <si>
    <t>82480</t>
  </si>
  <si>
    <t>Assay serum cholinesterase</t>
  </si>
  <si>
    <t>82482</t>
  </si>
  <si>
    <t>Assay rbc cholinesterase</t>
  </si>
  <si>
    <t>82485</t>
  </si>
  <si>
    <t>Assay chondroitin sulfate</t>
  </si>
  <si>
    <t>82486</t>
  </si>
  <si>
    <t>Gas/liquid chromatography</t>
  </si>
  <si>
    <t>82487</t>
  </si>
  <si>
    <t>Paper chromatography</t>
  </si>
  <si>
    <t>82488</t>
  </si>
  <si>
    <t>82489</t>
  </si>
  <si>
    <t>Thin layer chromatography</t>
  </si>
  <si>
    <t>82491</t>
  </si>
  <si>
    <t>Chromotography quant sing</t>
  </si>
  <si>
    <t>82492</t>
  </si>
  <si>
    <t>Chromotography quant mult</t>
  </si>
  <si>
    <t>82495</t>
  </si>
  <si>
    <t>Assay of chromium</t>
  </si>
  <si>
    <t>82507</t>
  </si>
  <si>
    <t>Assay of citrate</t>
  </si>
  <si>
    <t>82520</t>
  </si>
  <si>
    <t>Assay of cocaine</t>
  </si>
  <si>
    <t>82523</t>
  </si>
  <si>
    <t>Collagen crosslinks</t>
  </si>
  <si>
    <t>82525</t>
  </si>
  <si>
    <t>Assay of copper</t>
  </si>
  <si>
    <t>82528</t>
  </si>
  <si>
    <t>Assay of corticosterone</t>
  </si>
  <si>
    <t>82530</t>
  </si>
  <si>
    <t>Cortisol free</t>
  </si>
  <si>
    <t>82533</t>
  </si>
  <si>
    <t>Total cortisol</t>
  </si>
  <si>
    <t>82540</t>
  </si>
  <si>
    <t>Assay of creatine</t>
  </si>
  <si>
    <t>82541</t>
  </si>
  <si>
    <t>Column chromotography qual</t>
  </si>
  <si>
    <t>82542</t>
  </si>
  <si>
    <t>Column chromotography quant</t>
  </si>
  <si>
    <t>82543</t>
  </si>
  <si>
    <t>Column chromotograph/isotope</t>
  </si>
  <si>
    <t>82544</t>
  </si>
  <si>
    <t>82550</t>
  </si>
  <si>
    <t>Assay of ck (cpk)</t>
  </si>
  <si>
    <t>82552</t>
  </si>
  <si>
    <t>Assay of cpk in blood</t>
  </si>
  <si>
    <t>82553</t>
  </si>
  <si>
    <t>Creatine mb fraction</t>
  </si>
  <si>
    <t>82554</t>
  </si>
  <si>
    <t>Creatine isoforms</t>
  </si>
  <si>
    <t>82565</t>
  </si>
  <si>
    <t>Assay of creatinine</t>
  </si>
  <si>
    <t>82570</t>
  </si>
  <si>
    <t>Assay of urine creatinine</t>
  </si>
  <si>
    <t>82575</t>
  </si>
  <si>
    <t>Creatinine clearance test</t>
  </si>
  <si>
    <t>82585</t>
  </si>
  <si>
    <t>Assay of cryofibrinogen</t>
  </si>
  <si>
    <t>82595</t>
  </si>
  <si>
    <t>Assay of cryoglobulin</t>
  </si>
  <si>
    <t>82600</t>
  </si>
  <si>
    <t>Assay of cyanide</t>
  </si>
  <si>
    <t>82607</t>
  </si>
  <si>
    <t>Vitamin b-12</t>
  </si>
  <si>
    <t>82608</t>
  </si>
  <si>
    <t>B-12 binding capacity</t>
  </si>
  <si>
    <t>82610</t>
  </si>
  <si>
    <t>Cystatin c</t>
  </si>
  <si>
    <t>82615</t>
  </si>
  <si>
    <t>Test for urine cystines</t>
  </si>
  <si>
    <t>82626</t>
  </si>
  <si>
    <t>Dehydroepiandrosterone</t>
  </si>
  <si>
    <t>82627</t>
  </si>
  <si>
    <t>82633</t>
  </si>
  <si>
    <t>Desoxycorticosterone</t>
  </si>
  <si>
    <t>82634</t>
  </si>
  <si>
    <t>Deoxycortisol</t>
  </si>
  <si>
    <t>82638</t>
  </si>
  <si>
    <t>Assay of dibucaine number</t>
  </si>
  <si>
    <t>82646</t>
  </si>
  <si>
    <t>Assay of dihydrocodeinone</t>
  </si>
  <si>
    <t>82649</t>
  </si>
  <si>
    <t>Assay of dihydromorphinone</t>
  </si>
  <si>
    <t>82651</t>
  </si>
  <si>
    <t>Assay of dihydrotestosterone</t>
  </si>
  <si>
    <t>82652</t>
  </si>
  <si>
    <t>Vit d 1 25-dihydroxy</t>
  </si>
  <si>
    <t>82654</t>
  </si>
  <si>
    <t>Assay of dimethadione</t>
  </si>
  <si>
    <t>82656</t>
  </si>
  <si>
    <t>Pancreatic elastase fecal</t>
  </si>
  <si>
    <t>82657</t>
  </si>
  <si>
    <t>Enzyme cell activity</t>
  </si>
  <si>
    <t>82658</t>
  </si>
  <si>
    <t>Enzyme cell activity ra</t>
  </si>
  <si>
    <t>82664</t>
  </si>
  <si>
    <t>Electrophoretic test</t>
  </si>
  <si>
    <t>82666</t>
  </si>
  <si>
    <t>Assay of epiandrosterone</t>
  </si>
  <si>
    <t>82668</t>
  </si>
  <si>
    <t>Assay of erythropoietin</t>
  </si>
  <si>
    <t>82670</t>
  </si>
  <si>
    <t>Assay of estradiol</t>
  </si>
  <si>
    <t>82671</t>
  </si>
  <si>
    <t>Assay of estrogens</t>
  </si>
  <si>
    <t>82672</t>
  </si>
  <si>
    <t>Assay of estrogen</t>
  </si>
  <si>
    <t>82677</t>
  </si>
  <si>
    <t>Assay of estriol</t>
  </si>
  <si>
    <t>82679</t>
  </si>
  <si>
    <t>Assay of estrone</t>
  </si>
  <si>
    <t>82690</t>
  </si>
  <si>
    <t>Assay of ethchlorvynol</t>
  </si>
  <si>
    <t>82693</t>
  </si>
  <si>
    <t>Assay of ethylene glycol</t>
  </si>
  <si>
    <t>82696</t>
  </si>
  <si>
    <t>Assay of etiocholanolone</t>
  </si>
  <si>
    <t>82705</t>
  </si>
  <si>
    <t>Fats/lipids feces qual</t>
  </si>
  <si>
    <t>82710</t>
  </si>
  <si>
    <t>Fats/lipids feces quant</t>
  </si>
  <si>
    <t>82715</t>
  </si>
  <si>
    <t>Assay of fecal fat</t>
  </si>
  <si>
    <t>82725</t>
  </si>
  <si>
    <t>Assay of blood fatty acids</t>
  </si>
  <si>
    <t>82726</t>
  </si>
  <si>
    <t>Long chain fatty acids</t>
  </si>
  <si>
    <t>82728</t>
  </si>
  <si>
    <t>Assay of ferritin</t>
  </si>
  <si>
    <t>82731</t>
  </si>
  <si>
    <t>Assay of fetal fibronectin</t>
  </si>
  <si>
    <t>82735</t>
  </si>
  <si>
    <t>Assay of fluoride</t>
  </si>
  <si>
    <t>82742</t>
  </si>
  <si>
    <t>Assay of flurazepam</t>
  </si>
  <si>
    <t>82746</t>
  </si>
  <si>
    <t>Assay of folic acid serum</t>
  </si>
  <si>
    <t>82747</t>
  </si>
  <si>
    <t>Assay of folic acid rbc</t>
  </si>
  <si>
    <t>82757</t>
  </si>
  <si>
    <t>Assay of semen fructose</t>
  </si>
  <si>
    <t>82759</t>
  </si>
  <si>
    <t>Assay of rbc galactokinase</t>
  </si>
  <si>
    <t>82760</t>
  </si>
  <si>
    <t>Assay of galactose</t>
  </si>
  <si>
    <t>82775</t>
  </si>
  <si>
    <t>Assay galactose transferase</t>
  </si>
  <si>
    <t>82776</t>
  </si>
  <si>
    <t>Galactose transferase test</t>
  </si>
  <si>
    <t>82777</t>
  </si>
  <si>
    <t>Galectin-3</t>
  </si>
  <si>
    <t>82784</t>
  </si>
  <si>
    <t>Assay iga/igd/igg/igm each</t>
  </si>
  <si>
    <t>82785</t>
  </si>
  <si>
    <t>Assay of ige</t>
  </si>
  <si>
    <t>82787</t>
  </si>
  <si>
    <t>Igg 1 2 3 or 4 each</t>
  </si>
  <si>
    <t>82800</t>
  </si>
  <si>
    <t>Blood ph</t>
  </si>
  <si>
    <t>82803</t>
  </si>
  <si>
    <t>Blood gases any combination</t>
  </si>
  <si>
    <t>82805</t>
  </si>
  <si>
    <t>Blood gases w/o2 saturation</t>
  </si>
  <si>
    <t>82810</t>
  </si>
  <si>
    <t>Blood gases o2 sat only</t>
  </si>
  <si>
    <t>82820</t>
  </si>
  <si>
    <t>Hemoglobin-oxygen affinity</t>
  </si>
  <si>
    <t>82930</t>
  </si>
  <si>
    <t>Gastric analy w/ph ea spec</t>
  </si>
  <si>
    <t>82938</t>
  </si>
  <si>
    <t>Gastrin test</t>
  </si>
  <si>
    <t>82941</t>
  </si>
  <si>
    <t>Assay of gastrin</t>
  </si>
  <si>
    <t>82943</t>
  </si>
  <si>
    <t>Assay of glucagon</t>
  </si>
  <si>
    <t>82945</t>
  </si>
  <si>
    <t>Glucose other fluid</t>
  </si>
  <si>
    <t>82946</t>
  </si>
  <si>
    <t>Glucagon tolerance test</t>
  </si>
  <si>
    <t>82947</t>
  </si>
  <si>
    <t>Assay glucose blood quant</t>
  </si>
  <si>
    <t>82948</t>
  </si>
  <si>
    <t>Reagent strip/blood glucose</t>
  </si>
  <si>
    <t>82950</t>
  </si>
  <si>
    <t>Glucose test</t>
  </si>
  <si>
    <t>82951</t>
  </si>
  <si>
    <t>Glucose tolerance test (gtt)</t>
  </si>
  <si>
    <t>82952</t>
  </si>
  <si>
    <t>Gtt-added samples</t>
  </si>
  <si>
    <t>82953</t>
  </si>
  <si>
    <t>Glucose-tolbutamide test</t>
  </si>
  <si>
    <t>82955</t>
  </si>
  <si>
    <t>Assay of g6pd enzyme</t>
  </si>
  <si>
    <t>82960</t>
  </si>
  <si>
    <t>Test for g6pd enzyme</t>
  </si>
  <si>
    <t>82962</t>
  </si>
  <si>
    <t>Glucose blood test</t>
  </si>
  <si>
    <t>82963</t>
  </si>
  <si>
    <t>Assay of glucosidase</t>
  </si>
  <si>
    <t>82965</t>
  </si>
  <si>
    <t>Assay of gdh enzyme</t>
  </si>
  <si>
    <t>82975</t>
  </si>
  <si>
    <t>Assay of glutamine</t>
  </si>
  <si>
    <t>82977</t>
  </si>
  <si>
    <t>Assay of ggt</t>
  </si>
  <si>
    <t>82978</t>
  </si>
  <si>
    <t>Assay of glutathione</t>
  </si>
  <si>
    <t>82979</t>
  </si>
  <si>
    <t>Assay rbc glutathione</t>
  </si>
  <si>
    <t>82980</t>
  </si>
  <si>
    <t>Assay of glutethimide</t>
  </si>
  <si>
    <t>82985</t>
  </si>
  <si>
    <t>Assay of glycated protein</t>
  </si>
  <si>
    <t>83001</t>
  </si>
  <si>
    <t>Assay of gonadotropin (fsh)</t>
  </si>
  <si>
    <t>83002</t>
  </si>
  <si>
    <t>Assay of gonadotropin (lh)</t>
  </si>
  <si>
    <t>83003</t>
  </si>
  <si>
    <t>Assay growth hormone (hgh)</t>
  </si>
  <si>
    <t>83008</t>
  </si>
  <si>
    <t>Assay of guanosine</t>
  </si>
  <si>
    <t>83009</t>
  </si>
  <si>
    <t>H pylori (c-13) blood</t>
  </si>
  <si>
    <t>83010</t>
  </si>
  <si>
    <t>Assay of haptoglobin quant</t>
  </si>
  <si>
    <t>83012</t>
  </si>
  <si>
    <t>Assay of haptoglobins</t>
  </si>
  <si>
    <t>83013</t>
  </si>
  <si>
    <t>H pylori (c-13) breath</t>
  </si>
  <si>
    <t>83014</t>
  </si>
  <si>
    <t>H pylori drug admin</t>
  </si>
  <si>
    <t>83015</t>
  </si>
  <si>
    <t>Heavy metal screen</t>
  </si>
  <si>
    <t>83018</t>
  </si>
  <si>
    <t>Quantitative screen metals</t>
  </si>
  <si>
    <t>83020</t>
  </si>
  <si>
    <t>Hemoglobin electrophoresis</t>
  </si>
  <si>
    <t>83021</t>
  </si>
  <si>
    <t>Hemoglobin chromotography</t>
  </si>
  <si>
    <t>83026</t>
  </si>
  <si>
    <t>Hemoglobin copper sulfate</t>
  </si>
  <si>
    <t>83030</t>
  </si>
  <si>
    <t>Fetal hemoglobin chemical</t>
  </si>
  <si>
    <t>83033</t>
  </si>
  <si>
    <t>Fetal hemoglobin assay qual</t>
  </si>
  <si>
    <t>83036</t>
  </si>
  <si>
    <t>Glycosylated hemoglobin test</t>
  </si>
  <si>
    <t>83037</t>
  </si>
  <si>
    <t>Glycosylated hb home device</t>
  </si>
  <si>
    <t>83045</t>
  </si>
  <si>
    <t>Blood methemoglobin test</t>
  </si>
  <si>
    <t>83050</t>
  </si>
  <si>
    <t>Blood methemoglobin assay</t>
  </si>
  <si>
    <t>83051</t>
  </si>
  <si>
    <t>Assay of plasma hemoglobin</t>
  </si>
  <si>
    <t>83055</t>
  </si>
  <si>
    <t>Blood sulfhemoglobin test</t>
  </si>
  <si>
    <t>83060</t>
  </si>
  <si>
    <t>Blood sulfhemoglobin assay</t>
  </si>
  <si>
    <t>83065</t>
  </si>
  <si>
    <t>Assay of hemoglobin heat</t>
  </si>
  <si>
    <t>83068</t>
  </si>
  <si>
    <t>Hemoglobin stability screen</t>
  </si>
  <si>
    <t>83069</t>
  </si>
  <si>
    <t>Assay of urine hemoglobin</t>
  </si>
  <si>
    <t>83070</t>
  </si>
  <si>
    <t>Assay of hemosiderin qual</t>
  </si>
  <si>
    <t>83071</t>
  </si>
  <si>
    <t>Assay of hemosiderin quant</t>
  </si>
  <si>
    <t>83080</t>
  </si>
  <si>
    <t>Assay of b hexosaminidase</t>
  </si>
  <si>
    <t>83088</t>
  </si>
  <si>
    <t>Assay of histamine</t>
  </si>
  <si>
    <t>83090</t>
  </si>
  <si>
    <t>Assay of homocystine</t>
  </si>
  <si>
    <t>83150</t>
  </si>
  <si>
    <t>Assay of homovanillic acid</t>
  </si>
  <si>
    <t>83491</t>
  </si>
  <si>
    <t>Assay of corticosteroids 17</t>
  </si>
  <si>
    <t>83497</t>
  </si>
  <si>
    <t>Assay of 5-hiaa</t>
  </si>
  <si>
    <t>83498</t>
  </si>
  <si>
    <t>Assay of progesterone 17-d</t>
  </si>
  <si>
    <t>83499</t>
  </si>
  <si>
    <t>Assay of progesterone 20-</t>
  </si>
  <si>
    <t>83500</t>
  </si>
  <si>
    <t>Assay free hydroxyproline</t>
  </si>
  <si>
    <t>83505</t>
  </si>
  <si>
    <t>Assay total hydroxyproline</t>
  </si>
  <si>
    <t>83516</t>
  </si>
  <si>
    <t>Immunoassay nonantibody</t>
  </si>
  <si>
    <t>83518</t>
  </si>
  <si>
    <t>Immunoassay dipstick</t>
  </si>
  <si>
    <t>83519</t>
  </si>
  <si>
    <t>Ria nonantibody</t>
  </si>
  <si>
    <t>83520</t>
  </si>
  <si>
    <t>Immunoassay quant nos nonab</t>
  </si>
  <si>
    <t>83525</t>
  </si>
  <si>
    <t>Assay of insulin</t>
  </si>
  <si>
    <t>83527</t>
  </si>
  <si>
    <t>83528</t>
  </si>
  <si>
    <t>Assay of intrinsic factor</t>
  </si>
  <si>
    <t>83540</t>
  </si>
  <si>
    <t>Assay of iron</t>
  </si>
  <si>
    <t>83550</t>
  </si>
  <si>
    <t>Iron binding test</t>
  </si>
  <si>
    <t>83570</t>
  </si>
  <si>
    <t>Assay of idh enzyme</t>
  </si>
  <si>
    <t>83582</t>
  </si>
  <si>
    <t>Assay of ketogenic steroids</t>
  </si>
  <si>
    <t>83586</t>
  </si>
  <si>
    <t>Assay 17- ketosteroids</t>
  </si>
  <si>
    <t>83593</t>
  </si>
  <si>
    <t>Fractionation ketosteroids</t>
  </si>
  <si>
    <t>83605</t>
  </si>
  <si>
    <t>Assay of lactic acid</t>
  </si>
  <si>
    <t>83615</t>
  </si>
  <si>
    <t>Lactate (ld) (ldh) enzyme</t>
  </si>
  <si>
    <t>83625</t>
  </si>
  <si>
    <t>Assay of ldh enzymes</t>
  </si>
  <si>
    <t>83630</t>
  </si>
  <si>
    <t>Lactoferrin fecal (qual)</t>
  </si>
  <si>
    <t>83631</t>
  </si>
  <si>
    <t>Lactoferrin fecal (quant)</t>
  </si>
  <si>
    <t>83632</t>
  </si>
  <si>
    <t>Placental lactogen</t>
  </si>
  <si>
    <t>83633</t>
  </si>
  <si>
    <t>Test urine for lactose</t>
  </si>
  <si>
    <t>83634</t>
  </si>
  <si>
    <t>Assay of urine for lactose</t>
  </si>
  <si>
    <t>83655</t>
  </si>
  <si>
    <t>Assay of lead</t>
  </si>
  <si>
    <t>83661</t>
  </si>
  <si>
    <t>L/s ratio fetal lung</t>
  </si>
  <si>
    <t>83662</t>
  </si>
  <si>
    <t>Foam stability fetal lung</t>
  </si>
  <si>
    <t>83663</t>
  </si>
  <si>
    <t>Fluoro polarize fetal lung</t>
  </si>
  <si>
    <t>83664</t>
  </si>
  <si>
    <t>Lamellar bdy fetal lung</t>
  </si>
  <si>
    <t>83670</t>
  </si>
  <si>
    <t>Assay of lap enzyme</t>
  </si>
  <si>
    <t>83690</t>
  </si>
  <si>
    <t>Assay of lipase</t>
  </si>
  <si>
    <t>83695</t>
  </si>
  <si>
    <t>Assay of lipoprotein(a)</t>
  </si>
  <si>
    <t>83698</t>
  </si>
  <si>
    <t>Assay lipoprotein pla2</t>
  </si>
  <si>
    <t>83700</t>
  </si>
  <si>
    <t>Lipopro bld electrophoretic</t>
  </si>
  <si>
    <t>83701</t>
  </si>
  <si>
    <t>Lipoprotein bld hr fraction</t>
  </si>
  <si>
    <t>83704</t>
  </si>
  <si>
    <t>Lipoprotein bld by nmr</t>
  </si>
  <si>
    <t>83718</t>
  </si>
  <si>
    <t>Assay of lipoprotein</t>
  </si>
  <si>
    <t>83719</t>
  </si>
  <si>
    <t>Assay of blood lipoprotein</t>
  </si>
  <si>
    <t>83721</t>
  </si>
  <si>
    <t>83727</t>
  </si>
  <si>
    <t>Assay of lrh hormone</t>
  </si>
  <si>
    <t>83735</t>
  </si>
  <si>
    <t>Assay of magnesium</t>
  </si>
  <si>
    <t>83775</t>
  </si>
  <si>
    <t>Assay malate dehydrogenase</t>
  </si>
  <si>
    <t>83785</t>
  </si>
  <si>
    <t>Assay of manganese</t>
  </si>
  <si>
    <t>83788</t>
  </si>
  <si>
    <t>Mass spectrometry qual</t>
  </si>
  <si>
    <t>83789</t>
  </si>
  <si>
    <t>Mass spectrometry quant</t>
  </si>
  <si>
    <t>83805</t>
  </si>
  <si>
    <t>Assay of meprobamate</t>
  </si>
  <si>
    <t>83825</t>
  </si>
  <si>
    <t>Assay of mercury</t>
  </si>
  <si>
    <t>83835</t>
  </si>
  <si>
    <t>Assay of metanephrines</t>
  </si>
  <si>
    <t>83840</t>
  </si>
  <si>
    <t>Assay of methadone</t>
  </si>
  <si>
    <t>83857</t>
  </si>
  <si>
    <t>Assay of methemalbumin</t>
  </si>
  <si>
    <t>83858</t>
  </si>
  <si>
    <t>Assay of methsuximide</t>
  </si>
  <si>
    <t>83861</t>
  </si>
  <si>
    <t>Microfluid analy tears</t>
  </si>
  <si>
    <t>83864</t>
  </si>
  <si>
    <t>Mucopolysaccharides</t>
  </si>
  <si>
    <t>83866</t>
  </si>
  <si>
    <t>Mucopolysaccharides screen</t>
  </si>
  <si>
    <t>83872</t>
  </si>
  <si>
    <t>Assay synovial fluid mucin</t>
  </si>
  <si>
    <t>83873</t>
  </si>
  <si>
    <t>Assay of csf protein</t>
  </si>
  <si>
    <t>83874</t>
  </si>
  <si>
    <t>Assay of myoglobin</t>
  </si>
  <si>
    <t>83876</t>
  </si>
  <si>
    <t>Assay myeloperoxidase</t>
  </si>
  <si>
    <t>83880</t>
  </si>
  <si>
    <t>Assay of natriuretic peptide</t>
  </si>
  <si>
    <t>83883</t>
  </si>
  <si>
    <t>Assay nephelometry not spec</t>
  </si>
  <si>
    <t>83885</t>
  </si>
  <si>
    <t>Assay of nickel</t>
  </si>
  <si>
    <t>83887</t>
  </si>
  <si>
    <t>Assay of nicotine</t>
  </si>
  <si>
    <t>83915</t>
  </si>
  <si>
    <t>Assay of nucleotidase</t>
  </si>
  <si>
    <t>83916</t>
  </si>
  <si>
    <t>Oligoclonal bands</t>
  </si>
  <si>
    <t>83918</t>
  </si>
  <si>
    <t>Organic acids total quant</t>
  </si>
  <si>
    <t>83919</t>
  </si>
  <si>
    <t>Organic acids qual each</t>
  </si>
  <si>
    <t>83921</t>
  </si>
  <si>
    <t>Organic acid single quant</t>
  </si>
  <si>
    <t>83925</t>
  </si>
  <si>
    <t>Assay of opiates</t>
  </si>
  <si>
    <t>83930</t>
  </si>
  <si>
    <t>Assay of blood osmolality</t>
  </si>
  <si>
    <t>83935</t>
  </si>
  <si>
    <t>Assay of urine osmolality</t>
  </si>
  <si>
    <t>83937</t>
  </si>
  <si>
    <t>Assay of osteocalcin</t>
  </si>
  <si>
    <t>83945</t>
  </si>
  <si>
    <t>Assay of oxalate</t>
  </si>
  <si>
    <t>83950</t>
  </si>
  <si>
    <t>Oncoprotein her-2/neu</t>
  </si>
  <si>
    <t>83951</t>
  </si>
  <si>
    <t>Oncoprotein dcp</t>
  </si>
  <si>
    <t>83970</t>
  </si>
  <si>
    <t>Assay of parathormone</t>
  </si>
  <si>
    <t>83986</t>
  </si>
  <si>
    <t>Assay ph body fluid nos</t>
  </si>
  <si>
    <t>83987</t>
  </si>
  <si>
    <t>Exhaled breath condensate</t>
  </si>
  <si>
    <t>83992</t>
  </si>
  <si>
    <t>Assay for phencyclidine</t>
  </si>
  <si>
    <t>83993</t>
  </si>
  <si>
    <t>Assay for calprotectin fecal</t>
  </si>
  <si>
    <t>84022</t>
  </si>
  <si>
    <t>Assay of phenothiazine</t>
  </si>
  <si>
    <t>84030</t>
  </si>
  <si>
    <t>Assay of blood pku</t>
  </si>
  <si>
    <t>84035</t>
  </si>
  <si>
    <t>Assay of phenylketones</t>
  </si>
  <si>
    <t>84060</t>
  </si>
  <si>
    <t>Assay acid phosphatase</t>
  </si>
  <si>
    <t>84061</t>
  </si>
  <si>
    <t>Phosphatase forensic exam</t>
  </si>
  <si>
    <t>84066</t>
  </si>
  <si>
    <t>Assay prostate phosphatase</t>
  </si>
  <si>
    <t>84075</t>
  </si>
  <si>
    <t>Assay alkaline phosphatase</t>
  </si>
  <si>
    <t>84078</t>
  </si>
  <si>
    <t>84080</t>
  </si>
  <si>
    <t>Assay alkaline phosphatases</t>
  </si>
  <si>
    <t>84081</t>
  </si>
  <si>
    <t>Assay phosphatidylglycerol</t>
  </si>
  <si>
    <t>84085</t>
  </si>
  <si>
    <t>Assay of rbc pg6d enzyme</t>
  </si>
  <si>
    <t>84087</t>
  </si>
  <si>
    <t>Assay phosphohexose enzymes</t>
  </si>
  <si>
    <t>84100</t>
  </si>
  <si>
    <t>Assay of phosphorus</t>
  </si>
  <si>
    <t>84105</t>
  </si>
  <si>
    <t>Assay of urine phosphorus</t>
  </si>
  <si>
    <t>84106</t>
  </si>
  <si>
    <t>Test for porphobilinogen</t>
  </si>
  <si>
    <t>84110</t>
  </si>
  <si>
    <t>Assay of porphobilinogen</t>
  </si>
  <si>
    <t>84112</t>
  </si>
  <si>
    <t>Eval amniotic fluid protein</t>
  </si>
  <si>
    <t>84119</t>
  </si>
  <si>
    <t>Test urine for porphyrins</t>
  </si>
  <si>
    <t>84120</t>
  </si>
  <si>
    <t>Assay of urine porphyrins</t>
  </si>
  <si>
    <t>84126</t>
  </si>
  <si>
    <t>Assay of feces porphyrins</t>
  </si>
  <si>
    <t>84127</t>
  </si>
  <si>
    <t>84132</t>
  </si>
  <si>
    <t>Assay of serum potassium</t>
  </si>
  <si>
    <t>84133</t>
  </si>
  <si>
    <t>Assay of urine potassium</t>
  </si>
  <si>
    <t>84134</t>
  </si>
  <si>
    <t>Assay of prealbumin</t>
  </si>
  <si>
    <t>84135</t>
  </si>
  <si>
    <t>Assay of pregnanediol</t>
  </si>
  <si>
    <t>84138</t>
  </si>
  <si>
    <t>Assay of pregnanetriol</t>
  </si>
  <si>
    <t>84140</t>
  </si>
  <si>
    <t>Assay of pregnenolone</t>
  </si>
  <si>
    <t>84143</t>
  </si>
  <si>
    <t>Assay of 17-hydroxypregneno</t>
  </si>
  <si>
    <t>84144</t>
  </si>
  <si>
    <t>Assay of progesterone</t>
  </si>
  <si>
    <t>84145</t>
  </si>
  <si>
    <t>Procalcitonin (pct)</t>
  </si>
  <si>
    <t>84146</t>
  </si>
  <si>
    <t>Assay of prolactin</t>
  </si>
  <si>
    <t>84150</t>
  </si>
  <si>
    <t>Assay of prostaglandin</t>
  </si>
  <si>
    <t>84152</t>
  </si>
  <si>
    <t>Assay of psa complexed</t>
  </si>
  <si>
    <t>84153</t>
  </si>
  <si>
    <t>Assay of psa total</t>
  </si>
  <si>
    <t>84154</t>
  </si>
  <si>
    <t>Assay of psa free</t>
  </si>
  <si>
    <t>84155</t>
  </si>
  <si>
    <t>Assay of protein serum</t>
  </si>
  <si>
    <t>84156</t>
  </si>
  <si>
    <t>Assay of protein urine</t>
  </si>
  <si>
    <t>84157</t>
  </si>
  <si>
    <t>Assay of protein other</t>
  </si>
  <si>
    <t>84160</t>
  </si>
  <si>
    <t>Assay of protein any source</t>
  </si>
  <si>
    <t>84163</t>
  </si>
  <si>
    <t>Pappa serum</t>
  </si>
  <si>
    <t>84165</t>
  </si>
  <si>
    <t>Protein e-phoresis serum</t>
  </si>
  <si>
    <t>84166</t>
  </si>
  <si>
    <t>Protein e-phoresis/urine/csf</t>
  </si>
  <si>
    <t>84181</t>
  </si>
  <si>
    <t>Western blot test</t>
  </si>
  <si>
    <t>84182</t>
  </si>
  <si>
    <t>Protein western blot test</t>
  </si>
  <si>
    <t>84202</t>
  </si>
  <si>
    <t>Assay rbc protoporphyrin</t>
  </si>
  <si>
    <t>84203</t>
  </si>
  <si>
    <t>Test rbc protoporphyrin</t>
  </si>
  <si>
    <t>84206</t>
  </si>
  <si>
    <t>Assay of proinsulin</t>
  </si>
  <si>
    <t>84207</t>
  </si>
  <si>
    <t>Assay of vitamin b-6</t>
  </si>
  <si>
    <t>84210</t>
  </si>
  <si>
    <t>Assay of pyruvate</t>
  </si>
  <si>
    <t>84220</t>
  </si>
  <si>
    <t>Assay of pyruvate kinase</t>
  </si>
  <si>
    <t>84228</t>
  </si>
  <si>
    <t>Assay of quinine</t>
  </si>
  <si>
    <t>84233</t>
  </si>
  <si>
    <t>84234</t>
  </si>
  <si>
    <t>84235</t>
  </si>
  <si>
    <t>Assay of endocrine hormone</t>
  </si>
  <si>
    <t>84238</t>
  </si>
  <si>
    <t>Assay nonendocrine receptor</t>
  </si>
  <si>
    <t>84244</t>
  </si>
  <si>
    <t>Assay of renin</t>
  </si>
  <si>
    <t>84252</t>
  </si>
  <si>
    <t>Assay of vitamin b-2</t>
  </si>
  <si>
    <t>84255</t>
  </si>
  <si>
    <t>Assay of selenium</t>
  </si>
  <si>
    <t>84260</t>
  </si>
  <si>
    <t>Assay of serotonin</t>
  </si>
  <si>
    <t>84270</t>
  </si>
  <si>
    <t>Assay of sex hormone globul</t>
  </si>
  <si>
    <t>84275</t>
  </si>
  <si>
    <t>Assay of sialic acid</t>
  </si>
  <si>
    <t>84285</t>
  </si>
  <si>
    <t>Assay of silica</t>
  </si>
  <si>
    <t>84295</t>
  </si>
  <si>
    <t>Assay of serum sodium</t>
  </si>
  <si>
    <t>84300</t>
  </si>
  <si>
    <t>Assay of urine sodium</t>
  </si>
  <si>
    <t>84302</t>
  </si>
  <si>
    <t>Assay of sweat sodium</t>
  </si>
  <si>
    <t>84305</t>
  </si>
  <si>
    <t>Assay of somatomedin</t>
  </si>
  <si>
    <t>84307</t>
  </si>
  <si>
    <t>Assay of somatostatin</t>
  </si>
  <si>
    <t>84311</t>
  </si>
  <si>
    <t>Spectrophotometry</t>
  </si>
  <si>
    <t>84315</t>
  </si>
  <si>
    <t>Body fluid specific gravity</t>
  </si>
  <si>
    <t>84375</t>
  </si>
  <si>
    <t>Chromatogram assay sugars</t>
  </si>
  <si>
    <t>84376</t>
  </si>
  <si>
    <t>Sugars single qual</t>
  </si>
  <si>
    <t>84377</t>
  </si>
  <si>
    <t>Sugars multiple qual</t>
  </si>
  <si>
    <t>84378</t>
  </si>
  <si>
    <t>Sugars single quant</t>
  </si>
  <si>
    <t>84379</t>
  </si>
  <si>
    <t>Sugars multiple quant</t>
  </si>
  <si>
    <t>84392</t>
  </si>
  <si>
    <t>Assay of urine sulfate</t>
  </si>
  <si>
    <t>84402</t>
  </si>
  <si>
    <t>Assay of free testosterone</t>
  </si>
  <si>
    <t>84403</t>
  </si>
  <si>
    <t>Assay of total testosterone</t>
  </si>
  <si>
    <t>84425</t>
  </si>
  <si>
    <t>Assay of vitamin b-1</t>
  </si>
  <si>
    <t>84430</t>
  </si>
  <si>
    <t>Assay of thiocyanate</t>
  </si>
  <si>
    <t>84431</t>
  </si>
  <si>
    <t>Thromboxane urine</t>
  </si>
  <si>
    <t>84432</t>
  </si>
  <si>
    <t>Assay of thyroglobulin</t>
  </si>
  <si>
    <t>84436</t>
  </si>
  <si>
    <t>Assay of total thyroxine</t>
  </si>
  <si>
    <t>84437</t>
  </si>
  <si>
    <t>Assay of neonatal thyroxine</t>
  </si>
  <si>
    <t>84439</t>
  </si>
  <si>
    <t>Assay of free thyroxine</t>
  </si>
  <si>
    <t>84442</t>
  </si>
  <si>
    <t>Assay of thyroid activity</t>
  </si>
  <si>
    <t>84443</t>
  </si>
  <si>
    <t>Assay thyroid stim hormone</t>
  </si>
  <si>
    <t>84445</t>
  </si>
  <si>
    <t>Assay of tsi globulin</t>
  </si>
  <si>
    <t>84446</t>
  </si>
  <si>
    <t>Assay of vitamin e</t>
  </si>
  <si>
    <t>84449</t>
  </si>
  <si>
    <t>Assay of transcortin</t>
  </si>
  <si>
    <t>84450</t>
  </si>
  <si>
    <t>Transferase (ast) (sgot)</t>
  </si>
  <si>
    <t>84460</t>
  </si>
  <si>
    <t>Alanine amino (alt) (sgpt)</t>
  </si>
  <si>
    <t>84466</t>
  </si>
  <si>
    <t>Assay of transferrin</t>
  </si>
  <si>
    <t>84478</t>
  </si>
  <si>
    <t>Assay of triglycerides</t>
  </si>
  <si>
    <t>84479</t>
  </si>
  <si>
    <t>Assay of thyroid (t3 or t4)</t>
  </si>
  <si>
    <t>84480</t>
  </si>
  <si>
    <t>Assay triiodothyronine (t3)</t>
  </si>
  <si>
    <t>84481</t>
  </si>
  <si>
    <t>Free assay (ft-3)</t>
  </si>
  <si>
    <t>84482</t>
  </si>
  <si>
    <t>T3 reverse</t>
  </si>
  <si>
    <t>84484</t>
  </si>
  <si>
    <t>Assay of troponin quant</t>
  </si>
  <si>
    <t>84485</t>
  </si>
  <si>
    <t>Assay duodenal fluid trypsin</t>
  </si>
  <si>
    <t>84488</t>
  </si>
  <si>
    <t>Test feces for trypsin</t>
  </si>
  <si>
    <t>84490</t>
  </si>
  <si>
    <t>Assay of feces for trypsin</t>
  </si>
  <si>
    <t>84510</t>
  </si>
  <si>
    <t>Assay of tyrosine</t>
  </si>
  <si>
    <t>84512</t>
  </si>
  <si>
    <t>Assay of troponin qual</t>
  </si>
  <si>
    <t>84520</t>
  </si>
  <si>
    <t>Assay of urea nitrogen</t>
  </si>
  <si>
    <t>84525</t>
  </si>
  <si>
    <t>Urea nitrogen semi-quant</t>
  </si>
  <si>
    <t>84540</t>
  </si>
  <si>
    <t>Assay of urine/urea-n</t>
  </si>
  <si>
    <t>84545</t>
  </si>
  <si>
    <t>Urea-n clearance test</t>
  </si>
  <si>
    <t>84550</t>
  </si>
  <si>
    <t>Assay of blood/uric acid</t>
  </si>
  <si>
    <t>84560</t>
  </si>
  <si>
    <t>Assay of urine/uric acid</t>
  </si>
  <si>
    <t>84577</t>
  </si>
  <si>
    <t>Assay of feces/urobilinogen</t>
  </si>
  <si>
    <t>84578</t>
  </si>
  <si>
    <t>Test urine urobilinogen</t>
  </si>
  <si>
    <t>84580</t>
  </si>
  <si>
    <t>Assay of urine urobilinogen</t>
  </si>
  <si>
    <t>84583</t>
  </si>
  <si>
    <t>84585</t>
  </si>
  <si>
    <t>Assay of urine vma</t>
  </si>
  <si>
    <t>84586</t>
  </si>
  <si>
    <t>Assay of vip</t>
  </si>
  <si>
    <t>84588</t>
  </si>
  <si>
    <t>Assay of vasopressin</t>
  </si>
  <si>
    <t>84590</t>
  </si>
  <si>
    <t>Assay of vitamin a</t>
  </si>
  <si>
    <t>84591</t>
  </si>
  <si>
    <t>Assay of nos vitamin</t>
  </si>
  <si>
    <t>84597</t>
  </si>
  <si>
    <t>Assay of vitamin k</t>
  </si>
  <si>
    <t>84600</t>
  </si>
  <si>
    <t>Assay of volatiles</t>
  </si>
  <si>
    <t>84620</t>
  </si>
  <si>
    <t>Xylose tolerance test</t>
  </si>
  <si>
    <t>84630</t>
  </si>
  <si>
    <t>Assay of zinc</t>
  </si>
  <si>
    <t>84681</t>
  </si>
  <si>
    <t>Assay of c-peptide</t>
  </si>
  <si>
    <t>84702</t>
  </si>
  <si>
    <t>Chorionic gonadotropin test</t>
  </si>
  <si>
    <t>84703</t>
  </si>
  <si>
    <t>Chorionic gonadotropin assay</t>
  </si>
  <si>
    <t>84704</t>
  </si>
  <si>
    <t>Hcg free betachain test</t>
  </si>
  <si>
    <t>84830</t>
  </si>
  <si>
    <t>Ovulation tests</t>
  </si>
  <si>
    <t>85002</t>
  </si>
  <si>
    <t>Bleeding time test</t>
  </si>
  <si>
    <t>85004</t>
  </si>
  <si>
    <t>Automated diff wbc count</t>
  </si>
  <si>
    <t>85007</t>
  </si>
  <si>
    <t>Bl smear w/diff wbc count</t>
  </si>
  <si>
    <t>85008</t>
  </si>
  <si>
    <t>Bl smear w/o diff wbc count</t>
  </si>
  <si>
    <t>85009</t>
  </si>
  <si>
    <t>Manual diff wbc count b-coat</t>
  </si>
  <si>
    <t>85013</t>
  </si>
  <si>
    <t>Spun microhematocrit</t>
  </si>
  <si>
    <t>85014</t>
  </si>
  <si>
    <t>Hematocrit</t>
  </si>
  <si>
    <t>85018</t>
  </si>
  <si>
    <t>Hemoglobin</t>
  </si>
  <si>
    <t>85025</t>
  </si>
  <si>
    <t>Complete cbc w/auto diff wbc</t>
  </si>
  <si>
    <t>85027</t>
  </si>
  <si>
    <t>Complete cbc automated</t>
  </si>
  <si>
    <t>85032</t>
  </si>
  <si>
    <t>Manual cell count each</t>
  </si>
  <si>
    <t>85041</t>
  </si>
  <si>
    <t>Automated rbc count</t>
  </si>
  <si>
    <t>85044</t>
  </si>
  <si>
    <t>Manual reticulocyte count</t>
  </si>
  <si>
    <t>85045</t>
  </si>
  <si>
    <t>Automated reticulocyte count</t>
  </si>
  <si>
    <t>85046</t>
  </si>
  <si>
    <t>Reticyte/hgb concentrate</t>
  </si>
  <si>
    <t>85048</t>
  </si>
  <si>
    <t>Automated leukocyte count</t>
  </si>
  <si>
    <t>85049</t>
  </si>
  <si>
    <t>Automated platelet count</t>
  </si>
  <si>
    <t>85055</t>
  </si>
  <si>
    <t>Reticulated platelet assay</t>
  </si>
  <si>
    <t>85097</t>
  </si>
  <si>
    <t>Bone marrow interpretation</t>
  </si>
  <si>
    <t>85130</t>
  </si>
  <si>
    <t>Chromogenic substrate assay</t>
  </si>
  <si>
    <t>85170</t>
  </si>
  <si>
    <t>Blood clot retraction</t>
  </si>
  <si>
    <t>85175</t>
  </si>
  <si>
    <t>Blood clot lysis time</t>
  </si>
  <si>
    <t>85210</t>
  </si>
  <si>
    <t>Clot factor ii prothrom spec</t>
  </si>
  <si>
    <t>85220</t>
  </si>
  <si>
    <t>Blooc clot factor v test</t>
  </si>
  <si>
    <t>85230</t>
  </si>
  <si>
    <t>Clot factor vii proconvertin</t>
  </si>
  <si>
    <t>85240</t>
  </si>
  <si>
    <t>Clot factor viii ahg 1 stage</t>
  </si>
  <si>
    <t>85244</t>
  </si>
  <si>
    <t>Clot factor viii reltd antgn</t>
  </si>
  <si>
    <t>85245</t>
  </si>
  <si>
    <t>Clot factor viii vw ristoctn</t>
  </si>
  <si>
    <t>85246</t>
  </si>
  <si>
    <t>Clot factor viii vw antigen</t>
  </si>
  <si>
    <t>85247</t>
  </si>
  <si>
    <t>Clot factor viii multimetric</t>
  </si>
  <si>
    <t>85250</t>
  </si>
  <si>
    <t>Clot factor ix ptc/chrstmas</t>
  </si>
  <si>
    <t>85260</t>
  </si>
  <si>
    <t>Clot factor x stuart-power</t>
  </si>
  <si>
    <t>85270</t>
  </si>
  <si>
    <t>Clot factor xi pta</t>
  </si>
  <si>
    <t>85280</t>
  </si>
  <si>
    <t>Clot factor xii hageman</t>
  </si>
  <si>
    <t>85290</t>
  </si>
  <si>
    <t>Clot factor xiii fibrin stab</t>
  </si>
  <si>
    <t>85291</t>
  </si>
  <si>
    <t>Clot factor xiii fibrin scrn</t>
  </si>
  <si>
    <t>85292</t>
  </si>
  <si>
    <t>Clot factor fletcher fact</t>
  </si>
  <si>
    <t>85293</t>
  </si>
  <si>
    <t>Clot factor wght kininogen</t>
  </si>
  <si>
    <t>85300</t>
  </si>
  <si>
    <t>Antithrombin iii activity</t>
  </si>
  <si>
    <t>85301</t>
  </si>
  <si>
    <t>Antithrombin iii antigen</t>
  </si>
  <si>
    <t>85302</t>
  </si>
  <si>
    <t>Clot inhibit prot c antigen</t>
  </si>
  <si>
    <t>85303</t>
  </si>
  <si>
    <t>Clot inhibit prot c activity</t>
  </si>
  <si>
    <t>85305</t>
  </si>
  <si>
    <t>Clot inhibit prot s total</t>
  </si>
  <si>
    <t>85306</t>
  </si>
  <si>
    <t>Clot inhibit prot s free</t>
  </si>
  <si>
    <t>85307</t>
  </si>
  <si>
    <t>Assay activated protein c</t>
  </si>
  <si>
    <t>85335</t>
  </si>
  <si>
    <t>Factor inhibitor test</t>
  </si>
  <si>
    <t>85337</t>
  </si>
  <si>
    <t>Thrombomodulin</t>
  </si>
  <si>
    <t>85345</t>
  </si>
  <si>
    <t>Coagulation time lee &amp; white</t>
  </si>
  <si>
    <t>85347</t>
  </si>
  <si>
    <t>Coagulation time activated</t>
  </si>
  <si>
    <t>85348</t>
  </si>
  <si>
    <t>Coagulation time otr method</t>
  </si>
  <si>
    <t>85360</t>
  </si>
  <si>
    <t>Euglobulin lysis</t>
  </si>
  <si>
    <t>85362</t>
  </si>
  <si>
    <t>Fibrin degradation products</t>
  </si>
  <si>
    <t>85366</t>
  </si>
  <si>
    <t>Fibrinogen test</t>
  </si>
  <si>
    <t>85370</t>
  </si>
  <si>
    <t>85378</t>
  </si>
  <si>
    <t>Fibrin degrade semiquant</t>
  </si>
  <si>
    <t>85379</t>
  </si>
  <si>
    <t>Fibrin degradation quant</t>
  </si>
  <si>
    <t>85380</t>
  </si>
  <si>
    <t>Fibrin degradj d-dimer</t>
  </si>
  <si>
    <t>85384</t>
  </si>
  <si>
    <t>Fibrinogen activity</t>
  </si>
  <si>
    <t>85385</t>
  </si>
  <si>
    <t>Fibrinogen antigen</t>
  </si>
  <si>
    <t>85390</t>
  </si>
  <si>
    <t>Fibrinolysins screen i&amp;r</t>
  </si>
  <si>
    <t>85397</t>
  </si>
  <si>
    <t>Clotting funct activity</t>
  </si>
  <si>
    <t>85400</t>
  </si>
  <si>
    <t>Fibrinolytic plasmin</t>
  </si>
  <si>
    <t>85410</t>
  </si>
  <si>
    <t>Fibrinolytic antiplasmin</t>
  </si>
  <si>
    <t>85415</t>
  </si>
  <si>
    <t>Fibrinolytic plasminogen</t>
  </si>
  <si>
    <t>85420</t>
  </si>
  <si>
    <t>85421</t>
  </si>
  <si>
    <t>85441</t>
  </si>
  <si>
    <t>Heinz bodies direct</t>
  </si>
  <si>
    <t>85445</t>
  </si>
  <si>
    <t>Heinz bodies induced</t>
  </si>
  <si>
    <t>85460</t>
  </si>
  <si>
    <t>Hemoglobin fetal</t>
  </si>
  <si>
    <t>85461</t>
  </si>
  <si>
    <t>85475</t>
  </si>
  <si>
    <t>Hemolysin acid</t>
  </si>
  <si>
    <t>85520</t>
  </si>
  <si>
    <t>Heparin assay</t>
  </si>
  <si>
    <t>85525</t>
  </si>
  <si>
    <t>Heparin neutralization</t>
  </si>
  <si>
    <t>85530</t>
  </si>
  <si>
    <t>Heparin-protamine tolerance</t>
  </si>
  <si>
    <t>85536</t>
  </si>
  <si>
    <t>Iron stain peripheral blood</t>
  </si>
  <si>
    <t>85540</t>
  </si>
  <si>
    <t>Wbc alkaline phosphatase</t>
  </si>
  <si>
    <t>85547</t>
  </si>
  <si>
    <t>Rbc mechanical fragility</t>
  </si>
  <si>
    <t>85549</t>
  </si>
  <si>
    <t>Muramidase</t>
  </si>
  <si>
    <t>85555</t>
  </si>
  <si>
    <t>Rbc osmotic fragility</t>
  </si>
  <si>
    <t>85557</t>
  </si>
  <si>
    <t>85576</t>
  </si>
  <si>
    <t>Blood platelet aggregation</t>
  </si>
  <si>
    <t>85597</t>
  </si>
  <si>
    <t>Phospholipid pltlt neutraliz</t>
  </si>
  <si>
    <t>85598</t>
  </si>
  <si>
    <t>Hexagnal phosph pltlt neutrl</t>
  </si>
  <si>
    <t>85610</t>
  </si>
  <si>
    <t>Prothrombin time</t>
  </si>
  <si>
    <t>85611</t>
  </si>
  <si>
    <t>Prothrombin test</t>
  </si>
  <si>
    <t>85612</t>
  </si>
  <si>
    <t>Viper venom prothrombin time</t>
  </si>
  <si>
    <t>85613</t>
  </si>
  <si>
    <t>Russell viper venom diluted</t>
  </si>
  <si>
    <t>85635</t>
  </si>
  <si>
    <t>Reptilase test</t>
  </si>
  <si>
    <t>85651</t>
  </si>
  <si>
    <t>Rbc sed rate nonautomated</t>
  </si>
  <si>
    <t>85652</t>
  </si>
  <si>
    <t>Rbc sed rate automated</t>
  </si>
  <si>
    <t>85660</t>
  </si>
  <si>
    <t>Rbc sickle cell test</t>
  </si>
  <si>
    <t>85670</t>
  </si>
  <si>
    <t>Thrombin time plasma</t>
  </si>
  <si>
    <t>85675</t>
  </si>
  <si>
    <t>Thrombin time titer</t>
  </si>
  <si>
    <t>85705</t>
  </si>
  <si>
    <t>Thromboplastin inhibition</t>
  </si>
  <si>
    <t>85730</t>
  </si>
  <si>
    <t>Thromboplastin time partial</t>
  </si>
  <si>
    <t>85732</t>
  </si>
  <si>
    <t>85810</t>
  </si>
  <si>
    <t>Blood viscosity examination</t>
  </si>
  <si>
    <t>86000</t>
  </si>
  <si>
    <t>Agglutinins febrile antigen</t>
  </si>
  <si>
    <t>86001</t>
  </si>
  <si>
    <t>Allergen specific igg</t>
  </si>
  <si>
    <t>86003</t>
  </si>
  <si>
    <t>Allergen specific ige</t>
  </si>
  <si>
    <t>86005</t>
  </si>
  <si>
    <t>86021</t>
  </si>
  <si>
    <t>Wbc antibody identification</t>
  </si>
  <si>
    <t>86022</t>
  </si>
  <si>
    <t>Platelet antibodies</t>
  </si>
  <si>
    <t>86023</t>
  </si>
  <si>
    <t>Immunoglobulin assay</t>
  </si>
  <si>
    <t>86038</t>
  </si>
  <si>
    <t>Antinuclear antibodies</t>
  </si>
  <si>
    <t>86039</t>
  </si>
  <si>
    <t>Antinuclear antibodies (ana)</t>
  </si>
  <si>
    <t>86060</t>
  </si>
  <si>
    <t>Antistreptolysin o titer</t>
  </si>
  <si>
    <t>86063</t>
  </si>
  <si>
    <t>Antistreptolysin o screen</t>
  </si>
  <si>
    <t>86077</t>
  </si>
  <si>
    <t>Phys blood bank serv xmatch</t>
  </si>
  <si>
    <t>86078</t>
  </si>
  <si>
    <t>Phys blood bank serv reactj</t>
  </si>
  <si>
    <t>86079</t>
  </si>
  <si>
    <t>Phys blood bank serv authrj</t>
  </si>
  <si>
    <t>86140</t>
  </si>
  <si>
    <t>C-reactive protein</t>
  </si>
  <si>
    <t>86141</t>
  </si>
  <si>
    <t>C-reactive protein hs</t>
  </si>
  <si>
    <t>86146</t>
  </si>
  <si>
    <t>Beta-2 glycoprotein antibody</t>
  </si>
  <si>
    <t>86147</t>
  </si>
  <si>
    <t>Cardiolipin antibody ea ig</t>
  </si>
  <si>
    <t>86148</t>
  </si>
  <si>
    <t>Anti-phospholipid antibody</t>
  </si>
  <si>
    <t>86152</t>
  </si>
  <si>
    <t>Cell enumeration &amp; id</t>
  </si>
  <si>
    <t>86155</t>
  </si>
  <si>
    <t>Chemotaxis assay</t>
  </si>
  <si>
    <t>86156</t>
  </si>
  <si>
    <t>Cold agglutinin screen</t>
  </si>
  <si>
    <t>86157</t>
  </si>
  <si>
    <t>Cold agglutinin titer</t>
  </si>
  <si>
    <t>86160</t>
  </si>
  <si>
    <t>Complement antigen</t>
  </si>
  <si>
    <t>86161</t>
  </si>
  <si>
    <t>Complement/function activity</t>
  </si>
  <si>
    <t>86162</t>
  </si>
  <si>
    <t>Complement total (ch50)</t>
  </si>
  <si>
    <t>86171</t>
  </si>
  <si>
    <t>Complement fixation each</t>
  </si>
  <si>
    <t>86185</t>
  </si>
  <si>
    <t>Counterimmunoelectrophoresis</t>
  </si>
  <si>
    <t>86200</t>
  </si>
  <si>
    <t>Ccp antibody</t>
  </si>
  <si>
    <t>86215</t>
  </si>
  <si>
    <t>Deoxyribonuclease antibody</t>
  </si>
  <si>
    <t>86225</t>
  </si>
  <si>
    <t>Dna antibody native</t>
  </si>
  <si>
    <t>86226</t>
  </si>
  <si>
    <t>Dna antibody single strand</t>
  </si>
  <si>
    <t>86235</t>
  </si>
  <si>
    <t>Nuclear antigen antibody</t>
  </si>
  <si>
    <t>86243</t>
  </si>
  <si>
    <t>Fc receptor</t>
  </si>
  <si>
    <t>86255</t>
  </si>
  <si>
    <t>Fluorescent antibody screen</t>
  </si>
  <si>
    <t>86256</t>
  </si>
  <si>
    <t>Fluorescent antibody titer</t>
  </si>
  <si>
    <t>86277</t>
  </si>
  <si>
    <t>Growth hormone antibody</t>
  </si>
  <si>
    <t>86280</t>
  </si>
  <si>
    <t>Hemagglutination inhibition</t>
  </si>
  <si>
    <t>86294</t>
  </si>
  <si>
    <t>Immunoassay tumor qual</t>
  </si>
  <si>
    <t>86300</t>
  </si>
  <si>
    <t>Immunoassay tumor ca 15-3</t>
  </si>
  <si>
    <t>86301</t>
  </si>
  <si>
    <t>Immunoassay tumor ca 19-9</t>
  </si>
  <si>
    <t>86304</t>
  </si>
  <si>
    <t>Immunoassay tumor ca 125</t>
  </si>
  <si>
    <t>86305</t>
  </si>
  <si>
    <t>Human epididymis protein 4</t>
  </si>
  <si>
    <t>86308</t>
  </si>
  <si>
    <t>Heterophile antibody screen</t>
  </si>
  <si>
    <t>86309</t>
  </si>
  <si>
    <t>Heterophile antibody titer</t>
  </si>
  <si>
    <t>86310</t>
  </si>
  <si>
    <t>Heterophile antibody absrbj</t>
  </si>
  <si>
    <t>86316</t>
  </si>
  <si>
    <t>Immunoassay tumor other</t>
  </si>
  <si>
    <t>86317</t>
  </si>
  <si>
    <t>Immunoassay infectious agent</t>
  </si>
  <si>
    <t>86318</t>
  </si>
  <si>
    <t>86320</t>
  </si>
  <si>
    <t>Serum immunoelectrophoresis</t>
  </si>
  <si>
    <t>86325</t>
  </si>
  <si>
    <t>Other immunoelectrophoresis</t>
  </si>
  <si>
    <t>86327</t>
  </si>
  <si>
    <t>Immunoelectrophoresis assay</t>
  </si>
  <si>
    <t>86329</t>
  </si>
  <si>
    <t>Immunodiffusion nes</t>
  </si>
  <si>
    <t>86331</t>
  </si>
  <si>
    <t>Immunodiffusion ouchterlony</t>
  </si>
  <si>
    <t>86332</t>
  </si>
  <si>
    <t>Immune complex assay</t>
  </si>
  <si>
    <t>86334</t>
  </si>
  <si>
    <t>Immunofix e-phoresis serum</t>
  </si>
  <si>
    <t>86335</t>
  </si>
  <si>
    <t>Immunfix e-phorsis/urine/csf</t>
  </si>
  <si>
    <t>86336</t>
  </si>
  <si>
    <t>Inhibin a</t>
  </si>
  <si>
    <t>86337</t>
  </si>
  <si>
    <t>Insulin antibodies</t>
  </si>
  <si>
    <t>86340</t>
  </si>
  <si>
    <t>Intrinsic factor antibody</t>
  </si>
  <si>
    <t>86341</t>
  </si>
  <si>
    <t>Islet cell antibody</t>
  </si>
  <si>
    <t>86343</t>
  </si>
  <si>
    <t>Leukocyte histamine release</t>
  </si>
  <si>
    <t>86344</t>
  </si>
  <si>
    <t>Leukocyte phagocytosis</t>
  </si>
  <si>
    <t>86352</t>
  </si>
  <si>
    <t>Cell function assay w/stim</t>
  </si>
  <si>
    <t>86353</t>
  </si>
  <si>
    <t>Lymphocyte transformation</t>
  </si>
  <si>
    <t>86355</t>
  </si>
  <si>
    <t>B cells total count</t>
  </si>
  <si>
    <t>86356</t>
  </si>
  <si>
    <t>Mononuclear cell antigen</t>
  </si>
  <si>
    <t>86357</t>
  </si>
  <si>
    <t>Nk cells total count</t>
  </si>
  <si>
    <t>86359</t>
  </si>
  <si>
    <t>T cells total count</t>
  </si>
  <si>
    <t>86360</t>
  </si>
  <si>
    <t>T cell absolute count/ratio</t>
  </si>
  <si>
    <t>86361</t>
  </si>
  <si>
    <t>T cell absolute count</t>
  </si>
  <si>
    <t>86367</t>
  </si>
  <si>
    <t>Stem cells total count</t>
  </si>
  <si>
    <t>86376</t>
  </si>
  <si>
    <t>Microsomal antibody each</t>
  </si>
  <si>
    <t>86378</t>
  </si>
  <si>
    <t>Migration inhibitory factor</t>
  </si>
  <si>
    <t>86382</t>
  </si>
  <si>
    <t>Neutralization test viral</t>
  </si>
  <si>
    <t>86384</t>
  </si>
  <si>
    <t>Nitroblue tetrazolium dye</t>
  </si>
  <si>
    <t>86386</t>
  </si>
  <si>
    <t>Nuclear matrix protein 22</t>
  </si>
  <si>
    <t>86403</t>
  </si>
  <si>
    <t>Particle agglut antbdy scrn</t>
  </si>
  <si>
    <t>86406</t>
  </si>
  <si>
    <t>Particle agglut antbdy titr</t>
  </si>
  <si>
    <t>86430</t>
  </si>
  <si>
    <t>Rheumatoid factor test qual</t>
  </si>
  <si>
    <t>86431</t>
  </si>
  <si>
    <t>Rheumatoid factor quant</t>
  </si>
  <si>
    <t>86480</t>
  </si>
  <si>
    <t>Tb test cell immun measure</t>
  </si>
  <si>
    <t>86481</t>
  </si>
  <si>
    <t>Tb ag response t-cell susp</t>
  </si>
  <si>
    <t>86486</t>
  </si>
  <si>
    <t>Skin test nos antigen</t>
  </si>
  <si>
    <t>86490</t>
  </si>
  <si>
    <t>Coccidioidomycosis skin test</t>
  </si>
  <si>
    <t>86510</t>
  </si>
  <si>
    <t>Histoplasmosis skin test</t>
  </si>
  <si>
    <t>86580</t>
  </si>
  <si>
    <t>Tb intradermal test</t>
  </si>
  <si>
    <t>86590</t>
  </si>
  <si>
    <t>Streptokinase antibody</t>
  </si>
  <si>
    <t>86592</t>
  </si>
  <si>
    <t>Syphilis test non-trep qual</t>
  </si>
  <si>
    <t>86593</t>
  </si>
  <si>
    <t>Syphilis test non-trep quant</t>
  </si>
  <si>
    <t>86602</t>
  </si>
  <si>
    <t>Antinomyces antibody</t>
  </si>
  <si>
    <t>86603</t>
  </si>
  <si>
    <t>Adenovirus antibody</t>
  </si>
  <si>
    <t>86606</t>
  </si>
  <si>
    <t>Aspergillus antibody</t>
  </si>
  <si>
    <t>86609</t>
  </si>
  <si>
    <t>Bacterium antibody</t>
  </si>
  <si>
    <t>86611</t>
  </si>
  <si>
    <t>Bartonella antibody</t>
  </si>
  <si>
    <t>86612</t>
  </si>
  <si>
    <t>Blastomyces antibody</t>
  </si>
  <si>
    <t>86615</t>
  </si>
  <si>
    <t>Bordetella antibody</t>
  </si>
  <si>
    <t>86617</t>
  </si>
  <si>
    <t>Lyme disease antibody</t>
  </si>
  <si>
    <t>86618</t>
  </si>
  <si>
    <t>86619</t>
  </si>
  <si>
    <t>Borrelia antibody</t>
  </si>
  <si>
    <t>86622</t>
  </si>
  <si>
    <t>Brucella antibody</t>
  </si>
  <si>
    <t>86625</t>
  </si>
  <si>
    <t>Campylobacter antibody</t>
  </si>
  <si>
    <t>86628</t>
  </si>
  <si>
    <t>Candida antibody</t>
  </si>
  <si>
    <t>86631</t>
  </si>
  <si>
    <t>Chlamydia antibody</t>
  </si>
  <si>
    <t>86632</t>
  </si>
  <si>
    <t>Chlamydia igm antibody</t>
  </si>
  <si>
    <t>86635</t>
  </si>
  <si>
    <t>Coccidioides antibody</t>
  </si>
  <si>
    <t>86638</t>
  </si>
  <si>
    <t>Q fever antibody</t>
  </si>
  <si>
    <t>86641</t>
  </si>
  <si>
    <t>Cryptococcus antibody</t>
  </si>
  <si>
    <t>86644</t>
  </si>
  <si>
    <t>Cmv antibody</t>
  </si>
  <si>
    <t>86645</t>
  </si>
  <si>
    <t>Cmv antibody igm</t>
  </si>
  <si>
    <t>86648</t>
  </si>
  <si>
    <t>Diphtheria antibody</t>
  </si>
  <si>
    <t>86651</t>
  </si>
  <si>
    <t>Encephalitis californ antbdy</t>
  </si>
  <si>
    <t>86652</t>
  </si>
  <si>
    <t>Encephaltis east eqne anbdy</t>
  </si>
  <si>
    <t>86653</t>
  </si>
  <si>
    <t>Encephaltis st louis antbody</t>
  </si>
  <si>
    <t>86654</t>
  </si>
  <si>
    <t>Encephaltis west eqne antbdy</t>
  </si>
  <si>
    <t>86658</t>
  </si>
  <si>
    <t>Enterovirus antibody</t>
  </si>
  <si>
    <t>86663</t>
  </si>
  <si>
    <t>Epstein-barr antibody</t>
  </si>
  <si>
    <t>86664</t>
  </si>
  <si>
    <t>Epstein-barr nuclear antigen</t>
  </si>
  <si>
    <t>86665</t>
  </si>
  <si>
    <t>Epstein-barr capsid vca</t>
  </si>
  <si>
    <t>86666</t>
  </si>
  <si>
    <t>Ehrlichia antibody</t>
  </si>
  <si>
    <t>86668</t>
  </si>
  <si>
    <t>Francisella tularensis</t>
  </si>
  <si>
    <t>86671</t>
  </si>
  <si>
    <t>Fungus nes antibody</t>
  </si>
  <si>
    <t>86674</t>
  </si>
  <si>
    <t>Giardia lamblia antibody</t>
  </si>
  <si>
    <t>86677</t>
  </si>
  <si>
    <t>Helicobacter pylori antibody</t>
  </si>
  <si>
    <t>86682</t>
  </si>
  <si>
    <t>Helminth antibody</t>
  </si>
  <si>
    <t>86684</t>
  </si>
  <si>
    <t>Hemophilus influenza antibdy</t>
  </si>
  <si>
    <t>86687</t>
  </si>
  <si>
    <t>Htlv-i antibody</t>
  </si>
  <si>
    <t>86688</t>
  </si>
  <si>
    <t>Htlv-ii antibody</t>
  </si>
  <si>
    <t>86689</t>
  </si>
  <si>
    <t>Htlv/hiv confirmj antibody</t>
  </si>
  <si>
    <t>86692</t>
  </si>
  <si>
    <t>Hepatitis delta agent antbdy</t>
  </si>
  <si>
    <t>86694</t>
  </si>
  <si>
    <t>Herpes simplex nes antbdy</t>
  </si>
  <si>
    <t>86695</t>
  </si>
  <si>
    <t>Herpes simplex type 1 test</t>
  </si>
  <si>
    <t>86696</t>
  </si>
  <si>
    <t>Herpes simplex type 2 test</t>
  </si>
  <si>
    <t>86698</t>
  </si>
  <si>
    <t>Histoplasma antibody</t>
  </si>
  <si>
    <t>86701</t>
  </si>
  <si>
    <t>Hiv-1antibody</t>
  </si>
  <si>
    <t>86702</t>
  </si>
  <si>
    <t>Hiv-2 antibody</t>
  </si>
  <si>
    <t>86703</t>
  </si>
  <si>
    <t>Hiv-1/hiv-2 1 result antbdy</t>
  </si>
  <si>
    <t>86704</t>
  </si>
  <si>
    <t>Hep b core antibody total</t>
  </si>
  <si>
    <t>86705</t>
  </si>
  <si>
    <t>Hep b core antibody igm</t>
  </si>
  <si>
    <t>86706</t>
  </si>
  <si>
    <t>Hep b surface antibody</t>
  </si>
  <si>
    <t>86707</t>
  </si>
  <si>
    <t>Hepatitis be antibody</t>
  </si>
  <si>
    <t>86708</t>
  </si>
  <si>
    <t>Hepatitis a total antibody</t>
  </si>
  <si>
    <t>86709</t>
  </si>
  <si>
    <t>Hepatitis a igm antibody</t>
  </si>
  <si>
    <t>86710</t>
  </si>
  <si>
    <t>Influenza virus antibody</t>
  </si>
  <si>
    <t>86711</t>
  </si>
  <si>
    <t>John cunningham antibody</t>
  </si>
  <si>
    <t>86713</t>
  </si>
  <si>
    <t>Legionella antibody</t>
  </si>
  <si>
    <t>86717</t>
  </si>
  <si>
    <t>Leishmania antibody</t>
  </si>
  <si>
    <t>86720</t>
  </si>
  <si>
    <t>Leptospira antibody</t>
  </si>
  <si>
    <t>86723</t>
  </si>
  <si>
    <t>Listeria monocytogenes</t>
  </si>
  <si>
    <t>86727</t>
  </si>
  <si>
    <t>Lymph choriomeningitis ab</t>
  </si>
  <si>
    <t>86729</t>
  </si>
  <si>
    <t>Lympho venereum antibody</t>
  </si>
  <si>
    <t>86732</t>
  </si>
  <si>
    <t>Mucormycosis antibody</t>
  </si>
  <si>
    <t>86735</t>
  </si>
  <si>
    <t>Mumps antibody</t>
  </si>
  <si>
    <t>86738</t>
  </si>
  <si>
    <t>Mycoplasma antibody</t>
  </si>
  <si>
    <t>86741</t>
  </si>
  <si>
    <t>Neisseria meningitidis</t>
  </si>
  <si>
    <t>86744</t>
  </si>
  <si>
    <t>Nocardia antibody</t>
  </si>
  <si>
    <t>86747</t>
  </si>
  <si>
    <t>Parvovirus antibody</t>
  </si>
  <si>
    <t>86750</t>
  </si>
  <si>
    <t>Malaria antibody</t>
  </si>
  <si>
    <t>86753</t>
  </si>
  <si>
    <t>Protozoa antibody nos</t>
  </si>
  <si>
    <t>86756</t>
  </si>
  <si>
    <t>Respiratory virus antibody</t>
  </si>
  <si>
    <t>86757</t>
  </si>
  <si>
    <t>Rickettsia antibody</t>
  </si>
  <si>
    <t>86759</t>
  </si>
  <si>
    <t>Rotavirus antibody</t>
  </si>
  <si>
    <t>86762</t>
  </si>
  <si>
    <t>Rubella antibody</t>
  </si>
  <si>
    <t>86765</t>
  </si>
  <si>
    <t>Rubeola antibody</t>
  </si>
  <si>
    <t>86768</t>
  </si>
  <si>
    <t>Salmonella antibody</t>
  </si>
  <si>
    <t>86771</t>
  </si>
  <si>
    <t>Shigella antibody</t>
  </si>
  <si>
    <t>86774</t>
  </si>
  <si>
    <t>Tetanus antibody</t>
  </si>
  <si>
    <t>86777</t>
  </si>
  <si>
    <t>Toxoplasma antibody</t>
  </si>
  <si>
    <t>86778</t>
  </si>
  <si>
    <t>Toxoplasma antibody igm</t>
  </si>
  <si>
    <t>86780</t>
  </si>
  <si>
    <t>Treponema pallidum</t>
  </si>
  <si>
    <t>86784</t>
  </si>
  <si>
    <t>Trichinella antibody</t>
  </si>
  <si>
    <t>86787</t>
  </si>
  <si>
    <t>Varicella-zoster antibody</t>
  </si>
  <si>
    <t>86788</t>
  </si>
  <si>
    <t>West nile virus ab igm</t>
  </si>
  <si>
    <t>86789</t>
  </si>
  <si>
    <t>West nile virus antibody</t>
  </si>
  <si>
    <t>86790</t>
  </si>
  <si>
    <t>Virus antibody nos</t>
  </si>
  <si>
    <t>86793</t>
  </si>
  <si>
    <t>Yersinia antibody</t>
  </si>
  <si>
    <t>86800</t>
  </si>
  <si>
    <t>Thyroglobulin antibody</t>
  </si>
  <si>
    <t>86803</t>
  </si>
  <si>
    <t>Hepatitis c ab test</t>
  </si>
  <si>
    <t>86804</t>
  </si>
  <si>
    <t>Hep c ab test confirm</t>
  </si>
  <si>
    <t>86805</t>
  </si>
  <si>
    <t>Lymphocytotoxicity assay</t>
  </si>
  <si>
    <t>86806</t>
  </si>
  <si>
    <t>86807</t>
  </si>
  <si>
    <t>Cytotoxic antibody screening</t>
  </si>
  <si>
    <t>86808</t>
  </si>
  <si>
    <t>86812</t>
  </si>
  <si>
    <t>Hla typing a b or c</t>
  </si>
  <si>
    <t>86813</t>
  </si>
  <si>
    <t>86816</t>
  </si>
  <si>
    <t>Hla typing dr/dq</t>
  </si>
  <si>
    <t>86817</t>
  </si>
  <si>
    <t>86821</t>
  </si>
  <si>
    <t>Lymphocyte culture mixed</t>
  </si>
  <si>
    <t>86822</t>
  </si>
  <si>
    <t>Lymphocyte culture primed</t>
  </si>
  <si>
    <t>86825</t>
  </si>
  <si>
    <t>Hla x-math non-cytotoxic</t>
  </si>
  <si>
    <t>86826</t>
  </si>
  <si>
    <t>Hla x-match noncytotoxc addl</t>
  </si>
  <si>
    <t>86828</t>
  </si>
  <si>
    <t>Hla class i&amp;ii antibody qual</t>
  </si>
  <si>
    <t>86829</t>
  </si>
  <si>
    <t>Hla class i/ii antibody qual</t>
  </si>
  <si>
    <t>86830</t>
  </si>
  <si>
    <t>Hla class i phenotype qual</t>
  </si>
  <si>
    <t>86831</t>
  </si>
  <si>
    <t>Hla class ii phenotype qual</t>
  </si>
  <si>
    <t>86832</t>
  </si>
  <si>
    <t>Hla class i high defin qual</t>
  </si>
  <si>
    <t>86833</t>
  </si>
  <si>
    <t>Hla class ii high defin qual</t>
  </si>
  <si>
    <t>86834</t>
  </si>
  <si>
    <t>Hla class i semiquant panel</t>
  </si>
  <si>
    <t>86835</t>
  </si>
  <si>
    <t>Hla class ii semiquant panel</t>
  </si>
  <si>
    <t>86880</t>
  </si>
  <si>
    <t>Coombs test direct</t>
  </si>
  <si>
    <t>86885</t>
  </si>
  <si>
    <t>Coombs test indirect qual</t>
  </si>
  <si>
    <t>86886</t>
  </si>
  <si>
    <t>Coombs test indirect titer</t>
  </si>
  <si>
    <t>86900</t>
  </si>
  <si>
    <t>Blood typing abo</t>
  </si>
  <si>
    <t>86901</t>
  </si>
  <si>
    <t>Blood typing rh (d)</t>
  </si>
  <si>
    <t>86902</t>
  </si>
  <si>
    <t>Blood type antigen donor ea</t>
  </si>
  <si>
    <t>86904</t>
  </si>
  <si>
    <t>Blood typing patient serum</t>
  </si>
  <si>
    <t>86905</t>
  </si>
  <si>
    <t>Blood typing rbc antigens</t>
  </si>
  <si>
    <t>86906</t>
  </si>
  <si>
    <t>Blood typing rh phenotype</t>
  </si>
  <si>
    <t>86940</t>
  </si>
  <si>
    <t>Hemolysins/agglutinins auto</t>
  </si>
  <si>
    <t>86941</t>
  </si>
  <si>
    <t>Hemolysins/agglutinins</t>
  </si>
  <si>
    <t>87001</t>
  </si>
  <si>
    <t>Small animal inoculation</t>
  </si>
  <si>
    <t>87003</t>
  </si>
  <si>
    <t>87015</t>
  </si>
  <si>
    <t>Specimen infect agnt concntj</t>
  </si>
  <si>
    <t>87040</t>
  </si>
  <si>
    <t>Blood culture for bacteria</t>
  </si>
  <si>
    <t>87045</t>
  </si>
  <si>
    <t>Feces culture aerobic bact</t>
  </si>
  <si>
    <t>87046</t>
  </si>
  <si>
    <t>Stool cultr aerobic bact ea</t>
  </si>
  <si>
    <t>87070</t>
  </si>
  <si>
    <t>Culture othr specimn aerobic</t>
  </si>
  <si>
    <t>87071</t>
  </si>
  <si>
    <t>Culture aerobic quant other</t>
  </si>
  <si>
    <t>87073</t>
  </si>
  <si>
    <t>Culture bacteria anaerobic</t>
  </si>
  <si>
    <t>87075</t>
  </si>
  <si>
    <t>Cultr bacteria except blood</t>
  </si>
  <si>
    <t>87076</t>
  </si>
  <si>
    <t>Culture anaerobe ident each</t>
  </si>
  <si>
    <t>87077</t>
  </si>
  <si>
    <t>Culture aerobic identify</t>
  </si>
  <si>
    <t>87081</t>
  </si>
  <si>
    <t>Culture screen only</t>
  </si>
  <si>
    <t>87084</t>
  </si>
  <si>
    <t>Culture of specimen by kit</t>
  </si>
  <si>
    <t>87086</t>
  </si>
  <si>
    <t>Urine culture/colony count</t>
  </si>
  <si>
    <t>87088</t>
  </si>
  <si>
    <t>Urine bacteria culture</t>
  </si>
  <si>
    <t>87101</t>
  </si>
  <si>
    <t>Skin fungi culture</t>
  </si>
  <si>
    <t>87102</t>
  </si>
  <si>
    <t>Fungus isolation culture</t>
  </si>
  <si>
    <t>87103</t>
  </si>
  <si>
    <t>Blood fungus culture</t>
  </si>
  <si>
    <t>87106</t>
  </si>
  <si>
    <t>Fungi identification yeast</t>
  </si>
  <si>
    <t>87107</t>
  </si>
  <si>
    <t>Fungi identification mold</t>
  </si>
  <si>
    <t>87109</t>
  </si>
  <si>
    <t>Mycoplasma</t>
  </si>
  <si>
    <t>87110</t>
  </si>
  <si>
    <t>Chlamydia culture</t>
  </si>
  <si>
    <t>87116</t>
  </si>
  <si>
    <t>Mycobacteria culture</t>
  </si>
  <si>
    <t>87118</t>
  </si>
  <si>
    <t>Mycobacteric identification</t>
  </si>
  <si>
    <t>87140</t>
  </si>
  <si>
    <t>Culture type immunofluoresc</t>
  </si>
  <si>
    <t>87143</t>
  </si>
  <si>
    <t>Culture typing glc/hplc</t>
  </si>
  <si>
    <t>87147</t>
  </si>
  <si>
    <t>Culture type immunologic</t>
  </si>
  <si>
    <t>87149</t>
  </si>
  <si>
    <t>Dna/rna direct probe</t>
  </si>
  <si>
    <t>87150</t>
  </si>
  <si>
    <t>Dna/rna amplified probe</t>
  </si>
  <si>
    <t>87152</t>
  </si>
  <si>
    <t>Culture type pulse field gel</t>
  </si>
  <si>
    <t>87153</t>
  </si>
  <si>
    <t>Dna/rna sequencing</t>
  </si>
  <si>
    <t>87158</t>
  </si>
  <si>
    <t>Culture typing added method</t>
  </si>
  <si>
    <t>87164</t>
  </si>
  <si>
    <t>Dark field examination</t>
  </si>
  <si>
    <t>87166</t>
  </si>
  <si>
    <t>87168</t>
  </si>
  <si>
    <t>Macroscopic exam arthropod</t>
  </si>
  <si>
    <t>87169</t>
  </si>
  <si>
    <t>Macroscopic exam parasite</t>
  </si>
  <si>
    <t>87172</t>
  </si>
  <si>
    <t>Pinworm exam</t>
  </si>
  <si>
    <t>87176</t>
  </si>
  <si>
    <t>Tissue homogenization cultr</t>
  </si>
  <si>
    <t>87177</t>
  </si>
  <si>
    <t>Ova and parasites smears</t>
  </si>
  <si>
    <t>87181</t>
  </si>
  <si>
    <t>Microbe susceptible diffuse</t>
  </si>
  <si>
    <t>87184</t>
  </si>
  <si>
    <t>Microbe susceptible disk</t>
  </si>
  <si>
    <t>87185</t>
  </si>
  <si>
    <t>Microbe susceptible enzyme</t>
  </si>
  <si>
    <t>87186</t>
  </si>
  <si>
    <t>Microbe susceptible mic</t>
  </si>
  <si>
    <t>87187</t>
  </si>
  <si>
    <t>Microbe susceptible mlc</t>
  </si>
  <si>
    <t>87188</t>
  </si>
  <si>
    <t>Microbe suscept macrobroth</t>
  </si>
  <si>
    <t>87190</t>
  </si>
  <si>
    <t>Microbe suscept mycobacteri</t>
  </si>
  <si>
    <t>87197</t>
  </si>
  <si>
    <t>Bactericidal level serum</t>
  </si>
  <si>
    <t>87205</t>
  </si>
  <si>
    <t>Smear gram stain</t>
  </si>
  <si>
    <t>87206</t>
  </si>
  <si>
    <t>Smear fluorescent/acid stai</t>
  </si>
  <si>
    <t>87207</t>
  </si>
  <si>
    <t>Smear special stain</t>
  </si>
  <si>
    <t>87209</t>
  </si>
  <si>
    <t>Smear complex stain</t>
  </si>
  <si>
    <t>87210</t>
  </si>
  <si>
    <t>Smear wet mount saline/ink</t>
  </si>
  <si>
    <t>87220</t>
  </si>
  <si>
    <t>Tissue exam for fungi</t>
  </si>
  <si>
    <t>87230</t>
  </si>
  <si>
    <t>Assay toxin or antitoxin</t>
  </si>
  <si>
    <t>87250</t>
  </si>
  <si>
    <t>Virus inoculate eggs/animal</t>
  </si>
  <si>
    <t>87252</t>
  </si>
  <si>
    <t>Virus inoculation tissue</t>
  </si>
  <si>
    <t>87253</t>
  </si>
  <si>
    <t>Virus inoculate tissue addl</t>
  </si>
  <si>
    <t>87254</t>
  </si>
  <si>
    <t>Virus inoculation shell via</t>
  </si>
  <si>
    <t>87255</t>
  </si>
  <si>
    <t>Genet virus isolate hsv</t>
  </si>
  <si>
    <t>87260</t>
  </si>
  <si>
    <t>Adenovirus ag if</t>
  </si>
  <si>
    <t>87265</t>
  </si>
  <si>
    <t>Pertussis ag if</t>
  </si>
  <si>
    <t>87267</t>
  </si>
  <si>
    <t>Enterovirus antibody dfa</t>
  </si>
  <si>
    <t>87269</t>
  </si>
  <si>
    <t>Giardia ag if</t>
  </si>
  <si>
    <t>87270</t>
  </si>
  <si>
    <t>Chlamydia trachomatis ag if</t>
  </si>
  <si>
    <t>87271</t>
  </si>
  <si>
    <t>Cytomegalovirus dfa</t>
  </si>
  <si>
    <t>87272</t>
  </si>
  <si>
    <t>Cryptosporidium ag if</t>
  </si>
  <si>
    <t>87273</t>
  </si>
  <si>
    <t>Herpes simplex 2 ag if</t>
  </si>
  <si>
    <t>87274</t>
  </si>
  <si>
    <t>Herpes simplex 1 ag if</t>
  </si>
  <si>
    <t>87275</t>
  </si>
  <si>
    <t>Influenza b ag if</t>
  </si>
  <si>
    <t>87276</t>
  </si>
  <si>
    <t>Influenza a ag if</t>
  </si>
  <si>
    <t>87277</t>
  </si>
  <si>
    <t>Legionella micdadei ag if</t>
  </si>
  <si>
    <t>87278</t>
  </si>
  <si>
    <t>Legion pneumophilia ag if</t>
  </si>
  <si>
    <t>87279</t>
  </si>
  <si>
    <t>Parainfluenza ag if</t>
  </si>
  <si>
    <t>87280</t>
  </si>
  <si>
    <t>Respiratory syncytial ag if</t>
  </si>
  <si>
    <t>87281</t>
  </si>
  <si>
    <t>Pneumocystis carinii ag if</t>
  </si>
  <si>
    <t>87283</t>
  </si>
  <si>
    <t>Rubeola ag if</t>
  </si>
  <si>
    <t>87285</t>
  </si>
  <si>
    <t>Treponema pallidum ag if</t>
  </si>
  <si>
    <t>87290</t>
  </si>
  <si>
    <t>Varicella zoster ag if</t>
  </si>
  <si>
    <t>87299</t>
  </si>
  <si>
    <t>Antibody detection nos if</t>
  </si>
  <si>
    <t>87300</t>
  </si>
  <si>
    <t>Ag detection polyval if</t>
  </si>
  <si>
    <t>87301</t>
  </si>
  <si>
    <t>Adenovirus ag eia</t>
  </si>
  <si>
    <t>87305</t>
  </si>
  <si>
    <t>Aspergillus ag eia</t>
  </si>
  <si>
    <t>87320</t>
  </si>
  <si>
    <t>Chylmd trach ag eia</t>
  </si>
  <si>
    <t>87324</t>
  </si>
  <si>
    <t>Clostridium ag eia</t>
  </si>
  <si>
    <t>87327</t>
  </si>
  <si>
    <t>Cryptococcus neoform ag eia</t>
  </si>
  <si>
    <t>87328</t>
  </si>
  <si>
    <t>Cryptosporidium ag eia</t>
  </si>
  <si>
    <t>87329</t>
  </si>
  <si>
    <t>Giardia ag eia</t>
  </si>
  <si>
    <t>87332</t>
  </si>
  <si>
    <t>Cytomegalovirus ag eia</t>
  </si>
  <si>
    <t>87335</t>
  </si>
  <si>
    <t>E coli 0157 ag eia</t>
  </si>
  <si>
    <t>87336</t>
  </si>
  <si>
    <t>Entamoeb hist dispr ag eia</t>
  </si>
  <si>
    <t>87337</t>
  </si>
  <si>
    <t>Entamoeb hist group ag eia</t>
  </si>
  <si>
    <t>87338</t>
  </si>
  <si>
    <t>Hpylori stool eia</t>
  </si>
  <si>
    <t>87339</t>
  </si>
  <si>
    <t>H pylori ag eia</t>
  </si>
  <si>
    <t>87340</t>
  </si>
  <si>
    <t>Hepatitis b surface ag eia</t>
  </si>
  <si>
    <t>87341</t>
  </si>
  <si>
    <t>87350</t>
  </si>
  <si>
    <t>Hepatitis be ag eia</t>
  </si>
  <si>
    <t>87380</t>
  </si>
  <si>
    <t>Hepatitis delta ag eia</t>
  </si>
  <si>
    <t>87385</t>
  </si>
  <si>
    <t>Histoplasma capsul ag eia</t>
  </si>
  <si>
    <t>87389</t>
  </si>
  <si>
    <t>Hiv-1 ag w/hiv-1 &amp; hiv-2 ab</t>
  </si>
  <si>
    <t>87390</t>
  </si>
  <si>
    <t>Hiv-1 ag eia</t>
  </si>
  <si>
    <t>87391</t>
  </si>
  <si>
    <t>Hiv-2 ag eia</t>
  </si>
  <si>
    <t>87400</t>
  </si>
  <si>
    <t>Influenza a/b ag eia</t>
  </si>
  <si>
    <t>87420</t>
  </si>
  <si>
    <t>Resp syncytial ag eia</t>
  </si>
  <si>
    <t>87425</t>
  </si>
  <si>
    <t>Rotavirus ag eia</t>
  </si>
  <si>
    <t>87427</t>
  </si>
  <si>
    <t>Shiga-like toxin ag eia</t>
  </si>
  <si>
    <t>87430</t>
  </si>
  <si>
    <t>Strep a ag eia</t>
  </si>
  <si>
    <t>87449</t>
  </si>
  <si>
    <t>Ag detect nos eia mult</t>
  </si>
  <si>
    <t>87450</t>
  </si>
  <si>
    <t>Ag detect nos eia single</t>
  </si>
  <si>
    <t>87451</t>
  </si>
  <si>
    <t>Ag detect polyval eia mult</t>
  </si>
  <si>
    <t>87470</t>
  </si>
  <si>
    <t>Bartonella dna dir probe</t>
  </si>
  <si>
    <t>87471</t>
  </si>
  <si>
    <t>Bartonella dna amp probe</t>
  </si>
  <si>
    <t>87472</t>
  </si>
  <si>
    <t>Bartonella dna quant</t>
  </si>
  <si>
    <t>87475</t>
  </si>
  <si>
    <t>Lyme dis dna dir probe</t>
  </si>
  <si>
    <t>87476</t>
  </si>
  <si>
    <t>Lyme dis dna amp probe</t>
  </si>
  <si>
    <t>87477</t>
  </si>
  <si>
    <t>Lyme dis dna quant</t>
  </si>
  <si>
    <t>87480</t>
  </si>
  <si>
    <t>Candida dna dir probe</t>
  </si>
  <si>
    <t>87481</t>
  </si>
  <si>
    <t>Candida dna amp probe</t>
  </si>
  <si>
    <t>87482</t>
  </si>
  <si>
    <t>Candida dna quant</t>
  </si>
  <si>
    <t>87485</t>
  </si>
  <si>
    <t>Chylmd pneum dna dir probe</t>
  </si>
  <si>
    <t>87486</t>
  </si>
  <si>
    <t>Chylmd pneum dna amp probe</t>
  </si>
  <si>
    <t>87487</t>
  </si>
  <si>
    <t>Chylmd pneum dna quant</t>
  </si>
  <si>
    <t>87490</t>
  </si>
  <si>
    <t>Chylmd trach dna dir probe</t>
  </si>
  <si>
    <t>87491</t>
  </si>
  <si>
    <t>Chylmd trach dna amp probe</t>
  </si>
  <si>
    <t>87492</t>
  </si>
  <si>
    <t>Chylmd trach dna quant</t>
  </si>
  <si>
    <t>87493</t>
  </si>
  <si>
    <t>C diff amplified probe</t>
  </si>
  <si>
    <t>87495</t>
  </si>
  <si>
    <t>Cytomeg dna dir probe</t>
  </si>
  <si>
    <t>87496</t>
  </si>
  <si>
    <t>Cytomeg dna amp probe</t>
  </si>
  <si>
    <t>87497</t>
  </si>
  <si>
    <t>Cytomeg dna quant</t>
  </si>
  <si>
    <t>87498</t>
  </si>
  <si>
    <t>Enterovirus probe&amp;revrs trns</t>
  </si>
  <si>
    <t>87500</t>
  </si>
  <si>
    <t>Vanomycin dna amp probe</t>
  </si>
  <si>
    <t>87501</t>
  </si>
  <si>
    <t>Influenza dna amp prob 1+</t>
  </si>
  <si>
    <t>87502</t>
  </si>
  <si>
    <t>Influenza dna amp probe</t>
  </si>
  <si>
    <t>87503</t>
  </si>
  <si>
    <t>Influenza dna amp prob addl</t>
  </si>
  <si>
    <t>87510</t>
  </si>
  <si>
    <t>Gardner vag dna dir probe</t>
  </si>
  <si>
    <t>87511</t>
  </si>
  <si>
    <t>Gardner vag dna amp probe</t>
  </si>
  <si>
    <t>87512</t>
  </si>
  <si>
    <t>Gardner vag dna quant</t>
  </si>
  <si>
    <t>87515</t>
  </si>
  <si>
    <t>Hepatitis b dna dir probe</t>
  </si>
  <si>
    <t>87516</t>
  </si>
  <si>
    <t>Hepatitis b dna amp probe</t>
  </si>
  <si>
    <t>87517</t>
  </si>
  <si>
    <t>Hepatitis b dna quant</t>
  </si>
  <si>
    <t>87520</t>
  </si>
  <si>
    <t>Hepatitis c rna dir probe</t>
  </si>
  <si>
    <t>87521</t>
  </si>
  <si>
    <t>Hepatitis c probe&amp;rvrs trnsc</t>
  </si>
  <si>
    <t>87522</t>
  </si>
  <si>
    <t>Hepatitis c revrs trnscrpj</t>
  </si>
  <si>
    <t>87525</t>
  </si>
  <si>
    <t>Hepatitis g dna dir probe</t>
  </si>
  <si>
    <t>87526</t>
  </si>
  <si>
    <t>Hepatitis g dna amp probe</t>
  </si>
  <si>
    <t>87527</t>
  </si>
  <si>
    <t>Hepatitis g dna quant</t>
  </si>
  <si>
    <t>87528</t>
  </si>
  <si>
    <t>Hsv dna dir probe</t>
  </si>
  <si>
    <t>87529</t>
  </si>
  <si>
    <t>Hsv dna amp probe</t>
  </si>
  <si>
    <t>87530</t>
  </si>
  <si>
    <t>Hsv dna quant</t>
  </si>
  <si>
    <t>87531</t>
  </si>
  <si>
    <t>Hhv-6 dna dir probe</t>
  </si>
  <si>
    <t>87532</t>
  </si>
  <si>
    <t>Hhv-6 dna amp probe</t>
  </si>
  <si>
    <t>87533</t>
  </si>
  <si>
    <t>Hhv-6 dna quant</t>
  </si>
  <si>
    <t>87534</t>
  </si>
  <si>
    <t>Hiv-1 dna dir probe</t>
  </si>
  <si>
    <t>87535</t>
  </si>
  <si>
    <t>Hiv-1 probe&amp;reverse trnscrpj</t>
  </si>
  <si>
    <t>87536</t>
  </si>
  <si>
    <t>Hiv-1 quant&amp;revrse trnscrpj</t>
  </si>
  <si>
    <t>87537</t>
  </si>
  <si>
    <t>Hiv-2 dna dir probe</t>
  </si>
  <si>
    <t>87538</t>
  </si>
  <si>
    <t>Hiv-2 probe&amp;revrse trnscripj</t>
  </si>
  <si>
    <t>87539</t>
  </si>
  <si>
    <t>Hiv-2 quant&amp;revrse trnscripj</t>
  </si>
  <si>
    <t>87540</t>
  </si>
  <si>
    <t>Legion pneumo dna dir prob</t>
  </si>
  <si>
    <t>87541</t>
  </si>
  <si>
    <t>Legion pneumo dna amp prob</t>
  </si>
  <si>
    <t>87542</t>
  </si>
  <si>
    <t>Legion pneumo dna quant</t>
  </si>
  <si>
    <t>87550</t>
  </si>
  <si>
    <t>Mycobacteria dna dir probe</t>
  </si>
  <si>
    <t>87551</t>
  </si>
  <si>
    <t>Mycobacteria dna amp probe</t>
  </si>
  <si>
    <t>87552</t>
  </si>
  <si>
    <t>Mycobacteria dna quant</t>
  </si>
  <si>
    <t>87555</t>
  </si>
  <si>
    <t>M.tuberculo dna dir probe</t>
  </si>
  <si>
    <t>87556</t>
  </si>
  <si>
    <t>M.tuberculo dna amp probe</t>
  </si>
  <si>
    <t>87557</t>
  </si>
  <si>
    <t>M.tuberculo dna quant</t>
  </si>
  <si>
    <t>87560</t>
  </si>
  <si>
    <t>M.avium-intra dna dir prob</t>
  </si>
  <si>
    <t>87561</t>
  </si>
  <si>
    <t>M.avium-intra dna amp prob</t>
  </si>
  <si>
    <t>87562</t>
  </si>
  <si>
    <t>M.avium-intra dna quant</t>
  </si>
  <si>
    <t>87580</t>
  </si>
  <si>
    <t>M.pneumon dna dir probe</t>
  </si>
  <si>
    <t>87581</t>
  </si>
  <si>
    <t>M.pneumon dna amp probe</t>
  </si>
  <si>
    <t>87582</t>
  </si>
  <si>
    <t>M.pneumon dna quant</t>
  </si>
  <si>
    <t>87590</t>
  </si>
  <si>
    <t>N.gonorrhoeae dna dir prob</t>
  </si>
  <si>
    <t>87591</t>
  </si>
  <si>
    <t>N.gonorrhoeae dna amp prob</t>
  </si>
  <si>
    <t>87592</t>
  </si>
  <si>
    <t>N.gonorrhoeae dna quant</t>
  </si>
  <si>
    <t>87620</t>
  </si>
  <si>
    <t>Hpv dna dir probe</t>
  </si>
  <si>
    <t>87621</t>
  </si>
  <si>
    <t>Hpv dna amp probe</t>
  </si>
  <si>
    <t>87622</t>
  </si>
  <si>
    <t>Hpv dna quant</t>
  </si>
  <si>
    <t>87631</t>
  </si>
  <si>
    <t>Resp virus 3-5 targets</t>
  </si>
  <si>
    <t>87632</t>
  </si>
  <si>
    <t>Resp virus 6-11 targets</t>
  </si>
  <si>
    <t>87633</t>
  </si>
  <si>
    <t>Resp virus 12-25 targets</t>
  </si>
  <si>
    <t>87640</t>
  </si>
  <si>
    <t>Staph a dna amp probe</t>
  </si>
  <si>
    <t>87641</t>
  </si>
  <si>
    <t>Mr-staph dna amp probe</t>
  </si>
  <si>
    <t>87650</t>
  </si>
  <si>
    <t>Strep a dna dir probe</t>
  </si>
  <si>
    <t>87651</t>
  </si>
  <si>
    <t>Strep a dna amp probe</t>
  </si>
  <si>
    <t>87652</t>
  </si>
  <si>
    <t>Strep a dna quant</t>
  </si>
  <si>
    <t>87653</t>
  </si>
  <si>
    <t>Strep b dna amp probe</t>
  </si>
  <si>
    <t>87660</t>
  </si>
  <si>
    <t>Trichomonas vagin dir probe</t>
  </si>
  <si>
    <t>87661</t>
  </si>
  <si>
    <t>Trichomonas vaginalis amplif</t>
  </si>
  <si>
    <t>87797</t>
  </si>
  <si>
    <t>Detect agent nos dna dir</t>
  </si>
  <si>
    <t>87798</t>
  </si>
  <si>
    <t>Detect agent nos dna amp</t>
  </si>
  <si>
    <t>87799</t>
  </si>
  <si>
    <t>Detect agent nos dna quant</t>
  </si>
  <si>
    <t>87800</t>
  </si>
  <si>
    <t>Detect agnt mult dna direc</t>
  </si>
  <si>
    <t>87801</t>
  </si>
  <si>
    <t>Detect agnt mult dna ampli</t>
  </si>
  <si>
    <t>87802</t>
  </si>
  <si>
    <t>Strep b assay w/optic</t>
  </si>
  <si>
    <t>87803</t>
  </si>
  <si>
    <t>Clostridium toxin a w/optic</t>
  </si>
  <si>
    <t>87804</t>
  </si>
  <si>
    <t>Influenza assay w/optic</t>
  </si>
  <si>
    <t>87807</t>
  </si>
  <si>
    <t>Rsv assay w/optic</t>
  </si>
  <si>
    <t>87808</t>
  </si>
  <si>
    <t>Trichomonas assay w/optic</t>
  </si>
  <si>
    <t>87809</t>
  </si>
  <si>
    <t>Adenovirus assay w/optic</t>
  </si>
  <si>
    <t>87810</t>
  </si>
  <si>
    <t>Chylmd trach assay w/optic</t>
  </si>
  <si>
    <t>87850</t>
  </si>
  <si>
    <t>N. gonorrhoeae assay w/optic</t>
  </si>
  <si>
    <t>87880</t>
  </si>
  <si>
    <t>Strep a assay w/optic</t>
  </si>
  <si>
    <t>87899</t>
  </si>
  <si>
    <t>Agent nos assay w/optic</t>
  </si>
  <si>
    <t>87900</t>
  </si>
  <si>
    <t>Phenotype infect agent drug</t>
  </si>
  <si>
    <t>87901</t>
  </si>
  <si>
    <t>Genotype dna hiv reverse t</t>
  </si>
  <si>
    <t>87902</t>
  </si>
  <si>
    <t>Genotype dna/rna hep c</t>
  </si>
  <si>
    <t>87903</t>
  </si>
  <si>
    <t>Phenotype dna hiv w/culture</t>
  </si>
  <si>
    <t>87904</t>
  </si>
  <si>
    <t>Phenotype dna hiv w/clt add</t>
  </si>
  <si>
    <t>87905</t>
  </si>
  <si>
    <t>Sialidase enzyme assay</t>
  </si>
  <si>
    <t>87906</t>
  </si>
  <si>
    <t>Genotype dna/rna hiv</t>
  </si>
  <si>
    <t>87910</t>
  </si>
  <si>
    <t>Genotype cytomegalovirus</t>
  </si>
  <si>
    <t>87912</t>
  </si>
  <si>
    <t>Genotype dna hepatitis b</t>
  </si>
  <si>
    <t>88104</t>
  </si>
  <si>
    <t>Cytopath fl nongyn smears</t>
  </si>
  <si>
    <t>88106</t>
  </si>
  <si>
    <t>Cytopath fl nongyn filter</t>
  </si>
  <si>
    <t>88108</t>
  </si>
  <si>
    <t>Cytopath concentrate tech</t>
  </si>
  <si>
    <t>88112</t>
  </si>
  <si>
    <t>Cytopath cell enhance tech</t>
  </si>
  <si>
    <t>88120</t>
  </si>
  <si>
    <t>Cytp urne 3-5 probes ea spec</t>
  </si>
  <si>
    <t>88121</t>
  </si>
  <si>
    <t>Cytp urine 3-5 probes cmptr</t>
  </si>
  <si>
    <t>88125</t>
  </si>
  <si>
    <t>Forensic cytopathology</t>
  </si>
  <si>
    <t>88130</t>
  </si>
  <si>
    <t>Sex chromatin identification</t>
  </si>
  <si>
    <t>88140</t>
  </si>
  <si>
    <t>88141</t>
  </si>
  <si>
    <t>Cytopath c/v interpret</t>
  </si>
  <si>
    <t>88142</t>
  </si>
  <si>
    <t>Cytopath c/v thin layer</t>
  </si>
  <si>
    <t>88143</t>
  </si>
  <si>
    <t>Cytopath c/v thin layer redo</t>
  </si>
  <si>
    <t>88147</t>
  </si>
  <si>
    <t>Cytopath c/v automated</t>
  </si>
  <si>
    <t>88148</t>
  </si>
  <si>
    <t>Cytopath c/v auto rescreen</t>
  </si>
  <si>
    <t>88150</t>
  </si>
  <si>
    <t>Cytopath c/v manual</t>
  </si>
  <si>
    <t>88152</t>
  </si>
  <si>
    <t>Cytopath c/v auto redo</t>
  </si>
  <si>
    <t>88153</t>
  </si>
  <si>
    <t>Cytopath c/v redo</t>
  </si>
  <si>
    <t>88154</t>
  </si>
  <si>
    <t>Cytopath c/v select</t>
  </si>
  <si>
    <t>88155</t>
  </si>
  <si>
    <t>Cytopath c/v index add-on</t>
  </si>
  <si>
    <t>88160</t>
  </si>
  <si>
    <t>Cytopath smear other source</t>
  </si>
  <si>
    <t>88161</t>
  </si>
  <si>
    <t>88162</t>
  </si>
  <si>
    <t>88164</t>
  </si>
  <si>
    <t>Cytopath tbs c/v manual</t>
  </si>
  <si>
    <t>88165</t>
  </si>
  <si>
    <t>Cytopath tbs c/v redo</t>
  </si>
  <si>
    <t>88166</t>
  </si>
  <si>
    <t>Cytopath tbs c/v auto redo</t>
  </si>
  <si>
    <t>88167</t>
  </si>
  <si>
    <t>Cytopath tbs c/v select</t>
  </si>
  <si>
    <t>88172</t>
  </si>
  <si>
    <t>Cytp dx eval fna 1st ea site</t>
  </si>
  <si>
    <t>88173</t>
  </si>
  <si>
    <t>Cytopath eval fna report</t>
  </si>
  <si>
    <t>88174</t>
  </si>
  <si>
    <t>Cytopath c/v auto in fluid</t>
  </si>
  <si>
    <t>88175</t>
  </si>
  <si>
    <t>Cytopath c/v auto fluid redo</t>
  </si>
  <si>
    <t>88177</t>
  </si>
  <si>
    <t>Cytp fna eval ea addl</t>
  </si>
  <si>
    <t>88182</t>
  </si>
  <si>
    <t>Cell marker study</t>
  </si>
  <si>
    <t>88184</t>
  </si>
  <si>
    <t>Flowcytometry/ tc 1 marker</t>
  </si>
  <si>
    <t>88185</t>
  </si>
  <si>
    <t>Flowcytometry/tc add-on</t>
  </si>
  <si>
    <t>88187</t>
  </si>
  <si>
    <t>Flowcytometry/read 2-8</t>
  </si>
  <si>
    <t>88188</t>
  </si>
  <si>
    <t>Flowcytometry/read 9-15</t>
  </si>
  <si>
    <t>88189</t>
  </si>
  <si>
    <t>Flowcytometry/read 16 &amp; &gt;</t>
  </si>
  <si>
    <t>88230</t>
  </si>
  <si>
    <t>Tissue culture lymphocyte</t>
  </si>
  <si>
    <t>88233</t>
  </si>
  <si>
    <t>Tissue culture skin/biopsy</t>
  </si>
  <si>
    <t>88235</t>
  </si>
  <si>
    <t>Tissue culture placenta</t>
  </si>
  <si>
    <t>88237</t>
  </si>
  <si>
    <t>Tissue culture bone marrow</t>
  </si>
  <si>
    <t>88239</t>
  </si>
  <si>
    <t>Tissue culture tumor</t>
  </si>
  <si>
    <t>88240</t>
  </si>
  <si>
    <t>Cell cryopreserve/storage</t>
  </si>
  <si>
    <t>88241</t>
  </si>
  <si>
    <t>Frozen cell preparation</t>
  </si>
  <si>
    <t>88245</t>
  </si>
  <si>
    <t>Chromosome analysis 20-25</t>
  </si>
  <si>
    <t>88248</t>
  </si>
  <si>
    <t>Chromosome analysis 50-100</t>
  </si>
  <si>
    <t>88249</t>
  </si>
  <si>
    <t>Chromosome analysis 100</t>
  </si>
  <si>
    <t>88261</t>
  </si>
  <si>
    <t>Chromosome analysis 5</t>
  </si>
  <si>
    <t>88262</t>
  </si>
  <si>
    <t>Chromosome analysis 15-20</t>
  </si>
  <si>
    <t>88263</t>
  </si>
  <si>
    <t>Chromosome analysis 45</t>
  </si>
  <si>
    <t>88264</t>
  </si>
  <si>
    <t>88267</t>
  </si>
  <si>
    <t>Chromosome analys placenta</t>
  </si>
  <si>
    <t>88269</t>
  </si>
  <si>
    <t>Chromosome analys amniotic</t>
  </si>
  <si>
    <t>88271</t>
  </si>
  <si>
    <t>Cytogenetics dna probe</t>
  </si>
  <si>
    <t>88272</t>
  </si>
  <si>
    <t>Cytogenetics 3-5</t>
  </si>
  <si>
    <t>88273</t>
  </si>
  <si>
    <t>Cytogenetics 10-30</t>
  </si>
  <si>
    <t>88274</t>
  </si>
  <si>
    <t>Cytogenetics 25-99</t>
  </si>
  <si>
    <t>88275</t>
  </si>
  <si>
    <t>Cytogenetics 100-300</t>
  </si>
  <si>
    <t>88280</t>
  </si>
  <si>
    <t>Chromosome karyotype study</t>
  </si>
  <si>
    <t>88283</t>
  </si>
  <si>
    <t>Chromosome banding study</t>
  </si>
  <si>
    <t>88285</t>
  </si>
  <si>
    <t>Chromosome count additional</t>
  </si>
  <si>
    <t>88289</t>
  </si>
  <si>
    <t>Chromosome study additional</t>
  </si>
  <si>
    <t>88291</t>
  </si>
  <si>
    <t>Cyto/molecular report</t>
  </si>
  <si>
    <t>88300</t>
  </si>
  <si>
    <t>Surgical path gross</t>
  </si>
  <si>
    <t>88302</t>
  </si>
  <si>
    <t>Tissue exam by pathologist</t>
  </si>
  <si>
    <t>88304</t>
  </si>
  <si>
    <t>88305</t>
  </si>
  <si>
    <t>88307</t>
  </si>
  <si>
    <t>88309</t>
  </si>
  <si>
    <t>88311</t>
  </si>
  <si>
    <t>Decalcify tissue</t>
  </si>
  <si>
    <t>88312</t>
  </si>
  <si>
    <t>Special stains group 1</t>
  </si>
  <si>
    <t>88313</t>
  </si>
  <si>
    <t>Special stains group 2</t>
  </si>
  <si>
    <t>88314</t>
  </si>
  <si>
    <t>Histochemical stains add-on</t>
  </si>
  <si>
    <t>88319</t>
  </si>
  <si>
    <t>Enzyme histochemistry</t>
  </si>
  <si>
    <t>88321</t>
  </si>
  <si>
    <t>Microslide consultation</t>
  </si>
  <si>
    <t>88323</t>
  </si>
  <si>
    <t>88325</t>
  </si>
  <si>
    <t>Comprehensive review of data</t>
  </si>
  <si>
    <t>88329</t>
  </si>
  <si>
    <t>Path consult introp</t>
  </si>
  <si>
    <t>88331</t>
  </si>
  <si>
    <t>Path consult intraop 1 bloc</t>
  </si>
  <si>
    <t>88332</t>
  </si>
  <si>
    <t>Path consult intraop addl</t>
  </si>
  <si>
    <t>88333</t>
  </si>
  <si>
    <t>Intraop cyto path consult 1</t>
  </si>
  <si>
    <t>88334</t>
  </si>
  <si>
    <t>Intraop cyto path consult 2</t>
  </si>
  <si>
    <t>88346</t>
  </si>
  <si>
    <t>Immunofluorescent study</t>
  </si>
  <si>
    <t>88347</t>
  </si>
  <si>
    <t>88348</t>
  </si>
  <si>
    <t>Electron microscopy</t>
  </si>
  <si>
    <t>88349</t>
  </si>
  <si>
    <t>Scanning electron microscopy</t>
  </si>
  <si>
    <t>88355</t>
  </si>
  <si>
    <t>Analysis skeletal muscle</t>
  </si>
  <si>
    <t>88356</t>
  </si>
  <si>
    <t>Analysis nerve</t>
  </si>
  <si>
    <t>88358</t>
  </si>
  <si>
    <t>Analysis tumor</t>
  </si>
  <si>
    <t>88360</t>
  </si>
  <si>
    <t>Tumor immunohistochem/manual</t>
  </si>
  <si>
    <t>88361</t>
  </si>
  <si>
    <t>Tumor immunohistochem/comput</t>
  </si>
  <si>
    <t>88362</t>
  </si>
  <si>
    <t>Nerve teasing preparations</t>
  </si>
  <si>
    <t>88363</t>
  </si>
  <si>
    <t>Xm archive tissue molec anal</t>
  </si>
  <si>
    <t>88365</t>
  </si>
  <si>
    <t>Insitu hybridization (fish)</t>
  </si>
  <si>
    <t>88367</t>
  </si>
  <si>
    <t>Insitu hybridization auto</t>
  </si>
  <si>
    <t>88368</t>
  </si>
  <si>
    <t>Insitu hybridization manual</t>
  </si>
  <si>
    <t>88371</t>
  </si>
  <si>
    <t>Protein western blot tissue</t>
  </si>
  <si>
    <t>88372</t>
  </si>
  <si>
    <t>Protein analysis w/probe</t>
  </si>
  <si>
    <t>88380</t>
  </si>
  <si>
    <t>Microdissection laser</t>
  </si>
  <si>
    <t>88381</t>
  </si>
  <si>
    <t>Microdissection manual</t>
  </si>
  <si>
    <t>88387</t>
  </si>
  <si>
    <t>Tiss exam molecular study</t>
  </si>
  <si>
    <t>88388</t>
  </si>
  <si>
    <t>Tiss ex molecul study add-on</t>
  </si>
  <si>
    <t>88720</t>
  </si>
  <si>
    <t>Bilirubin total transcut</t>
  </si>
  <si>
    <t>88738</t>
  </si>
  <si>
    <t>Hgb quant transcutaneous</t>
  </si>
  <si>
    <t>88740</t>
  </si>
  <si>
    <t>Transcutaneous carboxyhb</t>
  </si>
  <si>
    <t>88741</t>
  </si>
  <si>
    <t>Transcutaneous methb</t>
  </si>
  <si>
    <t>89049</t>
  </si>
  <si>
    <t>Chct for mal hyperthermia</t>
  </si>
  <si>
    <t>89050</t>
  </si>
  <si>
    <t>Body fluid cell count</t>
  </si>
  <si>
    <t>89051</t>
  </si>
  <si>
    <t>89055</t>
  </si>
  <si>
    <t>Leukocyte assessment fecal</t>
  </si>
  <si>
    <t>89060</t>
  </si>
  <si>
    <t>Exam synovial fluid crystals</t>
  </si>
  <si>
    <t>89125</t>
  </si>
  <si>
    <t>Specimen fat stain</t>
  </si>
  <si>
    <t>89160</t>
  </si>
  <si>
    <t>Exam feces for meat fibers</t>
  </si>
  <si>
    <t>89190</t>
  </si>
  <si>
    <t>Nasal smear for eosinophils</t>
  </si>
  <si>
    <t>89220</t>
  </si>
  <si>
    <t>Sputum specimen collection</t>
  </si>
  <si>
    <t>89230</t>
  </si>
  <si>
    <t>Collect sweat for test</t>
  </si>
  <si>
    <t>89300</t>
  </si>
  <si>
    <t>Semen analysis w/huhner</t>
  </si>
  <si>
    <t>89310</t>
  </si>
  <si>
    <t>Semen analysis w/count</t>
  </si>
  <si>
    <t>89320</t>
  </si>
  <si>
    <t>Semen anal vol/count/mot</t>
  </si>
  <si>
    <t>89321</t>
  </si>
  <si>
    <t>Semen anal sperm detection</t>
  </si>
  <si>
    <t>89322</t>
  </si>
  <si>
    <t>Semen anal strict criteria</t>
  </si>
  <si>
    <t>89325</t>
  </si>
  <si>
    <t>Sperm antibody test</t>
  </si>
  <si>
    <t>89329</t>
  </si>
  <si>
    <t>Sperm evaluation test</t>
  </si>
  <si>
    <t>89330</t>
  </si>
  <si>
    <t>Evaluation cervical mucus</t>
  </si>
  <si>
    <t>89331</t>
  </si>
  <si>
    <t>Retrograde ejaculation anal</t>
  </si>
  <si>
    <t>90371</t>
  </si>
  <si>
    <t>Hep b ig im</t>
  </si>
  <si>
    <t>90375</t>
  </si>
  <si>
    <t>Rabies ig im/sc</t>
  </si>
  <si>
    <t>90376</t>
  </si>
  <si>
    <t>Rabies ig heat treated</t>
  </si>
  <si>
    <t>90385</t>
  </si>
  <si>
    <t>Rh ig minidose im</t>
  </si>
  <si>
    <t>90460</t>
  </si>
  <si>
    <t>Im admin 1st/only component</t>
  </si>
  <si>
    <t>90461</t>
  </si>
  <si>
    <t>Im admin each addl component</t>
  </si>
  <si>
    <t>90471</t>
  </si>
  <si>
    <t>Immunization admin</t>
  </si>
  <si>
    <t>90472</t>
  </si>
  <si>
    <t>Immunization admin each add</t>
  </si>
  <si>
    <t>90585</t>
  </si>
  <si>
    <t>Bcg vaccine percut</t>
  </si>
  <si>
    <t>90586</t>
  </si>
  <si>
    <t>Bcg vaccine intravesical</t>
  </si>
  <si>
    <t>90632</t>
  </si>
  <si>
    <t>Hep a vaccine adult im</t>
  </si>
  <si>
    <t>90653</t>
  </si>
  <si>
    <t>Flu vaccine adjuvant im</t>
  </si>
  <si>
    <t>Flu-PPV Vaccine</t>
  </si>
  <si>
    <t>informational only, not included in FQHC per diem payment; paid at 100% reasonable cost through the cost report</t>
  </si>
  <si>
    <t>90654</t>
  </si>
  <si>
    <t>Flu vaccine no preserv id</t>
  </si>
  <si>
    <t>90655</t>
  </si>
  <si>
    <t>Flu vac no prsv 3 val 6-35 m</t>
  </si>
  <si>
    <t>90656</t>
  </si>
  <si>
    <t>Flu vaccine no preserv 3 &amp; &gt;</t>
  </si>
  <si>
    <t>90657</t>
  </si>
  <si>
    <t>Flu vaccine 3 yrs im</t>
  </si>
  <si>
    <t>90658</t>
  </si>
  <si>
    <t>Flu vaccine 3 yrs &amp; &gt; im</t>
  </si>
  <si>
    <t>Medicare uses another code for reporting of, and payment for, these services.</t>
  </si>
  <si>
    <t>90660</t>
  </si>
  <si>
    <t>Flu vaccine nasal</t>
  </si>
  <si>
    <t>90661</t>
  </si>
  <si>
    <t>Flu vacc cell cult prsv free</t>
  </si>
  <si>
    <t>90662</t>
  </si>
  <si>
    <t>Flu vacc prsv free inc antig</t>
  </si>
  <si>
    <t>90664</t>
  </si>
  <si>
    <t>Flu vacc pandemic intranasal</t>
  </si>
  <si>
    <t>90666</t>
  </si>
  <si>
    <t>Flu vac pandem prsrv free im</t>
  </si>
  <si>
    <t>90667</t>
  </si>
  <si>
    <t>Flu vac pandemic adjuvant im</t>
  </si>
  <si>
    <t>90668</t>
  </si>
  <si>
    <t>Flu vac pandemic splt im</t>
  </si>
  <si>
    <t>90669</t>
  </si>
  <si>
    <t>Pneumococcal vacc 7 val im</t>
  </si>
  <si>
    <t xml:space="preserve">Discontinued </t>
  </si>
  <si>
    <t>90670</t>
  </si>
  <si>
    <t>Pneumococcal vacc 13 val im</t>
  </si>
  <si>
    <t>90672</t>
  </si>
  <si>
    <t>Flu vaccine 4 valent nasal</t>
  </si>
  <si>
    <t>90673</t>
  </si>
  <si>
    <t>Flu vacc riv3 no preserv</t>
  </si>
  <si>
    <t>90675</t>
  </si>
  <si>
    <t>Rabies vaccine im</t>
  </si>
  <si>
    <t>90685</t>
  </si>
  <si>
    <t>Flu vac no prsv 4 val 6-35 m</t>
  </si>
  <si>
    <t>90686</t>
  </si>
  <si>
    <t>Flu vac no prsv 4 val 3 yrs+</t>
  </si>
  <si>
    <t>90687</t>
  </si>
  <si>
    <t>Flu vaccine 4 val 6-35 mo im</t>
  </si>
  <si>
    <t>90688</t>
  </si>
  <si>
    <t>Flu vacc 4 val 3 yrs plus im</t>
  </si>
  <si>
    <t>90691</t>
  </si>
  <si>
    <t>Typhoid vaccine im</t>
  </si>
  <si>
    <t>90703</t>
  </si>
  <si>
    <t>Tetanus vaccine im</t>
  </si>
  <si>
    <t>90714</t>
  </si>
  <si>
    <t>Td vaccine no prsrv 7/&gt; im</t>
  </si>
  <si>
    <t>90715</t>
  </si>
  <si>
    <t>Tdap vaccine 7 yrs/&gt; im</t>
  </si>
  <si>
    <t>90732</t>
  </si>
  <si>
    <t>Pneumococcal vacc 23 val im</t>
  </si>
  <si>
    <t>90733</t>
  </si>
  <si>
    <t>Meningococcal vaccine sc</t>
  </si>
  <si>
    <t>90739</t>
  </si>
  <si>
    <t>Hep b vacc adult 2 dose im</t>
  </si>
  <si>
    <t>90740</t>
  </si>
  <si>
    <t>Hepb vacc ill pat 3 dose im</t>
  </si>
  <si>
    <t>90743</t>
  </si>
  <si>
    <t>Hep b vacc adol 2 dose im</t>
  </si>
  <si>
    <t>90744</t>
  </si>
  <si>
    <t>Hepb vacc ped/adol 3 dose im</t>
  </si>
  <si>
    <t>90746</t>
  </si>
  <si>
    <t>Hep b vacc adult 3 dose im</t>
  </si>
  <si>
    <t>90747</t>
  </si>
  <si>
    <t>Hepb vacc ill pat 4 dose im</t>
  </si>
  <si>
    <t>90785</t>
  </si>
  <si>
    <t>Psytx complex interactive</t>
  </si>
  <si>
    <t>90791</t>
  </si>
  <si>
    <t>Psych diagnostic evaluation</t>
  </si>
  <si>
    <t>Qualifying Visit Codes</t>
  </si>
  <si>
    <t>Qualifying Visit code identified on Attachment A of CR 8743</t>
  </si>
  <si>
    <t>90792</t>
  </si>
  <si>
    <t>Psych diag eval w/med srvcs</t>
  </si>
  <si>
    <t>Psytx pt&amp;/family 30 minutes</t>
  </si>
  <si>
    <t>90833</t>
  </si>
  <si>
    <t>Psytx pt&amp;/fam w/e&amp;m 30 min</t>
  </si>
  <si>
    <t>90834</t>
  </si>
  <si>
    <t>Psytx pt&amp;/family 45 minutes</t>
  </si>
  <si>
    <t>90836</t>
  </si>
  <si>
    <t>Psytx pt&amp;/fam w/e&amp;m 45 min</t>
  </si>
  <si>
    <t>90837</t>
  </si>
  <si>
    <t>Psytx pt&amp;/family 60 minutes</t>
  </si>
  <si>
    <t>90838</t>
  </si>
  <si>
    <t>Psytx pt&amp;/fam w/e&amp;m 60 min</t>
  </si>
  <si>
    <t>90839</t>
  </si>
  <si>
    <t>Psytx crisis initial 60 min</t>
  </si>
  <si>
    <t>90840</t>
  </si>
  <si>
    <t>Psytx crisis ea addl 30 min</t>
  </si>
  <si>
    <t>90845</t>
  </si>
  <si>
    <t>Psychoanalysis</t>
  </si>
  <si>
    <t>90853</t>
  </si>
  <si>
    <t>Group psychotherapy</t>
  </si>
  <si>
    <t>90865</t>
  </si>
  <si>
    <t>Narcosynthesis</t>
  </si>
  <si>
    <t>90870</t>
  </si>
  <si>
    <t>Electroconvulsive therapy</t>
  </si>
  <si>
    <t>90880</t>
  </si>
  <si>
    <t>Hypnotherapy</t>
  </si>
  <si>
    <t>90901</t>
  </si>
  <si>
    <t>Biofeedback train any meth</t>
  </si>
  <si>
    <t>90911</t>
  </si>
  <si>
    <t>Biofeedback peri/uro/rectal</t>
  </si>
  <si>
    <t>90951</t>
  </si>
  <si>
    <t>Esrd serv 4 visits p mo &lt;2yr</t>
  </si>
  <si>
    <t>90954</t>
  </si>
  <si>
    <t>Esrd serv 4 vsts p mo 2-11</t>
  </si>
  <si>
    <t>90955</t>
  </si>
  <si>
    <t>Esrd srv 2-3 vsts p mo 2-11</t>
  </si>
  <si>
    <t>90956</t>
  </si>
  <si>
    <t>Esrd srv 1 visit p mo 2-11</t>
  </si>
  <si>
    <t>90957</t>
  </si>
  <si>
    <t>Esrd srv 4 vsts p mo 12-19</t>
  </si>
  <si>
    <t>90958</t>
  </si>
  <si>
    <t>Esrd srv 2-3 vsts p mo 12-19</t>
  </si>
  <si>
    <t>90959</t>
  </si>
  <si>
    <t>Esrd serv 1 vst p mo 12-19</t>
  </si>
  <si>
    <t>90960</t>
  </si>
  <si>
    <t>Esrd srv 4 visits p mo 20+</t>
  </si>
  <si>
    <t>90961</t>
  </si>
  <si>
    <t>Esrd srv 2-3 vsts p mo 20+</t>
  </si>
  <si>
    <t>90962</t>
  </si>
  <si>
    <t>Esrd serv 1 visit p mo 20+</t>
  </si>
  <si>
    <t>90963</t>
  </si>
  <si>
    <t>Esrd home pt serv p mo &lt;2yrs</t>
  </si>
  <si>
    <t>90964</t>
  </si>
  <si>
    <t>Esrd home pt serv p mo 2-11</t>
  </si>
  <si>
    <t>90965</t>
  </si>
  <si>
    <t>Esrd home pt serv p mo 12-19</t>
  </si>
  <si>
    <t>90966</t>
  </si>
  <si>
    <t>Esrd home pt serv p mo 20+</t>
  </si>
  <si>
    <t>90967</t>
  </si>
  <si>
    <t>Esrd home pt serv p day &lt;2</t>
  </si>
  <si>
    <t>90968</t>
  </si>
  <si>
    <t>Esrd home pt srv p day 2-11</t>
  </si>
  <si>
    <t>90969</t>
  </si>
  <si>
    <t>Esrd home pt srv p day 12-19</t>
  </si>
  <si>
    <t>90970</t>
  </si>
  <si>
    <t>Esrd home pt serv p day 20+</t>
  </si>
  <si>
    <t>91010</t>
  </si>
  <si>
    <t>Esophagus motility study</t>
  </si>
  <si>
    <t>91013</t>
  </si>
  <si>
    <t>Esophgl motil w/stim/perfus</t>
  </si>
  <si>
    <t>91020</t>
  </si>
  <si>
    <t>Gastric motility studies</t>
  </si>
  <si>
    <t>91022</t>
  </si>
  <si>
    <t>Duodenal motility study</t>
  </si>
  <si>
    <t>91030</t>
  </si>
  <si>
    <t>Acid perfusion of esophagus</t>
  </si>
  <si>
    <t>91034</t>
  </si>
  <si>
    <t>Gastroesophageal reflux test</t>
  </si>
  <si>
    <t>91035</t>
  </si>
  <si>
    <t>G-esoph reflx tst w/electrod</t>
  </si>
  <si>
    <t>91037</t>
  </si>
  <si>
    <t>Esoph imped function test</t>
  </si>
  <si>
    <t>91038</t>
  </si>
  <si>
    <t>Esoph imped funct test &gt; 1hr</t>
  </si>
  <si>
    <t>91040</t>
  </si>
  <si>
    <t>Esoph balloon distension tst</t>
  </si>
  <si>
    <t>91065</t>
  </si>
  <si>
    <t>Breath hydrogen/methane test</t>
  </si>
  <si>
    <t>91110</t>
  </si>
  <si>
    <t>Gi tract capsule endoscopy</t>
  </si>
  <si>
    <t>91111</t>
  </si>
  <si>
    <t>Esophageal capsule endoscopy</t>
  </si>
  <si>
    <t>91112</t>
  </si>
  <si>
    <t>Gi wireless capsule measure</t>
  </si>
  <si>
    <t>91120</t>
  </si>
  <si>
    <t>Rectal sensation test</t>
  </si>
  <si>
    <t>91122</t>
  </si>
  <si>
    <t>Anal pressure record</t>
  </si>
  <si>
    <t>91132</t>
  </si>
  <si>
    <t>Electrogastrography</t>
  </si>
  <si>
    <t>91133</t>
  </si>
  <si>
    <t>Electrogastrography w/test</t>
  </si>
  <si>
    <t>92002</t>
  </si>
  <si>
    <t>Eye exam new patient</t>
  </si>
  <si>
    <t>92012</t>
  </si>
  <si>
    <t>Eye exam establish patient</t>
  </si>
  <si>
    <t>92014</t>
  </si>
  <si>
    <t>Eye exam&amp;tx estab pt 1/&gt;vst</t>
  </si>
  <si>
    <t>92020</t>
  </si>
  <si>
    <t>Special eye evaluation</t>
  </si>
  <si>
    <t>92025</t>
  </si>
  <si>
    <t>Corneal topography</t>
  </si>
  <si>
    <t>92060</t>
  </si>
  <si>
    <t>92065</t>
  </si>
  <si>
    <t>Orthoptic/pleoptic training</t>
  </si>
  <si>
    <t>92071</t>
  </si>
  <si>
    <t>Contact lens fitting for tx</t>
  </si>
  <si>
    <t>92072</t>
  </si>
  <si>
    <t>Fit contac lens for managmnt</t>
  </si>
  <si>
    <t>92081</t>
  </si>
  <si>
    <t>Visual field examination(s)</t>
  </si>
  <si>
    <t>92082</t>
  </si>
  <si>
    <t>92083</t>
  </si>
  <si>
    <t>92100</t>
  </si>
  <si>
    <t>Serial tonometry exam(s)</t>
  </si>
  <si>
    <t>92132</t>
  </si>
  <si>
    <t>Cmptr ophth dx img ant segmt</t>
  </si>
  <si>
    <t>92133</t>
  </si>
  <si>
    <t>Cmptr ophth img optic nerve</t>
  </si>
  <si>
    <t>92134</t>
  </si>
  <si>
    <t>Cptr ophth dx img post segmt</t>
  </si>
  <si>
    <t>92136</t>
  </si>
  <si>
    <t>Ophthalmic biometry</t>
  </si>
  <si>
    <t>92140</t>
  </si>
  <si>
    <t>Glaucoma provocative tests</t>
  </si>
  <si>
    <t>92225</t>
  </si>
  <si>
    <t>Special eye exam initial</t>
  </si>
  <si>
    <t>92226</t>
  </si>
  <si>
    <t>Special eye exam subsequent</t>
  </si>
  <si>
    <t>92227</t>
  </si>
  <si>
    <t>Remote dx retinal imaging</t>
  </si>
  <si>
    <t>92228</t>
  </si>
  <si>
    <t>Remote retinal imaging mgmt</t>
  </si>
  <si>
    <t>92230</t>
  </si>
  <si>
    <t>Eye exam with photos</t>
  </si>
  <si>
    <t>92235</t>
  </si>
  <si>
    <t>92240</t>
  </si>
  <si>
    <t>Icg angiography</t>
  </si>
  <si>
    <t>92250</t>
  </si>
  <si>
    <t>92260</t>
  </si>
  <si>
    <t>Ophthalmoscopy/dynamometry</t>
  </si>
  <si>
    <t>92265</t>
  </si>
  <si>
    <t>Eye muscle evaluation</t>
  </si>
  <si>
    <t>92270</t>
  </si>
  <si>
    <t>Electro-oculography</t>
  </si>
  <si>
    <t>92275</t>
  </si>
  <si>
    <t>Electroretinography</t>
  </si>
  <si>
    <t>92283</t>
  </si>
  <si>
    <t>Color vision examination</t>
  </si>
  <si>
    <t>92284</t>
  </si>
  <si>
    <t>Dark adaptation eye exam</t>
  </si>
  <si>
    <t>92285</t>
  </si>
  <si>
    <t>Eye photography</t>
  </si>
  <si>
    <t>92286</t>
  </si>
  <si>
    <t>Internal eye photography</t>
  </si>
  <si>
    <t>92287</t>
  </si>
  <si>
    <t>92311</t>
  </si>
  <si>
    <t>Contact lens fitting</t>
  </si>
  <si>
    <t>92312</t>
  </si>
  <si>
    <t>92313</t>
  </si>
  <si>
    <t>92315</t>
  </si>
  <si>
    <t>Rx cntact lens aphakia 1 eye</t>
  </si>
  <si>
    <t>92316</t>
  </si>
  <si>
    <t>Rx cntact lens aphakia 2 eye</t>
  </si>
  <si>
    <t>92317</t>
  </si>
  <si>
    <t>Rx corneoscleral cntact lens</t>
  </si>
  <si>
    <t>92325</t>
  </si>
  <si>
    <t>Modification of contact lens</t>
  </si>
  <si>
    <t>92326</t>
  </si>
  <si>
    <t>Replacement of contact lens</t>
  </si>
  <si>
    <t>92504</t>
  </si>
  <si>
    <t>Ear microscopy examination</t>
  </si>
  <si>
    <t>92507</t>
  </si>
  <si>
    <t>Speech/hearing therapy</t>
  </si>
  <si>
    <t>92508</t>
  </si>
  <si>
    <t>92511</t>
  </si>
  <si>
    <t>Nasopharyngoscopy</t>
  </si>
  <si>
    <t>92512</t>
  </si>
  <si>
    <t>Nasal function studies</t>
  </si>
  <si>
    <t>92516</t>
  </si>
  <si>
    <t>Facial nerve function test</t>
  </si>
  <si>
    <t>92520</t>
  </si>
  <si>
    <t>Laryngeal function studies</t>
  </si>
  <si>
    <t>92521</t>
  </si>
  <si>
    <t>Evaluation of speech fluency</t>
  </si>
  <si>
    <t>92522</t>
  </si>
  <si>
    <t>Evaluate speech production</t>
  </si>
  <si>
    <t>92523</t>
  </si>
  <si>
    <t>Speech sound lang comprehen</t>
  </si>
  <si>
    <t>92524</t>
  </si>
  <si>
    <t>Behavral qualit analys voice</t>
  </si>
  <si>
    <t>92526</t>
  </si>
  <si>
    <t>Oral function therapy</t>
  </si>
  <si>
    <t>92540</t>
  </si>
  <si>
    <t>Basic vestibular evaluation</t>
  </si>
  <si>
    <t>92541</t>
  </si>
  <si>
    <t>Spontaneous nystagmus test</t>
  </si>
  <si>
    <t>92542</t>
  </si>
  <si>
    <t>Positional nystagmus test</t>
  </si>
  <si>
    <t>92543</t>
  </si>
  <si>
    <t>Caloric vestibular test</t>
  </si>
  <si>
    <t>92544</t>
  </si>
  <si>
    <t>Optokinetic nystagmus test</t>
  </si>
  <si>
    <t>92545</t>
  </si>
  <si>
    <t>Oscillating tracking test</t>
  </si>
  <si>
    <t>92546</t>
  </si>
  <si>
    <t>Sinusoidal rotational test</t>
  </si>
  <si>
    <t>92547</t>
  </si>
  <si>
    <t>Supplemental electrical test</t>
  </si>
  <si>
    <t>92548</t>
  </si>
  <si>
    <t>Posturography</t>
  </si>
  <si>
    <t>92550</t>
  </si>
  <si>
    <t>Tympanometry &amp; reflex thresh</t>
  </si>
  <si>
    <t>92552</t>
  </si>
  <si>
    <t>Pure tone audiometry air</t>
  </si>
  <si>
    <t>92553</t>
  </si>
  <si>
    <t>Audiometry air &amp; bone</t>
  </si>
  <si>
    <t>92555</t>
  </si>
  <si>
    <t>Speech threshold audiometry</t>
  </si>
  <si>
    <t>92556</t>
  </si>
  <si>
    <t>Speech audiometry complete</t>
  </si>
  <si>
    <t>92557</t>
  </si>
  <si>
    <t>Comprehensive hearing test</t>
  </si>
  <si>
    <t>92561</t>
  </si>
  <si>
    <t>Bekesy audiometry diagnosis</t>
  </si>
  <si>
    <t>92562</t>
  </si>
  <si>
    <t>Loudness balance test</t>
  </si>
  <si>
    <t>92563</t>
  </si>
  <si>
    <t>Tone decay hearing test</t>
  </si>
  <si>
    <t>92564</t>
  </si>
  <si>
    <t>Sisi hearing test</t>
  </si>
  <si>
    <t>92565</t>
  </si>
  <si>
    <t>Stenger test pure tone</t>
  </si>
  <si>
    <t>92567</t>
  </si>
  <si>
    <t>Tympanometry</t>
  </si>
  <si>
    <t>92568</t>
  </si>
  <si>
    <t>Acoustic refl threshold tst</t>
  </si>
  <si>
    <t>92570</t>
  </si>
  <si>
    <t>Acoustic immitance testing</t>
  </si>
  <si>
    <t>92571</t>
  </si>
  <si>
    <t>Filtered speech hearing test</t>
  </si>
  <si>
    <t>92572</t>
  </si>
  <si>
    <t>Staggered spondaic word test</t>
  </si>
  <si>
    <t>92575</t>
  </si>
  <si>
    <t>Sensorineural acuity test</t>
  </si>
  <si>
    <t>92576</t>
  </si>
  <si>
    <t>Synthetic sentence test</t>
  </si>
  <si>
    <t>92577</t>
  </si>
  <si>
    <t>Stenger test speech</t>
  </si>
  <si>
    <t>92579</t>
  </si>
  <si>
    <t>Visual audiometry (vra)</t>
  </si>
  <si>
    <t>92582</t>
  </si>
  <si>
    <t>Conditioning play audiometry</t>
  </si>
  <si>
    <t>92583</t>
  </si>
  <si>
    <t>Select picture audiometry</t>
  </si>
  <si>
    <t>92584</t>
  </si>
  <si>
    <t>Electrocochleography</t>
  </si>
  <si>
    <t>92585</t>
  </si>
  <si>
    <t>Auditor evoke potent compre</t>
  </si>
  <si>
    <t>92586</t>
  </si>
  <si>
    <t>Auditor evoke potent limit</t>
  </si>
  <si>
    <t>92587</t>
  </si>
  <si>
    <t>Evoked auditory test limited</t>
  </si>
  <si>
    <t>92588</t>
  </si>
  <si>
    <t>Evoked auditory tst complete</t>
  </si>
  <si>
    <t>92596</t>
  </si>
  <si>
    <t>Ear protector evaluation</t>
  </si>
  <si>
    <t>92597</t>
  </si>
  <si>
    <t>Oral speech device eval</t>
  </si>
  <si>
    <t>92601</t>
  </si>
  <si>
    <t>Cochlear implt f/up exam &lt;7</t>
  </si>
  <si>
    <t>92602</t>
  </si>
  <si>
    <t>Reprogram cochlear implt 7/&gt;</t>
  </si>
  <si>
    <t>92603</t>
  </si>
  <si>
    <t>Cochlear implt f/up exam 7/&gt;</t>
  </si>
  <si>
    <t>92604</t>
  </si>
  <si>
    <t>92607</t>
  </si>
  <si>
    <t>Ex for speech device rx 1hr</t>
  </si>
  <si>
    <t>92608</t>
  </si>
  <si>
    <t>Ex for speech device rx addl</t>
  </si>
  <si>
    <t>92609</t>
  </si>
  <si>
    <t>Use of speech device service</t>
  </si>
  <si>
    <t>92610</t>
  </si>
  <si>
    <t>Evaluate swallowing function</t>
  </si>
  <si>
    <t>92611</t>
  </si>
  <si>
    <t>Motion fluoroscopy/swallow</t>
  </si>
  <si>
    <t>92612</t>
  </si>
  <si>
    <t>Endoscopy swallow tst (fees)</t>
  </si>
  <si>
    <t>92613</t>
  </si>
  <si>
    <t>92614</t>
  </si>
  <si>
    <t>Laryngoscopic sensory test</t>
  </si>
  <si>
    <t>92615</t>
  </si>
  <si>
    <t>Eval laryngoscopy sense tst</t>
  </si>
  <si>
    <t>92616</t>
  </si>
  <si>
    <t>Fees w/laryngeal sense test</t>
  </si>
  <si>
    <t>92617</t>
  </si>
  <si>
    <t>Interprt fees/laryngeal test</t>
  </si>
  <si>
    <t>92620</t>
  </si>
  <si>
    <t>Auditory function 60 min</t>
  </si>
  <si>
    <t>92621</t>
  </si>
  <si>
    <t>Auditory function + 15 min</t>
  </si>
  <si>
    <t>92625</t>
  </si>
  <si>
    <t>Tinnitus assessment</t>
  </si>
  <si>
    <t>92626</t>
  </si>
  <si>
    <t>Eval aud rehab status</t>
  </si>
  <si>
    <t>92627</t>
  </si>
  <si>
    <t>Eval aud status rehab add-on</t>
  </si>
  <si>
    <t>92640</t>
  </si>
  <si>
    <t>Aud brainstem implt programg</t>
  </si>
  <si>
    <t>92950</t>
  </si>
  <si>
    <t>Heart/lung resuscitation cpr</t>
  </si>
  <si>
    <t>92960</t>
  </si>
  <si>
    <t>Cardioversion electric ext</t>
  </si>
  <si>
    <t>92977</t>
  </si>
  <si>
    <t>Dissolve clot heart vessel</t>
  </si>
  <si>
    <t>93000</t>
  </si>
  <si>
    <t>Electrocardiogram complete</t>
  </si>
  <si>
    <t>93005</t>
  </si>
  <si>
    <t>Electrocardiogram tracing</t>
  </si>
  <si>
    <t>93010</t>
  </si>
  <si>
    <t>Electrocardiogram report</t>
  </si>
  <si>
    <t>93015</t>
  </si>
  <si>
    <t>Cardiovascular stress test</t>
  </si>
  <si>
    <t>93016</t>
  </si>
  <si>
    <t>93017</t>
  </si>
  <si>
    <t>93018</t>
  </si>
  <si>
    <t>93024</t>
  </si>
  <si>
    <t>Cardiac drug stress test</t>
  </si>
  <si>
    <t>93025</t>
  </si>
  <si>
    <t>Microvolt t-wave assess</t>
  </si>
  <si>
    <t>93040</t>
  </si>
  <si>
    <t>Rhythm ecg with report</t>
  </si>
  <si>
    <t>93041</t>
  </si>
  <si>
    <t>Rhythm ecg tracing</t>
  </si>
  <si>
    <t>93042</t>
  </si>
  <si>
    <t>Rhythm ecg report</t>
  </si>
  <si>
    <t>93224</t>
  </si>
  <si>
    <t>Ecg monit/reprt up to 48 hrs</t>
  </si>
  <si>
    <t>93225</t>
  </si>
  <si>
    <t>93226</t>
  </si>
  <si>
    <t>93227</t>
  </si>
  <si>
    <t>93228</t>
  </si>
  <si>
    <t>Remote 30 day ecg rev/report</t>
  </si>
  <si>
    <t>93229</t>
  </si>
  <si>
    <t>Remote 30 day ecg tech supp</t>
  </si>
  <si>
    <t>93268</t>
  </si>
  <si>
    <t>Ecg record/review</t>
  </si>
  <si>
    <t>93270</t>
  </si>
  <si>
    <t>93271</t>
  </si>
  <si>
    <t>Ecg/monitoring and analysis</t>
  </si>
  <si>
    <t>93272</t>
  </si>
  <si>
    <t>Ecg/review interpret only</t>
  </si>
  <si>
    <t>93278</t>
  </si>
  <si>
    <t>Ecg/signal-averaged</t>
  </si>
  <si>
    <t>93279</t>
  </si>
  <si>
    <t>Pm device progr eval sngl</t>
  </si>
  <si>
    <t>93280</t>
  </si>
  <si>
    <t>Pm device progr eval dual</t>
  </si>
  <si>
    <t>93281</t>
  </si>
  <si>
    <t>Pm device progr eval multi</t>
  </si>
  <si>
    <t>93282</t>
  </si>
  <si>
    <t>Icd device progr eval 1 sngl</t>
  </si>
  <si>
    <t>93283</t>
  </si>
  <si>
    <t>Icd device progr eval dual</t>
  </si>
  <si>
    <t>93284</t>
  </si>
  <si>
    <t>Icd device progr eval mult</t>
  </si>
  <si>
    <t>93285</t>
  </si>
  <si>
    <t>Ilr device eval progr</t>
  </si>
  <si>
    <t>93286</t>
  </si>
  <si>
    <t>Peri-px pacemaker device evl</t>
  </si>
  <si>
    <t>93287</t>
  </si>
  <si>
    <t>Peri-px icd device eval&amp;prgr</t>
  </si>
  <si>
    <t>93288</t>
  </si>
  <si>
    <t>Pm device eval in person</t>
  </si>
  <si>
    <t>93289</t>
  </si>
  <si>
    <t>Icd device interrogate</t>
  </si>
  <si>
    <t>93290</t>
  </si>
  <si>
    <t>Icm device eval</t>
  </si>
  <si>
    <t>93291</t>
  </si>
  <si>
    <t>Ilr device interrogate</t>
  </si>
  <si>
    <t>93292</t>
  </si>
  <si>
    <t>Wcd device interrogate</t>
  </si>
  <si>
    <t>93293</t>
  </si>
  <si>
    <t>Pm phone r-strip device eval</t>
  </si>
  <si>
    <t>93294</t>
  </si>
  <si>
    <t>Pm device interrogate remote</t>
  </si>
  <si>
    <t>93295</t>
  </si>
  <si>
    <t>Icd device interrogat remote</t>
  </si>
  <si>
    <t>93296</t>
  </si>
  <si>
    <t>Pm/icd remote tech serv</t>
  </si>
  <si>
    <t>93297</t>
  </si>
  <si>
    <t>Icm device interrogat remote</t>
  </si>
  <si>
    <t>93298</t>
  </si>
  <si>
    <t>Ilr device interrogat remote</t>
  </si>
  <si>
    <t>93303</t>
  </si>
  <si>
    <t>Echo transthoracic</t>
  </si>
  <si>
    <t>93304</t>
  </si>
  <si>
    <t>93306</t>
  </si>
  <si>
    <t>Tte w/doppler complete</t>
  </si>
  <si>
    <t>93307</t>
  </si>
  <si>
    <t>Tte w/o doppler complete</t>
  </si>
  <si>
    <t>93308</t>
  </si>
  <si>
    <t>Tte f-up or lmtd</t>
  </si>
  <si>
    <t>93312</t>
  </si>
  <si>
    <t>Echo transesophageal</t>
  </si>
  <si>
    <t>93314</t>
  </si>
  <si>
    <t>93320</t>
  </si>
  <si>
    <t>Doppler echo exam heart</t>
  </si>
  <si>
    <t>93321</t>
  </si>
  <si>
    <t>93325</t>
  </si>
  <si>
    <t>Doppler color flow add-on</t>
  </si>
  <si>
    <t>93350</t>
  </si>
  <si>
    <t>Stress tte only</t>
  </si>
  <si>
    <t>93351</t>
  </si>
  <si>
    <t>Stress tte complete</t>
  </si>
  <si>
    <t>93352</t>
  </si>
  <si>
    <t>Admin ecg contrast agent</t>
  </si>
  <si>
    <t>93451</t>
  </si>
  <si>
    <t>Right heart cath</t>
  </si>
  <si>
    <t>93452</t>
  </si>
  <si>
    <t>Left hrt cath w/ventrclgrphy</t>
  </si>
  <si>
    <t>93453</t>
  </si>
  <si>
    <t>R&amp;l hrt cath w/ventriclgrphy</t>
  </si>
  <si>
    <t>93454</t>
  </si>
  <si>
    <t>Coronary artery angio s&amp;i</t>
  </si>
  <si>
    <t>93455</t>
  </si>
  <si>
    <t>Coronary art/grft angio s&amp;i</t>
  </si>
  <si>
    <t>93456</t>
  </si>
  <si>
    <t>R hrt coronary artery angio</t>
  </si>
  <si>
    <t>93457</t>
  </si>
  <si>
    <t>R hrt art/grft angio</t>
  </si>
  <si>
    <t>93458</t>
  </si>
  <si>
    <t>L hrt artery/ventricle angio</t>
  </si>
  <si>
    <t>93459</t>
  </si>
  <si>
    <t>L hrt art/grft angio</t>
  </si>
  <si>
    <t>93460</t>
  </si>
  <si>
    <t>R&amp;l hrt art/ventricle angio</t>
  </si>
  <si>
    <t>93461</t>
  </si>
  <si>
    <t>93462</t>
  </si>
  <si>
    <t>L hrt cath trnsptl puncture</t>
  </si>
  <si>
    <t>93463</t>
  </si>
  <si>
    <t>Drug admin &amp; hemodynmic meas</t>
  </si>
  <si>
    <t>93464</t>
  </si>
  <si>
    <t>Exercise w/hemodynamic meas</t>
  </si>
  <si>
    <t>93505</t>
  </si>
  <si>
    <t>Biopsy of heart lining</t>
  </si>
  <si>
    <t>93563</t>
  </si>
  <si>
    <t>Inject congenital card cath</t>
  </si>
  <si>
    <t>93564</t>
  </si>
  <si>
    <t>Inject hrt congntl art/grft</t>
  </si>
  <si>
    <t>93565</t>
  </si>
  <si>
    <t>Inject l ventr/atrial angio</t>
  </si>
  <si>
    <t>93566</t>
  </si>
  <si>
    <t>Inject r ventr/atrial angio</t>
  </si>
  <si>
    <t>93567</t>
  </si>
  <si>
    <t>Inject suprvlv aortography</t>
  </si>
  <si>
    <t>93568</t>
  </si>
  <si>
    <t>Inject pulm art hrt cath</t>
  </si>
  <si>
    <t>93642</t>
  </si>
  <si>
    <t>Electrophysiology evaluation</t>
  </si>
  <si>
    <t>93660</t>
  </si>
  <si>
    <t>Tilt table evaluation</t>
  </si>
  <si>
    <t>93701</t>
  </si>
  <si>
    <t>Bioimpedance cv analysis</t>
  </si>
  <si>
    <t>93724</t>
  </si>
  <si>
    <t>Analyze pacemaker system</t>
  </si>
  <si>
    <t>93750</t>
  </si>
  <si>
    <t>Interrogation vad in person</t>
  </si>
  <si>
    <t>93784</t>
  </si>
  <si>
    <t>Ambulatory bp monitoring</t>
  </si>
  <si>
    <t>93786</t>
  </si>
  <si>
    <t>Ambulatory bp recording</t>
  </si>
  <si>
    <t>93788</t>
  </si>
  <si>
    <t>Ambulatory bp analysis</t>
  </si>
  <si>
    <t>93790</t>
  </si>
  <si>
    <t>Review/report bp recording</t>
  </si>
  <si>
    <t>93797</t>
  </si>
  <si>
    <t>Cardiac rehab</t>
  </si>
  <si>
    <t>93798</t>
  </si>
  <si>
    <t>Cardiac rehab/monitor</t>
  </si>
  <si>
    <t>93880</t>
  </si>
  <si>
    <t>Extracranial bilat study</t>
  </si>
  <si>
    <t>93882</t>
  </si>
  <si>
    <t>Extracranial uni/ltd study</t>
  </si>
  <si>
    <t>93886</t>
  </si>
  <si>
    <t>Intracranial complete study</t>
  </si>
  <si>
    <t>93888</t>
  </si>
  <si>
    <t>Intracranial limited study</t>
  </si>
  <si>
    <t>93890</t>
  </si>
  <si>
    <t>Tcd vasoreactivity study</t>
  </si>
  <si>
    <t>93892</t>
  </si>
  <si>
    <t>Tcd emboli detect w/o inj</t>
  </si>
  <si>
    <t>93893</t>
  </si>
  <si>
    <t>Tcd emboli detect w/inj</t>
  </si>
  <si>
    <t>93922</t>
  </si>
  <si>
    <t>Upr/l xtremity art 2 levels</t>
  </si>
  <si>
    <t>93923</t>
  </si>
  <si>
    <t>Upr/lxtr art stdy 3+ lvls</t>
  </si>
  <si>
    <t>93924</t>
  </si>
  <si>
    <t>Lwr xtr vasc stdy bilat</t>
  </si>
  <si>
    <t>93925</t>
  </si>
  <si>
    <t>Lower extremity study</t>
  </si>
  <si>
    <t>93926</t>
  </si>
  <si>
    <t>93930</t>
  </si>
  <si>
    <t>Upper extremity study</t>
  </si>
  <si>
    <t>93931</t>
  </si>
  <si>
    <t>93965</t>
  </si>
  <si>
    <t>Extremity study</t>
  </si>
  <si>
    <t>93970</t>
  </si>
  <si>
    <t>93971</t>
  </si>
  <si>
    <t>93975</t>
  </si>
  <si>
    <t>Vascular study</t>
  </si>
  <si>
    <t>93976</t>
  </si>
  <si>
    <t>93978</t>
  </si>
  <si>
    <t>93979</t>
  </si>
  <si>
    <t>93980</t>
  </si>
  <si>
    <t>Penile vascular study</t>
  </si>
  <si>
    <t>93981</t>
  </si>
  <si>
    <t>93990</t>
  </si>
  <si>
    <t>Doppler flow testing</t>
  </si>
  <si>
    <t>94010</t>
  </si>
  <si>
    <t>Breathing capacity test</t>
  </si>
  <si>
    <t>94014</t>
  </si>
  <si>
    <t>Patient recorded spirometry</t>
  </si>
  <si>
    <t>94015</t>
  </si>
  <si>
    <t>94016</t>
  </si>
  <si>
    <t>Review patient spirometry</t>
  </si>
  <si>
    <t>94060</t>
  </si>
  <si>
    <t>Evaluation of wheezing</t>
  </si>
  <si>
    <t>94070</t>
  </si>
  <si>
    <t>94200</t>
  </si>
  <si>
    <t>Lung function test (mbc/mvv)</t>
  </si>
  <si>
    <t>94250</t>
  </si>
  <si>
    <t>Expired gas collection</t>
  </si>
  <si>
    <t>94375</t>
  </si>
  <si>
    <t>Respiratory flow volume loop</t>
  </si>
  <si>
    <t>94400</t>
  </si>
  <si>
    <t>Co2 breathing response curve</t>
  </si>
  <si>
    <t>94450</t>
  </si>
  <si>
    <t>Hypoxia response curve</t>
  </si>
  <si>
    <t>94452</t>
  </si>
  <si>
    <t>Hast w/report</t>
  </si>
  <si>
    <t>94453</t>
  </si>
  <si>
    <t>Hast w/oxygen titrate</t>
  </si>
  <si>
    <t>94620</t>
  </si>
  <si>
    <t>Pulmonary stress test/simple</t>
  </si>
  <si>
    <t>94621</t>
  </si>
  <si>
    <t>Pulm stress test/complex</t>
  </si>
  <si>
    <t>94640</t>
  </si>
  <si>
    <t>Airway inhalation treatment</t>
  </si>
  <si>
    <t>94644</t>
  </si>
  <si>
    <t>Cbt 1st hour</t>
  </si>
  <si>
    <t>94645</t>
  </si>
  <si>
    <t>Cbt each addl hour</t>
  </si>
  <si>
    <t>94660</t>
  </si>
  <si>
    <t>Pos airway pressure cpap</t>
  </si>
  <si>
    <t>94664</t>
  </si>
  <si>
    <t>Evaluate pt use of inhaler</t>
  </si>
  <si>
    <t>94667</t>
  </si>
  <si>
    <t>Chest wall manipulation</t>
  </si>
  <si>
    <t>94668</t>
  </si>
  <si>
    <t>94669</t>
  </si>
  <si>
    <t>Mechanical chest wall oscill</t>
  </si>
  <si>
    <t>94680</t>
  </si>
  <si>
    <t>Exhaled air analysis o2</t>
  </si>
  <si>
    <t>94681</t>
  </si>
  <si>
    <t>Exhaled air analysis o2/co2</t>
  </si>
  <si>
    <t>94690</t>
  </si>
  <si>
    <t>Exhaled air analysis</t>
  </si>
  <si>
    <t>94726</t>
  </si>
  <si>
    <t>Pulm funct tst plethysmograp</t>
  </si>
  <si>
    <t>94727</t>
  </si>
  <si>
    <t>Pulm function test by gas</t>
  </si>
  <si>
    <t>94728</t>
  </si>
  <si>
    <t>Pulm funct test oscillometry</t>
  </si>
  <si>
    <t>94729</t>
  </si>
  <si>
    <t>Co/membane diffuse capacity</t>
  </si>
  <si>
    <t>94750</t>
  </si>
  <si>
    <t>Pulmonary compliance study</t>
  </si>
  <si>
    <t>94762</t>
  </si>
  <si>
    <t>Measure blood oxygen level</t>
  </si>
  <si>
    <t>94780</t>
  </si>
  <si>
    <t>Car seat/bed test 60 min</t>
  </si>
  <si>
    <t>94781</t>
  </si>
  <si>
    <t>Car seat/bed test + 30 min</t>
  </si>
  <si>
    <t>95004</t>
  </si>
  <si>
    <t>Percut allergy skin tests</t>
  </si>
  <si>
    <t>95012</t>
  </si>
  <si>
    <t>Exhaled nitric oxide meas</t>
  </si>
  <si>
    <t>95017</t>
  </si>
  <si>
    <t>Perq &amp; icut allg test venoms</t>
  </si>
  <si>
    <t>95018</t>
  </si>
  <si>
    <t>Perq&amp;ic allg test drugs/biol</t>
  </si>
  <si>
    <t>95024</t>
  </si>
  <si>
    <t>Icut allergy test drug/bug</t>
  </si>
  <si>
    <t>95027</t>
  </si>
  <si>
    <t>Icut allergy titrate-airborn</t>
  </si>
  <si>
    <t>95028</t>
  </si>
  <si>
    <t>Icut allergy test-delayed</t>
  </si>
  <si>
    <t>95044</t>
  </si>
  <si>
    <t>Allergy patch tests</t>
  </si>
  <si>
    <t>95052</t>
  </si>
  <si>
    <t>Photo patch test</t>
  </si>
  <si>
    <t>95056</t>
  </si>
  <si>
    <t>Photosensitivity tests</t>
  </si>
  <si>
    <t>95060</t>
  </si>
  <si>
    <t>Eye allergy tests</t>
  </si>
  <si>
    <t>95065</t>
  </si>
  <si>
    <t>Nose allergy test</t>
  </si>
  <si>
    <t>95070</t>
  </si>
  <si>
    <t>Bronchial allergy tests</t>
  </si>
  <si>
    <t>95071</t>
  </si>
  <si>
    <t>95076</t>
  </si>
  <si>
    <t>Ingest challenge ini 120 min</t>
  </si>
  <si>
    <t>95079</t>
  </si>
  <si>
    <t>Ingest challenge addl 60 min</t>
  </si>
  <si>
    <t>95115</t>
  </si>
  <si>
    <t>Immunotherapy one injection</t>
  </si>
  <si>
    <t>95117</t>
  </si>
  <si>
    <t>Immunotherapy injections</t>
  </si>
  <si>
    <t>95144</t>
  </si>
  <si>
    <t>Antigen therapy services</t>
  </si>
  <si>
    <t>95145</t>
  </si>
  <si>
    <t>95146</t>
  </si>
  <si>
    <t>95147</t>
  </si>
  <si>
    <t>95148</t>
  </si>
  <si>
    <t>95149</t>
  </si>
  <si>
    <t>95165</t>
  </si>
  <si>
    <t>95170</t>
  </si>
  <si>
    <t>95180</t>
  </si>
  <si>
    <t>Rapid desensitization</t>
  </si>
  <si>
    <t>95250</t>
  </si>
  <si>
    <t>Glucose monitoring cont</t>
  </si>
  <si>
    <t>95251</t>
  </si>
  <si>
    <t>Gluc monitor cont phys i&amp;r</t>
  </si>
  <si>
    <t>95782</t>
  </si>
  <si>
    <t>Polysom &lt;6 yrs 4/&gt; paramtrs</t>
  </si>
  <si>
    <t>95783</t>
  </si>
  <si>
    <t>Polysom &lt;6 yrs cpap/bilvl</t>
  </si>
  <si>
    <t>95800</t>
  </si>
  <si>
    <t>Slp stdy unattended</t>
  </si>
  <si>
    <t>95801</t>
  </si>
  <si>
    <t>Slp stdy unatnd w/anal</t>
  </si>
  <si>
    <t>95803</t>
  </si>
  <si>
    <t>Actigraphy testing</t>
  </si>
  <si>
    <t>95805</t>
  </si>
  <si>
    <t>Multiple sleep latency test</t>
  </si>
  <si>
    <t>95806</t>
  </si>
  <si>
    <t>Sleep study unatt&amp;resp efft</t>
  </si>
  <si>
    <t>95807</t>
  </si>
  <si>
    <t>Sleep study attended</t>
  </si>
  <si>
    <t>95808</t>
  </si>
  <si>
    <t>Polysom any age 1-3&gt; param</t>
  </si>
  <si>
    <t>95810</t>
  </si>
  <si>
    <t>Polysom 6/&gt; yrs 4/&gt; param</t>
  </si>
  <si>
    <t>95811</t>
  </si>
  <si>
    <t>Polysom 6/&gt;yrs cpap 4/&gt; parm</t>
  </si>
  <si>
    <t>95812</t>
  </si>
  <si>
    <t>Eeg 41-60 minutes</t>
  </si>
  <si>
    <t>95813</t>
  </si>
  <si>
    <t>Eeg over 1 hour</t>
  </si>
  <si>
    <t>95816</t>
  </si>
  <si>
    <t>Eeg awake and drowsy</t>
  </si>
  <si>
    <t>95819</t>
  </si>
  <si>
    <t>Eeg awake and asleep</t>
  </si>
  <si>
    <t>95822</t>
  </si>
  <si>
    <t>Eeg coma or sleep only</t>
  </si>
  <si>
    <t>95827</t>
  </si>
  <si>
    <t>Eeg all night recording</t>
  </si>
  <si>
    <t>95829</t>
  </si>
  <si>
    <t>Surgery electrocorticogram</t>
  </si>
  <si>
    <t>95830</t>
  </si>
  <si>
    <t>Insert electrodes for eeg</t>
  </si>
  <si>
    <t>95831</t>
  </si>
  <si>
    <t>Limb muscle testing manual</t>
  </si>
  <si>
    <t>95832</t>
  </si>
  <si>
    <t>Hand muscle testing manual</t>
  </si>
  <si>
    <t>95833</t>
  </si>
  <si>
    <t>Body muscle testing manual</t>
  </si>
  <si>
    <t>95834</t>
  </si>
  <si>
    <t>95851</t>
  </si>
  <si>
    <t>Range of motion measurements</t>
  </si>
  <si>
    <t>95852</t>
  </si>
  <si>
    <t>95857</t>
  </si>
  <si>
    <t>Cholinesterase challenge</t>
  </si>
  <si>
    <t>95860</t>
  </si>
  <si>
    <t>Muscle test one limb</t>
  </si>
  <si>
    <t>95861</t>
  </si>
  <si>
    <t>Muscle test 2 limbs</t>
  </si>
  <si>
    <t>95863</t>
  </si>
  <si>
    <t>Muscle test 3 limbs</t>
  </si>
  <si>
    <t>95864</t>
  </si>
  <si>
    <t>Muscle test 4 limbs</t>
  </si>
  <si>
    <t>95865</t>
  </si>
  <si>
    <t>Muscle test larynx</t>
  </si>
  <si>
    <t>95866</t>
  </si>
  <si>
    <t>Muscle test hemidiaphragm</t>
  </si>
  <si>
    <t>95867</t>
  </si>
  <si>
    <t>Muscle test cran nerv unilat</t>
  </si>
  <si>
    <t>95868</t>
  </si>
  <si>
    <t>Muscle test cran nerve bilat</t>
  </si>
  <si>
    <t>95869</t>
  </si>
  <si>
    <t>Muscle test thor paraspinal</t>
  </si>
  <si>
    <t>95870</t>
  </si>
  <si>
    <t>Muscle test nonparaspinal</t>
  </si>
  <si>
    <t>95872</t>
  </si>
  <si>
    <t>Muscle test one fiber</t>
  </si>
  <si>
    <t>95873</t>
  </si>
  <si>
    <t>Guide nerv destr elec stim</t>
  </si>
  <si>
    <t>95874</t>
  </si>
  <si>
    <t>Guide nerv destr needle emg</t>
  </si>
  <si>
    <t>95875</t>
  </si>
  <si>
    <t>Limb exercise test</t>
  </si>
  <si>
    <t>95885</t>
  </si>
  <si>
    <t>Musc tst done w/nerv tst lim</t>
  </si>
  <si>
    <t>95886</t>
  </si>
  <si>
    <t>Musc test done w/n test comp</t>
  </si>
  <si>
    <t>95887</t>
  </si>
  <si>
    <t>Musc tst done w/n tst nonext</t>
  </si>
  <si>
    <t>95905</t>
  </si>
  <si>
    <t>Motor &amp;/ sens nrve cndj test</t>
  </si>
  <si>
    <t>95907</t>
  </si>
  <si>
    <t>Nvr cndj tst 1-2 studies</t>
  </si>
  <si>
    <t>95908</t>
  </si>
  <si>
    <t>Nrv cndj tst 3-4 studies</t>
  </si>
  <si>
    <t>95909</t>
  </si>
  <si>
    <t>Nrv cndj tst 5-6 studies</t>
  </si>
  <si>
    <t>95910</t>
  </si>
  <si>
    <t>Nrv cndj test 7-8 studies</t>
  </si>
  <si>
    <t>95911</t>
  </si>
  <si>
    <t>Nrv cndj test 9-10 studies</t>
  </si>
  <si>
    <t>95912</t>
  </si>
  <si>
    <t>Nrv cndj test 11-12 studies</t>
  </si>
  <si>
    <t>95913</t>
  </si>
  <si>
    <t>Nrv cndj test 13/&gt; studies</t>
  </si>
  <si>
    <t>95921</t>
  </si>
  <si>
    <t>Autonomic nrv parasym inervj</t>
  </si>
  <si>
    <t>95922</t>
  </si>
  <si>
    <t>Autonomic nrv adrenrg inervj</t>
  </si>
  <si>
    <t>95923</t>
  </si>
  <si>
    <t>Autonomic nrv syst funj test</t>
  </si>
  <si>
    <t>95924</t>
  </si>
  <si>
    <t>Ans parasymp &amp; symp w/tilt</t>
  </si>
  <si>
    <t>95925</t>
  </si>
  <si>
    <t>Somatosensory testing</t>
  </si>
  <si>
    <t>95926</t>
  </si>
  <si>
    <t>95927</t>
  </si>
  <si>
    <t>95928</t>
  </si>
  <si>
    <t>C motor evoked uppr limbs</t>
  </si>
  <si>
    <t>95929</t>
  </si>
  <si>
    <t>C motor evoked lwr limbs</t>
  </si>
  <si>
    <t>95930</t>
  </si>
  <si>
    <t>Visual evoked potential test</t>
  </si>
  <si>
    <t>95933</t>
  </si>
  <si>
    <t>Blink reflex test</t>
  </si>
  <si>
    <t>95937</t>
  </si>
  <si>
    <t>Neuromuscular junction test</t>
  </si>
  <si>
    <t>95938</t>
  </si>
  <si>
    <t>95939</t>
  </si>
  <si>
    <t>C motor evoked upr&amp;lwr limbs</t>
  </si>
  <si>
    <t>95950</t>
  </si>
  <si>
    <t>Ambulatory eeg monitoring</t>
  </si>
  <si>
    <t>95953</t>
  </si>
  <si>
    <t>Eeg monitoring/computer</t>
  </si>
  <si>
    <t>95954</t>
  </si>
  <si>
    <t>Eeg monitoring/giving drugs</t>
  </si>
  <si>
    <t>95955</t>
  </si>
  <si>
    <t>Eeg during surgery</t>
  </si>
  <si>
    <t>95956</t>
  </si>
  <si>
    <t>Eeg monitor technol attended</t>
  </si>
  <si>
    <t>95957</t>
  </si>
  <si>
    <t>Eeg digital analysis</t>
  </si>
  <si>
    <t>95958</t>
  </si>
  <si>
    <t>Eeg monitoring/function test</t>
  </si>
  <si>
    <t>95961</t>
  </si>
  <si>
    <t>Electrode stimulation brain</t>
  </si>
  <si>
    <t>95962</t>
  </si>
  <si>
    <t>Electrode stim brain add-on</t>
  </si>
  <si>
    <t>95970</t>
  </si>
  <si>
    <t>Analyze neurostim no prog</t>
  </si>
  <si>
    <t>95971</t>
  </si>
  <si>
    <t>Analyze neurostim simple</t>
  </si>
  <si>
    <t>95972</t>
  </si>
  <si>
    <t>Analyze neurostim complex</t>
  </si>
  <si>
    <t>95973</t>
  </si>
  <si>
    <t>95974</t>
  </si>
  <si>
    <t>Cranial neurostim complex</t>
  </si>
  <si>
    <t>95975</t>
  </si>
  <si>
    <t>95978</t>
  </si>
  <si>
    <t>Analyze neurostim brain/1h</t>
  </si>
  <si>
    <t>95979</t>
  </si>
  <si>
    <t>Analyz neurostim brain addon</t>
  </si>
  <si>
    <t>95981</t>
  </si>
  <si>
    <t>Io anal gast n-stim subsq</t>
  </si>
  <si>
    <t>95982</t>
  </si>
  <si>
    <t>Io ga n-stim subsq w/reprog</t>
  </si>
  <si>
    <t>95990</t>
  </si>
  <si>
    <t>Spin/brain pump refil &amp; main</t>
  </si>
  <si>
    <t>95991</t>
  </si>
  <si>
    <t>95992</t>
  </si>
  <si>
    <t>Canalith repositioning proc</t>
  </si>
  <si>
    <t>96004</t>
  </si>
  <si>
    <t>Phys review of motion tests</t>
  </si>
  <si>
    <t>96101</t>
  </si>
  <si>
    <t>Psycho testing by psych/phys</t>
  </si>
  <si>
    <t>96102</t>
  </si>
  <si>
    <t>Psycho testing by technician</t>
  </si>
  <si>
    <t>96103</t>
  </si>
  <si>
    <t>Psycho testing admin by comp</t>
  </si>
  <si>
    <t>96105</t>
  </si>
  <si>
    <t>Assessment of aphasia</t>
  </si>
  <si>
    <t>96111</t>
  </si>
  <si>
    <t>Developmental test extend</t>
  </si>
  <si>
    <t>96116</t>
  </si>
  <si>
    <t>Neurobehavioral status exam</t>
  </si>
  <si>
    <t>96118</t>
  </si>
  <si>
    <t>Neuropsych tst by psych/phys</t>
  </si>
  <si>
    <t>96119</t>
  </si>
  <si>
    <t>Neuropsych testing by tec</t>
  </si>
  <si>
    <t>96120</t>
  </si>
  <si>
    <t>Neuropsych tst admin w/comp</t>
  </si>
  <si>
    <t>96125</t>
  </si>
  <si>
    <t>Cognitive test by hc pro</t>
  </si>
  <si>
    <t>96150</t>
  </si>
  <si>
    <t>Assess hlth/behave init</t>
  </si>
  <si>
    <t>96151</t>
  </si>
  <si>
    <t>Assess hlth/behave subseq</t>
  </si>
  <si>
    <t>96152</t>
  </si>
  <si>
    <t>Intervene hlth/behave indiv</t>
  </si>
  <si>
    <t>96153</t>
  </si>
  <si>
    <t>Intervene hlth/behave group</t>
  </si>
  <si>
    <t>96154</t>
  </si>
  <si>
    <t>Interv hlth/behav fam w/pt</t>
  </si>
  <si>
    <t>96360</t>
  </si>
  <si>
    <t>Hydration iv infusion init</t>
  </si>
  <si>
    <t>96361</t>
  </si>
  <si>
    <t>Hydrate iv infusion add-on</t>
  </si>
  <si>
    <t>96365</t>
  </si>
  <si>
    <t>Ther/proph/diag iv inf init</t>
  </si>
  <si>
    <t>96366</t>
  </si>
  <si>
    <t>Ther/proph/diag iv inf addon</t>
  </si>
  <si>
    <t>96367</t>
  </si>
  <si>
    <t>Tx/proph/dg addl seq iv inf</t>
  </si>
  <si>
    <t>96368</t>
  </si>
  <si>
    <t>Ther/diag concurrent inf</t>
  </si>
  <si>
    <t>96369</t>
  </si>
  <si>
    <t>Sc ther infusion up to 1 hr</t>
  </si>
  <si>
    <t>96370</t>
  </si>
  <si>
    <t>Sc ther infusion addl hr</t>
  </si>
  <si>
    <t>96371</t>
  </si>
  <si>
    <t>Sc ther infusion reset pump</t>
  </si>
  <si>
    <t>Ther/proph/diag inj sc/im</t>
  </si>
  <si>
    <t>96373</t>
  </si>
  <si>
    <t>Ther/proph/diag inj ia</t>
  </si>
  <si>
    <t>96374</t>
  </si>
  <si>
    <t>Ther/proph/diag inj iv push</t>
  </si>
  <si>
    <t>96375</t>
  </si>
  <si>
    <t>Tx/pro/dx inj new drug addon</t>
  </si>
  <si>
    <t>96401</t>
  </si>
  <si>
    <t>Chemo anti-neopl sq/im</t>
  </si>
  <si>
    <t>96402</t>
  </si>
  <si>
    <t>Chemo hormon antineopl sq/im</t>
  </si>
  <si>
    <t>96405</t>
  </si>
  <si>
    <t>Chemo intralesional up to 7</t>
  </si>
  <si>
    <t>96406</t>
  </si>
  <si>
    <t>Chemo intralesional over 7</t>
  </si>
  <si>
    <t>96409</t>
  </si>
  <si>
    <t>Chemo iv push sngl drug</t>
  </si>
  <si>
    <t>96411</t>
  </si>
  <si>
    <t>Chemo iv push addl drug</t>
  </si>
  <si>
    <t>96413</t>
  </si>
  <si>
    <t>Chemo iv infusion 1 hr</t>
  </si>
  <si>
    <t>96415</t>
  </si>
  <si>
    <t>Chemo iv infusion addl hr</t>
  </si>
  <si>
    <t>96416</t>
  </si>
  <si>
    <t>Chemo prolong infuse w/pump</t>
  </si>
  <si>
    <t>96417</t>
  </si>
  <si>
    <t>Chemo iv infus each addl seq</t>
  </si>
  <si>
    <t>96420</t>
  </si>
  <si>
    <t>Chemo ia push tecnique</t>
  </si>
  <si>
    <t>96422</t>
  </si>
  <si>
    <t>Chemo ia infusion up to 1 hr</t>
  </si>
  <si>
    <t>96423</t>
  </si>
  <si>
    <t>Chemo ia infuse each addl hr</t>
  </si>
  <si>
    <t>96425</t>
  </si>
  <si>
    <t>Chemotherapy infusion method</t>
  </si>
  <si>
    <t>96440</t>
  </si>
  <si>
    <t>Chemotherapy intracavitary</t>
  </si>
  <si>
    <t>96446</t>
  </si>
  <si>
    <t>Chemotx admn prtl cavity</t>
  </si>
  <si>
    <t>96450</t>
  </si>
  <si>
    <t>Chemotherapy into cns</t>
  </si>
  <si>
    <t>96521</t>
  </si>
  <si>
    <t>Refill/maint portable pump</t>
  </si>
  <si>
    <t>96522</t>
  </si>
  <si>
    <t>Refill/maint pump/resvr syst</t>
  </si>
  <si>
    <t>96542</t>
  </si>
  <si>
    <t>Chemotherapy injection</t>
  </si>
  <si>
    <t>96567</t>
  </si>
  <si>
    <t>Photodynamic tx skin</t>
  </si>
  <si>
    <t>96570</t>
  </si>
  <si>
    <t>Photodynmc tx 30 min add-on</t>
  </si>
  <si>
    <t>96571</t>
  </si>
  <si>
    <t>Photodynamic tx addl 15 min</t>
  </si>
  <si>
    <t>96900</t>
  </si>
  <si>
    <t>Ultraviolet light therapy</t>
  </si>
  <si>
    <t>96910</t>
  </si>
  <si>
    <t>Photochemotherapy with uv-b</t>
  </si>
  <si>
    <t>96912</t>
  </si>
  <si>
    <t>Photochemotherapy with uv-a</t>
  </si>
  <si>
    <t>96913</t>
  </si>
  <si>
    <t>Photochemotherapy uv-a or b</t>
  </si>
  <si>
    <t>96920</t>
  </si>
  <si>
    <t>Laser tx skin &lt; 250 sq cm</t>
  </si>
  <si>
    <t>96921</t>
  </si>
  <si>
    <t>Laser tx skin 250-500 sq cm</t>
  </si>
  <si>
    <t>96922</t>
  </si>
  <si>
    <t>Laser tx skin &gt;500 sq cm</t>
  </si>
  <si>
    <t>97001</t>
  </si>
  <si>
    <t>Pt evaluation</t>
  </si>
  <si>
    <t>97002</t>
  </si>
  <si>
    <t>Pt re-evaluation</t>
  </si>
  <si>
    <t>97003</t>
  </si>
  <si>
    <t>Ot evaluation</t>
  </si>
  <si>
    <t>97004</t>
  </si>
  <si>
    <t>Ot re-evaluation</t>
  </si>
  <si>
    <t>97012</t>
  </si>
  <si>
    <t>Mechanical traction therapy</t>
  </si>
  <si>
    <t>97016</t>
  </si>
  <si>
    <t>Vasopneumatic device therapy</t>
  </si>
  <si>
    <t>97018</t>
  </si>
  <si>
    <t>Paraffin bath therapy</t>
  </si>
  <si>
    <t>97022</t>
  </si>
  <si>
    <t>Whirlpool therapy</t>
  </si>
  <si>
    <t>97024</t>
  </si>
  <si>
    <t>Diathermy eg microwave</t>
  </si>
  <si>
    <t>97028</t>
  </si>
  <si>
    <t>Ultraviolet therapy</t>
  </si>
  <si>
    <t>97032</t>
  </si>
  <si>
    <t>Electrical stimulation</t>
  </si>
  <si>
    <t>97033</t>
  </si>
  <si>
    <t>Electric current therapy</t>
  </si>
  <si>
    <t>97034</t>
  </si>
  <si>
    <t>Contrast bath therapy</t>
  </si>
  <si>
    <t>97035</t>
  </si>
  <si>
    <t>Ultrasound therapy</t>
  </si>
  <si>
    <t>97036</t>
  </si>
  <si>
    <t>Hydrotherapy</t>
  </si>
  <si>
    <t>97110</t>
  </si>
  <si>
    <t>Therapeutic exercises</t>
  </si>
  <si>
    <t>97112</t>
  </si>
  <si>
    <t>Neuromuscular reeducation</t>
  </si>
  <si>
    <t>97113</t>
  </si>
  <si>
    <t>Aquatic therapy/exercises</t>
  </si>
  <si>
    <t>97116</t>
  </si>
  <si>
    <t>Gait training therapy</t>
  </si>
  <si>
    <t>97124</t>
  </si>
  <si>
    <t>Massage therapy</t>
  </si>
  <si>
    <t>97140</t>
  </si>
  <si>
    <t>Manual therapy 1/&gt; regions</t>
  </si>
  <si>
    <t>97150</t>
  </si>
  <si>
    <t>Group therapeutic procedures</t>
  </si>
  <si>
    <t>97530</t>
  </si>
  <si>
    <t>Therapeutic activities</t>
  </si>
  <si>
    <t>97532</t>
  </si>
  <si>
    <t>Cognitive skills development</t>
  </si>
  <si>
    <t>97533</t>
  </si>
  <si>
    <t>Sensory integration</t>
  </si>
  <si>
    <t>97535</t>
  </si>
  <si>
    <t>Self care mngment training</t>
  </si>
  <si>
    <t>97537</t>
  </si>
  <si>
    <t>Community/work reintegration</t>
  </si>
  <si>
    <t>97542</t>
  </si>
  <si>
    <t>Wheelchair mngment training</t>
  </si>
  <si>
    <t>97597</t>
  </si>
  <si>
    <t>Rmvl devital tis 20 cm/&lt;</t>
  </si>
  <si>
    <t>97598</t>
  </si>
  <si>
    <t>Rmvl devital tis addl 20cm/&lt;</t>
  </si>
  <si>
    <t>97605</t>
  </si>
  <si>
    <t>Neg press wound tx &lt;/=50 cm</t>
  </si>
  <si>
    <t>97606</t>
  </si>
  <si>
    <t>Neg press wound tx &gt;50 cm</t>
  </si>
  <si>
    <t>97750</t>
  </si>
  <si>
    <t>Physical performance test</t>
  </si>
  <si>
    <t>97755</t>
  </si>
  <si>
    <t>Assistive technology assess</t>
  </si>
  <si>
    <t>97760</t>
  </si>
  <si>
    <t>Orthotic mgmt and training</t>
  </si>
  <si>
    <t>97761</t>
  </si>
  <si>
    <t>Prosthetic training</t>
  </si>
  <si>
    <t>97762</t>
  </si>
  <si>
    <t>C/o for orthotic/prosth use</t>
  </si>
  <si>
    <t>Medical nutrition indiv in</t>
  </si>
  <si>
    <t>Preventive/Qualifying Visit</t>
  </si>
  <si>
    <t>Used entry from "Preventive" tab.  Need PF=6 so that coinsurance is not applied</t>
  </si>
  <si>
    <t>97803</t>
  </si>
  <si>
    <t>Med nutrition indiv subseq</t>
  </si>
  <si>
    <t>97804</t>
  </si>
  <si>
    <t>Medical nutrition group</t>
  </si>
  <si>
    <t>98925</t>
  </si>
  <si>
    <t>Osteopath manj 1-2 regions</t>
  </si>
  <si>
    <t>98926</t>
  </si>
  <si>
    <t>Osteopath manj 3-4 regions</t>
  </si>
  <si>
    <t>98927</t>
  </si>
  <si>
    <t>Osteopath manj 5-6 regions</t>
  </si>
  <si>
    <t>98928</t>
  </si>
  <si>
    <t>Osteopath manj 7-8 regions</t>
  </si>
  <si>
    <t>98929</t>
  </si>
  <si>
    <t>Osteopath manj 9-10 regions</t>
  </si>
  <si>
    <t>98940</t>
  </si>
  <si>
    <t>Chiropract manj 1-2 regions</t>
  </si>
  <si>
    <t>98941</t>
  </si>
  <si>
    <t>Chiropract manj 3-4 regions</t>
  </si>
  <si>
    <t>98942</t>
  </si>
  <si>
    <t>Chiropractic manj 5 regions</t>
  </si>
  <si>
    <t>99170</t>
  </si>
  <si>
    <t>Anogenital exam child w imag</t>
  </si>
  <si>
    <t>99175</t>
  </si>
  <si>
    <t>Induction of vomiting</t>
  </si>
  <si>
    <t>99183</t>
  </si>
  <si>
    <t>Hyperbaric oxygen therapy</t>
  </si>
  <si>
    <t>99195</t>
  </si>
  <si>
    <t>Phlebotomy</t>
  </si>
  <si>
    <t>99201</t>
  </si>
  <si>
    <t>Office/outpatient visit new</t>
  </si>
  <si>
    <t>99202</t>
  </si>
  <si>
    <t>99203</t>
  </si>
  <si>
    <t>99204</t>
  </si>
  <si>
    <t>99205</t>
  </si>
  <si>
    <t>99211</t>
  </si>
  <si>
    <t>Office/outpatient visit est</t>
  </si>
  <si>
    <t>99212</t>
  </si>
  <si>
    <t>99214</t>
  </si>
  <si>
    <t>99215</t>
  </si>
  <si>
    <t>99217</t>
  </si>
  <si>
    <t>Observation care discharge</t>
  </si>
  <si>
    <t>99218</t>
  </si>
  <si>
    <t>Initial observation care</t>
  </si>
  <si>
    <t>99219</t>
  </si>
  <si>
    <t>99220</t>
  </si>
  <si>
    <t>99221</t>
  </si>
  <si>
    <t>Initial hospital care</t>
  </si>
  <si>
    <t>99222</t>
  </si>
  <si>
    <t>99223</t>
  </si>
  <si>
    <t>99224</t>
  </si>
  <si>
    <t>Subsequent observation care</t>
  </si>
  <si>
    <t>99225</t>
  </si>
  <si>
    <t>99226</t>
  </si>
  <si>
    <t>99231</t>
  </si>
  <si>
    <t>Subsequent hospital care</t>
  </si>
  <si>
    <t>99232</t>
  </si>
  <si>
    <t>99233</t>
  </si>
  <si>
    <t>99234</t>
  </si>
  <si>
    <t>Observ/hosp same date</t>
  </si>
  <si>
    <t>99235</t>
  </si>
  <si>
    <t>99236</t>
  </si>
  <si>
    <t>99238</t>
  </si>
  <si>
    <t>Hospital discharge day</t>
  </si>
  <si>
    <t>99239</t>
  </si>
  <si>
    <t>99281</t>
  </si>
  <si>
    <t>Emergency dept visit</t>
  </si>
  <si>
    <t>99282</t>
  </si>
  <si>
    <t>99283</t>
  </si>
  <si>
    <t>99284</t>
  </si>
  <si>
    <t>99285</t>
  </si>
  <si>
    <t>99288</t>
  </si>
  <si>
    <t>Direct advanced life support</t>
  </si>
  <si>
    <t>99291</t>
  </si>
  <si>
    <t>Critical care first hour</t>
  </si>
  <si>
    <t>99292</t>
  </si>
  <si>
    <t>Critical care addl 30 min</t>
  </si>
  <si>
    <t>99304</t>
  </si>
  <si>
    <t>Nursing facility care init</t>
  </si>
  <si>
    <t>99305</t>
  </si>
  <si>
    <t>99306</t>
  </si>
  <si>
    <t>99307</t>
  </si>
  <si>
    <t>Nursing fac care subseq</t>
  </si>
  <si>
    <t>99308</t>
  </si>
  <si>
    <t>99309</t>
  </si>
  <si>
    <t>99310</t>
  </si>
  <si>
    <t>99315</t>
  </si>
  <si>
    <t>Nursing fac discharge day</t>
  </si>
  <si>
    <t>99316</t>
  </si>
  <si>
    <t>99318</t>
  </si>
  <si>
    <t>Annual nursing fac assessmnt</t>
  </si>
  <si>
    <t>99324</t>
  </si>
  <si>
    <t>Domicil/r-home visit new pat</t>
  </si>
  <si>
    <t>99325</t>
  </si>
  <si>
    <t>99326</t>
  </si>
  <si>
    <t>99327</t>
  </si>
  <si>
    <t>99328</t>
  </si>
  <si>
    <t>99334</t>
  </si>
  <si>
    <t>Domicil/r-home visit est pat</t>
  </si>
  <si>
    <t>99335</t>
  </si>
  <si>
    <t>99336</t>
  </si>
  <si>
    <t>99337</t>
  </si>
  <si>
    <t>99341</t>
  </si>
  <si>
    <t>Home visit new patient</t>
  </si>
  <si>
    <t>99342</t>
  </si>
  <si>
    <t>99343</t>
  </si>
  <si>
    <t>99344</t>
  </si>
  <si>
    <t>99345</t>
  </si>
  <si>
    <t>99347</t>
  </si>
  <si>
    <t>Home visit est patient</t>
  </si>
  <si>
    <t>99348</t>
  </si>
  <si>
    <t>99349</t>
  </si>
  <si>
    <t>99350</t>
  </si>
  <si>
    <t>99354</t>
  </si>
  <si>
    <t>Prolonged service office</t>
  </si>
  <si>
    <t>99355</t>
  </si>
  <si>
    <t>99381</t>
  </si>
  <si>
    <t>Init pm e/m new pat infant</t>
  </si>
  <si>
    <t>99382</t>
  </si>
  <si>
    <t>Init pm e/m new pat 1-4 yrs</t>
  </si>
  <si>
    <t>99383</t>
  </si>
  <si>
    <t>Prev visit new age 5-11</t>
  </si>
  <si>
    <t>99384</t>
  </si>
  <si>
    <t>Prev visit new age 12-17</t>
  </si>
  <si>
    <t>99385</t>
  </si>
  <si>
    <t>Prev visit new age 18-39</t>
  </si>
  <si>
    <t>99386</t>
  </si>
  <si>
    <t>Prev visit new age 40-64</t>
  </si>
  <si>
    <t>99387</t>
  </si>
  <si>
    <t>Init pm e/m new pat 65+ yrs</t>
  </si>
  <si>
    <t>99391</t>
  </si>
  <si>
    <t>Per pm reeval est pat infant</t>
  </si>
  <si>
    <t>99392</t>
  </si>
  <si>
    <t>Prev visit est age 1-4</t>
  </si>
  <si>
    <t>99393</t>
  </si>
  <si>
    <t>Prev visit est age 5-11</t>
  </si>
  <si>
    <t>99394</t>
  </si>
  <si>
    <t>Prev visit est age 12-17</t>
  </si>
  <si>
    <t>99395</t>
  </si>
  <si>
    <t>Prev visit est age 18-39</t>
  </si>
  <si>
    <t>99396</t>
  </si>
  <si>
    <t>Prev visit est age 40-64</t>
  </si>
  <si>
    <t>99397</t>
  </si>
  <si>
    <t>Per pm reeval est pat 65+ yr</t>
  </si>
  <si>
    <t>99406</t>
  </si>
  <si>
    <t>Behav chng smoking 3-10 min</t>
  </si>
  <si>
    <t>99407</t>
  </si>
  <si>
    <t>Behav chng smoking &gt; 10 min</t>
  </si>
  <si>
    <t>99441</t>
  </si>
  <si>
    <t>Phone e/m phys/qhp 5-10 min</t>
  </si>
  <si>
    <t>99442</t>
  </si>
  <si>
    <t>Phone e/m phys/qhp 11-20 min</t>
  </si>
  <si>
    <t>99443</t>
  </si>
  <si>
    <t>Phone e/m phys/qhp 21-30 min</t>
  </si>
  <si>
    <t>99444</t>
  </si>
  <si>
    <t>Online e/m by phys/qhp</t>
  </si>
  <si>
    <t>99460</t>
  </si>
  <si>
    <t>Init nb em per day hosp</t>
  </si>
  <si>
    <t>99461</t>
  </si>
  <si>
    <t>Init nb em per day non-fac</t>
  </si>
  <si>
    <t>99462</t>
  </si>
  <si>
    <t>Sbsq nb em per day hosp</t>
  </si>
  <si>
    <t>99463</t>
  </si>
  <si>
    <t>Same day nb discharge</t>
  </si>
  <si>
    <t>99464</t>
  </si>
  <si>
    <t>Attendance at delivery</t>
  </si>
  <si>
    <t>99465</t>
  </si>
  <si>
    <t>Nb resuscitation</t>
  </si>
  <si>
    <t>99466</t>
  </si>
  <si>
    <t>Ped crit care transport</t>
  </si>
  <si>
    <t>99467</t>
  </si>
  <si>
    <t>Ped crit care transport addl</t>
  </si>
  <si>
    <t>99468</t>
  </si>
  <si>
    <t>Neonate crit care initial</t>
  </si>
  <si>
    <t>99469</t>
  </si>
  <si>
    <t>Neonate crit care subsq</t>
  </si>
  <si>
    <t>99471</t>
  </si>
  <si>
    <t>Ped critical care initial</t>
  </si>
  <si>
    <t>99472</t>
  </si>
  <si>
    <t>Ped critical care subsq</t>
  </si>
  <si>
    <t>99475</t>
  </si>
  <si>
    <t>Ped crit care age 2-5 init</t>
  </si>
  <si>
    <t>99476</t>
  </si>
  <si>
    <t>Ped crit care age 2-5 subsq</t>
  </si>
  <si>
    <t>99477</t>
  </si>
  <si>
    <t>Init day hosp neonate care</t>
  </si>
  <si>
    <t>99478</t>
  </si>
  <si>
    <t>Ic lbw inf &lt; 1500 gm subsq</t>
  </si>
  <si>
    <t>99479</t>
  </si>
  <si>
    <t>Ic lbw inf 1500-2500 g subsq</t>
  </si>
  <si>
    <t>99480</t>
  </si>
  <si>
    <t>Ic inf pbw 2501-5000 g subsq</t>
  </si>
  <si>
    <t>99495</t>
  </si>
  <si>
    <t>Trans care mgmt 14 day disch</t>
  </si>
  <si>
    <t>99496</t>
  </si>
  <si>
    <t>Trans care mgmt 7 day disch</t>
  </si>
  <si>
    <t>0073T</t>
  </si>
  <si>
    <t>Delivery comp imrt</t>
  </si>
  <si>
    <t>G0008</t>
  </si>
  <si>
    <t>Admin influenza virus vac</t>
  </si>
  <si>
    <t>Used entry from "Flu-PPV Vaccine" tab.  Need PI=11 and PF=0 so line is marked informational only</t>
  </si>
  <si>
    <t>G0009</t>
  </si>
  <si>
    <t>Admin pneumococcal vaccine</t>
  </si>
  <si>
    <t>G0010</t>
  </si>
  <si>
    <t>Admin hepatitis b vaccine</t>
  </si>
  <si>
    <t>G0027</t>
  </si>
  <si>
    <t>Semen analysis</t>
  </si>
  <si>
    <t>G0101</t>
  </si>
  <si>
    <t>Ca screen;pelvic/breast exam</t>
  </si>
  <si>
    <t>G0102</t>
  </si>
  <si>
    <t>Prostate ca screening; dre</t>
  </si>
  <si>
    <t>G0103</t>
  </si>
  <si>
    <t>Psa screening</t>
  </si>
  <si>
    <t>G0104</t>
  </si>
  <si>
    <t>Ca screen;flexi sigmoidscope</t>
  </si>
  <si>
    <t>G0105</t>
  </si>
  <si>
    <t>Colorectal scrn; hi risk ind</t>
  </si>
  <si>
    <t>G0106</t>
  </si>
  <si>
    <t>Colon ca screen;barium enema</t>
  </si>
  <si>
    <t>99497</t>
  </si>
  <si>
    <t>Advncd care plan 30 min</t>
  </si>
  <si>
    <t>G0108</t>
  </si>
  <si>
    <t>Diab manage trn  per indiv</t>
  </si>
  <si>
    <t>G0109</t>
  </si>
  <si>
    <t>Diab manage trn ind/group</t>
  </si>
  <si>
    <t xml:space="preserve">G0117 </t>
  </si>
  <si>
    <t>Glaucoma scrn hgh risk direc</t>
  </si>
  <si>
    <t xml:space="preserve">G0118 </t>
  </si>
  <si>
    <t>G0120</t>
  </si>
  <si>
    <t>Colon ca scrn; barium enema</t>
  </si>
  <si>
    <t>G0121</t>
  </si>
  <si>
    <t>Colon ca scrn not hi rsk ind</t>
  </si>
  <si>
    <t>G0123</t>
  </si>
  <si>
    <t>Screen cerv/vag thin layer</t>
  </si>
  <si>
    <t>G0124</t>
  </si>
  <si>
    <t>Screen c/v thin layer by md</t>
  </si>
  <si>
    <t>G0130</t>
  </si>
  <si>
    <t>Single energy x-ray study</t>
  </si>
  <si>
    <t>G0141</t>
  </si>
  <si>
    <t>Scr c/v cyto,autosys and md</t>
  </si>
  <si>
    <t>G0143</t>
  </si>
  <si>
    <t>Scr c/v cyto,thinlayer,rescr</t>
  </si>
  <si>
    <t>G0144</t>
  </si>
  <si>
    <t>G0145</t>
  </si>
  <si>
    <t>G0147</t>
  </si>
  <si>
    <t>Scr c/v cyto, automated sys</t>
  </si>
  <si>
    <t>G0148</t>
  </si>
  <si>
    <t>Scr c/v cyto, autosys, rescr</t>
  </si>
  <si>
    <t>G0166</t>
  </si>
  <si>
    <t>Extrnl counterpulse, per tx</t>
  </si>
  <si>
    <t>G0168</t>
  </si>
  <si>
    <t>Wound closure by adhesive</t>
  </si>
  <si>
    <t>G0179</t>
  </si>
  <si>
    <t>Md recertification hha pt</t>
  </si>
  <si>
    <t>G0180</t>
  </si>
  <si>
    <t>Md certification hha patient</t>
  </si>
  <si>
    <t>G0181</t>
  </si>
  <si>
    <t>Home health care supervision</t>
  </si>
  <si>
    <t>G0182</t>
  </si>
  <si>
    <t>Hospice care supervision</t>
  </si>
  <si>
    <t>G0202</t>
  </si>
  <si>
    <t>Screeningmammographydigital</t>
  </si>
  <si>
    <t>G0204</t>
  </si>
  <si>
    <t>Diagnosticmammographydigital</t>
  </si>
  <si>
    <t>G0206</t>
  </si>
  <si>
    <t>G0237</t>
  </si>
  <si>
    <t>Therapeutic procd strg endur</t>
  </si>
  <si>
    <t>G0238</t>
  </si>
  <si>
    <t>Oth resp proc, indiv</t>
  </si>
  <si>
    <t>G0239</t>
  </si>
  <si>
    <t>Oth resp proc, group</t>
  </si>
  <si>
    <t>G0268</t>
  </si>
  <si>
    <t>Removal of impacted wax md</t>
  </si>
  <si>
    <t>G0270</t>
  </si>
  <si>
    <t>Mnt subs tx for change dx</t>
  </si>
  <si>
    <t>G0271</t>
  </si>
  <si>
    <t>Group mnt 2 or more 30 mins</t>
  </si>
  <si>
    <t>G0281</t>
  </si>
  <si>
    <t>Elec stim unattend for press</t>
  </si>
  <si>
    <t>G0283</t>
  </si>
  <si>
    <t>Elec stim other than wound</t>
  </si>
  <si>
    <t>G0288</t>
  </si>
  <si>
    <t>Recon, cta for surg plan</t>
  </si>
  <si>
    <t>G0306</t>
  </si>
  <si>
    <t>Cbc/diffwbc w/o platelet</t>
  </si>
  <si>
    <t>G0307</t>
  </si>
  <si>
    <t>Cbc without platelet</t>
  </si>
  <si>
    <t>G0328</t>
  </si>
  <si>
    <t>Fecal blood scrn immunoassay</t>
  </si>
  <si>
    <t>G0329</t>
  </si>
  <si>
    <t>Electromagntic tx for ulcers</t>
  </si>
  <si>
    <t>G0341</t>
  </si>
  <si>
    <t>Percutaneous islet celltrans</t>
  </si>
  <si>
    <t>G0364</t>
  </si>
  <si>
    <t>Bone marrow aspirate &amp;biopsy</t>
  </si>
  <si>
    <t>G0365</t>
  </si>
  <si>
    <t>Vessel mapping hemo access</t>
  </si>
  <si>
    <t>G0372</t>
  </si>
  <si>
    <t>Md service required for pmd</t>
  </si>
  <si>
    <t>G0389</t>
  </si>
  <si>
    <t>Ultrasound exam aaa screen</t>
  </si>
  <si>
    <t>G0396</t>
  </si>
  <si>
    <t>Alcohol/subs interv 15-30mn</t>
  </si>
  <si>
    <t>G0397</t>
  </si>
  <si>
    <t>Alcohol/subs interv &gt;30 min</t>
  </si>
  <si>
    <t>G0402</t>
  </si>
  <si>
    <t>Initial preventive exam</t>
  </si>
  <si>
    <t>Counts as medical visit in code pair</t>
  </si>
  <si>
    <t>G0403</t>
  </si>
  <si>
    <t>Ekg for initial prevent exam</t>
  </si>
  <si>
    <t>G0404</t>
  </si>
  <si>
    <t>Ekg tracing for initial prev</t>
  </si>
  <si>
    <t>G0405</t>
  </si>
  <si>
    <t>Ekg interpret &amp; report preve</t>
  </si>
  <si>
    <t>G0416</t>
  </si>
  <si>
    <t>Biopsy prostate 10-20 spc</t>
  </si>
  <si>
    <t>G0417</t>
  </si>
  <si>
    <t>Biopsy prostate 21-40 spc</t>
  </si>
  <si>
    <t>G0418</t>
  </si>
  <si>
    <t>Biopsy prostate 41-60 spc</t>
  </si>
  <si>
    <t>G0419</t>
  </si>
  <si>
    <t>Biopsy prostate: &gt;60 spc</t>
  </si>
  <si>
    <t>G0420</t>
  </si>
  <si>
    <t>Ed svc ckd ind per session</t>
  </si>
  <si>
    <t>G0421</t>
  </si>
  <si>
    <t>Ed svc ckd grp per session</t>
  </si>
  <si>
    <t>G0422</t>
  </si>
  <si>
    <t>Intens cardiac rehab w/exerc</t>
  </si>
  <si>
    <t>G0423</t>
  </si>
  <si>
    <t>Intens cardiac rehab no exer</t>
  </si>
  <si>
    <t>G0424</t>
  </si>
  <si>
    <t>Pulmonary rehab w exer</t>
  </si>
  <si>
    <t>G0429</t>
  </si>
  <si>
    <t>Dermal filler injection(s)</t>
  </si>
  <si>
    <t>G0431</t>
  </si>
  <si>
    <t>Drug screen multiple class</t>
  </si>
  <si>
    <t>G0432</t>
  </si>
  <si>
    <t>Eia hiv-1/hiv-2 screen</t>
  </si>
  <si>
    <t>G0433</t>
  </si>
  <si>
    <t>Elisa hiv-1/hiv-2 screen</t>
  </si>
  <si>
    <t>G0434</t>
  </si>
  <si>
    <t>Drug screen multi drug class</t>
  </si>
  <si>
    <t>G0435</t>
  </si>
  <si>
    <t>Oral hiv-1/hiv-2 screen</t>
  </si>
  <si>
    <t>G0436</t>
  </si>
  <si>
    <t>Tobacco-use counsel 3-10 min</t>
  </si>
  <si>
    <t>G0437</t>
  </si>
  <si>
    <t>Tobacco-use counsel&gt;10min</t>
  </si>
  <si>
    <t>G0438</t>
  </si>
  <si>
    <t>Ppps, initial visit</t>
  </si>
  <si>
    <t>Packaged preventive, Counts as medical visit in code pair</t>
  </si>
  <si>
    <t>Ppps, subseq visit</t>
  </si>
  <si>
    <t>G0442</t>
  </si>
  <si>
    <t>Annual alcohol screen 15 min</t>
  </si>
  <si>
    <t>G0443</t>
  </si>
  <si>
    <t>Brief alcohol misuse counsel</t>
  </si>
  <si>
    <t>G0444</t>
  </si>
  <si>
    <t>Depression screen annual</t>
  </si>
  <si>
    <t>G0445</t>
  </si>
  <si>
    <t>High inten beh couns std 30m</t>
  </si>
  <si>
    <t>G0446</t>
  </si>
  <si>
    <t>Intens behave ther cardio dx</t>
  </si>
  <si>
    <t>G0447</t>
  </si>
  <si>
    <t>Behavior counsel obesity 15m</t>
  </si>
  <si>
    <t>G0448</t>
  </si>
  <si>
    <t>Place perm pacing cardiovert</t>
  </si>
  <si>
    <t>G0451</t>
  </si>
  <si>
    <t>Devlopment test interpt&amp;rep</t>
  </si>
  <si>
    <t>G0454</t>
  </si>
  <si>
    <t>Md document visit by npp</t>
  </si>
  <si>
    <t>G0455</t>
  </si>
  <si>
    <t>Fecal microbiota prep instil</t>
  </si>
  <si>
    <t>G0461</t>
  </si>
  <si>
    <t>Immunohisto/cyto chem 1st st</t>
  </si>
  <si>
    <t>G0462</t>
  </si>
  <si>
    <t>Immunohisto/cyto chem add</t>
  </si>
  <si>
    <t xml:space="preserve">FQHC visit new patient </t>
  </si>
  <si>
    <t xml:space="preserve"> 10/13</t>
  </si>
  <si>
    <t>FQHC Specific Payment Codes</t>
  </si>
  <si>
    <t>PI: *The value of 13 is assigned for a new patient or IPPE/AWV visit indicating the line requires payment adjustment</t>
  </si>
  <si>
    <t>Revised short descriptor per 6/4/14 e-mail from MMW</t>
  </si>
  <si>
    <t>FQHC established</t>
  </si>
  <si>
    <t>FQHC visit, estab pt</t>
  </si>
  <si>
    <t>01/03</t>
  </si>
  <si>
    <t>FQHC visit, IPPE or AWV</t>
  </si>
  <si>
    <t>G0469</t>
  </si>
  <si>
    <t>FQHC visit, MH  new pt</t>
  </si>
  <si>
    <t>FQHC visit,  MH estab pt</t>
  </si>
  <si>
    <t>02/03</t>
  </si>
  <si>
    <t>G0472</t>
  </si>
  <si>
    <t>Hep C screen high risk/other</t>
  </si>
  <si>
    <t xml:space="preserve">Preventive </t>
  </si>
  <si>
    <t>G0473</t>
  </si>
  <si>
    <t>Group behave couns 2-10</t>
  </si>
  <si>
    <t>G9143</t>
  </si>
  <si>
    <t>Warfarin respon genetic test</t>
  </si>
  <si>
    <t>G9187</t>
  </si>
  <si>
    <t>Bpci home visit</t>
  </si>
  <si>
    <t>Abatacept injection</t>
  </si>
  <si>
    <t>J0130</t>
  </si>
  <si>
    <t>Abciximab injection</t>
  </si>
  <si>
    <t>J0132</t>
  </si>
  <si>
    <t>Acetylcysteine injection</t>
  </si>
  <si>
    <t>J0133</t>
  </si>
  <si>
    <t>Acyclovir injection</t>
  </si>
  <si>
    <t>J0135</t>
  </si>
  <si>
    <t>Adalimumab injection</t>
  </si>
  <si>
    <t>J0150</t>
  </si>
  <si>
    <t>Injection adenosine 6 mg</t>
  </si>
  <si>
    <t>J0151</t>
  </si>
  <si>
    <t>Inj adenosine diag 1mg</t>
  </si>
  <si>
    <t>J0171</t>
  </si>
  <si>
    <t>Adrenalin epinephrine inject</t>
  </si>
  <si>
    <t>J0178</t>
  </si>
  <si>
    <t>Aflibercept injection</t>
  </si>
  <si>
    <t>J0180</t>
  </si>
  <si>
    <t>Agalsidase beta injection</t>
  </si>
  <si>
    <t>J0207</t>
  </si>
  <si>
    <t>Amifostine</t>
  </si>
  <si>
    <t>J0210</t>
  </si>
  <si>
    <t>Methyldopate hcl injection</t>
  </si>
  <si>
    <t>J0215</t>
  </si>
  <si>
    <t>Alefacept</t>
  </si>
  <si>
    <t>J0220</t>
  </si>
  <si>
    <t>Alglucosidase alfa injection</t>
  </si>
  <si>
    <t>J0221</t>
  </si>
  <si>
    <t>Lumizyme injection</t>
  </si>
  <si>
    <t>J0256</t>
  </si>
  <si>
    <t>Alpha 1 proteinase inhibitor</t>
  </si>
  <si>
    <t>J0257</t>
  </si>
  <si>
    <t>Glassia injection</t>
  </si>
  <si>
    <t>J0278</t>
  </si>
  <si>
    <t>Amikacin sulfate injection</t>
  </si>
  <si>
    <t>J0280</t>
  </si>
  <si>
    <t>Aminophyllin 250 mg inj</t>
  </si>
  <si>
    <t>J0285</t>
  </si>
  <si>
    <t>Amphotericin b</t>
  </si>
  <si>
    <t>J0287</t>
  </si>
  <si>
    <t>Amphotericin b lipid complex</t>
  </si>
  <si>
    <t>J0289</t>
  </si>
  <si>
    <t>Amphotericin b liposome inj</t>
  </si>
  <si>
    <t>J0290</t>
  </si>
  <si>
    <t>Ampicillin 500 mg inj</t>
  </si>
  <si>
    <t>J0295</t>
  </si>
  <si>
    <t>Ampicillin sodium per 1.5 gm</t>
  </si>
  <si>
    <t>J0348</t>
  </si>
  <si>
    <t>Anidulafungin injection</t>
  </si>
  <si>
    <t>J0360</t>
  </si>
  <si>
    <t>Hydralazine hcl injection</t>
  </si>
  <si>
    <t>J0400</t>
  </si>
  <si>
    <t>Aripiprazole injection</t>
  </si>
  <si>
    <t>J0401</t>
  </si>
  <si>
    <t>Inj aripiprazole ext rel 1mg</t>
  </si>
  <si>
    <t>J0456</t>
  </si>
  <si>
    <t>Azithromycin</t>
  </si>
  <si>
    <t>J0461</t>
  </si>
  <si>
    <t>Atropine sulfate injection</t>
  </si>
  <si>
    <t>J0470</t>
  </si>
  <si>
    <t>Dimecaprol injection</t>
  </si>
  <si>
    <t>J0475</t>
  </si>
  <si>
    <t>Baclofen 10 mg injection</t>
  </si>
  <si>
    <t>J0476</t>
  </si>
  <si>
    <t>Baclofen intrathecal trial</t>
  </si>
  <si>
    <t>J0480</t>
  </si>
  <si>
    <t>Basiliximab</t>
  </si>
  <si>
    <t>J0485</t>
  </si>
  <si>
    <t>Belatacept injection</t>
  </si>
  <si>
    <t>J0490</t>
  </si>
  <si>
    <t>Belimumab injection</t>
  </si>
  <si>
    <t>J0500</t>
  </si>
  <si>
    <t>Dicyclomine injection</t>
  </si>
  <si>
    <t>J0515</t>
  </si>
  <si>
    <t>Inj benztropine mesylate</t>
  </si>
  <si>
    <t>J0558</t>
  </si>
  <si>
    <t>Peng benzathine/procaine inj</t>
  </si>
  <si>
    <t>J0561</t>
  </si>
  <si>
    <t>Penicillin g benzathine inj</t>
  </si>
  <si>
    <t>J0583</t>
  </si>
  <si>
    <t>Bivalirudin</t>
  </si>
  <si>
    <t>J0585</t>
  </si>
  <si>
    <t>Injection,onabotulinumtoxina</t>
  </si>
  <si>
    <t>J0586</t>
  </si>
  <si>
    <t>Abobotulinumtoxina</t>
  </si>
  <si>
    <t>J0587</t>
  </si>
  <si>
    <t>Inj, rimabotulinumtoxinb</t>
  </si>
  <si>
    <t>J0588</t>
  </si>
  <si>
    <t>Incobotulinumtoxin a</t>
  </si>
  <si>
    <t>J0592</t>
  </si>
  <si>
    <t>Buprenorphine hydrochloride</t>
  </si>
  <si>
    <t>J0594</t>
  </si>
  <si>
    <t>Busulfan injection</t>
  </si>
  <si>
    <t>J0595</t>
  </si>
  <si>
    <t>Butorphanol tartrate 1 mg</t>
  </si>
  <si>
    <t>J0597</t>
  </si>
  <si>
    <t>C-1 esterase, berinert</t>
  </si>
  <si>
    <t>J0598</t>
  </si>
  <si>
    <t>C-1 esterase, cinryze</t>
  </si>
  <si>
    <t>J0600</t>
  </si>
  <si>
    <t>Edetate calcium disodium inj</t>
  </si>
  <si>
    <t>J0610</t>
  </si>
  <si>
    <t>Calcium gluconate injection</t>
  </si>
  <si>
    <t>J0630</t>
  </si>
  <si>
    <t>Calcitonin salmon injection</t>
  </si>
  <si>
    <t>J0636</t>
  </si>
  <si>
    <t>Inj calcitriol per 0.1 mcg</t>
  </si>
  <si>
    <t>J0637</t>
  </si>
  <si>
    <t>Caspofungin acetate</t>
  </si>
  <si>
    <t>J0638</t>
  </si>
  <si>
    <t>Canakinumab injection</t>
  </si>
  <si>
    <t>J0640</t>
  </si>
  <si>
    <t>Leucovorin calcium injection</t>
  </si>
  <si>
    <t>J0641</t>
  </si>
  <si>
    <t>Levoleucovorin injection</t>
  </si>
  <si>
    <t>J0670</t>
  </si>
  <si>
    <t>Inj mepivacaine hcl/10 ml</t>
  </si>
  <si>
    <t>J0690</t>
  </si>
  <si>
    <t>Cefazolin sodium injection</t>
  </si>
  <si>
    <t>J0692</t>
  </si>
  <si>
    <t>Cefepime hcl for injection</t>
  </si>
  <si>
    <t>J0694</t>
  </si>
  <si>
    <t>Cefoxitin sodium injection</t>
  </si>
  <si>
    <t>J0696</t>
  </si>
  <si>
    <t>Ceftriaxone sodium injection</t>
  </si>
  <si>
    <t>J0697</t>
  </si>
  <si>
    <t>Sterile cefuroxime injection</t>
  </si>
  <si>
    <t>J0698</t>
  </si>
  <si>
    <t>Cefotaxime sodium injection</t>
  </si>
  <si>
    <t>J0702</t>
  </si>
  <si>
    <t>Betamethasone acet&amp;sod phosp</t>
  </si>
  <si>
    <t>J0712</t>
  </si>
  <si>
    <t>Ceftaroline fosamil inj</t>
  </si>
  <si>
    <t>J0713</t>
  </si>
  <si>
    <t>Inj ceftazidime per 500 mg</t>
  </si>
  <si>
    <t>J0717</t>
  </si>
  <si>
    <t>Certolizumab pegol inj 1mg</t>
  </si>
  <si>
    <t>J0720</t>
  </si>
  <si>
    <t>Chloramphenicol sodium injec</t>
  </si>
  <si>
    <t>J0725</t>
  </si>
  <si>
    <t>Chorionic gonadotropin/1000u</t>
  </si>
  <si>
    <t>J0735</t>
  </si>
  <si>
    <t>Clonidine hydrochloride</t>
  </si>
  <si>
    <t>J0740</t>
  </si>
  <si>
    <t>Cidofovir injection</t>
  </si>
  <si>
    <t>J0743</t>
  </si>
  <si>
    <t>Cilastatin sodium injection</t>
  </si>
  <si>
    <t>J0744</t>
  </si>
  <si>
    <t>Ciprofloxacin iv</t>
  </si>
  <si>
    <t>J0770</t>
  </si>
  <si>
    <t>Colistimethate sodium inj</t>
  </si>
  <si>
    <t>J0775</t>
  </si>
  <si>
    <t>Collagenase, clost hist inj</t>
  </si>
  <si>
    <t>J0780</t>
  </si>
  <si>
    <t>Prochlorperazine injection</t>
  </si>
  <si>
    <t>J0795</t>
  </si>
  <si>
    <t>Corticorelin ovine triflutal</t>
  </si>
  <si>
    <t>J0800</t>
  </si>
  <si>
    <t>Corticotropin injection</t>
  </si>
  <si>
    <t>J0834</t>
  </si>
  <si>
    <t>Cosyntropin cortrosyn inj</t>
  </si>
  <si>
    <t>J0840</t>
  </si>
  <si>
    <t>Crotalidae poly immune fab</t>
  </si>
  <si>
    <t>J0850</t>
  </si>
  <si>
    <t>Cytomegalovirus imm iv /vial</t>
  </si>
  <si>
    <t>J0878</t>
  </si>
  <si>
    <t>Daptomycin injection</t>
  </si>
  <si>
    <t>J0881</t>
  </si>
  <si>
    <t>Darbepoetin alfa, non-esrd</t>
  </si>
  <si>
    <t>J0882</t>
  </si>
  <si>
    <t>Darbepoetin alfa, esrd use</t>
  </si>
  <si>
    <t>J0885</t>
  </si>
  <si>
    <t>Epoetin alfa, non-esrd</t>
  </si>
  <si>
    <t>J0886</t>
  </si>
  <si>
    <t>Epoetin alfa 1000 units esrd</t>
  </si>
  <si>
    <t>J0894</t>
  </si>
  <si>
    <t>Decitabine injection</t>
  </si>
  <si>
    <t>J0895</t>
  </si>
  <si>
    <t>Deferoxamine mesylate inj</t>
  </si>
  <si>
    <t>J0897</t>
  </si>
  <si>
    <t>Denosumab injection</t>
  </si>
  <si>
    <t>J1000</t>
  </si>
  <si>
    <t>Depo-estradiol cypionate inj</t>
  </si>
  <si>
    <t>J1020</t>
  </si>
  <si>
    <t>Methylprednisolone 20 mg inj</t>
  </si>
  <si>
    <t>J1030</t>
  </si>
  <si>
    <t>Methylprednisolone 40 mg inj</t>
  </si>
  <si>
    <t>J1040</t>
  </si>
  <si>
    <t>Methylprednisolone 80 mg inj</t>
  </si>
  <si>
    <t>J1050</t>
  </si>
  <si>
    <t>Medroxyprogesterone acetate</t>
  </si>
  <si>
    <t>J1070</t>
  </si>
  <si>
    <t>Testosterone cypionat 100 mg</t>
  </si>
  <si>
    <t>J1080</t>
  </si>
  <si>
    <t>Testosterone cypionat 200 mg</t>
  </si>
  <si>
    <t>J1100</t>
  </si>
  <si>
    <t>Dexamethasone sodium phos</t>
  </si>
  <si>
    <t>J1110</t>
  </si>
  <si>
    <t>Inj dihydroergotamine mesylt</t>
  </si>
  <si>
    <t>J1120</t>
  </si>
  <si>
    <t>Acetazolamid sodium injectio</t>
  </si>
  <si>
    <t>J1160</t>
  </si>
  <si>
    <t>Digoxin injection</t>
  </si>
  <si>
    <t>J1162</t>
  </si>
  <si>
    <t>Digoxin immune fab (ovine)</t>
  </si>
  <si>
    <t>J1165</t>
  </si>
  <si>
    <t>Phenytoin sodium injection</t>
  </si>
  <si>
    <t>J1170</t>
  </si>
  <si>
    <t>Hydromorphone injection</t>
  </si>
  <si>
    <t>J1190</t>
  </si>
  <si>
    <t>Dexrazoxane hcl injection</t>
  </si>
  <si>
    <t>J1200</t>
  </si>
  <si>
    <t>Diphenhydramine hcl injectio</t>
  </si>
  <si>
    <t>J1205</t>
  </si>
  <si>
    <t>Chlorothiazide sodium inj</t>
  </si>
  <si>
    <t>J1212</t>
  </si>
  <si>
    <t>Dimethyl sulfoxide 50% 50 ml</t>
  </si>
  <si>
    <t>J1230</t>
  </si>
  <si>
    <t>Methadone injection</t>
  </si>
  <si>
    <t>J1240</t>
  </si>
  <si>
    <t>Dimenhydrinate injection</t>
  </si>
  <si>
    <t>J1245</t>
  </si>
  <si>
    <t>Dipyridamole injection</t>
  </si>
  <si>
    <t>J1250</t>
  </si>
  <si>
    <t>Inj dobutamine hcl/250 mg</t>
  </si>
  <si>
    <t>J1260</t>
  </si>
  <si>
    <t>Dolasetron mesylate</t>
  </si>
  <si>
    <t>J1265</t>
  </si>
  <si>
    <t>Dopamine injection</t>
  </si>
  <si>
    <t>J1267</t>
  </si>
  <si>
    <t>Doripenem injection</t>
  </si>
  <si>
    <t>J1270</t>
  </si>
  <si>
    <t>Injection, doxercalciferol</t>
  </si>
  <si>
    <t>J1290</t>
  </si>
  <si>
    <t>Ecallantide injection</t>
  </si>
  <si>
    <t>J1300</t>
  </si>
  <si>
    <t>Eculizumab injection</t>
  </si>
  <si>
    <t>J1325</t>
  </si>
  <si>
    <t>Epoprostenol injection</t>
  </si>
  <si>
    <t>J1335</t>
  </si>
  <si>
    <t>Ertapenem injection</t>
  </si>
  <si>
    <t>J1364</t>
  </si>
  <si>
    <t>Erythro lactobionate /500 mg</t>
  </si>
  <si>
    <t>J1380</t>
  </si>
  <si>
    <t>Estradiol valerate 10 mg inj</t>
  </si>
  <si>
    <t>J1410</t>
  </si>
  <si>
    <t>Inj estrogen conjugate 25 mg</t>
  </si>
  <si>
    <t>J1430</t>
  </si>
  <si>
    <t>Ethanolamine oleate 100 mg</t>
  </si>
  <si>
    <t>J1438</t>
  </si>
  <si>
    <t>Etanercept injection</t>
  </si>
  <si>
    <t>J1442</t>
  </si>
  <si>
    <t>Inj, filgrastim g-csf 1mcg</t>
  </si>
  <si>
    <t>J1446</t>
  </si>
  <si>
    <t>Inj, tbo-filgrastim, 5 mcg</t>
  </si>
  <si>
    <t>J1450</t>
  </si>
  <si>
    <t>Fluconazole</t>
  </si>
  <si>
    <t>J1453</t>
  </si>
  <si>
    <t>Fosaprepitant injection</t>
  </si>
  <si>
    <t>J1458</t>
  </si>
  <si>
    <t>Galsulfase injection</t>
  </si>
  <si>
    <t>J1459</t>
  </si>
  <si>
    <t>Inj ivig privigen 500 mg</t>
  </si>
  <si>
    <t>J1460</t>
  </si>
  <si>
    <t>Gamma globulin 1 cc inj</t>
  </si>
  <si>
    <t>J1556</t>
  </si>
  <si>
    <t>Inj, imm glob bivigam, 500mg</t>
  </si>
  <si>
    <t>J1557</t>
  </si>
  <si>
    <t>Gammaplex injection</t>
  </si>
  <si>
    <t>J1559</t>
  </si>
  <si>
    <t>Hizentra injection</t>
  </si>
  <si>
    <t>J1560</t>
  </si>
  <si>
    <t>Gamma globulin &gt; 10 cc inj</t>
  </si>
  <si>
    <t>J1561</t>
  </si>
  <si>
    <t>Gamunex-c/gammaked</t>
  </si>
  <si>
    <t>J1566</t>
  </si>
  <si>
    <t>Immune globulin, powder</t>
  </si>
  <si>
    <t>J1568</t>
  </si>
  <si>
    <t>Octagam injection</t>
  </si>
  <si>
    <t>J1569</t>
  </si>
  <si>
    <t>Gammagard liquid injection</t>
  </si>
  <si>
    <t>J1570</t>
  </si>
  <si>
    <t>Ganciclovir sodium injection</t>
  </si>
  <si>
    <t>J1571</t>
  </si>
  <si>
    <t>Hepagam b im injection</t>
  </si>
  <si>
    <t>J1572</t>
  </si>
  <si>
    <t>Flebogamma injection</t>
  </si>
  <si>
    <t>J1580</t>
  </si>
  <si>
    <t>Garamycin gentamicin inj</t>
  </si>
  <si>
    <t>J1600</t>
  </si>
  <si>
    <t>Gold sodium thiomaleate inj</t>
  </si>
  <si>
    <t>J1602</t>
  </si>
  <si>
    <t>Golimumab for iv use 1mg</t>
  </si>
  <si>
    <t>J1610</t>
  </si>
  <si>
    <t>Glucagon hydrochloride/1 mg</t>
  </si>
  <si>
    <t>J1626</t>
  </si>
  <si>
    <t>Granisetron hcl injection</t>
  </si>
  <si>
    <t>J1630</t>
  </si>
  <si>
    <t>Haloperidol injection</t>
  </si>
  <si>
    <t>J1631</t>
  </si>
  <si>
    <t>Haloperidol decanoate inj</t>
  </si>
  <si>
    <t>J1640</t>
  </si>
  <si>
    <t>Hemin, 1 mg</t>
  </si>
  <si>
    <t>J1642</t>
  </si>
  <si>
    <t>Inj heparin sodium per 10 u</t>
  </si>
  <si>
    <t>J1644</t>
  </si>
  <si>
    <t>Inj heparin sodium per 1000u</t>
  </si>
  <si>
    <t>J1645</t>
  </si>
  <si>
    <t>Dalteparin sodium</t>
  </si>
  <si>
    <t>J1650</t>
  </si>
  <si>
    <t>Inj enoxaparin sodium</t>
  </si>
  <si>
    <t>J1652</t>
  </si>
  <si>
    <t>Fondaparinux sodium</t>
  </si>
  <si>
    <t>J1670</t>
  </si>
  <si>
    <t>Tetanus immune globulin inj</t>
  </si>
  <si>
    <t>J1720</t>
  </si>
  <si>
    <t>Hydrocortisone sodium succ i</t>
  </si>
  <si>
    <t>J1740</t>
  </si>
  <si>
    <t>Ibandronate sodium injection</t>
  </si>
  <si>
    <t>J1742</t>
  </si>
  <si>
    <t>Ibutilide fumarate injection</t>
  </si>
  <si>
    <t>J1743</t>
  </si>
  <si>
    <t>Idursulfase injection</t>
  </si>
  <si>
    <t>J1745</t>
  </si>
  <si>
    <t>Infliximab injection</t>
  </si>
  <si>
    <t>J1750</t>
  </si>
  <si>
    <t>Inj iron dextran</t>
  </si>
  <si>
    <t>J1756</t>
  </si>
  <si>
    <t>Iron sucrose injection</t>
  </si>
  <si>
    <t>J1786</t>
  </si>
  <si>
    <t>Imuglucerase injection</t>
  </si>
  <si>
    <t>J1790</t>
  </si>
  <si>
    <t>Droperidol injection</t>
  </si>
  <si>
    <t>J1800</t>
  </si>
  <si>
    <t>Propranolol injection</t>
  </si>
  <si>
    <t>J1815</t>
  </si>
  <si>
    <t>Insulin injection</t>
  </si>
  <si>
    <t>J1817</t>
  </si>
  <si>
    <t>Insulin for insulin pump use</t>
  </si>
  <si>
    <t>J1840</t>
  </si>
  <si>
    <t>Kanamycin sulfate 500 mg inj</t>
  </si>
  <si>
    <t>J1850</t>
  </si>
  <si>
    <t>Kanamycin sulfate 75 mg inj</t>
  </si>
  <si>
    <t>J1885</t>
  </si>
  <si>
    <t>Ketorolac tromethamine inj</t>
  </si>
  <si>
    <t>J1930</t>
  </si>
  <si>
    <t>Lanreotide injection</t>
  </si>
  <si>
    <t>J1931</t>
  </si>
  <si>
    <t>Laronidase injection</t>
  </si>
  <si>
    <t>J1940</t>
  </si>
  <si>
    <t>Furosemide injection</t>
  </si>
  <si>
    <t>J1950</t>
  </si>
  <si>
    <t>Leuprolide acetate /3.75 mg</t>
  </si>
  <si>
    <t>J1953</t>
  </si>
  <si>
    <t>Levetiracetam injection</t>
  </si>
  <si>
    <t>J1955</t>
  </si>
  <si>
    <t>Inj levocarnitine per 1 gm</t>
  </si>
  <si>
    <t>J1956</t>
  </si>
  <si>
    <t>Levofloxacin injection</t>
  </si>
  <si>
    <t>J1980</t>
  </si>
  <si>
    <t>Hyoscyamine sulfate inj</t>
  </si>
  <si>
    <t>J2001</t>
  </si>
  <si>
    <t>Lidocaine injection</t>
  </si>
  <si>
    <t>J2010</t>
  </si>
  <si>
    <t>Lincomycin injection</t>
  </si>
  <si>
    <t>J2020</t>
  </si>
  <si>
    <t>Linezolid injection</t>
  </si>
  <si>
    <t>J2060</t>
  </si>
  <si>
    <t>Lorazepam injection</t>
  </si>
  <si>
    <t>J2150</t>
  </si>
  <si>
    <t>Mannitol injection</t>
  </si>
  <si>
    <t>J2175</t>
  </si>
  <si>
    <t>Meperidine hydrochl /100 mg</t>
  </si>
  <si>
    <t>J2185</t>
  </si>
  <si>
    <t>Meropenem</t>
  </si>
  <si>
    <t>J2210</t>
  </si>
  <si>
    <t>Methylergonovin maleate inj</t>
  </si>
  <si>
    <t>J2248</t>
  </si>
  <si>
    <t>Micafungin sodium injection</t>
  </si>
  <si>
    <t>J2250</t>
  </si>
  <si>
    <t>Inj midazolam hydrochloride</t>
  </si>
  <si>
    <t>J2260</t>
  </si>
  <si>
    <t>Inj milrinone lactate / 5 mg</t>
  </si>
  <si>
    <t>J2270</t>
  </si>
  <si>
    <t>Morphine sulfate injection</t>
  </si>
  <si>
    <t>J2278</t>
  </si>
  <si>
    <t>Ziconotide injection</t>
  </si>
  <si>
    <t>J2280</t>
  </si>
  <si>
    <t>Inj, moxifloxacin 100 mg</t>
  </si>
  <si>
    <t>J2300</t>
  </si>
  <si>
    <t>Inj nalbuphine hydrochloride</t>
  </si>
  <si>
    <t>J2310</t>
  </si>
  <si>
    <t>Inj naloxone hydrochloride</t>
  </si>
  <si>
    <t>J2315</t>
  </si>
  <si>
    <t>Naltrexone, depot form</t>
  </si>
  <si>
    <t>J2323</t>
  </si>
  <si>
    <t>Natalizumab injection</t>
  </si>
  <si>
    <t>J2353</t>
  </si>
  <si>
    <t>Octreotide injection, depot</t>
  </si>
  <si>
    <t>J2354</t>
  </si>
  <si>
    <t>Octreotide inj, non-depot</t>
  </si>
  <si>
    <t>J2355</t>
  </si>
  <si>
    <t>Oprelvekin injection</t>
  </si>
  <si>
    <t>J2357</t>
  </si>
  <si>
    <t>Omalizumab injection</t>
  </si>
  <si>
    <t>J2358</t>
  </si>
  <si>
    <t>Olanzapine long-acting inj</t>
  </si>
  <si>
    <t>J2360</t>
  </si>
  <si>
    <t>Orphenadrine injection</t>
  </si>
  <si>
    <t>J2370</t>
  </si>
  <si>
    <t>Phenylephrine hcl injection</t>
  </si>
  <si>
    <t>J2400</t>
  </si>
  <si>
    <t>Chloroprocaine hcl injection</t>
  </si>
  <si>
    <t>J2405</t>
  </si>
  <si>
    <t>Ondansetron hcl injection</t>
  </si>
  <si>
    <t>J2410</t>
  </si>
  <si>
    <t>Oxymorphone hcl injection</t>
  </si>
  <si>
    <t>J2425</t>
  </si>
  <si>
    <t>Palifermin injection</t>
  </si>
  <si>
    <t>J2426</t>
  </si>
  <si>
    <t>Paliperidone palmitate inj</t>
  </si>
  <si>
    <t>J2430</t>
  </si>
  <si>
    <t>Pamidronate disodium /30 mg</t>
  </si>
  <si>
    <t>J2469</t>
  </si>
  <si>
    <t>Palonosetron hcl</t>
  </si>
  <si>
    <t>J2501</t>
  </si>
  <si>
    <t>Paricalcitol</t>
  </si>
  <si>
    <t>J2503</t>
  </si>
  <si>
    <t>Pegaptanib sodium injection</t>
  </si>
  <si>
    <t>J2504</t>
  </si>
  <si>
    <t>Pegademase bovine, 25 iu</t>
  </si>
  <si>
    <t>J2505</t>
  </si>
  <si>
    <t>Injection, pegfilgrastim 6mg</t>
  </si>
  <si>
    <t>J2507</t>
  </si>
  <si>
    <t>Pegloticase injection</t>
  </si>
  <si>
    <t>J2510</t>
  </si>
  <si>
    <t>Penicillin g procaine inj</t>
  </si>
  <si>
    <t>J2515</t>
  </si>
  <si>
    <t>Pentobarbital sodium inj</t>
  </si>
  <si>
    <t>J2540</t>
  </si>
  <si>
    <t>Penicillin g potassium inj</t>
  </si>
  <si>
    <t>J2543</t>
  </si>
  <si>
    <t>Piperacillin/tazobactam</t>
  </si>
  <si>
    <t>J2545</t>
  </si>
  <si>
    <t>Pentamidine non-comp unit</t>
  </si>
  <si>
    <t>J2550</t>
  </si>
  <si>
    <t>Promethazine hcl injection</t>
  </si>
  <si>
    <t>J2560</t>
  </si>
  <si>
    <t>Phenobarbital sodium inj</t>
  </si>
  <si>
    <t>J2562</t>
  </si>
  <si>
    <t>Plerixafor injection</t>
  </si>
  <si>
    <t>J2597</t>
  </si>
  <si>
    <t>Inj desmopressin acetate</t>
  </si>
  <si>
    <t>J2675</t>
  </si>
  <si>
    <t>Inj progesterone per 50 mg</t>
  </si>
  <si>
    <t>J2680</t>
  </si>
  <si>
    <t>Fluphenazine decanoate 25 mg</t>
  </si>
  <si>
    <t>J2690</t>
  </si>
  <si>
    <t>Procainamide hcl injection</t>
  </si>
  <si>
    <t>J2700</t>
  </si>
  <si>
    <t>Oxacillin sodium injeciton</t>
  </si>
  <si>
    <t>J2720</t>
  </si>
  <si>
    <t>Inj protamine sulfate/10 mg</t>
  </si>
  <si>
    <t>J2724</t>
  </si>
  <si>
    <t>Protein c concentrate</t>
  </si>
  <si>
    <t>J2730</t>
  </si>
  <si>
    <t>Pralidoxime chloride inj</t>
  </si>
  <si>
    <t>J2760</t>
  </si>
  <si>
    <t>Phentolaine mesylate inj</t>
  </si>
  <si>
    <t>J2765</t>
  </si>
  <si>
    <t>Metoclopramide hcl injection</t>
  </si>
  <si>
    <t>J2770</t>
  </si>
  <si>
    <t>Quinupristin/dalfopristin</t>
  </si>
  <si>
    <t>J2778</t>
  </si>
  <si>
    <t>Ranibizumab injection</t>
  </si>
  <si>
    <t>J2780</t>
  </si>
  <si>
    <t>Ranitidine hydrochloride inj</t>
  </si>
  <si>
    <t>J2783</t>
  </si>
  <si>
    <t>Rasburicase</t>
  </si>
  <si>
    <t>J2785</t>
  </si>
  <si>
    <t>Regadenoson injection</t>
  </si>
  <si>
    <t>J2788</t>
  </si>
  <si>
    <t>Rho d immune globulin 50 mcg</t>
  </si>
  <si>
    <t>J2790</t>
  </si>
  <si>
    <t>Rho d immune globulin inj</t>
  </si>
  <si>
    <t>J2791</t>
  </si>
  <si>
    <t>Rhophylac injection</t>
  </si>
  <si>
    <t>J2792</t>
  </si>
  <si>
    <t>Rho(d) immune globulin h, sd</t>
  </si>
  <si>
    <t>J2794</t>
  </si>
  <si>
    <t>Risperidone, long acting</t>
  </si>
  <si>
    <t>J2795</t>
  </si>
  <si>
    <t>Ropivacaine hcl injection</t>
  </si>
  <si>
    <t>J2796</t>
  </si>
  <si>
    <t>Romiplostim injection</t>
  </si>
  <si>
    <t>J2800</t>
  </si>
  <si>
    <t>Methocarbamol injection</t>
  </si>
  <si>
    <t>J2805</t>
  </si>
  <si>
    <t>Sincalide injection</t>
  </si>
  <si>
    <t>J2810</t>
  </si>
  <si>
    <t>Inj theophylline per 40 mg</t>
  </si>
  <si>
    <t>J2820</t>
  </si>
  <si>
    <t>Sargramostim injection</t>
  </si>
  <si>
    <t>J2850</t>
  </si>
  <si>
    <t>Inj secretin synthetic human</t>
  </si>
  <si>
    <t>J2916</t>
  </si>
  <si>
    <t>Na ferric gluconate complex</t>
  </si>
  <si>
    <t>J2920</t>
  </si>
  <si>
    <t>Methylprednisolone injection</t>
  </si>
  <si>
    <t>J2930</t>
  </si>
  <si>
    <t>J2993</t>
  </si>
  <si>
    <t>Reteplase injection</t>
  </si>
  <si>
    <t>J2997</t>
  </si>
  <si>
    <t>Alteplase recombinant</t>
  </si>
  <si>
    <t>J3000</t>
  </si>
  <si>
    <t>Streptomycin injection</t>
  </si>
  <si>
    <t>J3010</t>
  </si>
  <si>
    <t>Fentanyl citrate injeciton</t>
  </si>
  <si>
    <t>J3060</t>
  </si>
  <si>
    <t>Inj, taliglucerace alfa 10 u</t>
  </si>
  <si>
    <t>J3070</t>
  </si>
  <si>
    <t>Pentazocine injection</t>
  </si>
  <si>
    <t>J3095</t>
  </si>
  <si>
    <t>Telavancin injection</t>
  </si>
  <si>
    <t>J3101</t>
  </si>
  <si>
    <t>Tenecteplase injection</t>
  </si>
  <si>
    <t>J3105</t>
  </si>
  <si>
    <t>Terbutaline sulfate inj</t>
  </si>
  <si>
    <t>J3120</t>
  </si>
  <si>
    <t>Testosterone enanthate inj</t>
  </si>
  <si>
    <t>J3130</t>
  </si>
  <si>
    <t>J3230</t>
  </si>
  <si>
    <t>Chlorpromazine hcl injection</t>
  </si>
  <si>
    <t>J3240</t>
  </si>
  <si>
    <t>Thyrotropin injection</t>
  </si>
  <si>
    <t>J3243</t>
  </si>
  <si>
    <t>Tigecycline injection</t>
  </si>
  <si>
    <t>J3250</t>
  </si>
  <si>
    <t>Trimethobenzamide hcl inj</t>
  </si>
  <si>
    <t>J3260</t>
  </si>
  <si>
    <t>Tobramycin sulfate injection</t>
  </si>
  <si>
    <t>J3262</t>
  </si>
  <si>
    <t>Tocilizumab injection</t>
  </si>
  <si>
    <t>J3285</t>
  </si>
  <si>
    <t>Treprostinil injection</t>
  </si>
  <si>
    <t>J3300</t>
  </si>
  <si>
    <t>Triamcinolone a inj prs-free</t>
  </si>
  <si>
    <t>J3301</t>
  </si>
  <si>
    <t>Triamcinolone acet inj nos</t>
  </si>
  <si>
    <t>J3303</t>
  </si>
  <si>
    <t>Triamcinolone hexacetonl inj</t>
  </si>
  <si>
    <t>J3315</t>
  </si>
  <si>
    <t>Triptorelin pamoate</t>
  </si>
  <si>
    <t>J3357</t>
  </si>
  <si>
    <t>Ustekinumab injection</t>
  </si>
  <si>
    <t>J3360</t>
  </si>
  <si>
    <t>Diazepam injection</t>
  </si>
  <si>
    <t>J3370</t>
  </si>
  <si>
    <t>Vancomycin hcl injection</t>
  </si>
  <si>
    <t>J3385</t>
  </si>
  <si>
    <t>Velaglucerase alfa</t>
  </si>
  <si>
    <t>J3396</t>
  </si>
  <si>
    <t>Verteporfin injection</t>
  </si>
  <si>
    <t>J3410</t>
  </si>
  <si>
    <t>Hydroxyzine hcl injection</t>
  </si>
  <si>
    <t>J3411</t>
  </si>
  <si>
    <t>Thiamine hcl 100 mg</t>
  </si>
  <si>
    <t>J3415</t>
  </si>
  <si>
    <t>Pyridoxine hcl 100 mg</t>
  </si>
  <si>
    <t>J3420</t>
  </si>
  <si>
    <t>Vitamin b12 injection</t>
  </si>
  <si>
    <t>J3430</t>
  </si>
  <si>
    <t>Vitamin k phytonadione inj</t>
  </si>
  <si>
    <t>J3465</t>
  </si>
  <si>
    <t>Injection, voriconazole</t>
  </si>
  <si>
    <t>J3473</t>
  </si>
  <si>
    <t>Hyaluronidase recombinant</t>
  </si>
  <si>
    <t>J3475</t>
  </si>
  <si>
    <t>Inj magnesium sulfate</t>
  </si>
  <si>
    <t>J3480</t>
  </si>
  <si>
    <t>Inj potassium chloride</t>
  </si>
  <si>
    <t>J3485</t>
  </si>
  <si>
    <t>Zidovudine</t>
  </si>
  <si>
    <t>J3486</t>
  </si>
  <si>
    <t>Ziprasidone mesylate</t>
  </si>
  <si>
    <t>J3489</t>
  </si>
  <si>
    <t>Zoledronic acid 1mg</t>
  </si>
  <si>
    <t>J7030</t>
  </si>
  <si>
    <t>Normal saline solution infus</t>
  </si>
  <si>
    <t>J7040</t>
  </si>
  <si>
    <t>J7042</t>
  </si>
  <si>
    <t>5% dextrose/normal saline</t>
  </si>
  <si>
    <t>J7050</t>
  </si>
  <si>
    <t>J7060</t>
  </si>
  <si>
    <t>5% dextrose/water</t>
  </si>
  <si>
    <t>J7070</t>
  </si>
  <si>
    <t>D5w infusion</t>
  </si>
  <si>
    <t>J7100</t>
  </si>
  <si>
    <t>Dextran 40 infusion</t>
  </si>
  <si>
    <t>J7120</t>
  </si>
  <si>
    <t>Ringers lactate infusion</t>
  </si>
  <si>
    <t>J7183</t>
  </si>
  <si>
    <t>Wilate injection</t>
  </si>
  <si>
    <t>J7185</t>
  </si>
  <si>
    <t>Xyntha inj</t>
  </si>
  <si>
    <t>J7186</t>
  </si>
  <si>
    <t>Antihemophilic viii/vwf comp</t>
  </si>
  <si>
    <t>J7187</t>
  </si>
  <si>
    <t>Humate-p, inj</t>
  </si>
  <si>
    <t>J7189</t>
  </si>
  <si>
    <t>Factor viia</t>
  </si>
  <si>
    <t>J7308</t>
  </si>
  <si>
    <t>Aminolevulinic acid hcl top</t>
  </si>
  <si>
    <t>J7309</t>
  </si>
  <si>
    <t>Methyl aminolevulinate, top</t>
  </si>
  <si>
    <t>J7310</t>
  </si>
  <si>
    <t>Ganciclovir long act implant</t>
  </si>
  <si>
    <t>J7311</t>
  </si>
  <si>
    <t>Fluocinolone acetonide implt</t>
  </si>
  <si>
    <t>J7312</t>
  </si>
  <si>
    <t>Dexamethasone intra implant</t>
  </si>
  <si>
    <t>J7316</t>
  </si>
  <si>
    <t>Inj, ocriplasmin, 0.125 mg</t>
  </si>
  <si>
    <t>J7321</t>
  </si>
  <si>
    <t>Hyalgan/supartz inj per dose</t>
  </si>
  <si>
    <t>J7323</t>
  </si>
  <si>
    <t>Euflexxa inj per dose</t>
  </si>
  <si>
    <t>J7324</t>
  </si>
  <si>
    <t>Orthovisc inj per dose</t>
  </si>
  <si>
    <t>J7325</t>
  </si>
  <si>
    <t>Synvisc or synvisc-one</t>
  </si>
  <si>
    <t>J7326</t>
  </si>
  <si>
    <t>Gel-one</t>
  </si>
  <si>
    <t>J7335</t>
  </si>
  <si>
    <t>Capsaicin 8% patch</t>
  </si>
  <si>
    <t>J7502</t>
  </si>
  <si>
    <t>Cyclosporine oral 100 mg</t>
  </si>
  <si>
    <t>J7507</t>
  </si>
  <si>
    <t>Tacrolimus imme rel oral 1mg</t>
  </si>
  <si>
    <t>J7508</t>
  </si>
  <si>
    <t>Tacrolimus ex rel oral 0.1mg</t>
  </si>
  <si>
    <t>J7511</t>
  </si>
  <si>
    <t>Antithymocyte globuln rabbit</t>
  </si>
  <si>
    <t>J7515</t>
  </si>
  <si>
    <t>Cyclosporine oral 25 mg</t>
  </si>
  <si>
    <t>J7516</t>
  </si>
  <si>
    <t>Cyclosporin parenteral 250mg</t>
  </si>
  <si>
    <t>J7517</t>
  </si>
  <si>
    <t>Mycophenolate mofetil oral</t>
  </si>
  <si>
    <t>J7518</t>
  </si>
  <si>
    <t>Mycophenolic acid</t>
  </si>
  <si>
    <t>J7520</t>
  </si>
  <si>
    <t>Sirolimus, oral</t>
  </si>
  <si>
    <t>J7525</t>
  </si>
  <si>
    <t>Tacrolimus injection</t>
  </si>
  <si>
    <t>J7527</t>
  </si>
  <si>
    <t>Oral everolimus</t>
  </si>
  <si>
    <t>J7605</t>
  </si>
  <si>
    <t>Arformoterol non-comp unit</t>
  </si>
  <si>
    <t>J7606</t>
  </si>
  <si>
    <t>Formoterol fumarate, inh</t>
  </si>
  <si>
    <t>J7608</t>
  </si>
  <si>
    <t>Acetylcysteine non-comp unit</t>
  </si>
  <si>
    <t>J7611</t>
  </si>
  <si>
    <t>Albuterol non-comp con</t>
  </si>
  <si>
    <t>J7612</t>
  </si>
  <si>
    <t>Levalbuterol non-comp con</t>
  </si>
  <si>
    <t>J7613</t>
  </si>
  <si>
    <t>Albuterol non-comp unit</t>
  </si>
  <si>
    <t>J7614</t>
  </si>
  <si>
    <t>Levalbuterol non-comp unit</t>
  </si>
  <si>
    <t>J7620</t>
  </si>
  <si>
    <t>Albuterol ipratrop non-comp</t>
  </si>
  <si>
    <t>J7626</t>
  </si>
  <si>
    <t>Budesonide non-comp unit</t>
  </si>
  <si>
    <t>J7631</t>
  </si>
  <si>
    <t>Cromolyn sodium noncomp unit</t>
  </si>
  <si>
    <t>J7639</t>
  </si>
  <si>
    <t>Dornase alfa non-comp unit</t>
  </si>
  <si>
    <t>J7644</t>
  </si>
  <si>
    <t>Ipratropium bromide non-comp</t>
  </si>
  <si>
    <t>J7665</t>
  </si>
  <si>
    <t>Mannitol for inhaler</t>
  </si>
  <si>
    <t>J7674</t>
  </si>
  <si>
    <t>Methacholine chloride, neb</t>
  </si>
  <si>
    <t>J7682</t>
  </si>
  <si>
    <t>Tobramycin non-comp unit</t>
  </si>
  <si>
    <t>J7686</t>
  </si>
  <si>
    <t>Treprostinil, non-comp unit</t>
  </si>
  <si>
    <t>J8501</t>
  </si>
  <si>
    <t>Oral aprepitant</t>
  </si>
  <si>
    <t>J8510</t>
  </si>
  <si>
    <t>Oral busulfan</t>
  </si>
  <si>
    <t>J8520</t>
  </si>
  <si>
    <t>Capecitabine, oral, 150 mg</t>
  </si>
  <si>
    <t>J8521</t>
  </si>
  <si>
    <t>Capecitabine, oral, 500 mg</t>
  </si>
  <si>
    <t>J8530</t>
  </si>
  <si>
    <t>Cyclophosphamide oral 25 mg</t>
  </si>
  <si>
    <t>J8540</t>
  </si>
  <si>
    <t>Oral dexamethasone</t>
  </si>
  <si>
    <t>J8560</t>
  </si>
  <si>
    <t>Etoposide oral 50 mg</t>
  </si>
  <si>
    <t>J8600</t>
  </si>
  <si>
    <t>Melphalan oral 2 mg</t>
  </si>
  <si>
    <t>J8610</t>
  </si>
  <si>
    <t>Methotrexate oral 2.5 mg</t>
  </si>
  <si>
    <t>J8700</t>
  </si>
  <si>
    <t>Temozolomide</t>
  </si>
  <si>
    <t>J8705</t>
  </si>
  <si>
    <t>Topotecan oral</t>
  </si>
  <si>
    <t>J9000</t>
  </si>
  <si>
    <t>Doxorubicin hcl injection</t>
  </si>
  <si>
    <t>J9015</t>
  </si>
  <si>
    <t>Aldesleukin injection</t>
  </si>
  <si>
    <t>J9017</t>
  </si>
  <si>
    <t>Arsenic trioxide injection</t>
  </si>
  <si>
    <t>J9019</t>
  </si>
  <si>
    <t>Erwinaze injection</t>
  </si>
  <si>
    <t>J9020</t>
  </si>
  <si>
    <t>Asparaginase, nos</t>
  </si>
  <si>
    <t>J9025</t>
  </si>
  <si>
    <t>Azacitidine injection</t>
  </si>
  <si>
    <t>J9027</t>
  </si>
  <si>
    <t>Clofarabine injection</t>
  </si>
  <si>
    <t>J9031</t>
  </si>
  <si>
    <t>Bcg live intravesical vac</t>
  </si>
  <si>
    <t>J9033</t>
  </si>
  <si>
    <t>Bendamustine injection</t>
  </si>
  <si>
    <t>J9035</t>
  </si>
  <si>
    <t>Bevacizumab injection</t>
  </si>
  <si>
    <t>J9040</t>
  </si>
  <si>
    <t>Bleomycin sulfate injection</t>
  </si>
  <si>
    <t>J9041</t>
  </si>
  <si>
    <t>Bortezomib injection</t>
  </si>
  <si>
    <t>J9042</t>
  </si>
  <si>
    <t>Brentuximab vedotin inj</t>
  </si>
  <si>
    <t>J9043</t>
  </si>
  <si>
    <t>Cabazitaxel injection</t>
  </si>
  <si>
    <t>J9045</t>
  </si>
  <si>
    <t>Carboplatin injection</t>
  </si>
  <si>
    <t>J9047</t>
  </si>
  <si>
    <t>Injection, carfilzomib, 1 mg</t>
  </si>
  <si>
    <t>J9050</t>
  </si>
  <si>
    <t>Carmustine injection</t>
  </si>
  <si>
    <t>J9055</t>
  </si>
  <si>
    <t>Cetuximab injection</t>
  </si>
  <si>
    <t>J9060</t>
  </si>
  <si>
    <t>Cisplatin 10 mg injection</t>
  </si>
  <si>
    <t>J9065</t>
  </si>
  <si>
    <t>Inj cladribine per 1 mg</t>
  </si>
  <si>
    <t>J9070</t>
  </si>
  <si>
    <t>Cyclophosphamide 100 mg inj</t>
  </si>
  <si>
    <t>J9098</t>
  </si>
  <si>
    <t>Cytarabine liposome inj</t>
  </si>
  <si>
    <t>J9100</t>
  </si>
  <si>
    <t>Cytarabine hcl 100 mg inj</t>
  </si>
  <si>
    <t>J9120</t>
  </si>
  <si>
    <t>Dactinomycin injection</t>
  </si>
  <si>
    <t>J9130</t>
  </si>
  <si>
    <t>Dacarbazine 100 mg inj</t>
  </si>
  <si>
    <t>J9150</t>
  </si>
  <si>
    <t>Daunorubicin injection</t>
  </si>
  <si>
    <t>J9155</t>
  </si>
  <si>
    <t>Degarelix injection</t>
  </si>
  <si>
    <t>J9171</t>
  </si>
  <si>
    <t>Docetaxel injection</t>
  </si>
  <si>
    <t>J9178</t>
  </si>
  <si>
    <t>Inj, epirubicin hcl, 2 mg</t>
  </si>
  <si>
    <t>J9179</t>
  </si>
  <si>
    <t>Eribulin mesylate injection</t>
  </si>
  <si>
    <t>J9181</t>
  </si>
  <si>
    <t>Etoposide injection</t>
  </si>
  <si>
    <t>J9185</t>
  </si>
  <si>
    <t>Fludarabine phosphate inj</t>
  </si>
  <si>
    <t>J9190</t>
  </si>
  <si>
    <t>Fluorouracil injection</t>
  </si>
  <si>
    <t>J9200</t>
  </si>
  <si>
    <t>Floxuridine injection</t>
  </si>
  <si>
    <t>J9201</t>
  </si>
  <si>
    <t>Gemcitabine hcl injection</t>
  </si>
  <si>
    <t>J9202</t>
  </si>
  <si>
    <t>Goserelin acetate implant</t>
  </si>
  <si>
    <t>J9206</t>
  </si>
  <si>
    <t>Irinotecan injection</t>
  </si>
  <si>
    <t>J9207</t>
  </si>
  <si>
    <t>Ixabepilone injection</t>
  </si>
  <si>
    <t>J9208</t>
  </si>
  <si>
    <t>Ifosfamide injection</t>
  </si>
  <si>
    <t>J9209</t>
  </si>
  <si>
    <t>Mesna injection</t>
  </si>
  <si>
    <t>J9211</t>
  </si>
  <si>
    <t>Idarubicin hcl injection</t>
  </si>
  <si>
    <t>J9214</t>
  </si>
  <si>
    <t>Interferon alfa-2b inj</t>
  </si>
  <si>
    <t>J9217</t>
  </si>
  <si>
    <t>Leuprolide acetate suspnsion</t>
  </si>
  <si>
    <t>J9218</t>
  </si>
  <si>
    <t>Leuprolide acetate injeciton</t>
  </si>
  <si>
    <t>J9225</t>
  </si>
  <si>
    <t>Vantas implant</t>
  </si>
  <si>
    <t>J9226</t>
  </si>
  <si>
    <t>Supprelin la implant</t>
  </si>
  <si>
    <t>J9228</t>
  </si>
  <si>
    <t>Ipilimumab injection</t>
  </si>
  <si>
    <t>J9230</t>
  </si>
  <si>
    <t>Mechlorethamine hcl inj</t>
  </si>
  <si>
    <t>J9245</t>
  </si>
  <si>
    <t>Inj melphalan hydrochl 50 mg</t>
  </si>
  <si>
    <t>J9250</t>
  </si>
  <si>
    <t>Methotrexate sodium inj</t>
  </si>
  <si>
    <t>J9260</t>
  </si>
  <si>
    <t>J9261</t>
  </si>
  <si>
    <t>Nelarabine injection</t>
  </si>
  <si>
    <t>J9263</t>
  </si>
  <si>
    <t>Oxaliplatin</t>
  </si>
  <si>
    <t>J9264</t>
  </si>
  <si>
    <t>Paclitaxel protein bound</t>
  </si>
  <si>
    <t>J9265</t>
  </si>
  <si>
    <t>Paclitaxel injection</t>
  </si>
  <si>
    <t>J9266</t>
  </si>
  <si>
    <t>Pegaspargase injection</t>
  </si>
  <si>
    <t>J9268</t>
  </si>
  <si>
    <t>Pentostatin injection</t>
  </si>
  <si>
    <t>J9280</t>
  </si>
  <si>
    <t>Mitomycin injection</t>
  </si>
  <si>
    <t>J9293</t>
  </si>
  <si>
    <t>Mitoxantrone hydrochl / 5 mg</t>
  </si>
  <si>
    <t>J9302</t>
  </si>
  <si>
    <t>Ofatumumab injection</t>
  </si>
  <si>
    <t>J9303</t>
  </si>
  <si>
    <t>Panitumumab injection</t>
  </si>
  <si>
    <t>J9305</t>
  </si>
  <si>
    <t>Pemetrexed injection</t>
  </si>
  <si>
    <t>J9306</t>
  </si>
  <si>
    <t>Injection, pertuzumab, 1 mg</t>
  </si>
  <si>
    <t>J9307</t>
  </si>
  <si>
    <t>Pralatrexate injection</t>
  </si>
  <si>
    <t>J9310</t>
  </si>
  <si>
    <t>Rituximab injection</t>
  </si>
  <si>
    <t>J9315</t>
  </si>
  <si>
    <t>Romidepsin injection</t>
  </si>
  <si>
    <t>J9320</t>
  </si>
  <si>
    <t>Streptozocin injection</t>
  </si>
  <si>
    <t>J9328</t>
  </si>
  <si>
    <t>Temozolomide injection</t>
  </si>
  <si>
    <t>J9330</t>
  </si>
  <si>
    <t>Temsirolimus injection</t>
  </si>
  <si>
    <t>J9351</t>
  </si>
  <si>
    <t>Topotecan injection</t>
  </si>
  <si>
    <t>J9354</t>
  </si>
  <si>
    <t>Inj, ado-trastuzumab emt 1mg</t>
  </si>
  <si>
    <t>J9355</t>
  </si>
  <si>
    <t>Trastuzumab injection</t>
  </si>
  <si>
    <t>J9357</t>
  </si>
  <si>
    <t>Valrubicin injection</t>
  </si>
  <si>
    <t>J9360</t>
  </si>
  <si>
    <t>Vinblastine sulfate inj</t>
  </si>
  <si>
    <t>J9370</t>
  </si>
  <si>
    <t>Vincristine sulfate 1 mg inj</t>
  </si>
  <si>
    <t>J9371</t>
  </si>
  <si>
    <t>Inj, vincristine sul lip 1mg</t>
  </si>
  <si>
    <t>J9390</t>
  </si>
  <si>
    <t>Vinorelbine tartrate inj</t>
  </si>
  <si>
    <t>J9395</t>
  </si>
  <si>
    <t>Injection, fulvestrant</t>
  </si>
  <si>
    <t>J9400</t>
  </si>
  <si>
    <t>Inj, ziv-aflibercept, 1mg</t>
  </si>
  <si>
    <t>M0064</t>
  </si>
  <si>
    <t>Visit for drug monitoring</t>
  </si>
  <si>
    <t xml:space="preserve">Deleted </t>
  </si>
  <si>
    <t>P2038</t>
  </si>
  <si>
    <t>Blood mucoprotein</t>
  </si>
  <si>
    <t>P3000</t>
  </si>
  <si>
    <t>Screen pap by tech w md supv</t>
  </si>
  <si>
    <t>P3001</t>
  </si>
  <si>
    <t>Screening pap smear by phys</t>
  </si>
  <si>
    <t>P9612</t>
  </si>
  <si>
    <t>Catheterize for urine spec</t>
  </si>
  <si>
    <t>P9615</t>
  </si>
  <si>
    <t>Urine specimen collect mult</t>
  </si>
  <si>
    <t>Q0035</t>
  </si>
  <si>
    <t>Cardiokymography</t>
  </si>
  <si>
    <t>Q0091</t>
  </si>
  <si>
    <t>Obtaining screen pap smear</t>
  </si>
  <si>
    <t>Q0092</t>
  </si>
  <si>
    <t>Set up port xray equipment</t>
  </si>
  <si>
    <t>Q0111</t>
  </si>
  <si>
    <t>Wet mounts/ w preparations</t>
  </si>
  <si>
    <t>Q0112</t>
  </si>
  <si>
    <t>Potassium hydroxide preps</t>
  </si>
  <si>
    <t>Q0113</t>
  </si>
  <si>
    <t>Pinworm examinations</t>
  </si>
  <si>
    <t>Q0114</t>
  </si>
  <si>
    <t>Fern test</t>
  </si>
  <si>
    <t>Q0115</t>
  </si>
  <si>
    <t>Post-coital mucous exam</t>
  </si>
  <si>
    <t>Q0138</t>
  </si>
  <si>
    <t>Ferumoxytol, non-esrd</t>
  </si>
  <si>
    <t>Q0139</t>
  </si>
  <si>
    <t>Ferumoxytol, esrd use</t>
  </si>
  <si>
    <t>Q0162</t>
  </si>
  <si>
    <t>Ondansetron oral</t>
  </si>
  <si>
    <t>Q2034</t>
  </si>
  <si>
    <t>Agriflu vaccine</t>
  </si>
  <si>
    <t>Q2035</t>
  </si>
  <si>
    <t>Afluria vacc, 3 yrs &amp; &gt;, im</t>
  </si>
  <si>
    <t>Q2036</t>
  </si>
  <si>
    <t>Flulaval vacc, 3 yrs &amp; &gt;, im</t>
  </si>
  <si>
    <t>Q2037</t>
  </si>
  <si>
    <t>Fluvirin vacc, 3 yrs &amp; &gt;, im</t>
  </si>
  <si>
    <t>Q2038</t>
  </si>
  <si>
    <t>Fluzone vacc, 3 yrs &amp; &gt;, im</t>
  </si>
  <si>
    <t>Q2039</t>
  </si>
  <si>
    <t>Nos flu vacc, 3 yrs &amp; &gt;, im</t>
  </si>
  <si>
    <t>Q2043</t>
  </si>
  <si>
    <t>Sipuleucel-t auto cd54+</t>
  </si>
  <si>
    <t>Q2049</t>
  </si>
  <si>
    <t>Imported lipodox inj</t>
  </si>
  <si>
    <t>Q2050</t>
  </si>
  <si>
    <t>Doxorubicin inj 10mg</t>
  </si>
  <si>
    <t>Q3014</t>
  </si>
  <si>
    <t>Telehealth facility fee</t>
  </si>
  <si>
    <t>Telehealth</t>
  </si>
  <si>
    <t>Telehealth is paid by fee schedule and not included in FQHC Per Diem/Packaging</t>
  </si>
  <si>
    <t>Q3027</t>
  </si>
  <si>
    <t>Inj beta interferon im 1 mcg</t>
  </si>
  <si>
    <t>Q4074</t>
  </si>
  <si>
    <t>Iloprost non-comp unit dose</t>
  </si>
  <si>
    <t>Q4081</t>
  </si>
  <si>
    <t>Epoetin alfa, 100 units esrd</t>
  </si>
  <si>
    <t>Q4101</t>
  </si>
  <si>
    <t>Apligraf</t>
  </si>
  <si>
    <t>Q4102</t>
  </si>
  <si>
    <t>Oasis wound matrix</t>
  </si>
  <si>
    <t>Q4104</t>
  </si>
  <si>
    <t>Integra bmwd</t>
  </si>
  <si>
    <t>Q4105</t>
  </si>
  <si>
    <t>Integra drt</t>
  </si>
  <si>
    <t>Q4106</t>
  </si>
  <si>
    <t>Dermagraft</t>
  </si>
  <si>
    <t>Q4107</t>
  </si>
  <si>
    <t>Graftjacket</t>
  </si>
  <si>
    <t>Q4108</t>
  </si>
  <si>
    <t>Integra matrix</t>
  </si>
  <si>
    <t>Q4110</t>
  </si>
  <si>
    <t>Primatrix</t>
  </si>
  <si>
    <t>Q4111</t>
  </si>
  <si>
    <t>Gammagraft</t>
  </si>
  <si>
    <t>Q4112</t>
  </si>
  <si>
    <t>Cymetra injectable</t>
  </si>
  <si>
    <t>Q4113</t>
  </si>
  <si>
    <t>Graftjacket xpress</t>
  </si>
  <si>
    <t>Q4114</t>
  </si>
  <si>
    <t>Integra flowable wound matri</t>
  </si>
  <si>
    <t>Q4115</t>
  </si>
  <si>
    <t>Alloskin</t>
  </si>
  <si>
    <t>Q4116</t>
  </si>
  <si>
    <t>Alloderm</t>
  </si>
  <si>
    <t>Q4121</t>
  </si>
  <si>
    <t>Theraskin</t>
  </si>
  <si>
    <t>Q4123</t>
  </si>
  <si>
    <t>Q9956</t>
  </si>
  <si>
    <t>Inj octafluoropropane mic,ml</t>
  </si>
  <si>
    <t>Q9957</t>
  </si>
  <si>
    <t>Inj perflutren lip micros,ml</t>
  </si>
  <si>
    <t>Q9958</t>
  </si>
  <si>
    <t>Hocm &lt;=149 mg/ml iodine, 1ml</t>
  </si>
  <si>
    <t>Q9960</t>
  </si>
  <si>
    <t>Hocm 200-249mg/ml iodine,1ml</t>
  </si>
  <si>
    <t>Q9961</t>
  </si>
  <si>
    <t>Hocm 250-299mg/ml iodine,1ml</t>
  </si>
  <si>
    <t>Q9963</t>
  </si>
  <si>
    <t>Hocm 350-399mg/ml iodine,1ml</t>
  </si>
  <si>
    <t>Q9965</t>
  </si>
  <si>
    <t>Locm 100-199mg/ml iodine,1ml</t>
  </si>
  <si>
    <t>Q9966</t>
  </si>
  <si>
    <t>Locm 200-299mg/ml iodine,1ml</t>
  </si>
  <si>
    <t>Q9967</t>
  </si>
  <si>
    <t>Locm 300-399mg/ml iodine,1ml</t>
  </si>
  <si>
    <t>Q9974</t>
  </si>
  <si>
    <t>Morphine epidural/intratheca</t>
  </si>
  <si>
    <t>G0296</t>
  </si>
  <si>
    <t>Visit to determ LDCT elig</t>
  </si>
  <si>
    <t xml:space="preserve">Note: The FQHC GAFs are adapted from the Physician Fee Schedule work and practice expense geographic practice cost indices (GPCIs).  The 1.0 work GPCI floor required by Section 201 of the MACRA of 2015 expires on December 31, 2017, the work GPCIs for 2018 do not reflect a 1.0 floor. </t>
  </si>
  <si>
    <t>Locality Name</t>
  </si>
  <si>
    <t>Locality Number</t>
  </si>
  <si>
    <t>2017 FQHC GAFs</t>
  </si>
  <si>
    <t>2018 FQHC GAFS</t>
  </si>
  <si>
    <t>Revised 2018 FQHC GAFs</t>
  </si>
  <si>
    <t>2019 FQHC GAFs</t>
  </si>
  <si>
    <t>ALABAMA</t>
  </si>
  <si>
    <t>10112</t>
  </si>
  <si>
    <t>ALASKA</t>
  </si>
  <si>
    <t>02102</t>
  </si>
  <si>
    <t>ARIZONA</t>
  </si>
  <si>
    <t>03102</t>
  </si>
  <si>
    <t>ARKANSAS</t>
  </si>
  <si>
    <t>07102</t>
  </si>
  <si>
    <t>13</t>
  </si>
  <si>
    <t>BAKERSFIELD, CA</t>
  </si>
  <si>
    <t>01112</t>
  </si>
  <si>
    <t>CHICO, CA</t>
  </si>
  <si>
    <t>EL CENTRO, CA</t>
  </si>
  <si>
    <t>01182</t>
  </si>
  <si>
    <t>FRESNO, CA</t>
  </si>
  <si>
    <t>HANFORD-CORCORAN, CA</t>
  </si>
  <si>
    <t>LOS ANGELES-LONG BEACH-ANAHEIM (LOS ANGELES CNTY), CA</t>
  </si>
  <si>
    <t>LOS ANGELES-LONG BEACH-ANAHEIM (ORANGE CNTY), CA</t>
  </si>
  <si>
    <t>MADERA, CA</t>
  </si>
  <si>
    <t>MERCED, CA</t>
  </si>
  <si>
    <t>MODESTO, CA</t>
  </si>
  <si>
    <t>NAPA, CA</t>
  </si>
  <si>
    <t>OXNARD-THOUSAND OAKS-VENTURA, CA</t>
  </si>
  <si>
    <t>REDDING, CA</t>
  </si>
  <si>
    <t>RIVERSIDE-SAN BERNARDINO-ONTARIO, CA</t>
  </si>
  <si>
    <t>SACRAMENTO--ROSEVILLE--ARDEN-ARCADE, CA</t>
  </si>
  <si>
    <t>SALINAS, CA</t>
  </si>
  <si>
    <t>SAN DIEGO-CARLSBAD, CA</t>
  </si>
  <si>
    <t>SAN FRANCISCO-OAKLAND-HAYWARD (ALAMEDA/CONTRA COSTA CNTY), CA</t>
  </si>
  <si>
    <t>07</t>
  </si>
  <si>
    <t>SAN FRANCISCO-OAKLAND-HAYWARD (MARIN CNTY), CA</t>
  </si>
  <si>
    <t>SAN FRANCISCO-OAKLAND-HAYWARD (SAN FRANCISCO CNTY), CA</t>
  </si>
  <si>
    <t>05</t>
  </si>
  <si>
    <t>SAN FRANCISCO-OAKLAND-HAYWARD (SAN MATEO CNTY), CA</t>
  </si>
  <si>
    <t>06</t>
  </si>
  <si>
    <t>SAN JOSE-SUNNYVALE-SANTA CLARA (SAN BENITO CNTY), CA</t>
  </si>
  <si>
    <t>SAN JOSE-SUNNYVALE-SANTA CLARA (SANTA CLARA CNTY), CA</t>
  </si>
  <si>
    <t>SAN LUIS OBISPO-PASO ROBLES-ARROYO GRANDE, CA</t>
  </si>
  <si>
    <t>73</t>
  </si>
  <si>
    <t>SANTA CRUZ-WATSONVILLE, CA</t>
  </si>
  <si>
    <t>66</t>
  </si>
  <si>
    <t>SANTA MARIA-SANTA BARBARA, CA</t>
  </si>
  <si>
    <t>74</t>
  </si>
  <si>
    <t>SANTA ROSA, CA</t>
  </si>
  <si>
    <t>67</t>
  </si>
  <si>
    <t xml:space="preserve">STOCKTON-LODI, CA </t>
  </si>
  <si>
    <t>68</t>
  </si>
  <si>
    <t>VALLEJO-FAIRFIELD, CA</t>
  </si>
  <si>
    <t>53</t>
  </si>
  <si>
    <t>VISALIA-PORTERVILLE, CA</t>
  </si>
  <si>
    <t>69</t>
  </si>
  <si>
    <t>YUBA CITY, CA</t>
  </si>
  <si>
    <t>70</t>
  </si>
  <si>
    <t>REST OF CALIFORNIA, CA</t>
  </si>
  <si>
    <t>75</t>
  </si>
  <si>
    <t>COLORADO</t>
  </si>
  <si>
    <t>04112</t>
  </si>
  <si>
    <t>CONNECTICUT</t>
  </si>
  <si>
    <t>DC + MD/VA SUBURBS</t>
  </si>
  <si>
    <t>12202</t>
  </si>
  <si>
    <t>DELAWARE</t>
  </si>
  <si>
    <t>12102</t>
  </si>
  <si>
    <t xml:space="preserve">FORT LAUDERDALE, FL </t>
  </si>
  <si>
    <t>09102</t>
  </si>
  <si>
    <t>MIAMI, FL</t>
  </si>
  <si>
    <t>04</t>
  </si>
  <si>
    <t>REST OF FLORIDA</t>
  </si>
  <si>
    <t>99</t>
  </si>
  <si>
    <t>ATLANTA, GA</t>
  </si>
  <si>
    <t>REST OF GEORGIA</t>
  </si>
  <si>
    <t>HAWAII, GUAM</t>
  </si>
  <si>
    <t>01212</t>
  </si>
  <si>
    <t>IDAHO</t>
  </si>
  <si>
    <t>02202</t>
  </si>
  <si>
    <t>CHICAGO, IL</t>
  </si>
  <si>
    <t>06102</t>
  </si>
  <si>
    <t>16</t>
  </si>
  <si>
    <t>EAST ST. LOUIS, IL</t>
  </si>
  <si>
    <t>12</t>
  </si>
  <si>
    <t>SUBURBAN CHICAGO, IL</t>
  </si>
  <si>
    <t>15</t>
  </si>
  <si>
    <t>REST OF ILLINOIS</t>
  </si>
  <si>
    <t>INDIANA</t>
  </si>
  <si>
    <t>08102</t>
  </si>
  <si>
    <t>IOWA</t>
  </si>
  <si>
    <t>05102</t>
  </si>
  <si>
    <t>KANSAS</t>
  </si>
  <si>
    <t>05202</t>
  </si>
  <si>
    <t>KENTUCKY</t>
  </si>
  <si>
    <t>15102</t>
  </si>
  <si>
    <t>NEW ORLEANS, LA</t>
  </si>
  <si>
    <t>07202</t>
  </si>
  <si>
    <t>REST OF LOUISIANA</t>
  </si>
  <si>
    <t>SOUTHERN MAINE</t>
  </si>
  <si>
    <t>14112</t>
  </si>
  <si>
    <t>REST OF MAINE</t>
  </si>
  <si>
    <t>BALTIMORE/SURR. CNTYS, MD</t>
  </si>
  <si>
    <t>12302</t>
  </si>
  <si>
    <t>REST OF MARYLAND</t>
  </si>
  <si>
    <t>METROPOLITAN BOSTON, MA</t>
  </si>
  <si>
    <t>14212</t>
  </si>
  <si>
    <t>REST OF MASSACHUSETTS</t>
  </si>
  <si>
    <t>DETROIT, MI</t>
  </si>
  <si>
    <t>08202</t>
  </si>
  <si>
    <t>REST OF MICHIGAN</t>
  </si>
  <si>
    <t>MINNESOTA</t>
  </si>
  <si>
    <t>06202</t>
  </si>
  <si>
    <t>MISSISSIPPI</t>
  </si>
  <si>
    <t>07302</t>
  </si>
  <si>
    <t>METROPOLITAN KANSAS CITY, MO</t>
  </si>
  <si>
    <t>05302</t>
  </si>
  <si>
    <t>METROPOLITAN ST. LOUIS, MO</t>
  </si>
  <si>
    <t>REST OF MISSOURI</t>
  </si>
  <si>
    <t>MONTANA</t>
  </si>
  <si>
    <t>03202</t>
  </si>
  <si>
    <t>NEBRASKA</t>
  </si>
  <si>
    <t>05402</t>
  </si>
  <si>
    <t>NEVADA</t>
  </si>
  <si>
    <t>01312</t>
  </si>
  <si>
    <t>NEW HAMPSHIRE</t>
  </si>
  <si>
    <t>14312</t>
  </si>
  <si>
    <t>40</t>
  </si>
  <si>
    <t>NORTHERN NJ</t>
  </si>
  <si>
    <t>12402</t>
  </si>
  <si>
    <t>REST OF NEW JERSEY</t>
  </si>
  <si>
    <t>NEW MEXICO</t>
  </si>
  <si>
    <t>04212</t>
  </si>
  <si>
    <t>MANHATTAN, NY</t>
  </si>
  <si>
    <t>13202</t>
  </si>
  <si>
    <t>NYC SUBURBS/LONG ISLAND, NY</t>
  </si>
  <si>
    <t>POUGHKPSIE/N NYC SUBURBS, NY</t>
  </si>
  <si>
    <t>QUEENS, NY</t>
  </si>
  <si>
    <t>13292</t>
  </si>
  <si>
    <t>REST OF NEW YORK</t>
  </si>
  <si>
    <t>13282</t>
  </si>
  <si>
    <t>NORTH CAROLINA</t>
  </si>
  <si>
    <t>11502</t>
  </si>
  <si>
    <t>NORTH DAKOTA</t>
  </si>
  <si>
    <t>03302</t>
  </si>
  <si>
    <t>OHIO</t>
  </si>
  <si>
    <t>15202</t>
  </si>
  <si>
    <t>OKLAHOMA</t>
  </si>
  <si>
    <t>04312</t>
  </si>
  <si>
    <t>PORTLAND, OR</t>
  </si>
  <si>
    <t>02302</t>
  </si>
  <si>
    <t>REST OF OREGON</t>
  </si>
  <si>
    <t>METROPOLITAN PHILADELPHIA, PA</t>
  </si>
  <si>
    <t>12502</t>
  </si>
  <si>
    <t>REST OF PENNSYLVANIA</t>
  </si>
  <si>
    <t>PUERTO RICO</t>
  </si>
  <si>
    <t>09202</t>
  </si>
  <si>
    <t>20</t>
  </si>
  <si>
    <t>RHODE ISLAND</t>
  </si>
  <si>
    <t>14412</t>
  </si>
  <si>
    <t>SOUTH CAROLINA</t>
  </si>
  <si>
    <t>11202</t>
  </si>
  <si>
    <t>SOUTH DAKOTA</t>
  </si>
  <si>
    <t>03402</t>
  </si>
  <si>
    <t>TENNESSEE</t>
  </si>
  <si>
    <t>35</t>
  </si>
  <si>
    <t>AUSTIN, TX</t>
  </si>
  <si>
    <t>04412</t>
  </si>
  <si>
    <t>31</t>
  </si>
  <si>
    <t>BEAUMONT, TX</t>
  </si>
  <si>
    <t>BRAZORIA, TX</t>
  </si>
  <si>
    <t>DALLAS, TX</t>
  </si>
  <si>
    <t>11</t>
  </si>
  <si>
    <t>FORT WORTH, TX</t>
  </si>
  <si>
    <t>28</t>
  </si>
  <si>
    <t>GALVESTON, TX</t>
  </si>
  <si>
    <t>HOUSTON, TX</t>
  </si>
  <si>
    <t>18</t>
  </si>
  <si>
    <t>REST OF TEXAS</t>
  </si>
  <si>
    <t>UTAH</t>
  </si>
  <si>
    <t>03502</t>
  </si>
  <si>
    <t>VERMONT</t>
  </si>
  <si>
    <t>14512</t>
  </si>
  <si>
    <t>50</t>
  </si>
  <si>
    <t>VIRGINIA</t>
  </si>
  <si>
    <t>VIRGIN ISLANDS</t>
  </si>
  <si>
    <t>09302</t>
  </si>
  <si>
    <t>SEATTLE (KING CNTY), WA</t>
  </si>
  <si>
    <t>02402</t>
  </si>
  <si>
    <t>REST OF WASHINGTON</t>
  </si>
  <si>
    <t>WEST VIRGINIA</t>
  </si>
  <si>
    <t>WISCONSIN</t>
  </si>
  <si>
    <t>06302</t>
  </si>
  <si>
    <t>WYOMING</t>
  </si>
  <si>
    <t>03602</t>
  </si>
  <si>
    <t>21</t>
  </si>
  <si>
    <t xml:space="preserve"> </t>
  </si>
  <si>
    <t>(Adapted from example 9 in CR8743, Attachment B)</t>
  </si>
  <si>
    <t>Payment for modifier 59 in addition to medical and mental health services billed on the same day</t>
  </si>
  <si>
    <t>Line 12:</t>
  </si>
  <si>
    <t>Line 13:</t>
  </si>
  <si>
    <t>NOTES:</t>
  </si>
  <si>
    <t>This worksheet tab is the public use file posted for the FQHC PPS final rule on the FQHC PPS website.</t>
  </si>
  <si>
    <t>Included in the test claim file to provide real CCNs for FQHCs and their gegographic areas.</t>
  </si>
  <si>
    <t>The "GAF" column in this worksheet is shaded because it was what Arbor used for modeling, but these are not the effective GAF values being used for payment or for these test claims.</t>
  </si>
  <si>
    <t>Cost Report Number</t>
  </si>
  <si>
    <t>Cost Report Status</t>
  </si>
  <si>
    <t>Urban/Rural Geographic Location</t>
  </si>
  <si>
    <t>Upper Payment Limit</t>
  </si>
  <si>
    <t>Minimum Productivity Standards</t>
  </si>
  <si>
    <t>Number of Per Diem Encounters</t>
  </si>
  <si>
    <t>Number of New/IPPE/AWV Per Diem Encounters</t>
  </si>
  <si>
    <t>Number of Separately Payable Encounters</t>
  </si>
  <si>
    <t>Medicare charges</t>
  </si>
  <si>
    <t>Cost-to-Charge Ratio</t>
  </si>
  <si>
    <t>Mixed</t>
  </si>
  <si>
    <t>All Urban</t>
  </si>
  <si>
    <t>*</t>
  </si>
  <si>
    <t>Rest of Louisiana</t>
  </si>
  <si>
    <t>Rest of Maryland</t>
  </si>
  <si>
    <t>Baltimore/Surr. Cntys, MD</t>
  </si>
  <si>
    <t>Manhattan, NY</t>
  </si>
  <si>
    <t>(Adapted from example 11 in CR8743, Attachment B)</t>
  </si>
  <si>
    <t>MA claim that does not qualify for a supplemental wraparound payment</t>
  </si>
  <si>
    <t>0519</t>
  </si>
  <si>
    <t>Spans multiple days (5 DOS), Payment for modifier 59 in addition to medical and mental health services billed on the same day, and subsequent injury</t>
  </si>
  <si>
    <t>Line 14:</t>
  </si>
  <si>
    <t>Line 15:</t>
  </si>
  <si>
    <t>Line 16:</t>
  </si>
  <si>
    <t>Line 17:</t>
  </si>
  <si>
    <r>
      <t>Constants for Payment Calculation -</t>
    </r>
    <r>
      <rPr>
        <b/>
        <sz val="11"/>
        <color rgb="FFFF0000"/>
        <rFont val="Calibri"/>
        <family val="2"/>
        <scheme val="minor"/>
      </rPr>
      <t xml:space="preserve"> Test Claim 2</t>
    </r>
  </si>
  <si>
    <r>
      <t>Test Claim</t>
    </r>
    <r>
      <rPr>
        <b/>
        <sz val="11"/>
        <color rgb="FFFF0000"/>
        <rFont val="Calibri"/>
        <family val="2"/>
        <scheme val="minor"/>
      </rPr>
      <t xml:space="preserve"> 3</t>
    </r>
  </si>
  <si>
    <r>
      <t xml:space="preserve">Test Claim </t>
    </r>
    <r>
      <rPr>
        <b/>
        <sz val="11"/>
        <color rgb="FFFF0000"/>
        <rFont val="Calibri"/>
        <family val="2"/>
        <scheme val="minor"/>
      </rPr>
      <t>4</t>
    </r>
  </si>
  <si>
    <r>
      <t>Test Claim</t>
    </r>
    <r>
      <rPr>
        <b/>
        <sz val="11"/>
        <color rgb="FFFF0000"/>
        <rFont val="Calibri"/>
        <family val="2"/>
        <scheme val="minor"/>
      </rPr>
      <t xml:space="preserve"> 5</t>
    </r>
  </si>
  <si>
    <r>
      <t>Constants for Payment Calculation -</t>
    </r>
    <r>
      <rPr>
        <b/>
        <sz val="11"/>
        <color rgb="FFFF0000"/>
        <rFont val="Calibri"/>
        <family val="2"/>
        <scheme val="minor"/>
      </rPr>
      <t xml:space="preserve"> Test Claim 5</t>
    </r>
  </si>
  <si>
    <r>
      <t>Constants for Payment Calculation -</t>
    </r>
    <r>
      <rPr>
        <b/>
        <sz val="11"/>
        <color rgb="FFFF0000"/>
        <rFont val="Calibri"/>
        <family val="2"/>
        <scheme val="minor"/>
      </rPr>
      <t xml:space="preserve"> Test Claim 4</t>
    </r>
  </si>
  <si>
    <r>
      <t>Constants for Payment Calculation -</t>
    </r>
    <r>
      <rPr>
        <b/>
        <sz val="11"/>
        <color rgb="FFFF0000"/>
        <rFont val="Calibri"/>
        <family val="2"/>
        <scheme val="minor"/>
      </rPr>
      <t xml:space="preserve"> Test Claim 3</t>
    </r>
  </si>
  <si>
    <t>1aaaa1</t>
  </si>
  <si>
    <t>2bbbb4</t>
  </si>
  <si>
    <t>5cccc0</t>
  </si>
  <si>
    <t>3dddd6</t>
  </si>
  <si>
    <t>2eeee8</t>
  </si>
  <si>
    <t xml:space="preserve">IOCE Flags </t>
  </si>
  <si>
    <t>GAF (GEO-ADJ-FACT)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</si>
</sst>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
    <numFmt numFmtId="165" formatCode="0.000"/>
    <numFmt numFmtId="166" formatCode="0.00000"/>
  </numFmts>
  <fonts count="16">
    <font>
      <sz val="12"/>
      <color theme="1"/>
      <name val="Calibri"/>
      <family val="2"/>
      <scheme val="minor"/>
    </font>
    <font>
      <b/>
      <sz val="11"/>
      <color theme="1"/>
      <name val="Calibri"/>
      <family val="2"/>
      <scheme val="minor"/>
    </font>
    <font>
      <b/>
      <sz val="11"/>
      <color rgb="FFFF0000"/>
      <name val="Calibri"/>
      <family val="2"/>
      <scheme val="minor"/>
    </font>
    <font>
      <sz val="10"/>
      <color indexed="8"/>
      <name val="Arial, Helvetica, Helv"/>
    </font>
    <font>
      <sz val="11"/>
      <name val="Calibri"/>
      <family val="2"/>
      <scheme val="minor"/>
    </font>
    <font>
      <sz val="11"/>
      <color theme="0"/>
      <name val="Calibri"/>
      <family val="2"/>
      <scheme val="minor"/>
    </font>
    <font>
      <b/>
      <u val="double"/>
      <sz val="10"/>
      <name val="Arial"/>
      <family val="2"/>
    </font>
    <font>
      <sz val="10"/>
      <name val="Arial"/>
      <family val="2"/>
    </font>
    <font>
      <b/>
      <u/>
      <sz val="10"/>
      <name val="Arial"/>
      <family val="2"/>
    </font>
    <font>
      <b/>
      <sz val="10"/>
      <name val="Arial"/>
      <family val="2"/>
    </font>
    <font>
      <sz val="10"/>
      <color theme="1"/>
      <name val="Arial"/>
      <family val="2"/>
    </font>
    <font>
      <i/>
      <sz val="10"/>
      <color theme="1"/>
      <name val="Arial"/>
      <family val="2"/>
    </font>
    <font>
      <sz val="12"/>
      <color rgb="FF006100"/>
      <name val="Calibri"/>
      <family val="2"/>
    </font>
    <font>
      <sz val="12"/>
      <color rgb="FF9C0006"/>
      <name val="Calibri"/>
      <family val="2"/>
    </font>
    <font>
      <b/>
      <u val="double"/>
      <sz val="11"/>
      <color theme="1"/>
      <name val="Calibri"/>
      <family val="2"/>
      <scheme val="minor"/>
    </font>
    <font>
      <i/>
      <sz val="10"/>
      <color indexed="8"/>
      <name val="Arial, Helvetica, Helv"/>
    </font>
  </fonts>
  <fills count="15">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00"/>
        <bgColor indexed="64"/>
      </patternFill>
    </fill>
    <fill>
      <patternFill patternType="solid">
        <fgColor rgb="FFFFFFCC"/>
        <bgColor indexed="64"/>
      </patternFill>
    </fill>
    <fill>
      <patternFill patternType="solid">
        <fgColor indexed="65"/>
        <bgColor indexed="64"/>
      </patternFill>
    </fill>
    <fill>
      <patternFill patternType="solid">
        <fgColor theme="1" tint="0.34998626667073579"/>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D0D7E5"/>
      </left>
      <right style="thin">
        <color rgb="FFD0D7E5"/>
      </right>
      <top style="thin">
        <color rgb="FFD0D7E5"/>
      </top>
      <bottom style="thin">
        <color rgb="FFD0D7E5"/>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79">
    <xf numFmtId="0" fontId="0" fillId="0" borderId="0" xfId="0"/>
    <xf numFmtId="0" fontId="0" fillId="0" borderId="0" xfId="0" applyFont="1"/>
    <xf numFmtId="0" fontId="0" fillId="0" borderId="0" xfId="0" applyFont="1" applyFill="1"/>
    <xf numFmtId="0" fontId="1" fillId="2" borderId="2" xfId="0" applyFont="1" applyFill="1" applyBorder="1" applyAlignment="1">
      <alignment horizontal="center" wrapText="1"/>
    </xf>
    <xf numFmtId="0" fontId="0" fillId="0" borderId="0" xfId="0" applyFont="1" applyAlignment="1">
      <alignment wrapText="1"/>
    </xf>
    <xf numFmtId="0" fontId="1" fillId="0" borderId="2" xfId="0" applyFont="1" applyBorder="1" applyAlignment="1">
      <alignment horizontal="center"/>
    </xf>
    <xf numFmtId="164" fontId="0" fillId="0" borderId="2" xfId="0" applyNumberFormat="1" applyFont="1" applyBorder="1" applyAlignment="1">
      <alignment horizontal="center"/>
    </xf>
    <xf numFmtId="165" fontId="0" fillId="0" borderId="2" xfId="0" applyNumberFormat="1" applyFont="1" applyBorder="1" applyAlignment="1">
      <alignment horizontal="center"/>
    </xf>
    <xf numFmtId="0" fontId="0" fillId="0" borderId="2"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0" fontId="0" fillId="0" borderId="0" xfId="0" applyFont="1" applyBorder="1"/>
    <xf numFmtId="0" fontId="0" fillId="0" borderId="0" xfId="0" applyFont="1" applyFill="1" applyBorder="1"/>
    <xf numFmtId="0" fontId="1" fillId="0" borderId="0" xfId="0" applyFont="1"/>
    <xf numFmtId="0" fontId="1" fillId="5" borderId="5" xfId="0" applyFont="1" applyFill="1" applyBorder="1"/>
    <xf numFmtId="0" fontId="1" fillId="5" borderId="5" xfId="0" applyFont="1" applyFill="1" applyBorder="1" applyAlignment="1">
      <alignment horizontal="center" wrapText="1"/>
    </xf>
    <xf numFmtId="0" fontId="1" fillId="0" borderId="0" xfId="0" applyFont="1" applyAlignment="1">
      <alignment wrapText="1"/>
    </xf>
    <xf numFmtId="0" fontId="1" fillId="6" borderId="9" xfId="0" applyFont="1" applyFill="1" applyBorder="1" applyAlignment="1">
      <alignment horizontal="center" wrapText="1"/>
    </xf>
    <xf numFmtId="0" fontId="1" fillId="6" borderId="2" xfId="0" applyFont="1" applyFill="1" applyBorder="1" applyAlignment="1">
      <alignment horizontal="center" wrapText="1"/>
    </xf>
    <xf numFmtId="0" fontId="0" fillId="6" borderId="2" xfId="0" applyFont="1" applyFill="1" applyBorder="1"/>
    <xf numFmtId="0" fontId="1" fillId="0" borderId="2" xfId="0" applyFont="1" applyBorder="1"/>
    <xf numFmtId="49" fontId="3" fillId="7" borderId="10" xfId="0" applyNumberFormat="1" applyFont="1" applyFill="1" applyBorder="1" applyAlignment="1" applyProtection="1">
      <alignment horizontal="left" wrapText="1"/>
    </xf>
    <xf numFmtId="0" fontId="0" fillId="0" borderId="2" xfId="0" applyFont="1" applyBorder="1"/>
    <xf numFmtId="14" fontId="0" fillId="0" borderId="2" xfId="0" applyNumberFormat="1" applyFont="1" applyBorder="1"/>
    <xf numFmtId="0" fontId="1" fillId="0" borderId="0" xfId="0" applyFont="1" applyFill="1" applyBorder="1" applyAlignment="1"/>
    <xf numFmtId="0" fontId="1" fillId="0" borderId="1" xfId="0" applyFont="1" applyFill="1" applyBorder="1" applyAlignment="1"/>
    <xf numFmtId="164" fontId="1" fillId="0" borderId="9" xfId="0" applyNumberFormat="1" applyFont="1" applyFill="1" applyBorder="1" applyAlignment="1"/>
    <xf numFmtId="164" fontId="1" fillId="0" borderId="2" xfId="0" applyNumberFormat="1" applyFont="1" applyFill="1" applyBorder="1" applyAlignment="1"/>
    <xf numFmtId="0" fontId="0" fillId="0" borderId="2" xfId="0" quotePrefix="1" applyFont="1" applyBorder="1"/>
    <xf numFmtId="0" fontId="1" fillId="0" borderId="0" xfId="0" applyFont="1" applyBorder="1"/>
    <xf numFmtId="0" fontId="0" fillId="0" borderId="7" xfId="0" applyFont="1" applyBorder="1"/>
    <xf numFmtId="0" fontId="0" fillId="0" borderId="8" xfId="0" applyFont="1" applyBorder="1"/>
    <xf numFmtId="0" fontId="1" fillId="5" borderId="2" xfId="0" applyFont="1" applyFill="1" applyBorder="1"/>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5" borderId="9" xfId="0" applyFont="1" applyFill="1" applyBorder="1" applyAlignment="1">
      <alignment wrapText="1"/>
    </xf>
    <xf numFmtId="0" fontId="1" fillId="5" borderId="11" xfId="0" applyFont="1" applyFill="1" applyBorder="1" applyAlignment="1">
      <alignment horizontal="center" wrapText="1"/>
    </xf>
    <xf numFmtId="164" fontId="0" fillId="0" borderId="3" xfId="0" applyNumberFormat="1" applyFont="1" applyBorder="1"/>
    <xf numFmtId="0" fontId="4" fillId="0" borderId="12" xfId="0" quotePrefix="1" applyFont="1" applyFill="1" applyBorder="1" applyAlignment="1">
      <alignment horizontal="right"/>
    </xf>
    <xf numFmtId="0" fontId="4" fillId="0" borderId="2" xfId="0" applyFont="1" applyFill="1" applyBorder="1"/>
    <xf numFmtId="0" fontId="4" fillId="0" borderId="3" xfId="0" applyFont="1" applyFill="1" applyBorder="1"/>
    <xf numFmtId="164" fontId="0" fillId="0" borderId="12" xfId="0" applyNumberFormat="1" applyFont="1" applyBorder="1"/>
    <xf numFmtId="164" fontId="0" fillId="0" borderId="2" xfId="0" applyNumberFormat="1" applyFont="1" applyBorder="1"/>
    <xf numFmtId="0" fontId="1" fillId="8" borderId="2" xfId="0" applyFont="1" applyFill="1" applyBorder="1"/>
    <xf numFmtId="0" fontId="0" fillId="8" borderId="2" xfId="0" applyFont="1" applyFill="1" applyBorder="1"/>
    <xf numFmtId="14" fontId="0" fillId="8" borderId="2" xfId="0" applyNumberFormat="1" applyFont="1" applyFill="1" applyBorder="1"/>
    <xf numFmtId="0" fontId="0" fillId="8" borderId="2" xfId="0" quotePrefix="1" applyFont="1" applyFill="1" applyBorder="1"/>
    <xf numFmtId="164" fontId="0" fillId="8" borderId="3" xfId="0" applyNumberFormat="1" applyFont="1" applyFill="1" applyBorder="1"/>
    <xf numFmtId="0" fontId="4" fillId="8" borderId="12" xfId="0" quotePrefix="1" applyFont="1" applyFill="1" applyBorder="1" applyAlignment="1">
      <alignment horizontal="right"/>
    </xf>
    <xf numFmtId="0" fontId="4" fillId="8" borderId="2" xfId="0" applyFont="1" applyFill="1" applyBorder="1"/>
    <xf numFmtId="0" fontId="4" fillId="8" borderId="3" xfId="0" applyFont="1" applyFill="1" applyBorder="1"/>
    <xf numFmtId="164" fontId="0" fillId="8" borderId="12" xfId="0" applyNumberFormat="1" applyFont="1" applyFill="1" applyBorder="1"/>
    <xf numFmtId="164" fontId="0" fillId="8" borderId="2" xfId="0" applyNumberFormat="1" applyFont="1" applyFill="1" applyBorder="1"/>
    <xf numFmtId="0" fontId="5" fillId="0" borderId="0" xfId="0" applyFont="1" applyFill="1"/>
    <xf numFmtId="0" fontId="1" fillId="0" borderId="2" xfId="0" applyFont="1" applyFill="1" applyBorder="1" applyAlignment="1">
      <alignment horizontal="center" wrapText="1"/>
    </xf>
    <xf numFmtId="164" fontId="0" fillId="0" borderId="2" xfId="0" applyNumberFormat="1" applyFont="1" applyFill="1" applyBorder="1" applyAlignment="1">
      <alignment horizontal="center" wrapText="1"/>
    </xf>
    <xf numFmtId="0" fontId="0" fillId="0" borderId="2" xfId="0" applyFont="1" applyFill="1" applyBorder="1" applyAlignment="1">
      <alignment horizontal="center" wrapText="1"/>
    </xf>
    <xf numFmtId="0" fontId="1" fillId="0" borderId="0" xfId="0" applyFont="1" applyFill="1" applyBorder="1" applyAlignment="1">
      <alignment horizontal="center" wrapText="1"/>
    </xf>
    <xf numFmtId="1" fontId="1" fillId="0" borderId="2" xfId="0" applyNumberFormat="1" applyFont="1" applyBorder="1" applyAlignment="1">
      <alignment horizontal="center"/>
    </xf>
    <xf numFmtId="0" fontId="1" fillId="0" borderId="2" xfId="0" applyFont="1" applyBorder="1" applyAlignment="1">
      <alignment horizontal="center" vertical="center"/>
    </xf>
    <xf numFmtId="164" fontId="0" fillId="0" borderId="2" xfId="0" applyNumberFormat="1" applyFont="1" applyBorder="1" applyAlignment="1">
      <alignment horizontal="center" vertical="center"/>
    </xf>
    <xf numFmtId="8" fontId="0" fillId="0" borderId="2" xfId="0" applyNumberFormat="1" applyFont="1" applyBorder="1" applyAlignment="1">
      <alignment horizontal="center"/>
    </xf>
    <xf numFmtId="0" fontId="1" fillId="0" borderId="13" xfId="0" applyFont="1" applyBorder="1" applyAlignment="1">
      <alignment horizontal="center"/>
    </xf>
    <xf numFmtId="164" fontId="0" fillId="0" borderId="13" xfId="0" applyNumberFormat="1" applyFont="1" applyBorder="1" applyAlignment="1">
      <alignment horizontal="center"/>
    </xf>
    <xf numFmtId="165" fontId="0" fillId="0" borderId="13" xfId="0" applyNumberFormat="1" applyFont="1" applyBorder="1" applyAlignment="1">
      <alignment horizontal="center"/>
    </xf>
    <xf numFmtId="0" fontId="0" fillId="0" borderId="13" xfId="0" applyFont="1" applyBorder="1" applyAlignment="1">
      <alignment horizontal="center"/>
    </xf>
    <xf numFmtId="0" fontId="1" fillId="0" borderId="8" xfId="0" applyFont="1" applyBorder="1" applyAlignment="1">
      <alignment horizontal="center"/>
    </xf>
    <xf numFmtId="0" fontId="0" fillId="0" borderId="8" xfId="0" applyFont="1" applyBorder="1" applyAlignment="1">
      <alignment horizontal="center"/>
    </xf>
    <xf numFmtId="0" fontId="0" fillId="0" borderId="2" xfId="0" applyFont="1" applyFill="1" applyBorder="1"/>
    <xf numFmtId="0" fontId="6" fillId="0" borderId="0" xfId="0" applyFont="1"/>
    <xf numFmtId="0" fontId="7" fillId="0" borderId="0" xfId="0" applyFont="1"/>
    <xf numFmtId="0" fontId="7" fillId="0" borderId="0" xfId="0" applyFont="1" applyAlignment="1">
      <alignment horizontal="center"/>
    </xf>
    <xf numFmtId="164" fontId="7" fillId="0" borderId="0" xfId="0" applyNumberFormat="1" applyFont="1"/>
    <xf numFmtId="0" fontId="8" fillId="0" borderId="0" xfId="0" applyFont="1"/>
    <xf numFmtId="0" fontId="9" fillId="0" borderId="0" xfId="0" applyFont="1"/>
    <xf numFmtId="0" fontId="9" fillId="0" borderId="0" xfId="0" applyNumberFormat="1" applyFont="1" applyFill="1" applyBorder="1" applyAlignment="1" applyProtection="1">
      <alignment horizontal="center"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xf>
    <xf numFmtId="164" fontId="10" fillId="0" borderId="0" xfId="0" applyNumberFormat="1" applyFont="1" applyAlignment="1">
      <alignment wrapText="1"/>
    </xf>
    <xf numFmtId="49" fontId="10" fillId="0" borderId="0" xfId="0" applyNumberFormat="1" applyFont="1"/>
    <xf numFmtId="0" fontId="10" fillId="0" borderId="0" xfId="0" applyFont="1"/>
    <xf numFmtId="0" fontId="10" fillId="0" borderId="0" xfId="0" applyFont="1" applyAlignment="1">
      <alignment horizontal="center"/>
    </xf>
    <xf numFmtId="0" fontId="7" fillId="0" borderId="0" xfId="0" quotePrefix="1" applyFont="1" applyFill="1" applyBorder="1" applyAlignment="1">
      <alignment horizontal="center"/>
    </xf>
    <xf numFmtId="0" fontId="11" fillId="9" borderId="0" xfId="0" applyFont="1" applyFill="1"/>
    <xf numFmtId="164" fontId="10" fillId="0" borderId="0" xfId="0" applyNumberFormat="1" applyFont="1"/>
    <xf numFmtId="0" fontId="10" fillId="0" borderId="0" xfId="0" applyFont="1" applyBorder="1"/>
    <xf numFmtId="0" fontId="10" fillId="0" borderId="14" xfId="0" applyFont="1" applyBorder="1"/>
    <xf numFmtId="2" fontId="7" fillId="0" borderId="0" xfId="0" applyNumberFormat="1" applyFont="1"/>
    <xf numFmtId="49" fontId="10" fillId="0" borderId="1" xfId="0" applyNumberFormat="1" applyFont="1" applyBorder="1"/>
    <xf numFmtId="0" fontId="10" fillId="0" borderId="1" xfId="0" applyFont="1" applyBorder="1"/>
    <xf numFmtId="49" fontId="10" fillId="0" borderId="0" xfId="0" applyNumberFormat="1" applyFont="1" applyBorder="1"/>
    <xf numFmtId="0" fontId="7" fillId="0" borderId="0" xfId="0" applyNumberFormat="1" applyFont="1" applyAlignment="1">
      <alignment horizontal="left"/>
    </xf>
    <xf numFmtId="49" fontId="7" fillId="0" borderId="0" xfId="0" applyNumberFormat="1" applyFont="1" applyBorder="1"/>
    <xf numFmtId="0" fontId="7" fillId="0" borderId="0" xfId="0" applyFont="1" applyBorder="1"/>
    <xf numFmtId="49" fontId="7" fillId="0" borderId="0" xfId="0" applyNumberFormat="1" applyFont="1"/>
    <xf numFmtId="0" fontId="7" fillId="0" borderId="0" xfId="0" applyFont="1" applyFill="1" applyBorder="1" applyAlignment="1" applyProtection="1">
      <alignment vertical="center"/>
    </xf>
    <xf numFmtId="0" fontId="7" fillId="0" borderId="0" xfId="0" applyFont="1" applyFill="1" applyBorder="1" applyAlignment="1">
      <alignment horizontal="center"/>
    </xf>
    <xf numFmtId="0" fontId="7" fillId="0" borderId="0" xfId="0" applyNumberFormat="1" applyFont="1" applyBorder="1" applyAlignment="1">
      <alignment horizontal="left"/>
    </xf>
    <xf numFmtId="0" fontId="7" fillId="0" borderId="0" xfId="0" applyFont="1" applyAlignment="1">
      <alignment horizontal="left"/>
    </xf>
    <xf numFmtId="0" fontId="7" fillId="0" borderId="0" xfId="0" applyNumberFormat="1" applyFont="1" applyFill="1" applyBorder="1" applyAlignment="1" applyProtection="1">
      <alignment horizontal="left" vertical="top" wrapText="1"/>
    </xf>
    <xf numFmtId="0" fontId="7" fillId="9" borderId="0" xfId="0" applyFont="1" applyFill="1"/>
    <xf numFmtId="0" fontId="7" fillId="0" borderId="0" xfId="0" applyFont="1" applyFill="1" applyBorder="1"/>
    <xf numFmtId="0" fontId="7" fillId="10" borderId="0" xfId="0" applyFont="1" applyFill="1" applyAlignment="1">
      <alignment horizontal="center"/>
    </xf>
    <xf numFmtId="0" fontId="10" fillId="0" borderId="0" xfId="0" applyFont="1" applyFill="1"/>
    <xf numFmtId="0" fontId="11" fillId="0" borderId="0" xfId="0" applyFont="1" applyFill="1"/>
    <xf numFmtId="0" fontId="7" fillId="11" borderId="0" xfId="0" applyFont="1" applyFill="1"/>
    <xf numFmtId="16" fontId="7" fillId="0" borderId="0" xfId="0" applyNumberFormat="1" applyFont="1" applyAlignment="1">
      <alignment horizontal="center"/>
    </xf>
    <xf numFmtId="16" fontId="7" fillId="0" borderId="0" xfId="0" quotePrefix="1" applyNumberFormat="1" applyFont="1" applyFill="1" applyBorder="1" applyAlignment="1">
      <alignment horizontal="center"/>
    </xf>
    <xf numFmtId="0" fontId="7" fillId="0" borderId="0" xfId="0" applyFont="1" applyFill="1"/>
    <xf numFmtId="0" fontId="7" fillId="0" borderId="0" xfId="0" quotePrefix="1" applyFont="1" applyAlignment="1">
      <alignment horizontal="center"/>
    </xf>
    <xf numFmtId="165" fontId="0" fillId="0" borderId="0" xfId="0" applyNumberFormat="1"/>
    <xf numFmtId="0" fontId="1" fillId="0" borderId="0" xfId="0" applyFont="1" applyAlignment="1">
      <alignment horizontal="left" vertical="top"/>
    </xf>
    <xf numFmtId="165" fontId="1" fillId="0" borderId="0" xfId="0" applyNumberFormat="1" applyFont="1"/>
    <xf numFmtId="0" fontId="0" fillId="0" borderId="0" xfId="0" applyAlignment="1">
      <alignment horizontal="left" vertical="top"/>
    </xf>
    <xf numFmtId="165" fontId="0" fillId="0" borderId="0" xfId="0" applyNumberFormat="1" applyAlignment="1">
      <alignment horizontal="right"/>
    </xf>
    <xf numFmtId="165" fontId="0" fillId="0" borderId="0" xfId="0" quotePrefix="1" applyNumberFormat="1"/>
    <xf numFmtId="0" fontId="0" fillId="10" borderId="0" xfId="0" applyFill="1" applyAlignment="1">
      <alignment horizontal="left" vertical="top"/>
    </xf>
    <xf numFmtId="0" fontId="0" fillId="0" borderId="0" xfId="0" quotePrefix="1" applyAlignment="1">
      <alignment horizontal="left" vertical="top"/>
    </xf>
    <xf numFmtId="0" fontId="0" fillId="0" borderId="2" xfId="0" quotePrefix="1" applyFont="1" applyFill="1" applyBorder="1"/>
    <xf numFmtId="0" fontId="14" fillId="12" borderId="0" xfId="0" applyNumberFormat="1" applyFont="1" applyFill="1" applyBorder="1" applyAlignment="1" applyProtection="1"/>
    <xf numFmtId="0" fontId="0" fillId="12" borderId="0" xfId="0" applyNumberFormat="1" applyFont="1" applyFill="1" applyBorder="1" applyAlignment="1" applyProtection="1"/>
    <xf numFmtId="0" fontId="15" fillId="7" borderId="10" xfId="0" applyNumberFormat="1" applyFont="1" applyFill="1" applyBorder="1" applyAlignment="1" applyProtection="1">
      <alignment horizontal="left" wrapText="1"/>
    </xf>
    <xf numFmtId="0" fontId="15" fillId="7" borderId="10" xfId="0" applyNumberFormat="1" applyFont="1" applyFill="1" applyBorder="1" applyAlignment="1" applyProtection="1">
      <alignment horizontal="right" wrapText="1"/>
    </xf>
    <xf numFmtId="0" fontId="15" fillId="13" borderId="10" xfId="0" applyNumberFormat="1" applyFont="1" applyFill="1" applyBorder="1" applyAlignment="1" applyProtection="1">
      <alignment horizontal="right" wrapText="1"/>
    </xf>
    <xf numFmtId="0" fontId="3" fillId="7" borderId="10" xfId="0" applyNumberFormat="1" applyFont="1" applyFill="1" applyBorder="1" applyAlignment="1" applyProtection="1">
      <alignment horizontal="right" wrapText="1"/>
    </xf>
    <xf numFmtId="0" fontId="3" fillId="7" borderId="10" xfId="0" applyNumberFormat="1" applyFont="1" applyFill="1" applyBorder="1" applyAlignment="1" applyProtection="1">
      <alignment horizontal="left" wrapText="1"/>
    </xf>
    <xf numFmtId="165" fontId="3" fillId="13" borderId="10" xfId="0" applyNumberFormat="1" applyFont="1" applyFill="1" applyBorder="1" applyAlignment="1" applyProtection="1">
      <alignment horizontal="right" wrapText="1"/>
    </xf>
    <xf numFmtId="2" fontId="3" fillId="7" borderId="10" xfId="0" applyNumberFormat="1" applyFont="1" applyFill="1" applyBorder="1" applyAlignment="1" applyProtection="1">
      <alignment horizontal="right" wrapText="1"/>
    </xf>
    <xf numFmtId="166" fontId="3" fillId="7" borderId="10" xfId="0" applyNumberFormat="1" applyFont="1" applyFill="1" applyBorder="1" applyAlignment="1" applyProtection="1">
      <alignment horizontal="right" wrapText="1"/>
    </xf>
    <xf numFmtId="1" fontId="3" fillId="7" borderId="0" xfId="0" quotePrefix="1" applyNumberFormat="1" applyFont="1" applyFill="1" applyBorder="1" applyAlignment="1" applyProtection="1">
      <alignment horizontal="left" wrapText="1"/>
    </xf>
    <xf numFmtId="0" fontId="3" fillId="7" borderId="0" xfId="0" applyNumberFormat="1" applyFont="1" applyFill="1" applyBorder="1" applyAlignment="1" applyProtection="1">
      <alignment horizontal="right" wrapText="1"/>
    </xf>
    <xf numFmtId="0" fontId="3" fillId="7" borderId="0" xfId="0" applyNumberFormat="1" applyFont="1" applyFill="1" applyBorder="1" applyAlignment="1" applyProtection="1">
      <alignment horizontal="left" wrapText="1"/>
    </xf>
    <xf numFmtId="2" fontId="3" fillId="7" borderId="0" xfId="0" applyNumberFormat="1" applyFont="1" applyFill="1" applyBorder="1" applyAlignment="1" applyProtection="1">
      <alignment horizontal="right" wrapText="1"/>
    </xf>
    <xf numFmtId="166" fontId="3" fillId="7" borderId="0" xfId="0" applyNumberFormat="1" applyFont="1" applyFill="1" applyBorder="1" applyAlignment="1" applyProtection="1">
      <alignment horizontal="right" wrapText="1"/>
    </xf>
    <xf numFmtId="164" fontId="0" fillId="0" borderId="2" xfId="0" applyNumberFormat="1" applyFont="1" applyFill="1" applyBorder="1"/>
    <xf numFmtId="14" fontId="0" fillId="0" borderId="2" xfId="0" applyNumberFormat="1" applyFont="1" applyFill="1" applyBorder="1"/>
    <xf numFmtId="164" fontId="0" fillId="0" borderId="3" xfId="0" applyNumberFormat="1" applyFont="1" applyFill="1" applyBorder="1"/>
    <xf numFmtId="164" fontId="0" fillId="14" borderId="2" xfId="0" applyNumberFormat="1" applyFont="1" applyFill="1" applyBorder="1"/>
    <xf numFmtId="0" fontId="4" fillId="8" borderId="3" xfId="0" quotePrefix="1" applyFont="1" applyFill="1" applyBorder="1"/>
    <xf numFmtId="0" fontId="4" fillId="14" borderId="12" xfId="0" quotePrefix="1" applyFont="1" applyFill="1" applyBorder="1" applyAlignment="1">
      <alignment horizontal="right"/>
    </xf>
    <xf numFmtId="0" fontId="4" fillId="14" borderId="2" xfId="0" applyFont="1" applyFill="1" applyBorder="1"/>
    <xf numFmtId="0" fontId="0" fillId="14" borderId="0" xfId="0" applyFill="1"/>
    <xf numFmtId="0" fontId="4" fillId="14" borderId="3" xfId="0" applyFont="1" applyFill="1" applyBorder="1"/>
    <xf numFmtId="49" fontId="3" fillId="7" borderId="0" xfId="0" applyNumberFormat="1" applyFont="1" applyFill="1" applyBorder="1" applyAlignment="1" applyProtection="1">
      <alignment horizontal="left" wrapText="1"/>
    </xf>
    <xf numFmtId="0" fontId="0" fillId="0" borderId="0" xfId="0" applyFont="1" applyFill="1" applyBorder="1" applyAlignment="1">
      <alignment horizontal="left"/>
    </xf>
    <xf numFmtId="49" fontId="3" fillId="7" borderId="15" xfId="0" applyNumberFormat="1" applyFont="1" applyFill="1" applyBorder="1" applyAlignment="1" applyProtection="1">
      <alignment horizontal="left" wrapText="1"/>
    </xf>
    <xf numFmtId="0" fontId="3" fillId="7" borderId="15" xfId="0" applyNumberFormat="1" applyFont="1" applyFill="1" applyBorder="1" applyAlignment="1" applyProtection="1">
      <alignment horizontal="right" wrapText="1"/>
    </xf>
    <xf numFmtId="0" fontId="3" fillId="7" borderId="15" xfId="0" applyNumberFormat="1" applyFont="1" applyFill="1" applyBorder="1" applyAlignment="1" applyProtection="1">
      <alignment horizontal="left" wrapText="1"/>
    </xf>
    <xf numFmtId="165" fontId="3" fillId="13" borderId="15" xfId="0" applyNumberFormat="1" applyFont="1" applyFill="1" applyBorder="1" applyAlignment="1" applyProtection="1">
      <alignment horizontal="right" wrapText="1"/>
    </xf>
    <xf numFmtId="2" fontId="3" fillId="7" borderId="15" xfId="0" applyNumberFormat="1" applyFont="1" applyFill="1" applyBorder="1" applyAlignment="1" applyProtection="1">
      <alignment horizontal="right" wrapText="1"/>
    </xf>
    <xf numFmtId="166" fontId="3" fillId="7" borderId="15" xfId="0" applyNumberFormat="1" applyFont="1" applyFill="1" applyBorder="1" applyAlignment="1" applyProtection="1">
      <alignment horizontal="right" wrapText="1"/>
    </xf>
    <xf numFmtId="0" fontId="0" fillId="12" borderId="1" xfId="0" applyNumberFormat="1" applyFont="1" applyFill="1" applyBorder="1" applyAlignment="1" applyProtection="1"/>
    <xf numFmtId="165" fontId="3" fillId="14" borderId="0" xfId="0" applyNumberFormat="1" applyFont="1" applyFill="1" applyBorder="1" applyAlignment="1" applyProtection="1">
      <alignment horizontal="right" wrapText="1"/>
    </xf>
    <xf numFmtId="0" fontId="0" fillId="14" borderId="0" xfId="0" quotePrefix="1" applyFill="1" applyAlignment="1">
      <alignment horizontal="left" vertical="top"/>
    </xf>
    <xf numFmtId="0" fontId="0" fillId="8" borderId="3" xfId="0" applyFont="1" applyFill="1" applyBorder="1" applyAlignment="1">
      <alignment horizontal="center"/>
    </xf>
    <xf numFmtId="0" fontId="0" fillId="8" borderId="4" xfId="0" applyFont="1" applyFill="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1" fillId="5" borderId="2" xfId="0" applyFont="1" applyFill="1" applyBorder="1" applyAlignment="1">
      <alignment horizontal="center" wrapText="1"/>
    </xf>
    <xf numFmtId="0" fontId="1" fillId="2" borderId="2" xfId="0" applyFont="1" applyFill="1" applyBorder="1" applyAlignment="1">
      <alignment horizontal="left"/>
    </xf>
    <xf numFmtId="0" fontId="1" fillId="2" borderId="2" xfId="0" applyFont="1" applyFill="1" applyBorder="1" applyAlignment="1">
      <alignment horizontal="right" vertical="top"/>
    </xf>
    <xf numFmtId="0" fontId="1" fillId="2" borderId="3" xfId="0" applyFont="1" applyFill="1" applyBorder="1" applyAlignment="1">
      <alignment horizontal="right" vertical="top"/>
    </xf>
    <xf numFmtId="0" fontId="0" fillId="2" borderId="4" xfId="0" applyFont="1" applyFill="1" applyBorder="1" applyAlignment="1">
      <alignment horizontal="left" vertical="top" wrapText="1"/>
    </xf>
    <xf numFmtId="0" fontId="0" fillId="2" borderId="2" xfId="0" applyFont="1" applyFill="1" applyBorder="1" applyAlignment="1">
      <alignment horizontal="left" vertical="top" wrapText="1"/>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3" borderId="9" xfId="0" applyFont="1" applyFill="1" applyBorder="1" applyAlignment="1">
      <alignment horizontal="center"/>
    </xf>
    <xf numFmtId="0" fontId="1" fillId="3" borderId="2" xfId="0" applyFont="1" applyFill="1" applyBorder="1" applyAlignment="1">
      <alignment horizontal="center"/>
    </xf>
    <xf numFmtId="0" fontId="1" fillId="3" borderId="11" xfId="0" applyFont="1" applyFill="1" applyBorder="1" applyAlignment="1">
      <alignment horizontal="center"/>
    </xf>
    <xf numFmtId="0" fontId="1" fillId="0" borderId="1" xfId="0" applyFont="1" applyBorder="1" applyAlignment="1">
      <alignment horizontal="left"/>
    </xf>
    <xf numFmtId="0" fontId="1" fillId="2" borderId="2" xfId="0" applyFont="1" applyFill="1" applyBorder="1" applyAlignment="1">
      <alignment horizontal="center" wrapText="1"/>
    </xf>
    <xf numFmtId="0" fontId="0" fillId="0" borderId="13" xfId="0" applyFont="1" applyBorder="1" applyAlignment="1">
      <alignment horizontal="center"/>
    </xf>
    <xf numFmtId="0" fontId="0" fillId="0" borderId="8" xfId="0" applyFont="1" applyBorder="1" applyAlignment="1">
      <alignment horizontal="center"/>
    </xf>
    <xf numFmtId="0" fontId="1" fillId="0" borderId="0" xfId="0" applyFont="1" applyFill="1" applyBorder="1" applyAlignment="1">
      <alignment horizontal="center" wrapText="1"/>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0" xfId="0" applyAlignment="1">
      <alignment horizontal="left" vertical="top" wrapText="1"/>
    </xf>
  </cellXfs>
  <cellStyles count="1">
    <cellStyle name="Normal" xfId="0" builtinId="0"/>
  </cellStyles>
  <dxfs count="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cotthaselton/Desktop/usds/FFS/BPA/design-challenge/MPSM-BPA/FQHC_Test_Claim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My%20Files/Tammy's%20folder/#1 Projects/Pricers/Federally Qualified Health Center (FQHC)/Release 2018.0 - January 2018/FQHC Pricer Test Claims 09_28_2017_12pm - enhanced 10-17-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laims - 2019"/>
      <sheetName val="Test Claims - Pricer Format"/>
      <sheetName val="IOCE Indicators by HCPCS"/>
      <sheetName val=" FQHC GAFS 2014-2016"/>
      <sheetName val="FQHC GAFS 2017-2019"/>
      <sheetName val="PublicUseFile"/>
    </sheetNames>
    <sheetDataSet>
      <sheetData sheetId="0" refreshError="1"/>
      <sheetData sheetId="1" refreshError="1"/>
      <sheetData sheetId="2">
        <row r="1">
          <cell r="A1" t="str">
            <v>SOURCES/NOTES:</v>
          </cell>
        </row>
        <row r="2">
          <cell r="A2" t="str">
            <v>Starting point is 3M's 6/3/2014 listing of indicator values that will be applied to different types of services.</v>
          </cell>
        </row>
        <row r="3">
          <cell r="A3" t="str">
            <v>Multiple tabs from that file were combined into this single worksheet to serve as a lookup table.</v>
          </cell>
        </row>
        <row r="4">
          <cell r="A4" t="str">
            <v xml:space="preserve">"Type of code" generally reflects the name of the worksheet tab from that file. </v>
          </cell>
        </row>
        <row r="5">
          <cell r="A5" t="str">
            <v>A few services were listed in more than one tab: qualifying visits that were preventive services, and some of the flu-PPV codes.  Highlighted the indicators in yellow to note basis for choosing the record to keep.</v>
          </cell>
        </row>
        <row r="6">
          <cell r="A6" t="str">
            <v>Note that the HCPCS column was "trimmed" to convert numeric CPT codes to text values.</v>
          </cell>
        </row>
        <row r="7">
          <cell r="A7" t="str">
            <v>The comment columns are a combination of 3M's comments and other comments added by EM</v>
          </cell>
        </row>
        <row r="8">
          <cell r="A8" t="str">
            <v>Non-facility payments under the PFS are used to approximate what the FQHC might list as the charge for a service line.  They are the product of the total NF RVUs x CF, as listed in the July release of the MPFSDB.</v>
          </cell>
        </row>
        <row r="9">
          <cell r="A9" t="str">
            <v>For lab services, the estimated charges are from the 2014 CLFS national limits or the first carrier-listed payment amount.  A couple of lab services had $0 in the CLFS but were included anyway since they were part of the CLFS and 3M's list.</v>
          </cell>
        </row>
        <row r="10">
          <cell r="A10" t="str">
            <v xml:space="preserve">For Part B drugs, the estimated charges are from the July 2014 ASP file.  For purposes of this exercise, only listed drugs with a national payment amount (deleting the rest from the list). Note that Part B drug prices are based on dosage, and multiple units are often billed. </v>
          </cell>
        </row>
        <row r="11">
          <cell r="A11" t="str">
            <v>For telehealth, estimated charge is the 2014 fee schedule amount.</v>
          </cell>
        </row>
        <row r="12">
          <cell r="A12" t="str">
            <v>Important note about "ancillary services":</v>
          </cell>
        </row>
        <row r="13">
          <cell r="A13" t="str">
            <v>For greater flexibility creating the text cases, potential ancillary services were pulled from the July 2014 MPFSDB, limited to HCPCS that were marked with a status indicator "A" (active PFS code) or "E" (for physician administered drugs) and were not given a "NA" flag for non-facility.</v>
          </cell>
        </row>
        <row r="14">
          <cell r="A14" t="str">
            <v>The indicators listed in the table below are those that the IOCE will assign to any "ancillary services" (i.e., any services that do not meet criteria for the other types of services).</v>
          </cell>
        </row>
        <row r="15">
          <cell r="A15" t="str">
            <v>The listing of these ancillary services in this worksheet does not indicate that these services are included in the FQHC benefit.  They were not evaluated individually for appropriateness in the FQHC setting, though 3M logic would assign these indicators to them.</v>
          </cell>
        </row>
        <row r="16">
          <cell r="A16" t="str">
            <v>Recent Notes-SD</v>
          </cell>
        </row>
        <row r="17">
          <cell r="A17" t="str">
            <v>Added new codes and changed type of code for several codes (3/30/2015)</v>
          </cell>
        </row>
        <row r="20">
          <cell r="A20" t="str">
            <v>HCPCS</v>
          </cell>
          <cell r="B20" t="str">
            <v>Description</v>
          </cell>
          <cell r="C20" t="str">
            <v>PI</v>
          </cell>
          <cell r="D20" t="str">
            <v>PF</v>
          </cell>
          <cell r="E20" t="str">
            <v>PMF</v>
          </cell>
          <cell r="F20" t="str">
            <v>LIAF</v>
          </cell>
          <cell r="G20" t="str">
            <v>CAF</v>
          </cell>
        </row>
        <row r="21">
          <cell r="A21" t="str">
            <v>10021</v>
          </cell>
          <cell r="B21" t="str">
            <v>Fna w/o image</v>
          </cell>
          <cell r="C21">
            <v>12</v>
          </cell>
          <cell r="D21">
            <v>5</v>
          </cell>
          <cell r="E21">
            <v>5</v>
          </cell>
          <cell r="F21">
            <v>0</v>
          </cell>
          <cell r="G21" t="str">
            <v>00</v>
          </cell>
        </row>
        <row r="22">
          <cell r="A22" t="str">
            <v>10022</v>
          </cell>
          <cell r="B22" t="str">
            <v>Fna w/image</v>
          </cell>
          <cell r="C22">
            <v>12</v>
          </cell>
          <cell r="D22">
            <v>5</v>
          </cell>
          <cell r="E22">
            <v>5</v>
          </cell>
          <cell r="F22">
            <v>0</v>
          </cell>
          <cell r="G22" t="str">
            <v>00</v>
          </cell>
        </row>
        <row r="23">
          <cell r="A23" t="str">
            <v>10030</v>
          </cell>
          <cell r="B23" t="str">
            <v>Guide cathet fluid drainage</v>
          </cell>
          <cell r="C23">
            <v>12</v>
          </cell>
          <cell r="D23">
            <v>5</v>
          </cell>
          <cell r="E23">
            <v>5</v>
          </cell>
          <cell r="F23">
            <v>0</v>
          </cell>
          <cell r="G23" t="str">
            <v>00</v>
          </cell>
        </row>
        <row r="24">
          <cell r="A24" t="str">
            <v>10040</v>
          </cell>
          <cell r="B24" t="str">
            <v>Acne surgery</v>
          </cell>
          <cell r="C24">
            <v>12</v>
          </cell>
          <cell r="D24">
            <v>5</v>
          </cell>
          <cell r="E24">
            <v>5</v>
          </cell>
          <cell r="F24">
            <v>0</v>
          </cell>
          <cell r="G24" t="str">
            <v>00</v>
          </cell>
        </row>
        <row r="25">
          <cell r="A25" t="str">
            <v>10060</v>
          </cell>
          <cell r="B25" t="str">
            <v>Drainage of skin abscess</v>
          </cell>
          <cell r="C25">
            <v>12</v>
          </cell>
          <cell r="D25">
            <v>5</v>
          </cell>
          <cell r="E25">
            <v>5</v>
          </cell>
          <cell r="F25">
            <v>0</v>
          </cell>
          <cell r="G25" t="str">
            <v>00</v>
          </cell>
        </row>
        <row r="26">
          <cell r="A26" t="str">
            <v>10061</v>
          </cell>
          <cell r="B26" t="str">
            <v>Drainage of skin abscess</v>
          </cell>
          <cell r="C26">
            <v>12</v>
          </cell>
          <cell r="D26">
            <v>5</v>
          </cell>
          <cell r="E26">
            <v>5</v>
          </cell>
          <cell r="F26">
            <v>0</v>
          </cell>
          <cell r="G26" t="str">
            <v>00</v>
          </cell>
        </row>
        <row r="27">
          <cell r="A27" t="str">
            <v>10080</v>
          </cell>
          <cell r="B27" t="str">
            <v>Drainage of pilonidal cyst</v>
          </cell>
          <cell r="C27">
            <v>12</v>
          </cell>
          <cell r="D27">
            <v>5</v>
          </cell>
          <cell r="E27">
            <v>5</v>
          </cell>
          <cell r="F27">
            <v>0</v>
          </cell>
          <cell r="G27" t="str">
            <v>00</v>
          </cell>
        </row>
        <row r="28">
          <cell r="A28" t="str">
            <v>10081</v>
          </cell>
          <cell r="B28" t="str">
            <v>Drainage of pilonidal cyst</v>
          </cell>
          <cell r="C28">
            <v>12</v>
          </cell>
          <cell r="D28">
            <v>5</v>
          </cell>
          <cell r="E28">
            <v>5</v>
          </cell>
          <cell r="F28">
            <v>0</v>
          </cell>
          <cell r="G28" t="str">
            <v>00</v>
          </cell>
        </row>
        <row r="29">
          <cell r="A29" t="str">
            <v>10120</v>
          </cell>
          <cell r="B29" t="str">
            <v>Remove foreign body</v>
          </cell>
          <cell r="C29">
            <v>12</v>
          </cell>
          <cell r="D29">
            <v>5</v>
          </cell>
          <cell r="E29">
            <v>5</v>
          </cell>
          <cell r="F29">
            <v>0</v>
          </cell>
          <cell r="G29" t="str">
            <v>00</v>
          </cell>
        </row>
        <row r="30">
          <cell r="A30" t="str">
            <v>10121</v>
          </cell>
          <cell r="B30" t="str">
            <v>Remove foreign body</v>
          </cell>
          <cell r="C30">
            <v>12</v>
          </cell>
          <cell r="D30">
            <v>5</v>
          </cell>
          <cell r="E30">
            <v>5</v>
          </cell>
          <cell r="F30">
            <v>0</v>
          </cell>
          <cell r="G30" t="str">
            <v>00</v>
          </cell>
        </row>
        <row r="31">
          <cell r="A31" t="str">
            <v>10140</v>
          </cell>
          <cell r="B31" t="str">
            <v>Drainage of hematoma/fluid</v>
          </cell>
          <cell r="C31">
            <v>12</v>
          </cell>
          <cell r="D31">
            <v>5</v>
          </cell>
          <cell r="E31">
            <v>5</v>
          </cell>
          <cell r="F31">
            <v>0</v>
          </cell>
          <cell r="G31" t="str">
            <v>00</v>
          </cell>
        </row>
        <row r="32">
          <cell r="A32" t="str">
            <v>10160</v>
          </cell>
          <cell r="B32" t="str">
            <v>Puncture drainage of lesion</v>
          </cell>
          <cell r="C32">
            <v>12</v>
          </cell>
          <cell r="D32">
            <v>5</v>
          </cell>
          <cell r="E32">
            <v>5</v>
          </cell>
          <cell r="F32">
            <v>0</v>
          </cell>
          <cell r="G32" t="str">
            <v>00</v>
          </cell>
        </row>
        <row r="33">
          <cell r="A33" t="str">
            <v>10180</v>
          </cell>
          <cell r="B33" t="str">
            <v>Complex drainage wound</v>
          </cell>
          <cell r="C33">
            <v>12</v>
          </cell>
          <cell r="D33">
            <v>5</v>
          </cell>
          <cell r="E33">
            <v>5</v>
          </cell>
          <cell r="F33">
            <v>0</v>
          </cell>
          <cell r="G33" t="str">
            <v>00</v>
          </cell>
        </row>
        <row r="34">
          <cell r="A34" t="str">
            <v>11000</v>
          </cell>
          <cell r="B34" t="str">
            <v>Debride infected skin</v>
          </cell>
          <cell r="C34">
            <v>12</v>
          </cell>
          <cell r="D34">
            <v>5</v>
          </cell>
          <cell r="E34">
            <v>5</v>
          </cell>
          <cell r="F34">
            <v>0</v>
          </cell>
          <cell r="G34" t="str">
            <v>00</v>
          </cell>
        </row>
        <row r="35">
          <cell r="A35" t="str">
            <v>11001</v>
          </cell>
          <cell r="B35" t="str">
            <v>Debride infected skin add-on</v>
          </cell>
          <cell r="C35">
            <v>12</v>
          </cell>
          <cell r="D35">
            <v>5</v>
          </cell>
          <cell r="E35">
            <v>5</v>
          </cell>
          <cell r="F35">
            <v>0</v>
          </cell>
          <cell r="G35" t="str">
            <v>00</v>
          </cell>
        </row>
        <row r="36">
          <cell r="A36" t="str">
            <v>11010</v>
          </cell>
          <cell r="B36" t="str">
            <v>Debride skin at fx site</v>
          </cell>
          <cell r="C36">
            <v>12</v>
          </cell>
          <cell r="D36">
            <v>5</v>
          </cell>
          <cell r="E36">
            <v>5</v>
          </cell>
          <cell r="F36">
            <v>0</v>
          </cell>
          <cell r="G36" t="str">
            <v>00</v>
          </cell>
        </row>
        <row r="37">
          <cell r="A37" t="str">
            <v>11011</v>
          </cell>
          <cell r="B37" t="str">
            <v>Debride skin musc at fx site</v>
          </cell>
          <cell r="C37">
            <v>12</v>
          </cell>
          <cell r="D37">
            <v>5</v>
          </cell>
          <cell r="E37">
            <v>5</v>
          </cell>
          <cell r="F37">
            <v>0</v>
          </cell>
          <cell r="G37" t="str">
            <v>00</v>
          </cell>
        </row>
        <row r="38">
          <cell r="A38" t="str">
            <v>11012</v>
          </cell>
          <cell r="B38" t="str">
            <v>Deb skin bone at fx site</v>
          </cell>
          <cell r="C38">
            <v>12</v>
          </cell>
          <cell r="D38">
            <v>5</v>
          </cell>
          <cell r="E38">
            <v>5</v>
          </cell>
          <cell r="F38">
            <v>0</v>
          </cell>
          <cell r="G38" t="str">
            <v>00</v>
          </cell>
        </row>
        <row r="39">
          <cell r="A39" t="str">
            <v>11042</v>
          </cell>
          <cell r="B39" t="str">
            <v>Deb subq tissue 20 sq cm/&lt;</v>
          </cell>
          <cell r="C39">
            <v>12</v>
          </cell>
          <cell r="D39">
            <v>5</v>
          </cell>
          <cell r="E39">
            <v>5</v>
          </cell>
          <cell r="F39">
            <v>0</v>
          </cell>
          <cell r="G39" t="str">
            <v>00</v>
          </cell>
        </row>
        <row r="40">
          <cell r="A40" t="str">
            <v>11043</v>
          </cell>
          <cell r="B40" t="str">
            <v>Deb musc/fascia 20 sq cm/&lt;</v>
          </cell>
          <cell r="C40">
            <v>12</v>
          </cell>
          <cell r="D40">
            <v>5</v>
          </cell>
          <cell r="E40">
            <v>5</v>
          </cell>
          <cell r="F40">
            <v>0</v>
          </cell>
          <cell r="G40" t="str">
            <v>00</v>
          </cell>
        </row>
        <row r="41">
          <cell r="A41" t="str">
            <v>11044</v>
          </cell>
          <cell r="B41" t="str">
            <v>Deb bone 20 sq cm/&lt;</v>
          </cell>
          <cell r="C41">
            <v>12</v>
          </cell>
          <cell r="D41">
            <v>5</v>
          </cell>
          <cell r="E41">
            <v>5</v>
          </cell>
          <cell r="F41">
            <v>0</v>
          </cell>
          <cell r="G41" t="str">
            <v>00</v>
          </cell>
        </row>
        <row r="42">
          <cell r="A42" t="str">
            <v>11045</v>
          </cell>
          <cell r="B42" t="str">
            <v>Deb subq tissue add-on</v>
          </cell>
          <cell r="C42">
            <v>12</v>
          </cell>
          <cell r="D42">
            <v>5</v>
          </cell>
          <cell r="E42">
            <v>5</v>
          </cell>
          <cell r="F42">
            <v>0</v>
          </cell>
          <cell r="G42" t="str">
            <v>00</v>
          </cell>
        </row>
        <row r="43">
          <cell r="A43" t="str">
            <v>11046</v>
          </cell>
          <cell r="B43" t="str">
            <v>Deb musc/fascia add-on</v>
          </cell>
          <cell r="C43">
            <v>12</v>
          </cell>
          <cell r="D43">
            <v>5</v>
          </cell>
          <cell r="E43">
            <v>5</v>
          </cell>
          <cell r="F43">
            <v>0</v>
          </cell>
          <cell r="G43" t="str">
            <v>00</v>
          </cell>
        </row>
        <row r="44">
          <cell r="A44" t="str">
            <v>11047</v>
          </cell>
          <cell r="B44" t="str">
            <v>Deb bone add-on</v>
          </cell>
          <cell r="C44">
            <v>12</v>
          </cell>
          <cell r="D44">
            <v>5</v>
          </cell>
          <cell r="E44">
            <v>5</v>
          </cell>
          <cell r="F44">
            <v>0</v>
          </cell>
          <cell r="G44" t="str">
            <v>00</v>
          </cell>
        </row>
        <row r="45">
          <cell r="A45" t="str">
            <v>11100</v>
          </cell>
          <cell r="B45" t="str">
            <v>Biopsy skin lesion</v>
          </cell>
          <cell r="C45">
            <v>12</v>
          </cell>
          <cell r="D45">
            <v>5</v>
          </cell>
          <cell r="E45">
            <v>5</v>
          </cell>
          <cell r="F45">
            <v>0</v>
          </cell>
          <cell r="G45" t="str">
            <v>00</v>
          </cell>
        </row>
        <row r="46">
          <cell r="A46" t="str">
            <v>11101</v>
          </cell>
          <cell r="B46" t="str">
            <v>Biopsy skin add-on</v>
          </cell>
          <cell r="C46">
            <v>12</v>
          </cell>
          <cell r="D46">
            <v>5</v>
          </cell>
          <cell r="E46">
            <v>5</v>
          </cell>
          <cell r="F46">
            <v>0</v>
          </cell>
          <cell r="G46" t="str">
            <v>00</v>
          </cell>
        </row>
        <row r="47">
          <cell r="A47" t="str">
            <v>11200</v>
          </cell>
          <cell r="B47" t="str">
            <v>Removal of skin tags &lt;w/15</v>
          </cell>
          <cell r="C47">
            <v>12</v>
          </cell>
          <cell r="D47">
            <v>5</v>
          </cell>
          <cell r="E47">
            <v>5</v>
          </cell>
          <cell r="F47">
            <v>0</v>
          </cell>
          <cell r="G47" t="str">
            <v>00</v>
          </cell>
        </row>
        <row r="48">
          <cell r="A48" t="str">
            <v>11201</v>
          </cell>
          <cell r="B48" t="str">
            <v>Remove skin tags add-on</v>
          </cell>
          <cell r="C48">
            <v>12</v>
          </cell>
          <cell r="D48">
            <v>5</v>
          </cell>
          <cell r="E48">
            <v>5</v>
          </cell>
          <cell r="F48">
            <v>0</v>
          </cell>
          <cell r="G48" t="str">
            <v>00</v>
          </cell>
        </row>
        <row r="49">
          <cell r="A49" t="str">
            <v>11300</v>
          </cell>
          <cell r="B49" t="str">
            <v>Shave skin lesion 0.5 cm/&lt;</v>
          </cell>
          <cell r="C49">
            <v>12</v>
          </cell>
          <cell r="D49">
            <v>5</v>
          </cell>
          <cell r="E49">
            <v>5</v>
          </cell>
          <cell r="F49">
            <v>0</v>
          </cell>
          <cell r="G49" t="str">
            <v>00</v>
          </cell>
        </row>
        <row r="50">
          <cell r="A50" t="str">
            <v>11301</v>
          </cell>
          <cell r="B50" t="str">
            <v>Shave skin lesion 0.6-1.0 cm</v>
          </cell>
          <cell r="C50">
            <v>12</v>
          </cell>
          <cell r="D50">
            <v>5</v>
          </cell>
          <cell r="E50">
            <v>5</v>
          </cell>
          <cell r="F50">
            <v>0</v>
          </cell>
          <cell r="G50" t="str">
            <v>00</v>
          </cell>
        </row>
        <row r="51">
          <cell r="A51" t="str">
            <v>11302</v>
          </cell>
          <cell r="B51" t="str">
            <v>Shave skin lesion 1.1-2.0 cm</v>
          </cell>
          <cell r="C51">
            <v>12</v>
          </cell>
          <cell r="D51">
            <v>5</v>
          </cell>
          <cell r="E51">
            <v>5</v>
          </cell>
          <cell r="F51">
            <v>0</v>
          </cell>
          <cell r="G51" t="str">
            <v>00</v>
          </cell>
        </row>
        <row r="52">
          <cell r="A52" t="str">
            <v>11303</v>
          </cell>
          <cell r="B52" t="str">
            <v>Shave skin lesion &gt;2.0 cm</v>
          </cell>
          <cell r="C52">
            <v>12</v>
          </cell>
          <cell r="D52">
            <v>5</v>
          </cell>
          <cell r="E52">
            <v>5</v>
          </cell>
          <cell r="F52">
            <v>0</v>
          </cell>
          <cell r="G52" t="str">
            <v>00</v>
          </cell>
        </row>
        <row r="53">
          <cell r="A53" t="str">
            <v>11305</v>
          </cell>
          <cell r="B53" t="str">
            <v>Shave skin lesion 0.5 cm/&lt;</v>
          </cell>
          <cell r="C53">
            <v>12</v>
          </cell>
          <cell r="D53">
            <v>5</v>
          </cell>
          <cell r="E53">
            <v>5</v>
          </cell>
          <cell r="F53">
            <v>0</v>
          </cell>
          <cell r="G53" t="str">
            <v>00</v>
          </cell>
        </row>
        <row r="54">
          <cell r="A54" t="str">
            <v>11306</v>
          </cell>
          <cell r="B54" t="str">
            <v>Shave skin lesion 0.6-1.0 cm</v>
          </cell>
          <cell r="C54">
            <v>12</v>
          </cell>
          <cell r="D54">
            <v>5</v>
          </cell>
          <cell r="E54">
            <v>5</v>
          </cell>
          <cell r="F54">
            <v>0</v>
          </cell>
          <cell r="G54" t="str">
            <v>00</v>
          </cell>
        </row>
        <row r="55">
          <cell r="A55" t="str">
            <v>11307</v>
          </cell>
          <cell r="B55" t="str">
            <v>Shave skin lesion 1.1-2.0 cm</v>
          </cell>
          <cell r="C55">
            <v>12</v>
          </cell>
          <cell r="D55">
            <v>5</v>
          </cell>
          <cell r="E55">
            <v>5</v>
          </cell>
          <cell r="F55">
            <v>0</v>
          </cell>
          <cell r="G55" t="str">
            <v>00</v>
          </cell>
        </row>
        <row r="56">
          <cell r="A56" t="str">
            <v>11308</v>
          </cell>
          <cell r="B56" t="str">
            <v>Shave skin lesion &gt;2.0 cm</v>
          </cell>
          <cell r="C56">
            <v>12</v>
          </cell>
          <cell r="D56">
            <v>5</v>
          </cell>
          <cell r="E56">
            <v>5</v>
          </cell>
          <cell r="F56">
            <v>0</v>
          </cell>
          <cell r="G56" t="str">
            <v>00</v>
          </cell>
        </row>
        <row r="57">
          <cell r="A57" t="str">
            <v>11310</v>
          </cell>
          <cell r="B57" t="str">
            <v>Shave skin lesion 0.5 cm/&lt;</v>
          </cell>
          <cell r="C57">
            <v>12</v>
          </cell>
          <cell r="D57">
            <v>5</v>
          </cell>
          <cell r="E57">
            <v>5</v>
          </cell>
          <cell r="F57">
            <v>0</v>
          </cell>
          <cell r="G57" t="str">
            <v>00</v>
          </cell>
        </row>
        <row r="58">
          <cell r="A58" t="str">
            <v>11311</v>
          </cell>
          <cell r="B58" t="str">
            <v>Shave skin lesion 0.6-1.0 cm</v>
          </cell>
          <cell r="C58">
            <v>12</v>
          </cell>
          <cell r="D58">
            <v>5</v>
          </cell>
          <cell r="E58">
            <v>5</v>
          </cell>
          <cell r="F58">
            <v>0</v>
          </cell>
          <cell r="G58" t="str">
            <v>00</v>
          </cell>
        </row>
        <row r="59">
          <cell r="A59" t="str">
            <v>11312</v>
          </cell>
          <cell r="B59" t="str">
            <v>Shave skin lesion 1.1-2.0 cm</v>
          </cell>
          <cell r="C59">
            <v>12</v>
          </cell>
          <cell r="D59">
            <v>5</v>
          </cell>
          <cell r="E59">
            <v>5</v>
          </cell>
          <cell r="F59">
            <v>0</v>
          </cell>
          <cell r="G59" t="str">
            <v>00</v>
          </cell>
        </row>
        <row r="60">
          <cell r="A60" t="str">
            <v>11313</v>
          </cell>
          <cell r="B60" t="str">
            <v>Shave skin lesion &gt;2.0 cm</v>
          </cell>
          <cell r="C60">
            <v>12</v>
          </cell>
          <cell r="D60">
            <v>5</v>
          </cell>
          <cell r="E60">
            <v>5</v>
          </cell>
          <cell r="F60">
            <v>0</v>
          </cell>
          <cell r="G60" t="str">
            <v>00</v>
          </cell>
        </row>
        <row r="61">
          <cell r="A61" t="str">
            <v>11400</v>
          </cell>
          <cell r="B61" t="str">
            <v>Exc tr-ext b9+marg 0.5 cm&lt;</v>
          </cell>
          <cell r="C61">
            <v>12</v>
          </cell>
          <cell r="D61">
            <v>5</v>
          </cell>
          <cell r="E61">
            <v>5</v>
          </cell>
          <cell r="F61">
            <v>0</v>
          </cell>
          <cell r="G61" t="str">
            <v>00</v>
          </cell>
        </row>
        <row r="62">
          <cell r="A62" t="str">
            <v>11401</v>
          </cell>
          <cell r="B62" t="str">
            <v>Exc tr-ext b9+marg 0.6-1 cm</v>
          </cell>
          <cell r="C62">
            <v>12</v>
          </cell>
          <cell r="D62">
            <v>5</v>
          </cell>
          <cell r="E62">
            <v>5</v>
          </cell>
          <cell r="F62">
            <v>0</v>
          </cell>
          <cell r="G62" t="str">
            <v>00</v>
          </cell>
        </row>
        <row r="63">
          <cell r="A63" t="str">
            <v>11402</v>
          </cell>
          <cell r="B63" t="str">
            <v>Exc tr-ext b9+marg 1.1-2 cm</v>
          </cell>
          <cell r="C63">
            <v>12</v>
          </cell>
          <cell r="D63">
            <v>5</v>
          </cell>
          <cell r="E63">
            <v>5</v>
          </cell>
          <cell r="F63">
            <v>0</v>
          </cell>
          <cell r="G63" t="str">
            <v>00</v>
          </cell>
        </row>
        <row r="64">
          <cell r="A64" t="str">
            <v>11403</v>
          </cell>
          <cell r="B64" t="str">
            <v>Exc tr-ext b9+marg 2.1-3cm/&lt;</v>
          </cell>
          <cell r="C64">
            <v>12</v>
          </cell>
          <cell r="D64">
            <v>5</v>
          </cell>
          <cell r="E64">
            <v>5</v>
          </cell>
          <cell r="F64">
            <v>0</v>
          </cell>
          <cell r="G64" t="str">
            <v>00</v>
          </cell>
        </row>
        <row r="65">
          <cell r="A65" t="str">
            <v>11404</v>
          </cell>
          <cell r="B65" t="str">
            <v>Exc tr-ext b9+marg 3.1-4 cm</v>
          </cell>
          <cell r="C65">
            <v>12</v>
          </cell>
          <cell r="D65">
            <v>5</v>
          </cell>
          <cell r="E65">
            <v>5</v>
          </cell>
          <cell r="F65">
            <v>0</v>
          </cell>
          <cell r="G65" t="str">
            <v>00</v>
          </cell>
        </row>
        <row r="66">
          <cell r="A66" t="str">
            <v>11406</v>
          </cell>
          <cell r="B66" t="str">
            <v>Exc tr-ext b9+marg &gt;4.0 cm</v>
          </cell>
          <cell r="C66">
            <v>12</v>
          </cell>
          <cell r="D66">
            <v>5</v>
          </cell>
          <cell r="E66">
            <v>5</v>
          </cell>
          <cell r="F66">
            <v>0</v>
          </cell>
          <cell r="G66" t="str">
            <v>00</v>
          </cell>
        </row>
        <row r="67">
          <cell r="A67" t="str">
            <v>11420</v>
          </cell>
          <cell r="B67" t="str">
            <v>Exc h-f-nk-sp b9+marg 0.5/&lt;</v>
          </cell>
          <cell r="C67">
            <v>12</v>
          </cell>
          <cell r="D67">
            <v>5</v>
          </cell>
          <cell r="E67">
            <v>5</v>
          </cell>
          <cell r="F67">
            <v>0</v>
          </cell>
          <cell r="G67" t="str">
            <v>00</v>
          </cell>
        </row>
        <row r="68">
          <cell r="A68" t="str">
            <v>11421</v>
          </cell>
          <cell r="B68" t="str">
            <v>Exc h-f-nk-sp b9+marg 0.6-1</v>
          </cell>
          <cell r="C68">
            <v>12</v>
          </cell>
          <cell r="D68">
            <v>5</v>
          </cell>
          <cell r="E68">
            <v>5</v>
          </cell>
          <cell r="F68">
            <v>0</v>
          </cell>
          <cell r="G68" t="str">
            <v>00</v>
          </cell>
        </row>
        <row r="69">
          <cell r="A69" t="str">
            <v>11422</v>
          </cell>
          <cell r="B69" t="str">
            <v>Exc h-f-nk-sp b9+marg 1.1-2</v>
          </cell>
          <cell r="C69">
            <v>12</v>
          </cell>
          <cell r="D69">
            <v>5</v>
          </cell>
          <cell r="E69">
            <v>5</v>
          </cell>
          <cell r="F69">
            <v>0</v>
          </cell>
          <cell r="G69" t="str">
            <v>00</v>
          </cell>
        </row>
        <row r="70">
          <cell r="A70" t="str">
            <v>11423</v>
          </cell>
          <cell r="B70" t="str">
            <v>Exc h-f-nk-sp b9+marg 2.1-3</v>
          </cell>
          <cell r="C70">
            <v>12</v>
          </cell>
          <cell r="D70">
            <v>5</v>
          </cell>
          <cell r="E70">
            <v>5</v>
          </cell>
          <cell r="F70">
            <v>0</v>
          </cell>
          <cell r="G70" t="str">
            <v>00</v>
          </cell>
        </row>
        <row r="71">
          <cell r="A71" t="str">
            <v>11424</v>
          </cell>
          <cell r="B71" t="str">
            <v>Exc h-f-nk-sp b9+marg 3.1-4</v>
          </cell>
          <cell r="C71">
            <v>12</v>
          </cell>
          <cell r="D71">
            <v>5</v>
          </cell>
          <cell r="E71">
            <v>5</v>
          </cell>
          <cell r="F71">
            <v>0</v>
          </cell>
          <cell r="G71" t="str">
            <v>00</v>
          </cell>
        </row>
        <row r="72">
          <cell r="A72" t="str">
            <v>11426</v>
          </cell>
          <cell r="B72" t="str">
            <v>Exc h-f-nk-sp b9+marg &gt;4 cm</v>
          </cell>
          <cell r="C72">
            <v>12</v>
          </cell>
          <cell r="D72">
            <v>5</v>
          </cell>
          <cell r="E72">
            <v>5</v>
          </cell>
          <cell r="F72">
            <v>0</v>
          </cell>
          <cell r="G72" t="str">
            <v>00</v>
          </cell>
        </row>
        <row r="73">
          <cell r="A73" t="str">
            <v>11440</v>
          </cell>
          <cell r="B73" t="str">
            <v>Exc face-mm b9+marg 0.5 cm/&lt;</v>
          </cell>
          <cell r="C73">
            <v>12</v>
          </cell>
          <cell r="D73">
            <v>5</v>
          </cell>
          <cell r="E73">
            <v>5</v>
          </cell>
          <cell r="F73">
            <v>0</v>
          </cell>
          <cell r="G73" t="str">
            <v>00</v>
          </cell>
        </row>
        <row r="74">
          <cell r="A74" t="str">
            <v>11441</v>
          </cell>
          <cell r="B74" t="str">
            <v>Exc face-mm b9+marg 0.6-1 cm</v>
          </cell>
          <cell r="C74">
            <v>12</v>
          </cell>
          <cell r="D74">
            <v>5</v>
          </cell>
          <cell r="E74">
            <v>5</v>
          </cell>
          <cell r="F74">
            <v>0</v>
          </cell>
          <cell r="G74" t="str">
            <v>00</v>
          </cell>
        </row>
        <row r="75">
          <cell r="A75" t="str">
            <v>11442</v>
          </cell>
          <cell r="B75" t="str">
            <v>Exc face-mm b9+marg 1.1-2 cm</v>
          </cell>
          <cell r="C75">
            <v>12</v>
          </cell>
          <cell r="D75">
            <v>5</v>
          </cell>
          <cell r="E75">
            <v>5</v>
          </cell>
          <cell r="F75">
            <v>0</v>
          </cell>
          <cell r="G75" t="str">
            <v>00</v>
          </cell>
        </row>
        <row r="76">
          <cell r="A76" t="str">
            <v>11443</v>
          </cell>
          <cell r="B76" t="str">
            <v>Exc face-mm b9+marg 2.1-3 cm</v>
          </cell>
          <cell r="C76">
            <v>12</v>
          </cell>
          <cell r="D76">
            <v>5</v>
          </cell>
          <cell r="E76">
            <v>5</v>
          </cell>
          <cell r="F76">
            <v>0</v>
          </cell>
          <cell r="G76" t="str">
            <v>00</v>
          </cell>
        </row>
        <row r="77">
          <cell r="A77" t="str">
            <v>11444</v>
          </cell>
          <cell r="B77" t="str">
            <v>Exc face-mm b9+marg 3.1-4 cm</v>
          </cell>
          <cell r="C77">
            <v>12</v>
          </cell>
          <cell r="D77">
            <v>5</v>
          </cell>
          <cell r="E77">
            <v>5</v>
          </cell>
          <cell r="F77">
            <v>0</v>
          </cell>
          <cell r="G77" t="str">
            <v>00</v>
          </cell>
        </row>
        <row r="78">
          <cell r="A78" t="str">
            <v>11446</v>
          </cell>
          <cell r="B78" t="str">
            <v>Exc face-mm b9+marg &gt;4 cm</v>
          </cell>
          <cell r="C78">
            <v>12</v>
          </cell>
          <cell r="D78">
            <v>5</v>
          </cell>
          <cell r="E78">
            <v>5</v>
          </cell>
          <cell r="F78">
            <v>0</v>
          </cell>
          <cell r="G78" t="str">
            <v>00</v>
          </cell>
        </row>
        <row r="79">
          <cell r="A79" t="str">
            <v>11450</v>
          </cell>
          <cell r="B79" t="str">
            <v>Removal sweat gland lesion</v>
          </cell>
          <cell r="C79">
            <v>12</v>
          </cell>
          <cell r="D79">
            <v>5</v>
          </cell>
          <cell r="E79">
            <v>5</v>
          </cell>
          <cell r="F79">
            <v>0</v>
          </cell>
          <cell r="G79" t="str">
            <v>00</v>
          </cell>
        </row>
        <row r="80">
          <cell r="A80" t="str">
            <v>11451</v>
          </cell>
          <cell r="B80" t="str">
            <v>Removal sweat gland lesion</v>
          </cell>
          <cell r="C80">
            <v>12</v>
          </cell>
          <cell r="D80">
            <v>5</v>
          </cell>
          <cell r="E80">
            <v>5</v>
          </cell>
          <cell r="F80">
            <v>0</v>
          </cell>
          <cell r="G80" t="str">
            <v>00</v>
          </cell>
        </row>
        <row r="81">
          <cell r="A81" t="str">
            <v>11462</v>
          </cell>
          <cell r="B81" t="str">
            <v>Removal sweat gland lesion</v>
          </cell>
          <cell r="C81">
            <v>12</v>
          </cell>
          <cell r="D81">
            <v>5</v>
          </cell>
          <cell r="E81">
            <v>5</v>
          </cell>
          <cell r="F81">
            <v>0</v>
          </cell>
          <cell r="G81" t="str">
            <v>00</v>
          </cell>
        </row>
        <row r="82">
          <cell r="A82" t="str">
            <v>11463</v>
          </cell>
          <cell r="B82" t="str">
            <v>Removal sweat gland lesion</v>
          </cell>
          <cell r="C82">
            <v>12</v>
          </cell>
          <cell r="D82">
            <v>5</v>
          </cell>
          <cell r="E82">
            <v>5</v>
          </cell>
          <cell r="F82">
            <v>0</v>
          </cell>
          <cell r="G82" t="str">
            <v>00</v>
          </cell>
        </row>
        <row r="83">
          <cell r="A83" t="str">
            <v>11470</v>
          </cell>
          <cell r="B83" t="str">
            <v>Removal sweat gland lesion</v>
          </cell>
          <cell r="C83">
            <v>12</v>
          </cell>
          <cell r="D83">
            <v>5</v>
          </cell>
          <cell r="E83">
            <v>5</v>
          </cell>
          <cell r="F83">
            <v>0</v>
          </cell>
          <cell r="G83" t="str">
            <v>00</v>
          </cell>
        </row>
        <row r="84">
          <cell r="A84" t="str">
            <v>11471</v>
          </cell>
          <cell r="B84" t="str">
            <v>Removal sweat gland lesion</v>
          </cell>
          <cell r="C84">
            <v>12</v>
          </cell>
          <cell r="D84">
            <v>5</v>
          </cell>
          <cell r="E84">
            <v>5</v>
          </cell>
          <cell r="F84">
            <v>0</v>
          </cell>
          <cell r="G84" t="str">
            <v>00</v>
          </cell>
        </row>
        <row r="85">
          <cell r="A85" t="str">
            <v>11600</v>
          </cell>
          <cell r="B85" t="str">
            <v>Exc tr-ext mal+marg 0.5 cm/&lt;</v>
          </cell>
          <cell r="C85">
            <v>12</v>
          </cell>
          <cell r="D85">
            <v>5</v>
          </cell>
          <cell r="E85">
            <v>5</v>
          </cell>
          <cell r="F85">
            <v>0</v>
          </cell>
          <cell r="G85" t="str">
            <v>00</v>
          </cell>
        </row>
        <row r="86">
          <cell r="A86" t="str">
            <v>11601</v>
          </cell>
          <cell r="B86" t="str">
            <v>Exc tr-ext mal+marg 0.6-1 cm</v>
          </cell>
          <cell r="C86">
            <v>12</v>
          </cell>
          <cell r="D86">
            <v>5</v>
          </cell>
          <cell r="E86">
            <v>5</v>
          </cell>
          <cell r="F86">
            <v>0</v>
          </cell>
          <cell r="G86" t="str">
            <v>00</v>
          </cell>
        </row>
        <row r="87">
          <cell r="A87" t="str">
            <v>11602</v>
          </cell>
          <cell r="B87" t="str">
            <v>Exc tr-ext mal+marg 1.1-2 cm</v>
          </cell>
          <cell r="C87">
            <v>12</v>
          </cell>
          <cell r="D87">
            <v>5</v>
          </cell>
          <cell r="E87">
            <v>5</v>
          </cell>
          <cell r="F87">
            <v>0</v>
          </cell>
          <cell r="G87" t="str">
            <v>00</v>
          </cell>
        </row>
        <row r="88">
          <cell r="A88" t="str">
            <v>11603</v>
          </cell>
          <cell r="B88" t="str">
            <v>Exc tr-ext mal+marg 2.1-3 cm</v>
          </cell>
          <cell r="C88">
            <v>12</v>
          </cell>
          <cell r="D88">
            <v>5</v>
          </cell>
          <cell r="E88">
            <v>5</v>
          </cell>
          <cell r="F88">
            <v>0</v>
          </cell>
          <cell r="G88" t="str">
            <v>00</v>
          </cell>
        </row>
        <row r="89">
          <cell r="A89" t="str">
            <v>11604</v>
          </cell>
          <cell r="B89" t="str">
            <v>Exc tr-ext mal+marg 3.1-4 cm</v>
          </cell>
          <cell r="C89">
            <v>12</v>
          </cell>
          <cell r="D89">
            <v>5</v>
          </cell>
          <cell r="E89">
            <v>5</v>
          </cell>
          <cell r="F89">
            <v>0</v>
          </cell>
          <cell r="G89" t="str">
            <v>00</v>
          </cell>
        </row>
        <row r="90">
          <cell r="A90" t="str">
            <v>11606</v>
          </cell>
          <cell r="B90" t="str">
            <v>Exc tr-ext mal+marg &gt;4 cm</v>
          </cell>
          <cell r="C90">
            <v>12</v>
          </cell>
          <cell r="D90">
            <v>5</v>
          </cell>
          <cell r="E90">
            <v>5</v>
          </cell>
          <cell r="F90">
            <v>0</v>
          </cell>
          <cell r="G90" t="str">
            <v>00</v>
          </cell>
        </row>
        <row r="91">
          <cell r="A91" t="str">
            <v>11620</v>
          </cell>
          <cell r="B91" t="str">
            <v>Exc h-f-nk-sp mal+marg 0.5/&lt;</v>
          </cell>
          <cell r="C91">
            <v>12</v>
          </cell>
          <cell r="D91">
            <v>5</v>
          </cell>
          <cell r="E91">
            <v>5</v>
          </cell>
          <cell r="F91">
            <v>0</v>
          </cell>
          <cell r="G91" t="str">
            <v>00</v>
          </cell>
        </row>
        <row r="92">
          <cell r="A92" t="str">
            <v>11621</v>
          </cell>
          <cell r="B92" t="str">
            <v>Exc s/n/h/f/g mal+mrg 0.6-1</v>
          </cell>
          <cell r="C92">
            <v>12</v>
          </cell>
          <cell r="D92">
            <v>5</v>
          </cell>
          <cell r="E92">
            <v>5</v>
          </cell>
          <cell r="F92">
            <v>0</v>
          </cell>
          <cell r="G92" t="str">
            <v>00</v>
          </cell>
        </row>
        <row r="93">
          <cell r="A93" t="str">
            <v>11622</v>
          </cell>
          <cell r="B93" t="str">
            <v>Exc s/n/h/f/g mal+mrg 1.1-2</v>
          </cell>
          <cell r="C93">
            <v>12</v>
          </cell>
          <cell r="D93">
            <v>5</v>
          </cell>
          <cell r="E93">
            <v>5</v>
          </cell>
          <cell r="F93">
            <v>0</v>
          </cell>
          <cell r="G93" t="str">
            <v>00</v>
          </cell>
        </row>
        <row r="94">
          <cell r="A94" t="str">
            <v>11623</v>
          </cell>
          <cell r="B94" t="str">
            <v>Exc s/n/h/f/g mal+mrg 2.1-3</v>
          </cell>
          <cell r="C94">
            <v>12</v>
          </cell>
          <cell r="D94">
            <v>5</v>
          </cell>
          <cell r="E94">
            <v>5</v>
          </cell>
          <cell r="F94">
            <v>0</v>
          </cell>
          <cell r="G94" t="str">
            <v>00</v>
          </cell>
        </row>
        <row r="95">
          <cell r="A95" t="str">
            <v>11624</v>
          </cell>
          <cell r="B95" t="str">
            <v>Exc s/n/h/f/g mal+mrg 3.1-4</v>
          </cell>
          <cell r="C95">
            <v>12</v>
          </cell>
          <cell r="D95">
            <v>5</v>
          </cell>
          <cell r="E95">
            <v>5</v>
          </cell>
          <cell r="F95">
            <v>0</v>
          </cell>
          <cell r="G95" t="str">
            <v>00</v>
          </cell>
        </row>
        <row r="96">
          <cell r="A96" t="str">
            <v>11626</v>
          </cell>
          <cell r="B96" t="str">
            <v>Exc s/n/h/f/g mal+mrg &gt;4 cm</v>
          </cell>
          <cell r="C96">
            <v>12</v>
          </cell>
          <cell r="D96">
            <v>5</v>
          </cell>
          <cell r="E96">
            <v>5</v>
          </cell>
          <cell r="F96">
            <v>0</v>
          </cell>
          <cell r="G96" t="str">
            <v>00</v>
          </cell>
        </row>
        <row r="97">
          <cell r="A97" t="str">
            <v>11640</v>
          </cell>
          <cell r="B97" t="str">
            <v>Exc f/e/e/n/l mal+mrg 0.5cm&lt;</v>
          </cell>
          <cell r="C97">
            <v>12</v>
          </cell>
          <cell r="D97">
            <v>5</v>
          </cell>
          <cell r="E97">
            <v>5</v>
          </cell>
          <cell r="F97">
            <v>0</v>
          </cell>
          <cell r="G97" t="str">
            <v>00</v>
          </cell>
        </row>
        <row r="98">
          <cell r="A98" t="str">
            <v>11641</v>
          </cell>
          <cell r="B98" t="str">
            <v>Exc f/e/e/n/l mal+mrg 0.6-1</v>
          </cell>
          <cell r="C98">
            <v>12</v>
          </cell>
          <cell r="D98">
            <v>5</v>
          </cell>
          <cell r="E98">
            <v>5</v>
          </cell>
          <cell r="F98">
            <v>0</v>
          </cell>
          <cell r="G98" t="str">
            <v>00</v>
          </cell>
        </row>
        <row r="99">
          <cell r="A99" t="str">
            <v>11642</v>
          </cell>
          <cell r="B99" t="str">
            <v>Exc f/e/e/n/l mal+mrg 1.1-2</v>
          </cell>
          <cell r="C99">
            <v>12</v>
          </cell>
          <cell r="D99">
            <v>5</v>
          </cell>
          <cell r="E99">
            <v>5</v>
          </cell>
          <cell r="F99">
            <v>0</v>
          </cell>
          <cell r="G99" t="str">
            <v>00</v>
          </cell>
        </row>
        <row r="100">
          <cell r="A100" t="str">
            <v>11643</v>
          </cell>
          <cell r="B100" t="str">
            <v>Exc f/e/e/n/l mal+mrg 2.1-3</v>
          </cell>
          <cell r="C100">
            <v>12</v>
          </cell>
          <cell r="D100">
            <v>5</v>
          </cell>
          <cell r="E100">
            <v>5</v>
          </cell>
          <cell r="F100">
            <v>0</v>
          </cell>
          <cell r="G100" t="str">
            <v>00</v>
          </cell>
        </row>
        <row r="101">
          <cell r="A101" t="str">
            <v>11644</v>
          </cell>
          <cell r="B101" t="str">
            <v>Exc f/e/e/n/l mal+mrg 3.1-4</v>
          </cell>
          <cell r="C101">
            <v>12</v>
          </cell>
          <cell r="D101">
            <v>5</v>
          </cell>
          <cell r="E101">
            <v>5</v>
          </cell>
          <cell r="F101">
            <v>0</v>
          </cell>
          <cell r="G101" t="str">
            <v>00</v>
          </cell>
        </row>
        <row r="102">
          <cell r="A102" t="str">
            <v>11646</v>
          </cell>
          <cell r="B102" t="str">
            <v>Exc f/e/e/n/l mal+mrg &gt;4 cm</v>
          </cell>
          <cell r="C102">
            <v>12</v>
          </cell>
          <cell r="D102">
            <v>5</v>
          </cell>
          <cell r="E102">
            <v>5</v>
          </cell>
          <cell r="F102">
            <v>0</v>
          </cell>
          <cell r="G102" t="str">
            <v>00</v>
          </cell>
        </row>
        <row r="103">
          <cell r="A103" t="str">
            <v>11720</v>
          </cell>
          <cell r="B103" t="str">
            <v>Debride nail 1-5</v>
          </cell>
          <cell r="C103">
            <v>12</v>
          </cell>
          <cell r="D103">
            <v>5</v>
          </cell>
          <cell r="E103">
            <v>5</v>
          </cell>
          <cell r="F103">
            <v>0</v>
          </cell>
          <cell r="G103" t="str">
            <v>00</v>
          </cell>
        </row>
        <row r="104">
          <cell r="A104" t="str">
            <v>11721</v>
          </cell>
          <cell r="B104" t="str">
            <v>Debride nail 6 or more</v>
          </cell>
          <cell r="C104">
            <v>12</v>
          </cell>
          <cell r="D104">
            <v>5</v>
          </cell>
          <cell r="E104">
            <v>5</v>
          </cell>
          <cell r="F104">
            <v>0</v>
          </cell>
          <cell r="G104" t="str">
            <v>00</v>
          </cell>
        </row>
        <row r="105">
          <cell r="A105" t="str">
            <v>11730</v>
          </cell>
          <cell r="B105" t="str">
            <v>Removal of nail plate</v>
          </cell>
          <cell r="C105">
            <v>12</v>
          </cell>
          <cell r="D105">
            <v>5</v>
          </cell>
          <cell r="E105">
            <v>5</v>
          </cell>
          <cell r="F105">
            <v>0</v>
          </cell>
          <cell r="G105" t="str">
            <v>00</v>
          </cell>
        </row>
        <row r="106">
          <cell r="A106" t="str">
            <v>11732</v>
          </cell>
          <cell r="B106" t="str">
            <v>Remove nail plate add-on</v>
          </cell>
          <cell r="C106">
            <v>12</v>
          </cell>
          <cell r="D106">
            <v>5</v>
          </cell>
          <cell r="E106">
            <v>5</v>
          </cell>
          <cell r="F106">
            <v>0</v>
          </cell>
          <cell r="G106" t="str">
            <v>00</v>
          </cell>
        </row>
        <row r="107">
          <cell r="A107" t="str">
            <v>11740</v>
          </cell>
          <cell r="B107" t="str">
            <v>Drain blood from under nail</v>
          </cell>
          <cell r="C107">
            <v>12</v>
          </cell>
          <cell r="D107">
            <v>5</v>
          </cell>
          <cell r="E107">
            <v>5</v>
          </cell>
          <cell r="F107">
            <v>0</v>
          </cell>
          <cell r="G107" t="str">
            <v>00</v>
          </cell>
        </row>
        <row r="108">
          <cell r="A108" t="str">
            <v>11750</v>
          </cell>
          <cell r="B108" t="str">
            <v>Removal of nail bed</v>
          </cell>
          <cell r="C108">
            <v>12</v>
          </cell>
          <cell r="D108">
            <v>5</v>
          </cell>
          <cell r="E108">
            <v>5</v>
          </cell>
          <cell r="F108">
            <v>0</v>
          </cell>
          <cell r="G108" t="str">
            <v>00</v>
          </cell>
        </row>
        <row r="109">
          <cell r="A109" t="str">
            <v>11752</v>
          </cell>
          <cell r="B109" t="str">
            <v>Remove nail bed/finger tip</v>
          </cell>
          <cell r="C109">
            <v>12</v>
          </cell>
          <cell r="D109">
            <v>5</v>
          </cell>
          <cell r="E109">
            <v>5</v>
          </cell>
          <cell r="F109">
            <v>0</v>
          </cell>
          <cell r="G109" t="str">
            <v>00</v>
          </cell>
        </row>
        <row r="110">
          <cell r="A110" t="str">
            <v>11755</v>
          </cell>
          <cell r="B110" t="str">
            <v>Biopsy nail unit</v>
          </cell>
          <cell r="C110">
            <v>12</v>
          </cell>
          <cell r="D110">
            <v>5</v>
          </cell>
          <cell r="E110">
            <v>5</v>
          </cell>
          <cell r="F110">
            <v>0</v>
          </cell>
          <cell r="G110" t="str">
            <v>00</v>
          </cell>
        </row>
        <row r="111">
          <cell r="A111" t="str">
            <v>11760</v>
          </cell>
          <cell r="B111" t="str">
            <v>Repair of nail bed</v>
          </cell>
          <cell r="C111">
            <v>12</v>
          </cell>
          <cell r="D111">
            <v>5</v>
          </cell>
          <cell r="E111">
            <v>5</v>
          </cell>
          <cell r="F111">
            <v>0</v>
          </cell>
          <cell r="G111" t="str">
            <v>00</v>
          </cell>
        </row>
        <row r="112">
          <cell r="A112" t="str">
            <v>11762</v>
          </cell>
          <cell r="B112" t="str">
            <v>Reconstruction of nail bed</v>
          </cell>
          <cell r="C112">
            <v>12</v>
          </cell>
          <cell r="D112">
            <v>5</v>
          </cell>
          <cell r="E112">
            <v>5</v>
          </cell>
          <cell r="F112">
            <v>0</v>
          </cell>
          <cell r="G112" t="str">
            <v>00</v>
          </cell>
        </row>
        <row r="113">
          <cell r="A113" t="str">
            <v>11765</v>
          </cell>
          <cell r="B113" t="str">
            <v>Excision of nail fold toe</v>
          </cell>
          <cell r="C113">
            <v>12</v>
          </cell>
          <cell r="D113">
            <v>5</v>
          </cell>
          <cell r="E113">
            <v>5</v>
          </cell>
          <cell r="F113">
            <v>0</v>
          </cell>
          <cell r="G113" t="str">
            <v>00</v>
          </cell>
        </row>
        <row r="114">
          <cell r="A114" t="str">
            <v>11770</v>
          </cell>
          <cell r="B114" t="str">
            <v>Remove pilonidal cyst simple</v>
          </cell>
          <cell r="C114">
            <v>12</v>
          </cell>
          <cell r="D114">
            <v>5</v>
          </cell>
          <cell r="E114">
            <v>5</v>
          </cell>
          <cell r="F114">
            <v>0</v>
          </cell>
          <cell r="G114" t="str">
            <v>00</v>
          </cell>
        </row>
        <row r="115">
          <cell r="A115" t="str">
            <v>11771</v>
          </cell>
          <cell r="B115" t="str">
            <v>Remove pilonidal cyst exten</v>
          </cell>
          <cell r="C115">
            <v>12</v>
          </cell>
          <cell r="D115">
            <v>5</v>
          </cell>
          <cell r="E115">
            <v>5</v>
          </cell>
          <cell r="F115">
            <v>0</v>
          </cell>
          <cell r="G115" t="str">
            <v>00</v>
          </cell>
        </row>
        <row r="116">
          <cell r="A116" t="str">
            <v>11772</v>
          </cell>
          <cell r="B116" t="str">
            <v>Remove pilonidal cyst compl</v>
          </cell>
          <cell r="C116">
            <v>12</v>
          </cell>
          <cell r="D116">
            <v>5</v>
          </cell>
          <cell r="E116">
            <v>5</v>
          </cell>
          <cell r="F116">
            <v>0</v>
          </cell>
          <cell r="G116" t="str">
            <v>00</v>
          </cell>
        </row>
        <row r="117">
          <cell r="A117" t="str">
            <v>11900</v>
          </cell>
          <cell r="B117" t="str">
            <v>Inject skin lesions &lt;/w 7</v>
          </cell>
          <cell r="C117">
            <v>12</v>
          </cell>
          <cell r="D117">
            <v>5</v>
          </cell>
          <cell r="E117">
            <v>5</v>
          </cell>
          <cell r="F117">
            <v>0</v>
          </cell>
          <cell r="G117" t="str">
            <v>00</v>
          </cell>
        </row>
        <row r="118">
          <cell r="A118" t="str">
            <v>11901</v>
          </cell>
          <cell r="B118" t="str">
            <v>Inject skin lesions &gt;7</v>
          </cell>
          <cell r="C118">
            <v>12</v>
          </cell>
          <cell r="D118">
            <v>5</v>
          </cell>
          <cell r="E118">
            <v>5</v>
          </cell>
          <cell r="F118">
            <v>0</v>
          </cell>
          <cell r="G118" t="str">
            <v>00</v>
          </cell>
        </row>
        <row r="119">
          <cell r="A119" t="str">
            <v>11971</v>
          </cell>
          <cell r="B119" t="str">
            <v>Remove tissue expander(s)</v>
          </cell>
          <cell r="C119">
            <v>12</v>
          </cell>
          <cell r="D119">
            <v>5</v>
          </cell>
          <cell r="E119">
            <v>5</v>
          </cell>
          <cell r="F119">
            <v>0</v>
          </cell>
          <cell r="G119" t="str">
            <v>00</v>
          </cell>
        </row>
        <row r="120">
          <cell r="A120" t="str">
            <v>11980</v>
          </cell>
          <cell r="B120" t="str">
            <v>Implant hormone pellet(s)</v>
          </cell>
          <cell r="C120">
            <v>12</v>
          </cell>
          <cell r="D120">
            <v>5</v>
          </cell>
          <cell r="E120">
            <v>5</v>
          </cell>
          <cell r="F120">
            <v>0</v>
          </cell>
          <cell r="G120" t="str">
            <v>00</v>
          </cell>
        </row>
        <row r="121">
          <cell r="A121" t="str">
            <v>11981</v>
          </cell>
          <cell r="B121" t="str">
            <v>Insert drug implant device</v>
          </cell>
          <cell r="C121">
            <v>12</v>
          </cell>
          <cell r="D121">
            <v>5</v>
          </cell>
          <cell r="E121">
            <v>5</v>
          </cell>
          <cell r="F121">
            <v>0</v>
          </cell>
          <cell r="G121" t="str">
            <v>00</v>
          </cell>
        </row>
        <row r="122">
          <cell r="A122" t="str">
            <v>11982</v>
          </cell>
          <cell r="B122" t="str">
            <v>Remove drug implant device</v>
          </cell>
          <cell r="C122">
            <v>12</v>
          </cell>
          <cell r="D122">
            <v>5</v>
          </cell>
          <cell r="E122">
            <v>5</v>
          </cell>
          <cell r="F122">
            <v>0</v>
          </cell>
          <cell r="G122" t="str">
            <v>00</v>
          </cell>
        </row>
        <row r="123">
          <cell r="A123" t="str">
            <v>11983</v>
          </cell>
          <cell r="B123" t="str">
            <v>Remove/insert drug implant</v>
          </cell>
          <cell r="C123">
            <v>12</v>
          </cell>
          <cell r="D123">
            <v>5</v>
          </cell>
          <cell r="E123">
            <v>5</v>
          </cell>
          <cell r="F123">
            <v>0</v>
          </cell>
          <cell r="G123" t="str">
            <v>00</v>
          </cell>
        </row>
        <row r="124">
          <cell r="A124" t="str">
            <v>12001</v>
          </cell>
          <cell r="B124" t="str">
            <v>Rpr s/n/ax/gen/trnk 2.5cm/&lt;</v>
          </cell>
          <cell r="C124">
            <v>12</v>
          </cell>
          <cell r="D124">
            <v>5</v>
          </cell>
          <cell r="E124">
            <v>5</v>
          </cell>
          <cell r="F124">
            <v>0</v>
          </cell>
          <cell r="G124" t="str">
            <v>00</v>
          </cell>
        </row>
        <row r="125">
          <cell r="A125" t="str">
            <v>12002</v>
          </cell>
          <cell r="B125" t="str">
            <v>Rpr s/n/ax/gen/trnk2.6-7.5cm</v>
          </cell>
          <cell r="C125">
            <v>12</v>
          </cell>
          <cell r="D125">
            <v>5</v>
          </cell>
          <cell r="E125">
            <v>5</v>
          </cell>
          <cell r="F125">
            <v>0</v>
          </cell>
          <cell r="G125" t="str">
            <v>00</v>
          </cell>
        </row>
        <row r="126">
          <cell r="A126" t="str">
            <v>12004</v>
          </cell>
          <cell r="B126" t="str">
            <v>Rpr s/n/ax/gen/trk7.6-12.5cm</v>
          </cell>
          <cell r="C126">
            <v>12</v>
          </cell>
          <cell r="D126">
            <v>5</v>
          </cell>
          <cell r="E126">
            <v>5</v>
          </cell>
          <cell r="F126">
            <v>0</v>
          </cell>
          <cell r="G126" t="str">
            <v>00</v>
          </cell>
        </row>
        <row r="127">
          <cell r="A127" t="str">
            <v>12005</v>
          </cell>
          <cell r="B127" t="str">
            <v>Rpr s/n/a/gen/trk12.6-20.0cm</v>
          </cell>
          <cell r="C127">
            <v>12</v>
          </cell>
          <cell r="D127">
            <v>5</v>
          </cell>
          <cell r="E127">
            <v>5</v>
          </cell>
          <cell r="F127">
            <v>0</v>
          </cell>
          <cell r="G127" t="str">
            <v>00</v>
          </cell>
        </row>
        <row r="128">
          <cell r="A128" t="str">
            <v>12006</v>
          </cell>
          <cell r="B128" t="str">
            <v>Rpr s/n/a/gen/trk20.1-30.0cm</v>
          </cell>
          <cell r="C128">
            <v>12</v>
          </cell>
          <cell r="D128">
            <v>5</v>
          </cell>
          <cell r="E128">
            <v>5</v>
          </cell>
          <cell r="F128">
            <v>0</v>
          </cell>
          <cell r="G128" t="str">
            <v>00</v>
          </cell>
        </row>
        <row r="129">
          <cell r="A129" t="str">
            <v>12007</v>
          </cell>
          <cell r="B129" t="str">
            <v>Rpr s/n/ax/gen/trnk &gt;30.0 cm</v>
          </cell>
          <cell r="C129">
            <v>12</v>
          </cell>
          <cell r="D129">
            <v>5</v>
          </cell>
          <cell r="E129">
            <v>5</v>
          </cell>
          <cell r="F129">
            <v>0</v>
          </cell>
          <cell r="G129" t="str">
            <v>00</v>
          </cell>
        </row>
        <row r="130">
          <cell r="A130" t="str">
            <v>12011</v>
          </cell>
          <cell r="B130" t="str">
            <v>Rpr f/e/e/n/l/m 2.5 cm/&lt;</v>
          </cell>
          <cell r="C130">
            <v>12</v>
          </cell>
          <cell r="D130">
            <v>5</v>
          </cell>
          <cell r="E130">
            <v>5</v>
          </cell>
          <cell r="F130">
            <v>0</v>
          </cell>
          <cell r="G130" t="str">
            <v>00</v>
          </cell>
        </row>
        <row r="131">
          <cell r="A131" t="str">
            <v>12013</v>
          </cell>
          <cell r="B131" t="str">
            <v>Rpr f/e/e/n/l/m 2.6-5.0 cm</v>
          </cell>
          <cell r="C131">
            <v>12</v>
          </cell>
          <cell r="D131">
            <v>5</v>
          </cell>
          <cell r="E131">
            <v>5</v>
          </cell>
          <cell r="F131">
            <v>0</v>
          </cell>
          <cell r="G131" t="str">
            <v>00</v>
          </cell>
        </row>
        <row r="132">
          <cell r="A132" t="str">
            <v>12014</v>
          </cell>
          <cell r="B132" t="str">
            <v>Rpr f/e/e/n/l/m 5.1-7.5 cm</v>
          </cell>
          <cell r="C132">
            <v>12</v>
          </cell>
          <cell r="D132">
            <v>5</v>
          </cell>
          <cell r="E132">
            <v>5</v>
          </cell>
          <cell r="F132">
            <v>0</v>
          </cell>
          <cell r="G132" t="str">
            <v>00</v>
          </cell>
        </row>
        <row r="133">
          <cell r="A133" t="str">
            <v>12015</v>
          </cell>
          <cell r="B133" t="str">
            <v>Rpr f/e/e/n/l/m 7.6-12.5 cm</v>
          </cell>
          <cell r="C133">
            <v>12</v>
          </cell>
          <cell r="D133">
            <v>5</v>
          </cell>
          <cell r="E133">
            <v>5</v>
          </cell>
          <cell r="F133">
            <v>0</v>
          </cell>
          <cell r="G133" t="str">
            <v>00</v>
          </cell>
        </row>
        <row r="134">
          <cell r="A134" t="str">
            <v>12016</v>
          </cell>
          <cell r="B134" t="str">
            <v>Rpr fe/e/en/l/m 12.6-20.0 cm</v>
          </cell>
          <cell r="C134">
            <v>12</v>
          </cell>
          <cell r="D134">
            <v>5</v>
          </cell>
          <cell r="E134">
            <v>5</v>
          </cell>
          <cell r="F134">
            <v>0</v>
          </cell>
          <cell r="G134" t="str">
            <v>00</v>
          </cell>
        </row>
        <row r="135">
          <cell r="A135" t="str">
            <v>12020</v>
          </cell>
          <cell r="B135" t="str">
            <v>Closure of split wound</v>
          </cell>
          <cell r="C135">
            <v>12</v>
          </cell>
          <cell r="D135">
            <v>5</v>
          </cell>
          <cell r="E135">
            <v>5</v>
          </cell>
          <cell r="F135">
            <v>0</v>
          </cell>
          <cell r="G135" t="str">
            <v>00</v>
          </cell>
        </row>
        <row r="136">
          <cell r="A136" t="str">
            <v>12021</v>
          </cell>
          <cell r="B136" t="str">
            <v>Closure of split wound</v>
          </cell>
          <cell r="C136">
            <v>12</v>
          </cell>
          <cell r="D136">
            <v>5</v>
          </cell>
          <cell r="E136">
            <v>5</v>
          </cell>
          <cell r="F136">
            <v>0</v>
          </cell>
          <cell r="G136" t="str">
            <v>00</v>
          </cell>
        </row>
        <row r="137">
          <cell r="A137" t="str">
            <v>12031</v>
          </cell>
          <cell r="B137" t="str">
            <v>Intmd rpr s/a/t/ext 2.5 cm/&lt;</v>
          </cell>
          <cell r="C137">
            <v>12</v>
          </cell>
          <cell r="D137">
            <v>5</v>
          </cell>
          <cell r="E137">
            <v>5</v>
          </cell>
          <cell r="F137">
            <v>0</v>
          </cell>
          <cell r="G137" t="str">
            <v>00</v>
          </cell>
        </row>
        <row r="138">
          <cell r="A138" t="str">
            <v>12032</v>
          </cell>
          <cell r="B138" t="str">
            <v>Intmd rpr s/a/t/ext 2.6-7.5</v>
          </cell>
          <cell r="C138">
            <v>12</v>
          </cell>
          <cell r="D138">
            <v>5</v>
          </cell>
          <cell r="E138">
            <v>5</v>
          </cell>
          <cell r="F138">
            <v>0</v>
          </cell>
          <cell r="G138" t="str">
            <v>00</v>
          </cell>
        </row>
        <row r="139">
          <cell r="A139" t="str">
            <v>12034</v>
          </cell>
          <cell r="B139" t="str">
            <v>Intmd rpr s/tr/ext 7.6-12.5</v>
          </cell>
          <cell r="C139">
            <v>12</v>
          </cell>
          <cell r="D139">
            <v>5</v>
          </cell>
          <cell r="E139">
            <v>5</v>
          </cell>
          <cell r="F139">
            <v>0</v>
          </cell>
          <cell r="G139" t="str">
            <v>00</v>
          </cell>
        </row>
        <row r="140">
          <cell r="A140" t="str">
            <v>12035</v>
          </cell>
          <cell r="B140" t="str">
            <v>Intmd rpr s/a/t/ext 12.6-20</v>
          </cell>
          <cell r="C140">
            <v>12</v>
          </cell>
          <cell r="D140">
            <v>5</v>
          </cell>
          <cell r="E140">
            <v>5</v>
          </cell>
          <cell r="F140">
            <v>0</v>
          </cell>
          <cell r="G140" t="str">
            <v>00</v>
          </cell>
        </row>
        <row r="141">
          <cell r="A141" t="str">
            <v>12036</v>
          </cell>
          <cell r="B141" t="str">
            <v>Intmd rpr s/a/t/ext 20.1-30</v>
          </cell>
          <cell r="C141">
            <v>12</v>
          </cell>
          <cell r="D141">
            <v>5</v>
          </cell>
          <cell r="E141">
            <v>5</v>
          </cell>
          <cell r="F141">
            <v>0</v>
          </cell>
          <cell r="G141" t="str">
            <v>00</v>
          </cell>
        </row>
        <row r="142">
          <cell r="A142" t="str">
            <v>12037</v>
          </cell>
          <cell r="B142" t="str">
            <v>Intmd rpr s/tr/ext &gt;30.0 cm</v>
          </cell>
          <cell r="C142">
            <v>12</v>
          </cell>
          <cell r="D142">
            <v>5</v>
          </cell>
          <cell r="E142">
            <v>5</v>
          </cell>
          <cell r="F142">
            <v>0</v>
          </cell>
          <cell r="G142" t="str">
            <v>00</v>
          </cell>
        </row>
        <row r="143">
          <cell r="A143" t="str">
            <v>12041</v>
          </cell>
          <cell r="B143" t="str">
            <v>Intmd rpr n-hf/genit 2.5cm/&lt;</v>
          </cell>
          <cell r="C143">
            <v>12</v>
          </cell>
          <cell r="D143">
            <v>5</v>
          </cell>
          <cell r="E143">
            <v>5</v>
          </cell>
          <cell r="F143">
            <v>0</v>
          </cell>
          <cell r="G143" t="str">
            <v>00</v>
          </cell>
        </row>
        <row r="144">
          <cell r="A144" t="str">
            <v>12042</v>
          </cell>
          <cell r="B144" t="str">
            <v>Intmd rpr n-hf/genit2.6-7.5</v>
          </cell>
          <cell r="C144">
            <v>12</v>
          </cell>
          <cell r="D144">
            <v>5</v>
          </cell>
          <cell r="E144">
            <v>5</v>
          </cell>
          <cell r="F144">
            <v>0</v>
          </cell>
          <cell r="G144" t="str">
            <v>00</v>
          </cell>
        </row>
        <row r="145">
          <cell r="A145" t="str">
            <v>12044</v>
          </cell>
          <cell r="B145" t="str">
            <v>Intmd rpr n-hf/genit7.6-12.5</v>
          </cell>
          <cell r="C145">
            <v>12</v>
          </cell>
          <cell r="D145">
            <v>5</v>
          </cell>
          <cell r="E145">
            <v>5</v>
          </cell>
          <cell r="F145">
            <v>0</v>
          </cell>
          <cell r="G145" t="str">
            <v>00</v>
          </cell>
        </row>
        <row r="146">
          <cell r="A146" t="str">
            <v>12045</v>
          </cell>
          <cell r="B146" t="str">
            <v>Intmd rpr n-hf/genit12.6-20</v>
          </cell>
          <cell r="C146">
            <v>12</v>
          </cell>
          <cell r="D146">
            <v>5</v>
          </cell>
          <cell r="E146">
            <v>5</v>
          </cell>
          <cell r="F146">
            <v>0</v>
          </cell>
          <cell r="G146" t="str">
            <v>00</v>
          </cell>
        </row>
        <row r="147">
          <cell r="A147" t="str">
            <v>12046</v>
          </cell>
          <cell r="B147" t="str">
            <v>Intmd rpr n-hf/genit20.1-30</v>
          </cell>
          <cell r="C147">
            <v>12</v>
          </cell>
          <cell r="D147">
            <v>5</v>
          </cell>
          <cell r="E147">
            <v>5</v>
          </cell>
          <cell r="F147">
            <v>0</v>
          </cell>
          <cell r="G147" t="str">
            <v>00</v>
          </cell>
        </row>
        <row r="148">
          <cell r="A148" t="str">
            <v>12047</v>
          </cell>
          <cell r="B148" t="str">
            <v>Intmd rpr n-hf/genit &gt;30.0cm</v>
          </cell>
          <cell r="C148">
            <v>12</v>
          </cell>
          <cell r="D148">
            <v>5</v>
          </cell>
          <cell r="E148">
            <v>5</v>
          </cell>
          <cell r="F148">
            <v>0</v>
          </cell>
          <cell r="G148" t="str">
            <v>00</v>
          </cell>
        </row>
        <row r="149">
          <cell r="A149" t="str">
            <v>12051</v>
          </cell>
          <cell r="B149" t="str">
            <v>Intmd rpr face/mm 2.5 cm/&lt;</v>
          </cell>
          <cell r="C149">
            <v>12</v>
          </cell>
          <cell r="D149">
            <v>5</v>
          </cell>
          <cell r="E149">
            <v>5</v>
          </cell>
          <cell r="F149">
            <v>0</v>
          </cell>
          <cell r="G149" t="str">
            <v>00</v>
          </cell>
        </row>
        <row r="150">
          <cell r="A150" t="str">
            <v>12052</v>
          </cell>
          <cell r="B150" t="str">
            <v>Intmd rpr face/mm 2.6-5.0 cm</v>
          </cell>
          <cell r="C150">
            <v>12</v>
          </cell>
          <cell r="D150">
            <v>5</v>
          </cell>
          <cell r="E150">
            <v>5</v>
          </cell>
          <cell r="F150">
            <v>0</v>
          </cell>
          <cell r="G150" t="str">
            <v>00</v>
          </cell>
        </row>
        <row r="151">
          <cell r="A151" t="str">
            <v>12053</v>
          </cell>
          <cell r="B151" t="str">
            <v>Intmd rpr face/mm 5.1-7.5 cm</v>
          </cell>
          <cell r="C151">
            <v>12</v>
          </cell>
          <cell r="D151">
            <v>5</v>
          </cell>
          <cell r="E151">
            <v>5</v>
          </cell>
          <cell r="F151">
            <v>0</v>
          </cell>
          <cell r="G151" t="str">
            <v>00</v>
          </cell>
        </row>
        <row r="152">
          <cell r="A152" t="str">
            <v>12054</v>
          </cell>
          <cell r="B152" t="str">
            <v>Intmd rpr face/mm 7.6-12.5cm</v>
          </cell>
          <cell r="C152">
            <v>12</v>
          </cell>
          <cell r="D152">
            <v>5</v>
          </cell>
          <cell r="E152">
            <v>5</v>
          </cell>
          <cell r="F152">
            <v>0</v>
          </cell>
          <cell r="G152" t="str">
            <v>00</v>
          </cell>
        </row>
        <row r="153">
          <cell r="A153" t="str">
            <v>12055</v>
          </cell>
          <cell r="B153" t="str">
            <v>Intmd rpr face/mm 12.6-20 cm</v>
          </cell>
          <cell r="C153">
            <v>12</v>
          </cell>
          <cell r="D153">
            <v>5</v>
          </cell>
          <cell r="E153">
            <v>5</v>
          </cell>
          <cell r="F153">
            <v>0</v>
          </cell>
          <cell r="G153" t="str">
            <v>00</v>
          </cell>
        </row>
        <row r="154">
          <cell r="A154" t="str">
            <v>12056</v>
          </cell>
          <cell r="B154" t="str">
            <v>Intmd rpr face/mm 20.1-30.0</v>
          </cell>
          <cell r="C154">
            <v>12</v>
          </cell>
          <cell r="D154">
            <v>5</v>
          </cell>
          <cell r="E154">
            <v>5</v>
          </cell>
          <cell r="F154">
            <v>0</v>
          </cell>
          <cell r="G154" t="str">
            <v>00</v>
          </cell>
        </row>
        <row r="155">
          <cell r="A155" t="str">
            <v>12057</v>
          </cell>
          <cell r="B155" t="str">
            <v>Intmd rpr face/mm &gt;30.0 cm</v>
          </cell>
          <cell r="C155">
            <v>12</v>
          </cell>
          <cell r="D155">
            <v>5</v>
          </cell>
          <cell r="E155">
            <v>5</v>
          </cell>
          <cell r="F155">
            <v>0</v>
          </cell>
          <cell r="G155" t="str">
            <v>00</v>
          </cell>
        </row>
        <row r="156">
          <cell r="A156" t="str">
            <v>13100</v>
          </cell>
          <cell r="B156" t="str">
            <v>Cmplx rpr trunk 1.1-2.5 cm</v>
          </cell>
          <cell r="C156">
            <v>12</v>
          </cell>
          <cell r="D156">
            <v>5</v>
          </cell>
          <cell r="E156">
            <v>5</v>
          </cell>
          <cell r="F156">
            <v>0</v>
          </cell>
          <cell r="G156" t="str">
            <v>00</v>
          </cell>
        </row>
        <row r="157">
          <cell r="A157" t="str">
            <v>13101</v>
          </cell>
          <cell r="B157" t="str">
            <v>Cmplx rpr trunk 2.6-7.5 cm</v>
          </cell>
          <cell r="C157">
            <v>12</v>
          </cell>
          <cell r="D157">
            <v>5</v>
          </cell>
          <cell r="E157">
            <v>5</v>
          </cell>
          <cell r="F157">
            <v>0</v>
          </cell>
          <cell r="G157" t="str">
            <v>00</v>
          </cell>
        </row>
        <row r="158">
          <cell r="A158" t="str">
            <v>13102</v>
          </cell>
          <cell r="B158" t="str">
            <v>Cmplx rpr trunk addl 5cm/&lt;</v>
          </cell>
          <cell r="C158">
            <v>12</v>
          </cell>
          <cell r="D158">
            <v>5</v>
          </cell>
          <cell r="E158">
            <v>5</v>
          </cell>
          <cell r="F158">
            <v>0</v>
          </cell>
          <cell r="G158" t="str">
            <v>00</v>
          </cell>
        </row>
        <row r="159">
          <cell r="A159" t="str">
            <v>13120</v>
          </cell>
          <cell r="B159" t="str">
            <v>Cmplx rpr s/a/l 1.1-2.5 cm</v>
          </cell>
          <cell r="C159">
            <v>12</v>
          </cell>
          <cell r="D159">
            <v>5</v>
          </cell>
          <cell r="E159">
            <v>5</v>
          </cell>
          <cell r="F159">
            <v>0</v>
          </cell>
          <cell r="G159" t="str">
            <v>00</v>
          </cell>
        </row>
        <row r="160">
          <cell r="A160" t="str">
            <v>13121</v>
          </cell>
          <cell r="B160" t="str">
            <v>Cmplx rpr s/a/l 2.6-7.5 cm</v>
          </cell>
          <cell r="C160">
            <v>12</v>
          </cell>
          <cell r="D160">
            <v>5</v>
          </cell>
          <cell r="E160">
            <v>5</v>
          </cell>
          <cell r="F160">
            <v>0</v>
          </cell>
          <cell r="G160" t="str">
            <v>00</v>
          </cell>
        </row>
        <row r="161">
          <cell r="A161" t="str">
            <v>13122</v>
          </cell>
          <cell r="B161" t="str">
            <v>Cmplx rpr s/a/l addl 5 cm/&gt;</v>
          </cell>
          <cell r="C161">
            <v>12</v>
          </cell>
          <cell r="D161">
            <v>5</v>
          </cell>
          <cell r="E161">
            <v>5</v>
          </cell>
          <cell r="F161">
            <v>0</v>
          </cell>
          <cell r="G161" t="str">
            <v>00</v>
          </cell>
        </row>
        <row r="162">
          <cell r="A162" t="str">
            <v>13131</v>
          </cell>
          <cell r="B162" t="str">
            <v>Cmplx rpr f/c/c/m/n/ax/g/h/f</v>
          </cell>
          <cell r="C162">
            <v>12</v>
          </cell>
          <cell r="D162">
            <v>5</v>
          </cell>
          <cell r="E162">
            <v>5</v>
          </cell>
          <cell r="F162">
            <v>0</v>
          </cell>
          <cell r="G162" t="str">
            <v>00</v>
          </cell>
        </row>
        <row r="163">
          <cell r="A163" t="str">
            <v>13132</v>
          </cell>
          <cell r="B163" t="str">
            <v>Cmplx rpr f/c/c/m/n/ax/g/h/f</v>
          </cell>
          <cell r="C163">
            <v>12</v>
          </cell>
          <cell r="D163">
            <v>5</v>
          </cell>
          <cell r="E163">
            <v>5</v>
          </cell>
          <cell r="F163">
            <v>0</v>
          </cell>
          <cell r="G163" t="str">
            <v>00</v>
          </cell>
        </row>
        <row r="164">
          <cell r="A164" t="str">
            <v>13133</v>
          </cell>
          <cell r="B164" t="str">
            <v>Cmplx rpr f/c/c/m/n/ax/g/h/f</v>
          </cell>
          <cell r="C164">
            <v>12</v>
          </cell>
          <cell r="D164">
            <v>5</v>
          </cell>
          <cell r="E164">
            <v>5</v>
          </cell>
          <cell r="F164">
            <v>0</v>
          </cell>
          <cell r="G164" t="str">
            <v>00</v>
          </cell>
        </row>
        <row r="165">
          <cell r="A165" t="str">
            <v>13151</v>
          </cell>
          <cell r="B165" t="str">
            <v>Cmplx rpr e/n/e/l 1.1-2.5 cm</v>
          </cell>
          <cell r="C165">
            <v>12</v>
          </cell>
          <cell r="D165">
            <v>5</v>
          </cell>
          <cell r="E165">
            <v>5</v>
          </cell>
          <cell r="F165">
            <v>0</v>
          </cell>
          <cell r="G165" t="str">
            <v>00</v>
          </cell>
        </row>
        <row r="166">
          <cell r="A166" t="str">
            <v>13152</v>
          </cell>
          <cell r="B166" t="str">
            <v>Cmplx rpr e/n/e/l 2.6-7.5 cm</v>
          </cell>
          <cell r="C166">
            <v>12</v>
          </cell>
          <cell r="D166">
            <v>5</v>
          </cell>
          <cell r="E166">
            <v>5</v>
          </cell>
          <cell r="F166">
            <v>0</v>
          </cell>
          <cell r="G166" t="str">
            <v>00</v>
          </cell>
        </row>
        <row r="167">
          <cell r="A167" t="str">
            <v>13153</v>
          </cell>
          <cell r="B167" t="str">
            <v>Cmplx rpr e/n/e/l addl 5cm/&lt;</v>
          </cell>
          <cell r="C167">
            <v>12</v>
          </cell>
          <cell r="D167">
            <v>5</v>
          </cell>
          <cell r="E167">
            <v>5</v>
          </cell>
          <cell r="F167">
            <v>0</v>
          </cell>
          <cell r="G167" t="str">
            <v>00</v>
          </cell>
        </row>
        <row r="168">
          <cell r="A168" t="str">
            <v>14000</v>
          </cell>
          <cell r="B168" t="str">
            <v>Tis trnfr trunk 10 sq cm/&lt;</v>
          </cell>
          <cell r="C168">
            <v>12</v>
          </cell>
          <cell r="D168">
            <v>5</v>
          </cell>
          <cell r="E168">
            <v>5</v>
          </cell>
          <cell r="F168">
            <v>0</v>
          </cell>
          <cell r="G168" t="str">
            <v>00</v>
          </cell>
        </row>
        <row r="169">
          <cell r="A169" t="str">
            <v>14001</v>
          </cell>
          <cell r="B169" t="str">
            <v>Tis trnfr trunk 10.1-30sqcm</v>
          </cell>
          <cell r="C169">
            <v>12</v>
          </cell>
          <cell r="D169">
            <v>5</v>
          </cell>
          <cell r="E169">
            <v>5</v>
          </cell>
          <cell r="F169">
            <v>0</v>
          </cell>
          <cell r="G169" t="str">
            <v>00</v>
          </cell>
        </row>
        <row r="170">
          <cell r="A170" t="str">
            <v>14020</v>
          </cell>
          <cell r="B170" t="str">
            <v>Tis trnfr s/a/l 10 sq cm/&lt;</v>
          </cell>
          <cell r="C170">
            <v>12</v>
          </cell>
          <cell r="D170">
            <v>5</v>
          </cell>
          <cell r="E170">
            <v>5</v>
          </cell>
          <cell r="F170">
            <v>0</v>
          </cell>
          <cell r="G170" t="str">
            <v>00</v>
          </cell>
        </row>
        <row r="171">
          <cell r="A171" t="str">
            <v>14021</v>
          </cell>
          <cell r="B171" t="str">
            <v>Tis trnfr s/a/l 10.1-30 sqcm</v>
          </cell>
          <cell r="C171">
            <v>12</v>
          </cell>
          <cell r="D171">
            <v>5</v>
          </cell>
          <cell r="E171">
            <v>5</v>
          </cell>
          <cell r="F171">
            <v>0</v>
          </cell>
          <cell r="G171" t="str">
            <v>00</v>
          </cell>
        </row>
        <row r="172">
          <cell r="A172" t="str">
            <v>14040</v>
          </cell>
          <cell r="B172" t="str">
            <v>Tis trnfr f/c/c/m/n/a/g/h/f</v>
          </cell>
          <cell r="C172">
            <v>12</v>
          </cell>
          <cell r="D172">
            <v>5</v>
          </cell>
          <cell r="E172">
            <v>5</v>
          </cell>
          <cell r="F172">
            <v>0</v>
          </cell>
          <cell r="G172" t="str">
            <v>00</v>
          </cell>
        </row>
        <row r="173">
          <cell r="A173" t="str">
            <v>14041</v>
          </cell>
          <cell r="B173" t="str">
            <v>Tis trnfr f/c/c/m/n/a/g/h/f</v>
          </cell>
          <cell r="C173">
            <v>12</v>
          </cell>
          <cell r="D173">
            <v>5</v>
          </cell>
          <cell r="E173">
            <v>5</v>
          </cell>
          <cell r="F173">
            <v>0</v>
          </cell>
          <cell r="G173" t="str">
            <v>00</v>
          </cell>
        </row>
        <row r="174">
          <cell r="A174" t="str">
            <v>14060</v>
          </cell>
          <cell r="B174" t="str">
            <v>Tis trnfr e/n/e/l 10 sq cm/&lt;</v>
          </cell>
          <cell r="C174">
            <v>12</v>
          </cell>
          <cell r="D174">
            <v>5</v>
          </cell>
          <cell r="E174">
            <v>5</v>
          </cell>
          <cell r="F174">
            <v>0</v>
          </cell>
          <cell r="G174" t="str">
            <v>00</v>
          </cell>
        </row>
        <row r="175">
          <cell r="A175" t="str">
            <v>14061</v>
          </cell>
          <cell r="B175" t="str">
            <v>Tis trnfr e/n/e/l10.1-30sqcm</v>
          </cell>
          <cell r="C175">
            <v>12</v>
          </cell>
          <cell r="D175">
            <v>5</v>
          </cell>
          <cell r="E175">
            <v>5</v>
          </cell>
          <cell r="F175">
            <v>0</v>
          </cell>
          <cell r="G175" t="str">
            <v>00</v>
          </cell>
        </row>
        <row r="176">
          <cell r="A176" t="str">
            <v>14301</v>
          </cell>
          <cell r="B176" t="str">
            <v>Tis trnfr any 30.1-60 sq cm</v>
          </cell>
          <cell r="C176">
            <v>12</v>
          </cell>
          <cell r="D176">
            <v>5</v>
          </cell>
          <cell r="E176">
            <v>5</v>
          </cell>
          <cell r="F176">
            <v>0</v>
          </cell>
          <cell r="G176" t="str">
            <v>00</v>
          </cell>
        </row>
        <row r="177">
          <cell r="A177" t="str">
            <v>14302</v>
          </cell>
          <cell r="B177" t="str">
            <v>Tis trnfr addl 30 sq cm/&lt;</v>
          </cell>
          <cell r="C177">
            <v>12</v>
          </cell>
          <cell r="D177">
            <v>5</v>
          </cell>
          <cell r="E177">
            <v>5</v>
          </cell>
          <cell r="F177">
            <v>0</v>
          </cell>
          <cell r="G177" t="str">
            <v>00</v>
          </cell>
        </row>
        <row r="178">
          <cell r="A178" t="str">
            <v>15002</v>
          </cell>
          <cell r="B178" t="str">
            <v>Wound prep trk/arm/leg</v>
          </cell>
          <cell r="C178">
            <v>12</v>
          </cell>
          <cell r="D178">
            <v>5</v>
          </cell>
          <cell r="E178">
            <v>5</v>
          </cell>
          <cell r="F178">
            <v>0</v>
          </cell>
          <cell r="G178" t="str">
            <v>00</v>
          </cell>
        </row>
        <row r="179">
          <cell r="A179" t="str">
            <v>15003</v>
          </cell>
          <cell r="B179" t="str">
            <v>Wound prep addl 100 cm</v>
          </cell>
          <cell r="C179">
            <v>12</v>
          </cell>
          <cell r="D179">
            <v>5</v>
          </cell>
          <cell r="E179">
            <v>5</v>
          </cell>
          <cell r="F179">
            <v>0</v>
          </cell>
          <cell r="G179" t="str">
            <v>00</v>
          </cell>
        </row>
        <row r="180">
          <cell r="A180" t="str">
            <v>15004</v>
          </cell>
          <cell r="B180" t="str">
            <v>Wound prep f/n/hf/g</v>
          </cell>
          <cell r="C180">
            <v>12</v>
          </cell>
          <cell r="D180">
            <v>5</v>
          </cell>
          <cell r="E180">
            <v>5</v>
          </cell>
          <cell r="F180">
            <v>0</v>
          </cell>
          <cell r="G180" t="str">
            <v>00</v>
          </cell>
        </row>
        <row r="181">
          <cell r="A181" t="str">
            <v>15005</v>
          </cell>
          <cell r="B181" t="str">
            <v>Wnd prep f/n/hf/g addl cm</v>
          </cell>
          <cell r="C181">
            <v>12</v>
          </cell>
          <cell r="D181">
            <v>5</v>
          </cell>
          <cell r="E181">
            <v>5</v>
          </cell>
          <cell r="F181">
            <v>0</v>
          </cell>
          <cell r="G181" t="str">
            <v>00</v>
          </cell>
        </row>
        <row r="182">
          <cell r="A182" t="str">
            <v>15040</v>
          </cell>
          <cell r="B182" t="str">
            <v>Harvest cultured skin graft</v>
          </cell>
          <cell r="C182">
            <v>12</v>
          </cell>
          <cell r="D182">
            <v>5</v>
          </cell>
          <cell r="E182">
            <v>5</v>
          </cell>
          <cell r="F182">
            <v>0</v>
          </cell>
          <cell r="G182" t="str">
            <v>00</v>
          </cell>
        </row>
        <row r="183">
          <cell r="A183" t="str">
            <v>15050</v>
          </cell>
          <cell r="B183" t="str">
            <v>Skin pinch graft</v>
          </cell>
          <cell r="C183">
            <v>12</v>
          </cell>
          <cell r="D183">
            <v>5</v>
          </cell>
          <cell r="E183">
            <v>5</v>
          </cell>
          <cell r="F183">
            <v>0</v>
          </cell>
          <cell r="G183" t="str">
            <v>00</v>
          </cell>
        </row>
        <row r="184">
          <cell r="A184" t="str">
            <v>15100</v>
          </cell>
          <cell r="B184" t="str">
            <v>Skin splt grft trnk/arm/leg</v>
          </cell>
          <cell r="C184">
            <v>12</v>
          </cell>
          <cell r="D184">
            <v>5</v>
          </cell>
          <cell r="E184">
            <v>5</v>
          </cell>
          <cell r="F184">
            <v>0</v>
          </cell>
          <cell r="G184" t="str">
            <v>00</v>
          </cell>
        </row>
        <row r="185">
          <cell r="A185" t="str">
            <v>15101</v>
          </cell>
          <cell r="B185" t="str">
            <v>Skin splt grft t/a/l add-on</v>
          </cell>
          <cell r="C185">
            <v>12</v>
          </cell>
          <cell r="D185">
            <v>5</v>
          </cell>
          <cell r="E185">
            <v>5</v>
          </cell>
          <cell r="F185">
            <v>0</v>
          </cell>
          <cell r="G185" t="str">
            <v>00</v>
          </cell>
        </row>
        <row r="186">
          <cell r="A186" t="str">
            <v>15110</v>
          </cell>
          <cell r="B186" t="str">
            <v>Epidrm autogrft trnk/arm/leg</v>
          </cell>
          <cell r="C186">
            <v>12</v>
          </cell>
          <cell r="D186">
            <v>5</v>
          </cell>
          <cell r="E186">
            <v>5</v>
          </cell>
          <cell r="F186">
            <v>0</v>
          </cell>
          <cell r="G186" t="str">
            <v>00</v>
          </cell>
        </row>
        <row r="187">
          <cell r="A187" t="str">
            <v>15111</v>
          </cell>
          <cell r="B187" t="str">
            <v>Epidrm autogrft t/a/l add-on</v>
          </cell>
          <cell r="C187">
            <v>12</v>
          </cell>
          <cell r="D187">
            <v>5</v>
          </cell>
          <cell r="E187">
            <v>5</v>
          </cell>
          <cell r="F187">
            <v>0</v>
          </cell>
          <cell r="G187" t="str">
            <v>00</v>
          </cell>
        </row>
        <row r="188">
          <cell r="A188" t="str">
            <v>15115</v>
          </cell>
          <cell r="B188" t="str">
            <v>Epidrm a-grft face/nck/hf/g</v>
          </cell>
          <cell r="C188">
            <v>12</v>
          </cell>
          <cell r="D188">
            <v>5</v>
          </cell>
          <cell r="E188">
            <v>5</v>
          </cell>
          <cell r="F188">
            <v>0</v>
          </cell>
          <cell r="G188" t="str">
            <v>00</v>
          </cell>
        </row>
        <row r="189">
          <cell r="A189" t="str">
            <v>15116</v>
          </cell>
          <cell r="B189" t="str">
            <v>Epidrm a-grft f/n/hf/g addl</v>
          </cell>
          <cell r="C189">
            <v>12</v>
          </cell>
          <cell r="D189">
            <v>5</v>
          </cell>
          <cell r="E189">
            <v>5</v>
          </cell>
          <cell r="F189">
            <v>0</v>
          </cell>
          <cell r="G189" t="str">
            <v>00</v>
          </cell>
        </row>
        <row r="190">
          <cell r="A190" t="str">
            <v>15120</v>
          </cell>
          <cell r="B190" t="str">
            <v>Skn splt a-grft fac/nck/hf/g</v>
          </cell>
          <cell r="C190">
            <v>12</v>
          </cell>
          <cell r="D190">
            <v>5</v>
          </cell>
          <cell r="E190">
            <v>5</v>
          </cell>
          <cell r="F190">
            <v>0</v>
          </cell>
          <cell r="G190" t="str">
            <v>00</v>
          </cell>
        </row>
        <row r="191">
          <cell r="A191" t="str">
            <v>15121</v>
          </cell>
          <cell r="B191" t="str">
            <v>Skn splt a-grft f/n/hf/g add</v>
          </cell>
          <cell r="C191">
            <v>12</v>
          </cell>
          <cell r="D191">
            <v>5</v>
          </cell>
          <cell r="E191">
            <v>5</v>
          </cell>
          <cell r="F191">
            <v>0</v>
          </cell>
          <cell r="G191" t="str">
            <v>00</v>
          </cell>
        </row>
        <row r="192">
          <cell r="A192" t="str">
            <v>15130</v>
          </cell>
          <cell r="B192" t="str">
            <v>Derm autograft trnk/arm/leg</v>
          </cell>
          <cell r="C192">
            <v>12</v>
          </cell>
          <cell r="D192">
            <v>5</v>
          </cell>
          <cell r="E192">
            <v>5</v>
          </cell>
          <cell r="F192">
            <v>0</v>
          </cell>
          <cell r="G192" t="str">
            <v>00</v>
          </cell>
        </row>
        <row r="193">
          <cell r="A193" t="str">
            <v>15131</v>
          </cell>
          <cell r="B193" t="str">
            <v>Derm autograft t/a/l add-on</v>
          </cell>
          <cell r="C193">
            <v>12</v>
          </cell>
          <cell r="D193">
            <v>5</v>
          </cell>
          <cell r="E193">
            <v>5</v>
          </cell>
          <cell r="F193">
            <v>0</v>
          </cell>
          <cell r="G193" t="str">
            <v>00</v>
          </cell>
        </row>
        <row r="194">
          <cell r="A194" t="str">
            <v>15135</v>
          </cell>
          <cell r="B194" t="str">
            <v>Derm autograft face/nck/hf/g</v>
          </cell>
          <cell r="C194">
            <v>12</v>
          </cell>
          <cell r="D194">
            <v>5</v>
          </cell>
          <cell r="E194">
            <v>5</v>
          </cell>
          <cell r="F194">
            <v>0</v>
          </cell>
          <cell r="G194" t="str">
            <v>00</v>
          </cell>
        </row>
        <row r="195">
          <cell r="A195" t="str">
            <v>15136</v>
          </cell>
          <cell r="B195" t="str">
            <v>Derm autograft f/n/hf/g add</v>
          </cell>
          <cell r="C195">
            <v>12</v>
          </cell>
          <cell r="D195">
            <v>5</v>
          </cell>
          <cell r="E195">
            <v>5</v>
          </cell>
          <cell r="F195">
            <v>0</v>
          </cell>
          <cell r="G195" t="str">
            <v>00</v>
          </cell>
        </row>
        <row r="196">
          <cell r="A196" t="str">
            <v>15150</v>
          </cell>
          <cell r="B196" t="str">
            <v>Cult skin grft t/arm/leg</v>
          </cell>
          <cell r="C196">
            <v>12</v>
          </cell>
          <cell r="D196">
            <v>5</v>
          </cell>
          <cell r="E196">
            <v>5</v>
          </cell>
          <cell r="F196">
            <v>0</v>
          </cell>
          <cell r="G196" t="str">
            <v>00</v>
          </cell>
        </row>
        <row r="197">
          <cell r="A197" t="str">
            <v>15151</v>
          </cell>
          <cell r="B197" t="str">
            <v>Cult skin grft t/a/l addl</v>
          </cell>
          <cell r="C197">
            <v>12</v>
          </cell>
          <cell r="D197">
            <v>5</v>
          </cell>
          <cell r="E197">
            <v>5</v>
          </cell>
          <cell r="F197">
            <v>0</v>
          </cell>
          <cell r="G197" t="str">
            <v>00</v>
          </cell>
        </row>
        <row r="198">
          <cell r="A198" t="str">
            <v>15152</v>
          </cell>
          <cell r="B198" t="str">
            <v>Cult skin graft t/a/l +%</v>
          </cell>
          <cell r="C198">
            <v>12</v>
          </cell>
          <cell r="D198">
            <v>5</v>
          </cell>
          <cell r="E198">
            <v>5</v>
          </cell>
          <cell r="F198">
            <v>0</v>
          </cell>
          <cell r="G198" t="str">
            <v>00</v>
          </cell>
        </row>
        <row r="199">
          <cell r="A199" t="str">
            <v>15155</v>
          </cell>
          <cell r="B199" t="str">
            <v>Cult skin graft f/n/hf/g</v>
          </cell>
          <cell r="C199">
            <v>12</v>
          </cell>
          <cell r="D199">
            <v>5</v>
          </cell>
          <cell r="E199">
            <v>5</v>
          </cell>
          <cell r="F199">
            <v>0</v>
          </cell>
          <cell r="G199" t="str">
            <v>00</v>
          </cell>
        </row>
        <row r="200">
          <cell r="A200" t="str">
            <v>15156</v>
          </cell>
          <cell r="B200" t="str">
            <v>Cult skin grft f/n/hfg add</v>
          </cell>
          <cell r="C200">
            <v>12</v>
          </cell>
          <cell r="D200">
            <v>5</v>
          </cell>
          <cell r="E200">
            <v>5</v>
          </cell>
          <cell r="F200">
            <v>0</v>
          </cell>
          <cell r="G200" t="str">
            <v>00</v>
          </cell>
        </row>
        <row r="201">
          <cell r="A201" t="str">
            <v>15157</v>
          </cell>
          <cell r="B201" t="str">
            <v>Cult epiderm grft f/n/hfg +%</v>
          </cell>
          <cell r="C201">
            <v>12</v>
          </cell>
          <cell r="D201">
            <v>5</v>
          </cell>
          <cell r="E201">
            <v>5</v>
          </cell>
          <cell r="F201">
            <v>0</v>
          </cell>
          <cell r="G201" t="str">
            <v>00</v>
          </cell>
        </row>
        <row r="202">
          <cell r="A202" t="str">
            <v>15200</v>
          </cell>
          <cell r="B202" t="str">
            <v>Skin full graft trunk</v>
          </cell>
          <cell r="C202">
            <v>12</v>
          </cell>
          <cell r="D202">
            <v>5</v>
          </cell>
          <cell r="E202">
            <v>5</v>
          </cell>
          <cell r="F202">
            <v>0</v>
          </cell>
          <cell r="G202" t="str">
            <v>00</v>
          </cell>
        </row>
        <row r="203">
          <cell r="A203" t="str">
            <v>15201</v>
          </cell>
          <cell r="B203" t="str">
            <v>Skin full graft trunk add-on</v>
          </cell>
          <cell r="C203">
            <v>12</v>
          </cell>
          <cell r="D203">
            <v>5</v>
          </cell>
          <cell r="E203">
            <v>5</v>
          </cell>
          <cell r="F203">
            <v>0</v>
          </cell>
          <cell r="G203" t="str">
            <v>00</v>
          </cell>
        </row>
        <row r="204">
          <cell r="A204" t="str">
            <v>15220</v>
          </cell>
          <cell r="B204" t="str">
            <v>Skin full graft sclp/arm/leg</v>
          </cell>
          <cell r="C204">
            <v>12</v>
          </cell>
          <cell r="D204">
            <v>5</v>
          </cell>
          <cell r="E204">
            <v>5</v>
          </cell>
          <cell r="F204">
            <v>0</v>
          </cell>
          <cell r="G204" t="str">
            <v>00</v>
          </cell>
        </row>
        <row r="205">
          <cell r="A205" t="str">
            <v>15221</v>
          </cell>
          <cell r="B205" t="str">
            <v>Skin full graft add-on</v>
          </cell>
          <cell r="C205">
            <v>12</v>
          </cell>
          <cell r="D205">
            <v>5</v>
          </cell>
          <cell r="E205">
            <v>5</v>
          </cell>
          <cell r="F205">
            <v>0</v>
          </cell>
          <cell r="G205" t="str">
            <v>00</v>
          </cell>
        </row>
        <row r="206">
          <cell r="A206" t="str">
            <v>15240</v>
          </cell>
          <cell r="B206" t="str">
            <v>Skin full grft face/genit/hf</v>
          </cell>
          <cell r="C206">
            <v>12</v>
          </cell>
          <cell r="D206">
            <v>5</v>
          </cell>
          <cell r="E206">
            <v>5</v>
          </cell>
          <cell r="F206">
            <v>0</v>
          </cell>
          <cell r="G206" t="str">
            <v>00</v>
          </cell>
        </row>
        <row r="207">
          <cell r="A207" t="str">
            <v>15241</v>
          </cell>
          <cell r="B207" t="str">
            <v>Skin full graft add-on</v>
          </cell>
          <cell r="C207">
            <v>12</v>
          </cell>
          <cell r="D207">
            <v>5</v>
          </cell>
          <cell r="E207">
            <v>5</v>
          </cell>
          <cell r="F207">
            <v>0</v>
          </cell>
          <cell r="G207" t="str">
            <v>00</v>
          </cell>
        </row>
        <row r="208">
          <cell r="A208" t="str">
            <v>15260</v>
          </cell>
          <cell r="B208" t="str">
            <v>Skin full graft een &amp; lips</v>
          </cell>
          <cell r="C208">
            <v>12</v>
          </cell>
          <cell r="D208">
            <v>5</v>
          </cell>
          <cell r="E208">
            <v>5</v>
          </cell>
          <cell r="F208">
            <v>0</v>
          </cell>
          <cell r="G208" t="str">
            <v>00</v>
          </cell>
        </row>
        <row r="209">
          <cell r="A209" t="str">
            <v>15261</v>
          </cell>
          <cell r="B209" t="str">
            <v>Skin full graft add-on</v>
          </cell>
          <cell r="C209">
            <v>12</v>
          </cell>
          <cell r="D209">
            <v>5</v>
          </cell>
          <cell r="E209">
            <v>5</v>
          </cell>
          <cell r="F209">
            <v>0</v>
          </cell>
          <cell r="G209" t="str">
            <v>00</v>
          </cell>
        </row>
        <row r="210">
          <cell r="A210" t="str">
            <v>15271</v>
          </cell>
          <cell r="B210" t="str">
            <v>Skin sub graft trnk/arm/leg</v>
          </cell>
          <cell r="C210">
            <v>12</v>
          </cell>
          <cell r="D210">
            <v>5</v>
          </cell>
          <cell r="E210">
            <v>5</v>
          </cell>
          <cell r="F210">
            <v>0</v>
          </cell>
          <cell r="G210" t="str">
            <v>00</v>
          </cell>
        </row>
        <row r="211">
          <cell r="A211" t="str">
            <v>15272</v>
          </cell>
          <cell r="B211" t="str">
            <v>Skin sub graft t/a/l add-on</v>
          </cell>
          <cell r="C211">
            <v>12</v>
          </cell>
          <cell r="D211">
            <v>5</v>
          </cell>
          <cell r="E211">
            <v>5</v>
          </cell>
          <cell r="F211">
            <v>0</v>
          </cell>
          <cell r="G211" t="str">
            <v>00</v>
          </cell>
        </row>
        <row r="212">
          <cell r="A212" t="str">
            <v>15273</v>
          </cell>
          <cell r="B212" t="str">
            <v>Skin sub grft t/arm/lg child</v>
          </cell>
          <cell r="C212">
            <v>12</v>
          </cell>
          <cell r="D212">
            <v>5</v>
          </cell>
          <cell r="E212">
            <v>5</v>
          </cell>
          <cell r="F212">
            <v>0</v>
          </cell>
          <cell r="G212" t="str">
            <v>00</v>
          </cell>
        </row>
        <row r="213">
          <cell r="A213" t="str">
            <v>15274</v>
          </cell>
          <cell r="B213" t="str">
            <v>Skn sub grft t/a/l child add</v>
          </cell>
          <cell r="C213">
            <v>12</v>
          </cell>
          <cell r="D213">
            <v>5</v>
          </cell>
          <cell r="E213">
            <v>5</v>
          </cell>
          <cell r="F213">
            <v>0</v>
          </cell>
          <cell r="G213" t="str">
            <v>00</v>
          </cell>
        </row>
        <row r="214">
          <cell r="A214" t="str">
            <v>15275</v>
          </cell>
          <cell r="B214" t="str">
            <v>Skin sub graft face/nk/hf/g</v>
          </cell>
          <cell r="C214">
            <v>12</v>
          </cell>
          <cell r="D214">
            <v>5</v>
          </cell>
          <cell r="E214">
            <v>5</v>
          </cell>
          <cell r="F214">
            <v>0</v>
          </cell>
          <cell r="G214" t="str">
            <v>00</v>
          </cell>
        </row>
        <row r="215">
          <cell r="A215" t="str">
            <v>15276</v>
          </cell>
          <cell r="B215" t="str">
            <v>Skin sub graft f/n/hf/g addl</v>
          </cell>
          <cell r="C215">
            <v>12</v>
          </cell>
          <cell r="D215">
            <v>5</v>
          </cell>
          <cell r="E215">
            <v>5</v>
          </cell>
          <cell r="F215">
            <v>0</v>
          </cell>
          <cell r="G215" t="str">
            <v>00</v>
          </cell>
        </row>
        <row r="216">
          <cell r="A216" t="str">
            <v>15277</v>
          </cell>
          <cell r="B216" t="str">
            <v>Skn sub grft f/n/hf/g child</v>
          </cell>
          <cell r="C216">
            <v>12</v>
          </cell>
          <cell r="D216">
            <v>5</v>
          </cell>
          <cell r="E216">
            <v>5</v>
          </cell>
          <cell r="F216">
            <v>0</v>
          </cell>
          <cell r="G216" t="str">
            <v>00</v>
          </cell>
        </row>
        <row r="217">
          <cell r="A217" t="str">
            <v>15278</v>
          </cell>
          <cell r="B217" t="str">
            <v>Skn sub grft f/n/hf/g ch add</v>
          </cell>
          <cell r="C217">
            <v>12</v>
          </cell>
          <cell r="D217">
            <v>5</v>
          </cell>
          <cell r="E217">
            <v>5</v>
          </cell>
          <cell r="F217">
            <v>0</v>
          </cell>
          <cell r="G217" t="str">
            <v>00</v>
          </cell>
        </row>
        <row r="218">
          <cell r="A218" t="str">
            <v>15570</v>
          </cell>
          <cell r="B218" t="str">
            <v>Skin pedicle flap trunk</v>
          </cell>
          <cell r="C218">
            <v>12</v>
          </cell>
          <cell r="D218">
            <v>5</v>
          </cell>
          <cell r="E218">
            <v>5</v>
          </cell>
          <cell r="F218">
            <v>0</v>
          </cell>
          <cell r="G218" t="str">
            <v>00</v>
          </cell>
        </row>
        <row r="219">
          <cell r="A219" t="str">
            <v>15572</v>
          </cell>
          <cell r="B219" t="str">
            <v>Skin pedicle flap arms/legs</v>
          </cell>
          <cell r="C219">
            <v>12</v>
          </cell>
          <cell r="D219">
            <v>5</v>
          </cell>
          <cell r="E219">
            <v>5</v>
          </cell>
          <cell r="F219">
            <v>0</v>
          </cell>
          <cell r="G219" t="str">
            <v>00</v>
          </cell>
        </row>
        <row r="220">
          <cell r="A220" t="str">
            <v>15574</v>
          </cell>
          <cell r="B220" t="str">
            <v>Pedcle fh/ch/ch/m/n/ax/g/h/f</v>
          </cell>
          <cell r="C220">
            <v>12</v>
          </cell>
          <cell r="D220">
            <v>5</v>
          </cell>
          <cell r="E220">
            <v>5</v>
          </cell>
          <cell r="F220">
            <v>0</v>
          </cell>
          <cell r="G220" t="str">
            <v>00</v>
          </cell>
        </row>
        <row r="221">
          <cell r="A221" t="str">
            <v>15576</v>
          </cell>
          <cell r="B221" t="str">
            <v>Pedicle e/n/e/l/ntroral</v>
          </cell>
          <cell r="C221">
            <v>12</v>
          </cell>
          <cell r="D221">
            <v>5</v>
          </cell>
          <cell r="E221">
            <v>5</v>
          </cell>
          <cell r="F221">
            <v>0</v>
          </cell>
          <cell r="G221" t="str">
            <v>00</v>
          </cell>
        </row>
        <row r="222">
          <cell r="A222" t="str">
            <v>15600</v>
          </cell>
          <cell r="B222" t="str">
            <v>Delay flap trunk</v>
          </cell>
          <cell r="C222">
            <v>12</v>
          </cell>
          <cell r="D222">
            <v>5</v>
          </cell>
          <cell r="E222">
            <v>5</v>
          </cell>
          <cell r="F222">
            <v>0</v>
          </cell>
          <cell r="G222" t="str">
            <v>00</v>
          </cell>
        </row>
        <row r="223">
          <cell r="A223" t="str">
            <v>15610</v>
          </cell>
          <cell r="B223" t="str">
            <v>Delay flap arms/legs</v>
          </cell>
          <cell r="C223">
            <v>12</v>
          </cell>
          <cell r="D223">
            <v>5</v>
          </cell>
          <cell r="E223">
            <v>5</v>
          </cell>
          <cell r="F223">
            <v>0</v>
          </cell>
          <cell r="G223" t="str">
            <v>00</v>
          </cell>
        </row>
        <row r="224">
          <cell r="A224" t="str">
            <v>15620</v>
          </cell>
          <cell r="B224" t="str">
            <v>Delay flap f/c/c/n/ax/g/h/f</v>
          </cell>
          <cell r="C224">
            <v>12</v>
          </cell>
          <cell r="D224">
            <v>5</v>
          </cell>
          <cell r="E224">
            <v>5</v>
          </cell>
          <cell r="F224">
            <v>0</v>
          </cell>
          <cell r="G224" t="str">
            <v>00</v>
          </cell>
        </row>
        <row r="225">
          <cell r="A225" t="str">
            <v>15630</v>
          </cell>
          <cell r="B225" t="str">
            <v>Delay flap eye/nos/ear/lip</v>
          </cell>
          <cell r="C225">
            <v>12</v>
          </cell>
          <cell r="D225">
            <v>5</v>
          </cell>
          <cell r="E225">
            <v>5</v>
          </cell>
          <cell r="F225">
            <v>0</v>
          </cell>
          <cell r="G225" t="str">
            <v>00</v>
          </cell>
        </row>
        <row r="226">
          <cell r="A226" t="str">
            <v>15650</v>
          </cell>
          <cell r="B226" t="str">
            <v>Transfer skin pedicle flap</v>
          </cell>
          <cell r="C226">
            <v>12</v>
          </cell>
          <cell r="D226">
            <v>5</v>
          </cell>
          <cell r="E226">
            <v>5</v>
          </cell>
          <cell r="F226">
            <v>0</v>
          </cell>
          <cell r="G226" t="str">
            <v>00</v>
          </cell>
        </row>
        <row r="227">
          <cell r="A227" t="str">
            <v>15731</v>
          </cell>
          <cell r="B227" t="str">
            <v>Forehead flap w/vasc pedicle</v>
          </cell>
          <cell r="C227">
            <v>12</v>
          </cell>
          <cell r="D227">
            <v>5</v>
          </cell>
          <cell r="E227">
            <v>5</v>
          </cell>
          <cell r="F227">
            <v>0</v>
          </cell>
          <cell r="G227" t="str">
            <v>00</v>
          </cell>
        </row>
        <row r="228">
          <cell r="A228" t="str">
            <v>15732</v>
          </cell>
          <cell r="B228" t="str">
            <v>Muscle-skin graft head/neck</v>
          </cell>
          <cell r="C228">
            <v>12</v>
          </cell>
          <cell r="D228">
            <v>5</v>
          </cell>
          <cell r="E228">
            <v>5</v>
          </cell>
          <cell r="F228">
            <v>0</v>
          </cell>
          <cell r="G228" t="str">
            <v>00</v>
          </cell>
        </row>
        <row r="229">
          <cell r="A229" t="str">
            <v>15734</v>
          </cell>
          <cell r="B229" t="str">
            <v>Muscle-skin graft trunk</v>
          </cell>
          <cell r="C229">
            <v>12</v>
          </cell>
          <cell r="D229">
            <v>5</v>
          </cell>
          <cell r="E229">
            <v>5</v>
          </cell>
          <cell r="F229">
            <v>0</v>
          </cell>
          <cell r="G229" t="str">
            <v>00</v>
          </cell>
        </row>
        <row r="230">
          <cell r="A230" t="str">
            <v>15736</v>
          </cell>
          <cell r="B230" t="str">
            <v>Muscle-skin graft arm</v>
          </cell>
          <cell r="C230">
            <v>12</v>
          </cell>
          <cell r="D230">
            <v>5</v>
          </cell>
          <cell r="E230">
            <v>5</v>
          </cell>
          <cell r="F230">
            <v>0</v>
          </cell>
          <cell r="G230" t="str">
            <v>00</v>
          </cell>
        </row>
        <row r="231">
          <cell r="A231" t="str">
            <v>15738</v>
          </cell>
          <cell r="B231" t="str">
            <v>Muscle-skin graft leg</v>
          </cell>
          <cell r="C231">
            <v>12</v>
          </cell>
          <cell r="D231">
            <v>5</v>
          </cell>
          <cell r="E231">
            <v>5</v>
          </cell>
          <cell r="F231">
            <v>0</v>
          </cell>
          <cell r="G231" t="str">
            <v>00</v>
          </cell>
        </row>
        <row r="232">
          <cell r="A232" t="str">
            <v>15740</v>
          </cell>
          <cell r="B232" t="str">
            <v>Island pedicle flap graft</v>
          </cell>
          <cell r="C232">
            <v>12</v>
          </cell>
          <cell r="D232">
            <v>5</v>
          </cell>
          <cell r="E232">
            <v>5</v>
          </cell>
          <cell r="F232">
            <v>0</v>
          </cell>
          <cell r="G232" t="str">
            <v>00</v>
          </cell>
        </row>
        <row r="233">
          <cell r="A233" t="str">
            <v>15760</v>
          </cell>
          <cell r="B233" t="str">
            <v>Composite skin graft</v>
          </cell>
          <cell r="C233">
            <v>12</v>
          </cell>
          <cell r="D233">
            <v>5</v>
          </cell>
          <cell r="E233">
            <v>5</v>
          </cell>
          <cell r="F233">
            <v>0</v>
          </cell>
          <cell r="G233" t="str">
            <v>00</v>
          </cell>
        </row>
        <row r="234">
          <cell r="A234" t="str">
            <v>15777</v>
          </cell>
          <cell r="B234" t="str">
            <v>Acellular derm matrix implt</v>
          </cell>
          <cell r="C234">
            <v>12</v>
          </cell>
          <cell r="D234">
            <v>5</v>
          </cell>
          <cell r="E234">
            <v>5</v>
          </cell>
          <cell r="F234">
            <v>0</v>
          </cell>
          <cell r="G234" t="str">
            <v>00</v>
          </cell>
        </row>
        <row r="235">
          <cell r="A235" t="str">
            <v>15780</v>
          </cell>
          <cell r="B235" t="str">
            <v>Dermabrasion total face</v>
          </cell>
          <cell r="C235">
            <v>12</v>
          </cell>
          <cell r="D235">
            <v>5</v>
          </cell>
          <cell r="E235">
            <v>5</v>
          </cell>
          <cell r="F235">
            <v>0</v>
          </cell>
          <cell r="G235" t="str">
            <v>00</v>
          </cell>
        </row>
        <row r="236">
          <cell r="A236" t="str">
            <v>15781</v>
          </cell>
          <cell r="B236" t="str">
            <v>Dermabrasion segmental face</v>
          </cell>
          <cell r="C236">
            <v>12</v>
          </cell>
          <cell r="D236">
            <v>5</v>
          </cell>
          <cell r="E236">
            <v>5</v>
          </cell>
          <cell r="F236">
            <v>0</v>
          </cell>
          <cell r="G236" t="str">
            <v>00</v>
          </cell>
        </row>
        <row r="237">
          <cell r="A237" t="str">
            <v>15782</v>
          </cell>
          <cell r="B237" t="str">
            <v>Dermabrasion other than face</v>
          </cell>
          <cell r="C237">
            <v>12</v>
          </cell>
          <cell r="D237">
            <v>5</v>
          </cell>
          <cell r="E237">
            <v>5</v>
          </cell>
          <cell r="F237">
            <v>0</v>
          </cell>
          <cell r="G237" t="str">
            <v>00</v>
          </cell>
        </row>
        <row r="238">
          <cell r="A238" t="str">
            <v>15783</v>
          </cell>
          <cell r="B238" t="str">
            <v>Dermabrasion suprfl any site</v>
          </cell>
          <cell r="C238">
            <v>12</v>
          </cell>
          <cell r="D238">
            <v>5</v>
          </cell>
          <cell r="E238">
            <v>5</v>
          </cell>
          <cell r="F238">
            <v>0</v>
          </cell>
          <cell r="G238" t="str">
            <v>00</v>
          </cell>
        </row>
        <row r="239">
          <cell r="A239" t="str">
            <v>15786</v>
          </cell>
          <cell r="B239" t="str">
            <v>Abrasion lesion single</v>
          </cell>
          <cell r="C239">
            <v>12</v>
          </cell>
          <cell r="D239">
            <v>5</v>
          </cell>
          <cell r="E239">
            <v>5</v>
          </cell>
          <cell r="F239">
            <v>0</v>
          </cell>
          <cell r="G239" t="str">
            <v>00</v>
          </cell>
        </row>
        <row r="240">
          <cell r="A240" t="str">
            <v>15787</v>
          </cell>
          <cell r="B240" t="str">
            <v>Abrasion lesions add-on</v>
          </cell>
          <cell r="C240">
            <v>12</v>
          </cell>
          <cell r="D240">
            <v>5</v>
          </cell>
          <cell r="E240">
            <v>5</v>
          </cell>
          <cell r="F240">
            <v>0</v>
          </cell>
          <cell r="G240" t="str">
            <v>00</v>
          </cell>
        </row>
        <row r="241">
          <cell r="A241" t="str">
            <v>15793</v>
          </cell>
          <cell r="B241" t="str">
            <v>Chemical peel nonfacial</v>
          </cell>
          <cell r="C241">
            <v>12</v>
          </cell>
          <cell r="D241">
            <v>5</v>
          </cell>
          <cell r="E241">
            <v>5</v>
          </cell>
          <cell r="F241">
            <v>0</v>
          </cell>
          <cell r="G241" t="str">
            <v>00</v>
          </cell>
        </row>
        <row r="242">
          <cell r="A242" t="str">
            <v>15820</v>
          </cell>
          <cell r="B242" t="str">
            <v>Revision of lower eyelid</v>
          </cell>
          <cell r="C242">
            <v>12</v>
          </cell>
          <cell r="D242">
            <v>5</v>
          </cell>
          <cell r="E242">
            <v>5</v>
          </cell>
          <cell r="F242">
            <v>0</v>
          </cell>
          <cell r="G242" t="str">
            <v>00</v>
          </cell>
        </row>
        <row r="243">
          <cell r="A243" t="str">
            <v>15821</v>
          </cell>
          <cell r="B243" t="str">
            <v>Revision of lower eyelid</v>
          </cell>
          <cell r="C243">
            <v>12</v>
          </cell>
          <cell r="D243">
            <v>5</v>
          </cell>
          <cell r="E243">
            <v>5</v>
          </cell>
          <cell r="F243">
            <v>0</v>
          </cell>
          <cell r="G243" t="str">
            <v>00</v>
          </cell>
        </row>
        <row r="244">
          <cell r="A244" t="str">
            <v>15822</v>
          </cell>
          <cell r="B244" t="str">
            <v>Revision of upper eyelid</v>
          </cell>
          <cell r="C244">
            <v>12</v>
          </cell>
          <cell r="D244">
            <v>5</v>
          </cell>
          <cell r="E244">
            <v>5</v>
          </cell>
          <cell r="F244">
            <v>0</v>
          </cell>
          <cell r="G244" t="str">
            <v>00</v>
          </cell>
        </row>
        <row r="245">
          <cell r="A245" t="str">
            <v>15823</v>
          </cell>
          <cell r="B245" t="str">
            <v>Revision of upper eyelid</v>
          </cell>
          <cell r="C245">
            <v>12</v>
          </cell>
          <cell r="D245">
            <v>5</v>
          </cell>
          <cell r="E245">
            <v>5</v>
          </cell>
          <cell r="F245">
            <v>0</v>
          </cell>
          <cell r="G245" t="str">
            <v>00</v>
          </cell>
        </row>
        <row r="246">
          <cell r="A246" t="str">
            <v>15837</v>
          </cell>
          <cell r="B246" t="str">
            <v>Excise excess skin arm/hand</v>
          </cell>
          <cell r="C246">
            <v>12</v>
          </cell>
          <cell r="D246">
            <v>5</v>
          </cell>
          <cell r="E246">
            <v>5</v>
          </cell>
          <cell r="F246">
            <v>0</v>
          </cell>
          <cell r="G246" t="str">
            <v>00</v>
          </cell>
        </row>
        <row r="247">
          <cell r="A247" t="str">
            <v>15839</v>
          </cell>
          <cell r="B247" t="str">
            <v>Excise excess skin &amp; tissue</v>
          </cell>
          <cell r="C247">
            <v>12</v>
          </cell>
          <cell r="D247">
            <v>5</v>
          </cell>
          <cell r="E247">
            <v>5</v>
          </cell>
          <cell r="F247">
            <v>0</v>
          </cell>
          <cell r="G247" t="str">
            <v>00</v>
          </cell>
        </row>
        <row r="248">
          <cell r="A248" t="str">
            <v>15851</v>
          </cell>
          <cell r="B248" t="str">
            <v>Remove sutures diff surgeon</v>
          </cell>
          <cell r="C248">
            <v>12</v>
          </cell>
          <cell r="D248">
            <v>5</v>
          </cell>
          <cell r="E248">
            <v>5</v>
          </cell>
          <cell r="F248">
            <v>0</v>
          </cell>
          <cell r="G248" t="str">
            <v>00</v>
          </cell>
        </row>
        <row r="249">
          <cell r="A249" t="str">
            <v>16000</v>
          </cell>
          <cell r="B249" t="str">
            <v>Initial treatment of burn(s)</v>
          </cell>
          <cell r="C249">
            <v>12</v>
          </cell>
          <cell r="D249">
            <v>5</v>
          </cell>
          <cell r="E249">
            <v>5</v>
          </cell>
          <cell r="F249">
            <v>0</v>
          </cell>
          <cell r="G249" t="str">
            <v>00</v>
          </cell>
        </row>
        <row r="250">
          <cell r="A250" t="str">
            <v>16020</v>
          </cell>
          <cell r="B250" t="str">
            <v>Dress/debrid p-thick burn s</v>
          </cell>
          <cell r="C250">
            <v>12</v>
          </cell>
          <cell r="D250">
            <v>5</v>
          </cell>
          <cell r="E250">
            <v>5</v>
          </cell>
          <cell r="F250">
            <v>0</v>
          </cell>
          <cell r="G250" t="str">
            <v>00</v>
          </cell>
        </row>
        <row r="251">
          <cell r="A251" t="str">
            <v>16025</v>
          </cell>
          <cell r="B251" t="str">
            <v>Dress/debrid p-thick burn m</v>
          </cell>
          <cell r="C251">
            <v>12</v>
          </cell>
          <cell r="D251">
            <v>5</v>
          </cell>
          <cell r="E251">
            <v>5</v>
          </cell>
          <cell r="F251">
            <v>0</v>
          </cell>
          <cell r="G251" t="str">
            <v>00</v>
          </cell>
        </row>
        <row r="252">
          <cell r="A252" t="str">
            <v>16030</v>
          </cell>
          <cell r="B252" t="str">
            <v>Dress/debrid p-thick burn l</v>
          </cell>
          <cell r="C252">
            <v>12</v>
          </cell>
          <cell r="D252">
            <v>5</v>
          </cell>
          <cell r="E252">
            <v>5</v>
          </cell>
          <cell r="F252">
            <v>0</v>
          </cell>
          <cell r="G252" t="str">
            <v>00</v>
          </cell>
        </row>
        <row r="253">
          <cell r="A253" t="str">
            <v>17000</v>
          </cell>
          <cell r="B253" t="str">
            <v>Destruct premalg lesion</v>
          </cell>
          <cell r="C253">
            <v>12</v>
          </cell>
          <cell r="D253">
            <v>5</v>
          </cell>
          <cell r="E253">
            <v>5</v>
          </cell>
          <cell r="F253">
            <v>0</v>
          </cell>
          <cell r="G253" t="str">
            <v>00</v>
          </cell>
        </row>
        <row r="254">
          <cell r="A254" t="str">
            <v>17003</v>
          </cell>
          <cell r="B254" t="str">
            <v>Destruct premalg les 2-14</v>
          </cell>
          <cell r="C254">
            <v>12</v>
          </cell>
          <cell r="D254">
            <v>5</v>
          </cell>
          <cell r="E254">
            <v>5</v>
          </cell>
          <cell r="F254">
            <v>0</v>
          </cell>
          <cell r="G254" t="str">
            <v>00</v>
          </cell>
        </row>
        <row r="255">
          <cell r="A255" t="str">
            <v>17004</v>
          </cell>
          <cell r="B255" t="str">
            <v>Destroy premal lesions 15/&gt;</v>
          </cell>
          <cell r="C255">
            <v>12</v>
          </cell>
          <cell r="D255">
            <v>5</v>
          </cell>
          <cell r="E255">
            <v>5</v>
          </cell>
          <cell r="F255">
            <v>0</v>
          </cell>
          <cell r="G255" t="str">
            <v>00</v>
          </cell>
        </row>
        <row r="256">
          <cell r="A256" t="str">
            <v>17106</v>
          </cell>
          <cell r="B256" t="str">
            <v>Destruction of skin lesions</v>
          </cell>
          <cell r="C256">
            <v>12</v>
          </cell>
          <cell r="D256">
            <v>5</v>
          </cell>
          <cell r="E256">
            <v>5</v>
          </cell>
          <cell r="F256">
            <v>0</v>
          </cell>
          <cell r="G256" t="str">
            <v>00</v>
          </cell>
        </row>
        <row r="257">
          <cell r="A257" t="str">
            <v>17107</v>
          </cell>
          <cell r="B257" t="str">
            <v>Destruction of skin lesions</v>
          </cell>
          <cell r="C257">
            <v>12</v>
          </cell>
          <cell r="D257">
            <v>5</v>
          </cell>
          <cell r="E257">
            <v>5</v>
          </cell>
          <cell r="F257">
            <v>0</v>
          </cell>
          <cell r="G257" t="str">
            <v>00</v>
          </cell>
        </row>
        <row r="258">
          <cell r="A258" t="str">
            <v>17108</v>
          </cell>
          <cell r="B258" t="str">
            <v>Destruction of skin lesions</v>
          </cell>
          <cell r="C258">
            <v>12</v>
          </cell>
          <cell r="D258">
            <v>5</v>
          </cell>
          <cell r="E258">
            <v>5</v>
          </cell>
          <cell r="F258">
            <v>0</v>
          </cell>
          <cell r="G258" t="str">
            <v>00</v>
          </cell>
        </row>
        <row r="259">
          <cell r="A259" t="str">
            <v>17110</v>
          </cell>
          <cell r="B259" t="str">
            <v>Destruct b9 lesion 1-14</v>
          </cell>
          <cell r="C259">
            <v>12</v>
          </cell>
          <cell r="D259">
            <v>5</v>
          </cell>
          <cell r="E259">
            <v>5</v>
          </cell>
          <cell r="F259">
            <v>0</v>
          </cell>
          <cell r="G259" t="str">
            <v>00</v>
          </cell>
        </row>
        <row r="260">
          <cell r="A260" t="str">
            <v>17111</v>
          </cell>
          <cell r="B260" t="str">
            <v>Destruct lesion 15 or more</v>
          </cell>
          <cell r="C260">
            <v>12</v>
          </cell>
          <cell r="D260">
            <v>5</v>
          </cell>
          <cell r="E260">
            <v>5</v>
          </cell>
          <cell r="F260">
            <v>0</v>
          </cell>
          <cell r="G260" t="str">
            <v>00</v>
          </cell>
        </row>
        <row r="261">
          <cell r="A261" t="str">
            <v>17250</v>
          </cell>
          <cell r="B261" t="str">
            <v>Chemical cautery tissue</v>
          </cell>
          <cell r="C261">
            <v>12</v>
          </cell>
          <cell r="D261">
            <v>5</v>
          </cell>
          <cell r="E261">
            <v>5</v>
          </cell>
          <cell r="F261">
            <v>0</v>
          </cell>
          <cell r="G261" t="str">
            <v>00</v>
          </cell>
        </row>
        <row r="262">
          <cell r="A262" t="str">
            <v>17260</v>
          </cell>
          <cell r="B262" t="str">
            <v>Destruction of skin lesions</v>
          </cell>
          <cell r="C262">
            <v>12</v>
          </cell>
          <cell r="D262">
            <v>5</v>
          </cell>
          <cell r="E262">
            <v>5</v>
          </cell>
          <cell r="F262">
            <v>0</v>
          </cell>
          <cell r="G262" t="str">
            <v>00</v>
          </cell>
        </row>
        <row r="263">
          <cell r="A263" t="str">
            <v>17261</v>
          </cell>
          <cell r="B263" t="str">
            <v>Destruction of skin lesions</v>
          </cell>
          <cell r="C263">
            <v>12</v>
          </cell>
          <cell r="D263">
            <v>5</v>
          </cell>
          <cell r="E263">
            <v>5</v>
          </cell>
          <cell r="F263">
            <v>0</v>
          </cell>
          <cell r="G263" t="str">
            <v>00</v>
          </cell>
        </row>
        <row r="264">
          <cell r="A264" t="str">
            <v>17262</v>
          </cell>
          <cell r="B264" t="str">
            <v>Destruction of skin lesions</v>
          </cell>
          <cell r="C264">
            <v>12</v>
          </cell>
          <cell r="D264">
            <v>5</v>
          </cell>
          <cell r="E264">
            <v>5</v>
          </cell>
          <cell r="F264">
            <v>0</v>
          </cell>
          <cell r="G264" t="str">
            <v>00</v>
          </cell>
        </row>
        <row r="265">
          <cell r="A265" t="str">
            <v>17263</v>
          </cell>
          <cell r="B265" t="str">
            <v>Destruction of skin lesions</v>
          </cell>
          <cell r="C265">
            <v>12</v>
          </cell>
          <cell r="D265">
            <v>5</v>
          </cell>
          <cell r="E265">
            <v>5</v>
          </cell>
          <cell r="F265">
            <v>0</v>
          </cell>
          <cell r="G265" t="str">
            <v>00</v>
          </cell>
        </row>
        <row r="266">
          <cell r="A266" t="str">
            <v>17264</v>
          </cell>
          <cell r="B266" t="str">
            <v>Destruction of skin lesions</v>
          </cell>
          <cell r="C266">
            <v>12</v>
          </cell>
          <cell r="D266">
            <v>5</v>
          </cell>
          <cell r="E266">
            <v>5</v>
          </cell>
          <cell r="F266">
            <v>0</v>
          </cell>
          <cell r="G266" t="str">
            <v>00</v>
          </cell>
        </row>
        <row r="267">
          <cell r="A267" t="str">
            <v>17266</v>
          </cell>
          <cell r="B267" t="str">
            <v>Destruction of skin lesions</v>
          </cell>
          <cell r="C267">
            <v>12</v>
          </cell>
          <cell r="D267">
            <v>5</v>
          </cell>
          <cell r="E267">
            <v>5</v>
          </cell>
          <cell r="F267">
            <v>0</v>
          </cell>
          <cell r="G267" t="str">
            <v>00</v>
          </cell>
        </row>
        <row r="268">
          <cell r="A268" t="str">
            <v>17270</v>
          </cell>
          <cell r="B268" t="str">
            <v>Destruction of skin lesions</v>
          </cell>
          <cell r="C268">
            <v>12</v>
          </cell>
          <cell r="D268">
            <v>5</v>
          </cell>
          <cell r="E268">
            <v>5</v>
          </cell>
          <cell r="F268">
            <v>0</v>
          </cell>
          <cell r="G268" t="str">
            <v>00</v>
          </cell>
        </row>
        <row r="269">
          <cell r="A269" t="str">
            <v>17271</v>
          </cell>
          <cell r="B269" t="str">
            <v>Destruction of skin lesions</v>
          </cell>
          <cell r="C269">
            <v>12</v>
          </cell>
          <cell r="D269">
            <v>5</v>
          </cell>
          <cell r="E269">
            <v>5</v>
          </cell>
          <cell r="F269">
            <v>0</v>
          </cell>
          <cell r="G269" t="str">
            <v>00</v>
          </cell>
        </row>
        <row r="270">
          <cell r="A270" t="str">
            <v>17272</v>
          </cell>
          <cell r="B270" t="str">
            <v>Destruction of skin lesions</v>
          </cell>
          <cell r="C270">
            <v>12</v>
          </cell>
          <cell r="D270">
            <v>5</v>
          </cell>
          <cell r="E270">
            <v>5</v>
          </cell>
          <cell r="F270">
            <v>0</v>
          </cell>
          <cell r="G270" t="str">
            <v>00</v>
          </cell>
        </row>
        <row r="271">
          <cell r="A271" t="str">
            <v>17273</v>
          </cell>
          <cell r="B271" t="str">
            <v>Destruction of skin lesions</v>
          </cell>
          <cell r="C271">
            <v>12</v>
          </cell>
          <cell r="D271">
            <v>5</v>
          </cell>
          <cell r="E271">
            <v>5</v>
          </cell>
          <cell r="F271">
            <v>0</v>
          </cell>
          <cell r="G271" t="str">
            <v>00</v>
          </cell>
        </row>
        <row r="272">
          <cell r="A272" t="str">
            <v>17274</v>
          </cell>
          <cell r="B272" t="str">
            <v>Destruction of skin lesions</v>
          </cell>
          <cell r="C272">
            <v>12</v>
          </cell>
          <cell r="D272">
            <v>5</v>
          </cell>
          <cell r="E272">
            <v>5</v>
          </cell>
          <cell r="F272">
            <v>0</v>
          </cell>
          <cell r="G272" t="str">
            <v>00</v>
          </cell>
        </row>
        <row r="273">
          <cell r="A273" t="str">
            <v>17276</v>
          </cell>
          <cell r="B273" t="str">
            <v>Destruction of skin lesions</v>
          </cell>
          <cell r="C273">
            <v>12</v>
          </cell>
          <cell r="D273">
            <v>5</v>
          </cell>
          <cell r="E273">
            <v>5</v>
          </cell>
          <cell r="F273">
            <v>0</v>
          </cell>
          <cell r="G273" t="str">
            <v>00</v>
          </cell>
        </row>
        <row r="274">
          <cell r="A274" t="str">
            <v>17280</v>
          </cell>
          <cell r="B274" t="str">
            <v>Destruction of skin lesions</v>
          </cell>
          <cell r="C274">
            <v>12</v>
          </cell>
          <cell r="D274">
            <v>5</v>
          </cell>
          <cell r="E274">
            <v>5</v>
          </cell>
          <cell r="F274">
            <v>0</v>
          </cell>
          <cell r="G274" t="str">
            <v>00</v>
          </cell>
        </row>
        <row r="275">
          <cell r="A275" t="str">
            <v>17281</v>
          </cell>
          <cell r="B275" t="str">
            <v>Destruction of skin lesions</v>
          </cell>
          <cell r="C275">
            <v>12</v>
          </cell>
          <cell r="D275">
            <v>5</v>
          </cell>
          <cell r="E275">
            <v>5</v>
          </cell>
          <cell r="F275">
            <v>0</v>
          </cell>
          <cell r="G275" t="str">
            <v>00</v>
          </cell>
        </row>
        <row r="276">
          <cell r="A276" t="str">
            <v>17282</v>
          </cell>
          <cell r="B276" t="str">
            <v>Destruction of skin lesions</v>
          </cell>
          <cell r="C276">
            <v>12</v>
          </cell>
          <cell r="D276">
            <v>5</v>
          </cell>
          <cell r="E276">
            <v>5</v>
          </cell>
          <cell r="F276">
            <v>0</v>
          </cell>
          <cell r="G276" t="str">
            <v>00</v>
          </cell>
        </row>
        <row r="277">
          <cell r="A277" t="str">
            <v>17283</v>
          </cell>
          <cell r="B277" t="str">
            <v>Destruction of skin lesions</v>
          </cell>
          <cell r="C277">
            <v>12</v>
          </cell>
          <cell r="D277">
            <v>5</v>
          </cell>
          <cell r="E277">
            <v>5</v>
          </cell>
          <cell r="F277">
            <v>0</v>
          </cell>
          <cell r="G277" t="str">
            <v>00</v>
          </cell>
        </row>
        <row r="278">
          <cell r="A278" t="str">
            <v>17284</v>
          </cell>
          <cell r="B278" t="str">
            <v>Destruction of skin lesions</v>
          </cell>
          <cell r="C278">
            <v>12</v>
          </cell>
          <cell r="D278">
            <v>5</v>
          </cell>
          <cell r="E278">
            <v>5</v>
          </cell>
          <cell r="F278">
            <v>0</v>
          </cell>
          <cell r="G278" t="str">
            <v>00</v>
          </cell>
        </row>
        <row r="279">
          <cell r="A279" t="str">
            <v>17286</v>
          </cell>
          <cell r="B279" t="str">
            <v>Destruction of skin lesions</v>
          </cell>
          <cell r="C279">
            <v>12</v>
          </cell>
          <cell r="D279">
            <v>5</v>
          </cell>
          <cell r="E279">
            <v>5</v>
          </cell>
          <cell r="F279">
            <v>0</v>
          </cell>
          <cell r="G279" t="str">
            <v>00</v>
          </cell>
        </row>
        <row r="280">
          <cell r="A280" t="str">
            <v>17311</v>
          </cell>
          <cell r="B280" t="str">
            <v>Mohs 1 stage h/n/hf/g</v>
          </cell>
          <cell r="C280">
            <v>12</v>
          </cell>
          <cell r="D280">
            <v>5</v>
          </cell>
          <cell r="E280">
            <v>5</v>
          </cell>
          <cell r="F280">
            <v>0</v>
          </cell>
          <cell r="G280" t="str">
            <v>00</v>
          </cell>
        </row>
        <row r="281">
          <cell r="A281" t="str">
            <v>17312</v>
          </cell>
          <cell r="B281" t="str">
            <v>Mohs addl stage</v>
          </cell>
          <cell r="C281">
            <v>12</v>
          </cell>
          <cell r="D281">
            <v>5</v>
          </cell>
          <cell r="E281">
            <v>5</v>
          </cell>
          <cell r="F281">
            <v>0</v>
          </cell>
          <cell r="G281" t="str">
            <v>00</v>
          </cell>
        </row>
        <row r="282">
          <cell r="A282" t="str">
            <v>17313</v>
          </cell>
          <cell r="B282" t="str">
            <v>Mohs 1 stage t/a/l</v>
          </cell>
          <cell r="C282">
            <v>12</v>
          </cell>
          <cell r="D282">
            <v>5</v>
          </cell>
          <cell r="E282">
            <v>5</v>
          </cell>
          <cell r="F282">
            <v>0</v>
          </cell>
          <cell r="G282" t="str">
            <v>00</v>
          </cell>
        </row>
        <row r="283">
          <cell r="A283" t="str">
            <v>17314</v>
          </cell>
          <cell r="B283" t="str">
            <v>Mohs addl stage t/a/l</v>
          </cell>
          <cell r="C283">
            <v>12</v>
          </cell>
          <cell r="D283">
            <v>5</v>
          </cell>
          <cell r="E283">
            <v>5</v>
          </cell>
          <cell r="F283">
            <v>0</v>
          </cell>
          <cell r="G283" t="str">
            <v>00</v>
          </cell>
        </row>
        <row r="284">
          <cell r="A284" t="str">
            <v>17315</v>
          </cell>
          <cell r="B284" t="str">
            <v>Mohs surg addl block</v>
          </cell>
          <cell r="C284">
            <v>12</v>
          </cell>
          <cell r="D284">
            <v>5</v>
          </cell>
          <cell r="E284">
            <v>5</v>
          </cell>
          <cell r="F284">
            <v>0</v>
          </cell>
          <cell r="G284" t="str">
            <v>00</v>
          </cell>
        </row>
        <row r="285">
          <cell r="A285" t="str">
            <v>17340</v>
          </cell>
          <cell r="B285" t="str">
            <v>Cryotherapy of skin</v>
          </cell>
          <cell r="C285">
            <v>12</v>
          </cell>
          <cell r="D285">
            <v>5</v>
          </cell>
          <cell r="E285">
            <v>5</v>
          </cell>
          <cell r="F285">
            <v>0</v>
          </cell>
          <cell r="G285" t="str">
            <v>00</v>
          </cell>
        </row>
        <row r="286">
          <cell r="A286" t="str">
            <v>17360</v>
          </cell>
          <cell r="B286" t="str">
            <v>Skin peel therapy</v>
          </cell>
          <cell r="C286">
            <v>12</v>
          </cell>
          <cell r="D286">
            <v>5</v>
          </cell>
          <cell r="E286">
            <v>5</v>
          </cell>
          <cell r="F286">
            <v>0</v>
          </cell>
          <cell r="G286" t="str">
            <v>00</v>
          </cell>
        </row>
        <row r="287">
          <cell r="A287" t="str">
            <v>19000</v>
          </cell>
          <cell r="B287" t="str">
            <v>Drainage of breast lesion</v>
          </cell>
          <cell r="C287">
            <v>12</v>
          </cell>
          <cell r="D287">
            <v>5</v>
          </cell>
          <cell r="E287">
            <v>5</v>
          </cell>
          <cell r="F287">
            <v>0</v>
          </cell>
          <cell r="G287" t="str">
            <v>00</v>
          </cell>
        </row>
        <row r="288">
          <cell r="A288" t="str">
            <v>19001</v>
          </cell>
          <cell r="B288" t="str">
            <v>Drain breast lesion add-on</v>
          </cell>
          <cell r="C288">
            <v>12</v>
          </cell>
          <cell r="D288">
            <v>5</v>
          </cell>
          <cell r="E288">
            <v>5</v>
          </cell>
          <cell r="F288">
            <v>0</v>
          </cell>
          <cell r="G288" t="str">
            <v>00</v>
          </cell>
        </row>
        <row r="289">
          <cell r="A289" t="str">
            <v>19020</v>
          </cell>
          <cell r="B289" t="str">
            <v>Incision of breast lesion</v>
          </cell>
          <cell r="C289">
            <v>12</v>
          </cell>
          <cell r="D289">
            <v>5</v>
          </cell>
          <cell r="E289">
            <v>5</v>
          </cell>
          <cell r="F289">
            <v>0</v>
          </cell>
          <cell r="G289" t="str">
            <v>00</v>
          </cell>
        </row>
        <row r="290">
          <cell r="A290" t="str">
            <v>19030</v>
          </cell>
          <cell r="B290" t="str">
            <v>Injection for breast x-ray</v>
          </cell>
          <cell r="C290">
            <v>12</v>
          </cell>
          <cell r="D290">
            <v>5</v>
          </cell>
          <cell r="E290">
            <v>5</v>
          </cell>
          <cell r="F290">
            <v>0</v>
          </cell>
          <cell r="G290" t="str">
            <v>00</v>
          </cell>
        </row>
        <row r="291">
          <cell r="A291" t="str">
            <v>19081</v>
          </cell>
          <cell r="B291" t="str">
            <v>Bx breast 1st lesion strtctc</v>
          </cell>
          <cell r="C291">
            <v>12</v>
          </cell>
          <cell r="D291">
            <v>5</v>
          </cell>
          <cell r="E291">
            <v>5</v>
          </cell>
          <cell r="F291">
            <v>0</v>
          </cell>
          <cell r="G291" t="str">
            <v>00</v>
          </cell>
        </row>
        <row r="292">
          <cell r="A292" t="str">
            <v>19082</v>
          </cell>
          <cell r="B292" t="str">
            <v>Bx breast add lesion strtctc</v>
          </cell>
          <cell r="C292">
            <v>12</v>
          </cell>
          <cell r="D292">
            <v>5</v>
          </cell>
          <cell r="E292">
            <v>5</v>
          </cell>
          <cell r="F292">
            <v>0</v>
          </cell>
          <cell r="G292" t="str">
            <v>00</v>
          </cell>
        </row>
        <row r="293">
          <cell r="A293" t="str">
            <v>19083</v>
          </cell>
          <cell r="B293" t="str">
            <v>Bx breast 1st lesion us imag</v>
          </cell>
          <cell r="C293">
            <v>12</v>
          </cell>
          <cell r="D293">
            <v>5</v>
          </cell>
          <cell r="E293">
            <v>5</v>
          </cell>
          <cell r="F293">
            <v>0</v>
          </cell>
          <cell r="G293" t="str">
            <v>00</v>
          </cell>
        </row>
        <row r="294">
          <cell r="A294" t="str">
            <v>19084</v>
          </cell>
          <cell r="B294" t="str">
            <v>Bx breast add lesion us imag</v>
          </cell>
          <cell r="C294">
            <v>12</v>
          </cell>
          <cell r="D294">
            <v>5</v>
          </cell>
          <cell r="E294">
            <v>5</v>
          </cell>
          <cell r="F294">
            <v>0</v>
          </cell>
          <cell r="G294" t="str">
            <v>00</v>
          </cell>
        </row>
        <row r="295">
          <cell r="A295" t="str">
            <v>19085</v>
          </cell>
          <cell r="B295" t="str">
            <v>Bx breast 1st lesion mr imag</v>
          </cell>
          <cell r="C295">
            <v>12</v>
          </cell>
          <cell r="D295">
            <v>5</v>
          </cell>
          <cell r="E295">
            <v>5</v>
          </cell>
          <cell r="F295">
            <v>0</v>
          </cell>
          <cell r="G295" t="str">
            <v>00</v>
          </cell>
        </row>
        <row r="296">
          <cell r="A296" t="str">
            <v>19086</v>
          </cell>
          <cell r="B296" t="str">
            <v>Bx breast add lesion mr imag</v>
          </cell>
          <cell r="C296">
            <v>12</v>
          </cell>
          <cell r="D296">
            <v>5</v>
          </cell>
          <cell r="E296">
            <v>5</v>
          </cell>
          <cell r="F296">
            <v>0</v>
          </cell>
          <cell r="G296" t="str">
            <v>00</v>
          </cell>
        </row>
        <row r="297">
          <cell r="A297" t="str">
            <v>19100</v>
          </cell>
          <cell r="B297" t="str">
            <v>Bx breast percut w/o image</v>
          </cell>
          <cell r="C297">
            <v>12</v>
          </cell>
          <cell r="D297">
            <v>5</v>
          </cell>
          <cell r="E297">
            <v>5</v>
          </cell>
          <cell r="F297">
            <v>0</v>
          </cell>
          <cell r="G297" t="str">
            <v>00</v>
          </cell>
        </row>
        <row r="298">
          <cell r="A298" t="str">
            <v>19101</v>
          </cell>
          <cell r="B298" t="str">
            <v>Biopsy of breast open</v>
          </cell>
          <cell r="C298">
            <v>12</v>
          </cell>
          <cell r="D298">
            <v>5</v>
          </cell>
          <cell r="E298">
            <v>5</v>
          </cell>
          <cell r="F298">
            <v>0</v>
          </cell>
          <cell r="G298" t="str">
            <v>00</v>
          </cell>
        </row>
        <row r="299">
          <cell r="A299" t="str">
            <v>19105</v>
          </cell>
          <cell r="B299" t="str">
            <v>Cryosurg ablate fa each</v>
          </cell>
          <cell r="C299">
            <v>12</v>
          </cell>
          <cell r="D299">
            <v>5</v>
          </cell>
          <cell r="E299">
            <v>5</v>
          </cell>
          <cell r="F299">
            <v>0</v>
          </cell>
          <cell r="G299" t="str">
            <v>00</v>
          </cell>
        </row>
        <row r="300">
          <cell r="A300" t="str">
            <v>19110</v>
          </cell>
          <cell r="B300" t="str">
            <v>Nipple exploration</v>
          </cell>
          <cell r="C300">
            <v>12</v>
          </cell>
          <cell r="D300">
            <v>5</v>
          </cell>
          <cell r="E300">
            <v>5</v>
          </cell>
          <cell r="F300">
            <v>0</v>
          </cell>
          <cell r="G300" t="str">
            <v>00</v>
          </cell>
        </row>
        <row r="301">
          <cell r="A301" t="str">
            <v>19112</v>
          </cell>
          <cell r="B301" t="str">
            <v>Excise breast duct fistula</v>
          </cell>
          <cell r="C301">
            <v>12</v>
          </cell>
          <cell r="D301">
            <v>5</v>
          </cell>
          <cell r="E301">
            <v>5</v>
          </cell>
          <cell r="F301">
            <v>0</v>
          </cell>
          <cell r="G301" t="str">
            <v>00</v>
          </cell>
        </row>
        <row r="302">
          <cell r="A302" t="str">
            <v>19120</v>
          </cell>
          <cell r="B302" t="str">
            <v>Removal of breast lesion</v>
          </cell>
          <cell r="C302">
            <v>12</v>
          </cell>
          <cell r="D302">
            <v>5</v>
          </cell>
          <cell r="E302">
            <v>5</v>
          </cell>
          <cell r="F302">
            <v>0</v>
          </cell>
          <cell r="G302" t="str">
            <v>00</v>
          </cell>
        </row>
        <row r="303">
          <cell r="A303" t="str">
            <v>19125</v>
          </cell>
          <cell r="B303" t="str">
            <v>Excision breast lesion</v>
          </cell>
          <cell r="C303">
            <v>12</v>
          </cell>
          <cell r="D303">
            <v>5</v>
          </cell>
          <cell r="E303">
            <v>5</v>
          </cell>
          <cell r="F303">
            <v>0</v>
          </cell>
          <cell r="G303" t="str">
            <v>00</v>
          </cell>
        </row>
        <row r="304">
          <cell r="A304" t="str">
            <v>19281</v>
          </cell>
          <cell r="B304" t="str">
            <v>Perq device breast 1st imag</v>
          </cell>
          <cell r="C304">
            <v>12</v>
          </cell>
          <cell r="D304">
            <v>5</v>
          </cell>
          <cell r="E304">
            <v>5</v>
          </cell>
          <cell r="F304">
            <v>0</v>
          </cell>
          <cell r="G304" t="str">
            <v>00</v>
          </cell>
        </row>
        <row r="305">
          <cell r="A305" t="str">
            <v>19282</v>
          </cell>
          <cell r="B305" t="str">
            <v>Perq device breast ea imag</v>
          </cell>
          <cell r="C305">
            <v>12</v>
          </cell>
          <cell r="D305">
            <v>5</v>
          </cell>
          <cell r="E305">
            <v>5</v>
          </cell>
          <cell r="F305">
            <v>0</v>
          </cell>
          <cell r="G305" t="str">
            <v>00</v>
          </cell>
        </row>
        <row r="306">
          <cell r="A306" t="str">
            <v>19283</v>
          </cell>
          <cell r="B306" t="str">
            <v>Perq dev breast 1st strtctc</v>
          </cell>
          <cell r="C306">
            <v>12</v>
          </cell>
          <cell r="D306">
            <v>5</v>
          </cell>
          <cell r="E306">
            <v>5</v>
          </cell>
          <cell r="F306">
            <v>0</v>
          </cell>
          <cell r="G306" t="str">
            <v>00</v>
          </cell>
        </row>
        <row r="307">
          <cell r="A307" t="str">
            <v>19284</v>
          </cell>
          <cell r="B307" t="str">
            <v>Perq dev breast add strtctc</v>
          </cell>
          <cell r="C307">
            <v>12</v>
          </cell>
          <cell r="D307">
            <v>5</v>
          </cell>
          <cell r="E307">
            <v>5</v>
          </cell>
          <cell r="F307">
            <v>0</v>
          </cell>
          <cell r="G307" t="str">
            <v>00</v>
          </cell>
        </row>
        <row r="308">
          <cell r="A308" t="str">
            <v>19285</v>
          </cell>
          <cell r="B308" t="str">
            <v>Perq dev breast 1st us imag</v>
          </cell>
          <cell r="C308">
            <v>12</v>
          </cell>
          <cell r="D308">
            <v>5</v>
          </cell>
          <cell r="E308">
            <v>5</v>
          </cell>
          <cell r="F308">
            <v>0</v>
          </cell>
          <cell r="G308" t="str">
            <v>00</v>
          </cell>
        </row>
        <row r="309">
          <cell r="A309" t="str">
            <v>19286</v>
          </cell>
          <cell r="B309" t="str">
            <v>Perq dev breast add us imag</v>
          </cell>
          <cell r="C309">
            <v>12</v>
          </cell>
          <cell r="D309">
            <v>5</v>
          </cell>
          <cell r="E309">
            <v>5</v>
          </cell>
          <cell r="F309">
            <v>0</v>
          </cell>
          <cell r="G309" t="str">
            <v>00</v>
          </cell>
        </row>
        <row r="310">
          <cell r="A310" t="str">
            <v>19287</v>
          </cell>
          <cell r="B310" t="str">
            <v>Perq dev breast 1st mr guide</v>
          </cell>
          <cell r="C310">
            <v>12</v>
          </cell>
          <cell r="D310">
            <v>5</v>
          </cell>
          <cell r="E310">
            <v>5</v>
          </cell>
          <cell r="F310">
            <v>0</v>
          </cell>
          <cell r="G310" t="str">
            <v>00</v>
          </cell>
        </row>
        <row r="311">
          <cell r="A311" t="str">
            <v>19288</v>
          </cell>
          <cell r="B311" t="str">
            <v>Perq dev breast add mr guide</v>
          </cell>
          <cell r="C311">
            <v>12</v>
          </cell>
          <cell r="D311">
            <v>5</v>
          </cell>
          <cell r="E311">
            <v>5</v>
          </cell>
          <cell r="F311">
            <v>0</v>
          </cell>
          <cell r="G311" t="str">
            <v>00</v>
          </cell>
        </row>
        <row r="312">
          <cell r="A312" t="str">
            <v>19296</v>
          </cell>
          <cell r="B312" t="str">
            <v>Place po breast cath for rad</v>
          </cell>
          <cell r="C312">
            <v>12</v>
          </cell>
          <cell r="D312">
            <v>5</v>
          </cell>
          <cell r="E312">
            <v>5</v>
          </cell>
          <cell r="F312">
            <v>0</v>
          </cell>
          <cell r="G312" t="str">
            <v>00</v>
          </cell>
        </row>
        <row r="313">
          <cell r="A313" t="str">
            <v>19298</v>
          </cell>
          <cell r="B313" t="str">
            <v>Place breast rad tube/caths</v>
          </cell>
          <cell r="C313">
            <v>12</v>
          </cell>
          <cell r="D313">
            <v>5</v>
          </cell>
          <cell r="E313">
            <v>5</v>
          </cell>
          <cell r="F313">
            <v>0</v>
          </cell>
          <cell r="G313" t="str">
            <v>00</v>
          </cell>
        </row>
        <row r="314">
          <cell r="A314" t="str">
            <v>19300</v>
          </cell>
          <cell r="B314" t="str">
            <v>Removal of breast tissue</v>
          </cell>
          <cell r="C314">
            <v>12</v>
          </cell>
          <cell r="D314">
            <v>5</v>
          </cell>
          <cell r="E314">
            <v>5</v>
          </cell>
          <cell r="F314">
            <v>0</v>
          </cell>
          <cell r="G314" t="str">
            <v>00</v>
          </cell>
        </row>
        <row r="315">
          <cell r="A315" t="str">
            <v>19350</v>
          </cell>
          <cell r="B315" t="str">
            <v>Breast reconstruction</v>
          </cell>
          <cell r="C315">
            <v>12</v>
          </cell>
          <cell r="D315">
            <v>5</v>
          </cell>
          <cell r="E315">
            <v>5</v>
          </cell>
          <cell r="F315">
            <v>0</v>
          </cell>
          <cell r="G315" t="str">
            <v>00</v>
          </cell>
        </row>
        <row r="316">
          <cell r="A316" t="str">
            <v>19355</v>
          </cell>
          <cell r="B316" t="str">
            <v>Correct inverted nipple(s)</v>
          </cell>
          <cell r="C316">
            <v>12</v>
          </cell>
          <cell r="D316">
            <v>5</v>
          </cell>
          <cell r="E316">
            <v>5</v>
          </cell>
          <cell r="F316">
            <v>0</v>
          </cell>
          <cell r="G316" t="str">
            <v>00</v>
          </cell>
        </row>
        <row r="317">
          <cell r="A317" t="str">
            <v>19396</v>
          </cell>
          <cell r="B317" t="str">
            <v>Design custom breast implant</v>
          </cell>
          <cell r="C317">
            <v>12</v>
          </cell>
          <cell r="D317">
            <v>5</v>
          </cell>
          <cell r="E317">
            <v>5</v>
          </cell>
          <cell r="F317">
            <v>0</v>
          </cell>
          <cell r="G317" t="str">
            <v>00</v>
          </cell>
        </row>
        <row r="318">
          <cell r="A318" t="str">
            <v>20005</v>
          </cell>
          <cell r="B318" t="str">
            <v>I&amp;d abscess subfascial</v>
          </cell>
          <cell r="C318">
            <v>12</v>
          </cell>
          <cell r="D318">
            <v>5</v>
          </cell>
          <cell r="E318">
            <v>5</v>
          </cell>
          <cell r="F318">
            <v>0</v>
          </cell>
          <cell r="G318" t="str">
            <v>00</v>
          </cell>
        </row>
        <row r="319">
          <cell r="A319" t="str">
            <v>20101</v>
          </cell>
          <cell r="B319" t="str">
            <v>Explore wound chest</v>
          </cell>
          <cell r="C319">
            <v>12</v>
          </cell>
          <cell r="D319">
            <v>5</v>
          </cell>
          <cell r="E319">
            <v>5</v>
          </cell>
          <cell r="F319">
            <v>0</v>
          </cell>
          <cell r="G319" t="str">
            <v>00</v>
          </cell>
        </row>
        <row r="320">
          <cell r="A320" t="str">
            <v>20102</v>
          </cell>
          <cell r="B320" t="str">
            <v>Explore wound abdomen</v>
          </cell>
          <cell r="C320">
            <v>12</v>
          </cell>
          <cell r="D320">
            <v>5</v>
          </cell>
          <cell r="E320">
            <v>5</v>
          </cell>
          <cell r="F320">
            <v>0</v>
          </cell>
          <cell r="G320" t="str">
            <v>00</v>
          </cell>
        </row>
        <row r="321">
          <cell r="A321" t="str">
            <v>20103</v>
          </cell>
          <cell r="B321" t="str">
            <v>Explore wound extremity</v>
          </cell>
          <cell r="C321">
            <v>12</v>
          </cell>
          <cell r="D321">
            <v>5</v>
          </cell>
          <cell r="E321">
            <v>5</v>
          </cell>
          <cell r="F321">
            <v>0</v>
          </cell>
          <cell r="G321" t="str">
            <v>00</v>
          </cell>
        </row>
        <row r="322">
          <cell r="A322" t="str">
            <v>20200</v>
          </cell>
          <cell r="B322" t="str">
            <v>Muscle biopsy</v>
          </cell>
          <cell r="C322">
            <v>12</v>
          </cell>
          <cell r="D322">
            <v>5</v>
          </cell>
          <cell r="E322">
            <v>5</v>
          </cell>
          <cell r="F322">
            <v>0</v>
          </cell>
          <cell r="G322" t="str">
            <v>00</v>
          </cell>
        </row>
        <row r="323">
          <cell r="A323" t="str">
            <v>20205</v>
          </cell>
          <cell r="B323" t="str">
            <v>Deep muscle biopsy</v>
          </cell>
          <cell r="C323">
            <v>12</v>
          </cell>
          <cell r="D323">
            <v>5</v>
          </cell>
          <cell r="E323">
            <v>5</v>
          </cell>
          <cell r="F323">
            <v>0</v>
          </cell>
          <cell r="G323" t="str">
            <v>00</v>
          </cell>
        </row>
        <row r="324">
          <cell r="A324" t="str">
            <v>20206</v>
          </cell>
          <cell r="B324" t="str">
            <v>Needle biopsy muscle</v>
          </cell>
          <cell r="C324">
            <v>12</v>
          </cell>
          <cell r="D324">
            <v>5</v>
          </cell>
          <cell r="E324">
            <v>5</v>
          </cell>
          <cell r="F324">
            <v>0</v>
          </cell>
          <cell r="G324" t="str">
            <v>00</v>
          </cell>
        </row>
        <row r="325">
          <cell r="A325" t="str">
            <v>20220</v>
          </cell>
          <cell r="B325" t="str">
            <v>Bone biopsy trocar/needle</v>
          </cell>
          <cell r="C325">
            <v>12</v>
          </cell>
          <cell r="D325">
            <v>5</v>
          </cell>
          <cell r="E325">
            <v>5</v>
          </cell>
          <cell r="F325">
            <v>0</v>
          </cell>
          <cell r="G325" t="str">
            <v>00</v>
          </cell>
        </row>
        <row r="326">
          <cell r="A326" t="str">
            <v>20225</v>
          </cell>
          <cell r="B326" t="str">
            <v>Bone biopsy trocar/needle</v>
          </cell>
          <cell r="C326">
            <v>12</v>
          </cell>
          <cell r="D326">
            <v>5</v>
          </cell>
          <cell r="E326">
            <v>5</v>
          </cell>
          <cell r="F326">
            <v>0</v>
          </cell>
          <cell r="G326" t="str">
            <v>00</v>
          </cell>
        </row>
        <row r="327">
          <cell r="A327" t="str">
            <v>20500</v>
          </cell>
          <cell r="B327" t="str">
            <v>Injection of sinus tract</v>
          </cell>
          <cell r="C327">
            <v>12</v>
          </cell>
          <cell r="D327">
            <v>5</v>
          </cell>
          <cell r="E327">
            <v>5</v>
          </cell>
          <cell r="F327">
            <v>0</v>
          </cell>
          <cell r="G327" t="str">
            <v>00</v>
          </cell>
        </row>
        <row r="328">
          <cell r="A328" t="str">
            <v>20501</v>
          </cell>
          <cell r="B328" t="str">
            <v>Inject sinus tract for x-ray</v>
          </cell>
          <cell r="C328">
            <v>12</v>
          </cell>
          <cell r="D328">
            <v>5</v>
          </cell>
          <cell r="E328">
            <v>5</v>
          </cell>
          <cell r="F328">
            <v>0</v>
          </cell>
          <cell r="G328" t="str">
            <v>00</v>
          </cell>
        </row>
        <row r="329">
          <cell r="A329" t="str">
            <v>20520</v>
          </cell>
          <cell r="B329" t="str">
            <v>Removal of foreign body</v>
          </cell>
          <cell r="C329">
            <v>12</v>
          </cell>
          <cell r="D329">
            <v>5</v>
          </cell>
          <cell r="E329">
            <v>5</v>
          </cell>
          <cell r="F329">
            <v>0</v>
          </cell>
          <cell r="G329" t="str">
            <v>00</v>
          </cell>
        </row>
        <row r="330">
          <cell r="A330" t="str">
            <v>20525</v>
          </cell>
          <cell r="B330" t="str">
            <v>Removal of foreign body</v>
          </cell>
          <cell r="C330">
            <v>12</v>
          </cell>
          <cell r="D330">
            <v>5</v>
          </cell>
          <cell r="E330">
            <v>5</v>
          </cell>
          <cell r="F330">
            <v>0</v>
          </cell>
          <cell r="G330" t="str">
            <v>00</v>
          </cell>
        </row>
        <row r="331">
          <cell r="A331" t="str">
            <v>20526</v>
          </cell>
          <cell r="B331" t="str">
            <v>Ther injection carp tunnel</v>
          </cell>
          <cell r="C331">
            <v>12</v>
          </cell>
          <cell r="D331">
            <v>5</v>
          </cell>
          <cell r="E331">
            <v>5</v>
          </cell>
          <cell r="F331">
            <v>0</v>
          </cell>
          <cell r="G331" t="str">
            <v>00</v>
          </cell>
        </row>
        <row r="332">
          <cell r="A332" t="str">
            <v>20527</v>
          </cell>
          <cell r="B332" t="str">
            <v>Inj dupuytren cord w/enzyme</v>
          </cell>
          <cell r="C332">
            <v>12</v>
          </cell>
          <cell r="D332">
            <v>5</v>
          </cell>
          <cell r="E332">
            <v>5</v>
          </cell>
          <cell r="F332">
            <v>0</v>
          </cell>
          <cell r="G332" t="str">
            <v>00</v>
          </cell>
        </row>
        <row r="333">
          <cell r="A333" t="str">
            <v>20550</v>
          </cell>
          <cell r="B333" t="str">
            <v>Inj tendon sheath/ligament</v>
          </cell>
          <cell r="C333">
            <v>12</v>
          </cell>
          <cell r="D333">
            <v>5</v>
          </cell>
          <cell r="E333">
            <v>5</v>
          </cell>
          <cell r="F333">
            <v>0</v>
          </cell>
          <cell r="G333" t="str">
            <v>00</v>
          </cell>
        </row>
        <row r="334">
          <cell r="A334" t="str">
            <v>20551</v>
          </cell>
          <cell r="B334" t="str">
            <v>Inj tendon origin/insertion</v>
          </cell>
          <cell r="C334">
            <v>12</v>
          </cell>
          <cell r="D334">
            <v>5</v>
          </cell>
          <cell r="E334">
            <v>5</v>
          </cell>
          <cell r="F334">
            <v>0</v>
          </cell>
          <cell r="G334" t="str">
            <v>00</v>
          </cell>
        </row>
        <row r="335">
          <cell r="A335" t="str">
            <v>20552</v>
          </cell>
          <cell r="B335" t="str">
            <v>Inj trigger point 1/2 muscl</v>
          </cell>
          <cell r="C335">
            <v>12</v>
          </cell>
          <cell r="D335">
            <v>5</v>
          </cell>
          <cell r="E335">
            <v>5</v>
          </cell>
          <cell r="F335">
            <v>0</v>
          </cell>
          <cell r="G335" t="str">
            <v>00</v>
          </cell>
        </row>
        <row r="336">
          <cell r="A336" t="str">
            <v>20553</v>
          </cell>
          <cell r="B336" t="str">
            <v>Inject trigger points 3/&gt;</v>
          </cell>
          <cell r="C336">
            <v>12</v>
          </cell>
          <cell r="D336">
            <v>5</v>
          </cell>
          <cell r="E336">
            <v>5</v>
          </cell>
          <cell r="F336">
            <v>0</v>
          </cell>
          <cell r="G336" t="str">
            <v>00</v>
          </cell>
        </row>
        <row r="337">
          <cell r="A337" t="str">
            <v>20600</v>
          </cell>
          <cell r="B337" t="str">
            <v>Drain/inject joint/bursa</v>
          </cell>
          <cell r="C337">
            <v>12</v>
          </cell>
          <cell r="D337">
            <v>5</v>
          </cell>
          <cell r="E337">
            <v>5</v>
          </cell>
          <cell r="F337">
            <v>0</v>
          </cell>
          <cell r="G337" t="str">
            <v>00</v>
          </cell>
        </row>
        <row r="338">
          <cell r="A338" t="str">
            <v>20605</v>
          </cell>
          <cell r="B338" t="str">
            <v>Drain/inject joint/bursa</v>
          </cell>
          <cell r="C338">
            <v>12</v>
          </cell>
          <cell r="D338">
            <v>5</v>
          </cell>
          <cell r="E338">
            <v>5</v>
          </cell>
          <cell r="F338">
            <v>0</v>
          </cell>
          <cell r="G338" t="str">
            <v>00</v>
          </cell>
        </row>
        <row r="339">
          <cell r="A339" t="str">
            <v>20610</v>
          </cell>
          <cell r="B339" t="str">
            <v>Drain/inject joint/bursa</v>
          </cell>
          <cell r="C339">
            <v>12</v>
          </cell>
          <cell r="D339">
            <v>5</v>
          </cell>
          <cell r="E339">
            <v>5</v>
          </cell>
          <cell r="F339">
            <v>0</v>
          </cell>
          <cell r="G339" t="str">
            <v>00</v>
          </cell>
        </row>
        <row r="340">
          <cell r="A340" t="str">
            <v>20612</v>
          </cell>
          <cell r="B340" t="str">
            <v>Aspirate/inj ganglion cyst</v>
          </cell>
          <cell r="C340">
            <v>12</v>
          </cell>
          <cell r="D340">
            <v>5</v>
          </cell>
          <cell r="E340">
            <v>5</v>
          </cell>
          <cell r="F340">
            <v>0</v>
          </cell>
          <cell r="G340" t="str">
            <v>00</v>
          </cell>
        </row>
        <row r="341">
          <cell r="A341" t="str">
            <v>20615</v>
          </cell>
          <cell r="B341" t="str">
            <v>Treatment of bone cyst</v>
          </cell>
          <cell r="C341">
            <v>12</v>
          </cell>
          <cell r="D341">
            <v>5</v>
          </cell>
          <cell r="E341">
            <v>5</v>
          </cell>
          <cell r="F341">
            <v>0</v>
          </cell>
          <cell r="G341" t="str">
            <v>00</v>
          </cell>
        </row>
        <row r="342">
          <cell r="A342" t="str">
            <v>20650</v>
          </cell>
          <cell r="B342" t="str">
            <v>Insert and remove bone pin</v>
          </cell>
          <cell r="C342">
            <v>12</v>
          </cell>
          <cell r="D342">
            <v>5</v>
          </cell>
          <cell r="E342">
            <v>5</v>
          </cell>
          <cell r="F342">
            <v>0</v>
          </cell>
          <cell r="G342" t="str">
            <v>00</v>
          </cell>
        </row>
        <row r="343">
          <cell r="A343" t="str">
            <v>20665</v>
          </cell>
          <cell r="B343" t="str">
            <v>Removal of fixation device</v>
          </cell>
          <cell r="C343">
            <v>12</v>
          </cell>
          <cell r="D343">
            <v>5</v>
          </cell>
          <cell r="E343">
            <v>5</v>
          </cell>
          <cell r="F343">
            <v>0</v>
          </cell>
          <cell r="G343" t="str">
            <v>00</v>
          </cell>
        </row>
        <row r="344">
          <cell r="A344" t="str">
            <v>20670</v>
          </cell>
          <cell r="B344" t="str">
            <v>Removal of support implant</v>
          </cell>
          <cell r="C344">
            <v>12</v>
          </cell>
          <cell r="D344">
            <v>5</v>
          </cell>
          <cell r="E344">
            <v>5</v>
          </cell>
          <cell r="F344">
            <v>0</v>
          </cell>
          <cell r="G344" t="str">
            <v>00</v>
          </cell>
        </row>
        <row r="345">
          <cell r="A345" t="str">
            <v>20680</v>
          </cell>
          <cell r="B345" t="str">
            <v>Removal of support implant</v>
          </cell>
          <cell r="C345">
            <v>12</v>
          </cell>
          <cell r="D345">
            <v>5</v>
          </cell>
          <cell r="E345">
            <v>5</v>
          </cell>
          <cell r="F345">
            <v>0</v>
          </cell>
          <cell r="G345" t="str">
            <v>00</v>
          </cell>
        </row>
        <row r="346">
          <cell r="A346" t="str">
            <v>20694</v>
          </cell>
          <cell r="B346" t="str">
            <v>Remove bone fixation device</v>
          </cell>
          <cell r="C346">
            <v>12</v>
          </cell>
          <cell r="D346">
            <v>5</v>
          </cell>
          <cell r="E346">
            <v>5</v>
          </cell>
          <cell r="F346">
            <v>0</v>
          </cell>
          <cell r="G346" t="str">
            <v>00</v>
          </cell>
        </row>
        <row r="347">
          <cell r="A347" t="str">
            <v>20697</v>
          </cell>
          <cell r="B347" t="str">
            <v>Comp ext fixate strut change</v>
          </cell>
          <cell r="C347">
            <v>12</v>
          </cell>
          <cell r="D347">
            <v>5</v>
          </cell>
          <cell r="E347">
            <v>5</v>
          </cell>
          <cell r="F347">
            <v>0</v>
          </cell>
          <cell r="G347" t="str">
            <v>00</v>
          </cell>
        </row>
        <row r="348">
          <cell r="A348" t="str">
            <v>20900</v>
          </cell>
          <cell r="B348" t="str">
            <v>Removal of bone for graft</v>
          </cell>
          <cell r="C348">
            <v>12</v>
          </cell>
          <cell r="D348">
            <v>5</v>
          </cell>
          <cell r="E348">
            <v>5</v>
          </cell>
          <cell r="F348">
            <v>0</v>
          </cell>
          <cell r="G348" t="str">
            <v>00</v>
          </cell>
        </row>
        <row r="349">
          <cell r="A349" t="str">
            <v>20922</v>
          </cell>
          <cell r="B349" t="str">
            <v>Removal of fascia for graft</v>
          </cell>
          <cell r="C349">
            <v>12</v>
          </cell>
          <cell r="D349">
            <v>5</v>
          </cell>
          <cell r="E349">
            <v>5</v>
          </cell>
          <cell r="F349">
            <v>0</v>
          </cell>
          <cell r="G349" t="str">
            <v>00</v>
          </cell>
        </row>
        <row r="350">
          <cell r="A350" t="str">
            <v>20950</v>
          </cell>
          <cell r="B350" t="str">
            <v>Fluid pressure muscle</v>
          </cell>
          <cell r="C350">
            <v>12</v>
          </cell>
          <cell r="D350">
            <v>5</v>
          </cell>
          <cell r="E350">
            <v>5</v>
          </cell>
          <cell r="F350">
            <v>0</v>
          </cell>
          <cell r="G350" t="str">
            <v>00</v>
          </cell>
        </row>
        <row r="351">
          <cell r="A351" t="str">
            <v>20974</v>
          </cell>
          <cell r="B351" t="str">
            <v>Electrical bone stimulation</v>
          </cell>
          <cell r="C351">
            <v>12</v>
          </cell>
          <cell r="D351">
            <v>5</v>
          </cell>
          <cell r="E351">
            <v>5</v>
          </cell>
          <cell r="F351">
            <v>0</v>
          </cell>
          <cell r="G351" t="str">
            <v>00</v>
          </cell>
        </row>
        <row r="352">
          <cell r="A352" t="str">
            <v>20979</v>
          </cell>
          <cell r="B352" t="str">
            <v>Us bone stimulation</v>
          </cell>
          <cell r="C352">
            <v>12</v>
          </cell>
          <cell r="D352">
            <v>5</v>
          </cell>
          <cell r="E352">
            <v>5</v>
          </cell>
          <cell r="F352">
            <v>0</v>
          </cell>
          <cell r="G352" t="str">
            <v>00</v>
          </cell>
        </row>
        <row r="353">
          <cell r="A353" t="str">
            <v>20982</v>
          </cell>
          <cell r="B353" t="str">
            <v>Ablate bone tumor(s) perq</v>
          </cell>
          <cell r="C353">
            <v>12</v>
          </cell>
          <cell r="D353">
            <v>5</v>
          </cell>
          <cell r="E353">
            <v>5</v>
          </cell>
          <cell r="F353">
            <v>0</v>
          </cell>
          <cell r="G353" t="str">
            <v>00</v>
          </cell>
        </row>
        <row r="354">
          <cell r="A354" t="str">
            <v>21011</v>
          </cell>
          <cell r="B354" t="str">
            <v>Exc face les sc &lt;2 cm</v>
          </cell>
          <cell r="C354">
            <v>12</v>
          </cell>
          <cell r="D354">
            <v>5</v>
          </cell>
          <cell r="E354">
            <v>5</v>
          </cell>
          <cell r="F354">
            <v>0</v>
          </cell>
          <cell r="G354" t="str">
            <v>00</v>
          </cell>
        </row>
        <row r="355">
          <cell r="A355" t="str">
            <v>21013</v>
          </cell>
          <cell r="B355" t="str">
            <v>Exc face tum deep &lt; 2 cm</v>
          </cell>
          <cell r="C355">
            <v>12</v>
          </cell>
          <cell r="D355">
            <v>5</v>
          </cell>
          <cell r="E355">
            <v>5</v>
          </cell>
          <cell r="F355">
            <v>0</v>
          </cell>
          <cell r="G355" t="str">
            <v>00</v>
          </cell>
        </row>
        <row r="356">
          <cell r="A356" t="str">
            <v>21025</v>
          </cell>
          <cell r="B356" t="str">
            <v>Excision of bone lower jaw</v>
          </cell>
          <cell r="C356">
            <v>12</v>
          </cell>
          <cell r="D356">
            <v>5</v>
          </cell>
          <cell r="E356">
            <v>5</v>
          </cell>
          <cell r="F356">
            <v>0</v>
          </cell>
          <cell r="G356" t="str">
            <v>00</v>
          </cell>
        </row>
        <row r="357">
          <cell r="A357" t="str">
            <v>21026</v>
          </cell>
          <cell r="B357" t="str">
            <v>Excision of facial bone(s)</v>
          </cell>
          <cell r="C357">
            <v>12</v>
          </cell>
          <cell r="D357">
            <v>5</v>
          </cell>
          <cell r="E357">
            <v>5</v>
          </cell>
          <cell r="F357">
            <v>0</v>
          </cell>
          <cell r="G357" t="str">
            <v>00</v>
          </cell>
        </row>
        <row r="358">
          <cell r="A358" t="str">
            <v>21029</v>
          </cell>
          <cell r="B358" t="str">
            <v>Contour of face bone lesion</v>
          </cell>
          <cell r="C358">
            <v>12</v>
          </cell>
          <cell r="D358">
            <v>5</v>
          </cell>
          <cell r="E358">
            <v>5</v>
          </cell>
          <cell r="F358">
            <v>0</v>
          </cell>
          <cell r="G358" t="str">
            <v>00</v>
          </cell>
        </row>
        <row r="359">
          <cell r="A359" t="str">
            <v>21030</v>
          </cell>
          <cell r="B359" t="str">
            <v>Excise max/zygoma b9 tumor</v>
          </cell>
          <cell r="C359">
            <v>12</v>
          </cell>
          <cell r="D359">
            <v>5</v>
          </cell>
          <cell r="E359">
            <v>5</v>
          </cell>
          <cell r="F359">
            <v>0</v>
          </cell>
          <cell r="G359" t="str">
            <v>00</v>
          </cell>
        </row>
        <row r="360">
          <cell r="A360" t="str">
            <v>21031</v>
          </cell>
          <cell r="B360" t="str">
            <v>Remove exostosis mandible</v>
          </cell>
          <cell r="C360">
            <v>12</v>
          </cell>
          <cell r="D360">
            <v>5</v>
          </cell>
          <cell r="E360">
            <v>5</v>
          </cell>
          <cell r="F360">
            <v>0</v>
          </cell>
          <cell r="G360" t="str">
            <v>00</v>
          </cell>
        </row>
        <row r="361">
          <cell r="A361" t="str">
            <v>21032</v>
          </cell>
          <cell r="B361" t="str">
            <v>Remove exostosis maxilla</v>
          </cell>
          <cell r="C361">
            <v>12</v>
          </cell>
          <cell r="D361">
            <v>5</v>
          </cell>
          <cell r="E361">
            <v>5</v>
          </cell>
          <cell r="F361">
            <v>0</v>
          </cell>
          <cell r="G361" t="str">
            <v>00</v>
          </cell>
        </row>
        <row r="362">
          <cell r="A362" t="str">
            <v>21034</v>
          </cell>
          <cell r="B362" t="str">
            <v>Excise max/zygoma mal tumor</v>
          </cell>
          <cell r="C362">
            <v>12</v>
          </cell>
          <cell r="D362">
            <v>5</v>
          </cell>
          <cell r="E362">
            <v>5</v>
          </cell>
          <cell r="F362">
            <v>0</v>
          </cell>
          <cell r="G362" t="str">
            <v>00</v>
          </cell>
        </row>
        <row r="363">
          <cell r="A363" t="str">
            <v>21040</v>
          </cell>
          <cell r="B363" t="str">
            <v>Excise mandible lesion</v>
          </cell>
          <cell r="C363">
            <v>12</v>
          </cell>
          <cell r="D363">
            <v>5</v>
          </cell>
          <cell r="E363">
            <v>5</v>
          </cell>
          <cell r="F363">
            <v>0</v>
          </cell>
          <cell r="G363" t="str">
            <v>00</v>
          </cell>
        </row>
        <row r="364">
          <cell r="A364" t="str">
            <v>21073</v>
          </cell>
          <cell r="B364" t="str">
            <v>Mnpj of tmj w/anesth</v>
          </cell>
          <cell r="C364">
            <v>12</v>
          </cell>
          <cell r="D364">
            <v>5</v>
          </cell>
          <cell r="E364">
            <v>5</v>
          </cell>
          <cell r="F364">
            <v>0</v>
          </cell>
          <cell r="G364" t="str">
            <v>00</v>
          </cell>
        </row>
        <row r="365">
          <cell r="A365" t="str">
            <v>21076</v>
          </cell>
          <cell r="B365" t="str">
            <v>Prepare face/oral prosthesis</v>
          </cell>
          <cell r="C365">
            <v>12</v>
          </cell>
          <cell r="D365">
            <v>5</v>
          </cell>
          <cell r="E365">
            <v>5</v>
          </cell>
          <cell r="F365">
            <v>0</v>
          </cell>
          <cell r="G365" t="str">
            <v>00</v>
          </cell>
        </row>
        <row r="366">
          <cell r="A366" t="str">
            <v>21077</v>
          </cell>
          <cell r="B366" t="str">
            <v>Prepare face/oral prosthesis</v>
          </cell>
          <cell r="C366">
            <v>12</v>
          </cell>
          <cell r="D366">
            <v>5</v>
          </cell>
          <cell r="E366">
            <v>5</v>
          </cell>
          <cell r="F366">
            <v>0</v>
          </cell>
          <cell r="G366" t="str">
            <v>00</v>
          </cell>
        </row>
        <row r="367">
          <cell r="A367" t="str">
            <v>21079</v>
          </cell>
          <cell r="B367" t="str">
            <v>Prepare face/oral prosthesis</v>
          </cell>
          <cell r="C367">
            <v>12</v>
          </cell>
          <cell r="D367">
            <v>5</v>
          </cell>
          <cell r="E367">
            <v>5</v>
          </cell>
          <cell r="F367">
            <v>0</v>
          </cell>
          <cell r="G367" t="str">
            <v>00</v>
          </cell>
        </row>
        <row r="368">
          <cell r="A368" t="str">
            <v>21080</v>
          </cell>
          <cell r="B368" t="str">
            <v>Prepare face/oral prosthesis</v>
          </cell>
          <cell r="C368">
            <v>12</v>
          </cell>
          <cell r="D368">
            <v>5</v>
          </cell>
          <cell r="E368">
            <v>5</v>
          </cell>
          <cell r="F368">
            <v>0</v>
          </cell>
          <cell r="G368" t="str">
            <v>00</v>
          </cell>
        </row>
        <row r="369">
          <cell r="A369" t="str">
            <v>21081</v>
          </cell>
          <cell r="B369" t="str">
            <v>Prepare face/oral prosthesis</v>
          </cell>
          <cell r="C369">
            <v>12</v>
          </cell>
          <cell r="D369">
            <v>5</v>
          </cell>
          <cell r="E369">
            <v>5</v>
          </cell>
          <cell r="F369">
            <v>0</v>
          </cell>
          <cell r="G369" t="str">
            <v>00</v>
          </cell>
        </row>
        <row r="370">
          <cell r="A370" t="str">
            <v>21082</v>
          </cell>
          <cell r="B370" t="str">
            <v>Prepare face/oral prosthesis</v>
          </cell>
          <cell r="C370">
            <v>12</v>
          </cell>
          <cell r="D370">
            <v>5</v>
          </cell>
          <cell r="E370">
            <v>5</v>
          </cell>
          <cell r="F370">
            <v>0</v>
          </cell>
          <cell r="G370" t="str">
            <v>00</v>
          </cell>
        </row>
        <row r="371">
          <cell r="A371" t="str">
            <v>21083</v>
          </cell>
          <cell r="B371" t="str">
            <v>Prepare face/oral prosthesis</v>
          </cell>
          <cell r="C371">
            <v>12</v>
          </cell>
          <cell r="D371">
            <v>5</v>
          </cell>
          <cell r="E371">
            <v>5</v>
          </cell>
          <cell r="F371">
            <v>0</v>
          </cell>
          <cell r="G371" t="str">
            <v>00</v>
          </cell>
        </row>
        <row r="372">
          <cell r="A372" t="str">
            <v>21084</v>
          </cell>
          <cell r="B372" t="str">
            <v>Prepare face/oral prosthesis</v>
          </cell>
          <cell r="C372">
            <v>12</v>
          </cell>
          <cell r="D372">
            <v>5</v>
          </cell>
          <cell r="E372">
            <v>5</v>
          </cell>
          <cell r="F372">
            <v>0</v>
          </cell>
          <cell r="G372" t="str">
            <v>00</v>
          </cell>
        </row>
        <row r="373">
          <cell r="A373" t="str">
            <v>21085</v>
          </cell>
          <cell r="B373" t="str">
            <v>Prepare face/oral prosthesis</v>
          </cell>
          <cell r="C373">
            <v>12</v>
          </cell>
          <cell r="D373">
            <v>5</v>
          </cell>
          <cell r="E373">
            <v>5</v>
          </cell>
          <cell r="F373">
            <v>0</v>
          </cell>
          <cell r="G373" t="str">
            <v>00</v>
          </cell>
        </row>
        <row r="374">
          <cell r="A374" t="str">
            <v>21086</v>
          </cell>
          <cell r="B374" t="str">
            <v>Prepare face/oral prosthesis</v>
          </cell>
          <cell r="C374">
            <v>12</v>
          </cell>
          <cell r="D374">
            <v>5</v>
          </cell>
          <cell r="E374">
            <v>5</v>
          </cell>
          <cell r="F374">
            <v>0</v>
          </cell>
          <cell r="G374" t="str">
            <v>00</v>
          </cell>
        </row>
        <row r="375">
          <cell r="A375" t="str">
            <v>21087</v>
          </cell>
          <cell r="B375" t="str">
            <v>Prepare face/oral prosthesis</v>
          </cell>
          <cell r="C375">
            <v>12</v>
          </cell>
          <cell r="D375">
            <v>5</v>
          </cell>
          <cell r="E375">
            <v>5</v>
          </cell>
          <cell r="F375">
            <v>0</v>
          </cell>
          <cell r="G375" t="str">
            <v>00</v>
          </cell>
        </row>
        <row r="376">
          <cell r="A376" t="str">
            <v>21100</v>
          </cell>
          <cell r="B376" t="str">
            <v>Maxillofacial fixation</v>
          </cell>
          <cell r="C376">
            <v>12</v>
          </cell>
          <cell r="D376">
            <v>5</v>
          </cell>
          <cell r="E376">
            <v>5</v>
          </cell>
          <cell r="F376">
            <v>0</v>
          </cell>
          <cell r="G376" t="str">
            <v>00</v>
          </cell>
        </row>
        <row r="377">
          <cell r="A377" t="str">
            <v>21110</v>
          </cell>
          <cell r="B377" t="str">
            <v>Interdental fixation</v>
          </cell>
          <cell r="C377">
            <v>12</v>
          </cell>
          <cell r="D377">
            <v>5</v>
          </cell>
          <cell r="E377">
            <v>5</v>
          </cell>
          <cell r="F377">
            <v>0</v>
          </cell>
          <cell r="G377" t="str">
            <v>00</v>
          </cell>
        </row>
        <row r="378">
          <cell r="A378" t="str">
            <v>21116</v>
          </cell>
          <cell r="B378" t="str">
            <v>Injection jaw joint x-ray</v>
          </cell>
          <cell r="C378">
            <v>12</v>
          </cell>
          <cell r="D378">
            <v>5</v>
          </cell>
          <cell r="E378">
            <v>5</v>
          </cell>
          <cell r="F378">
            <v>0</v>
          </cell>
          <cell r="G378" t="str">
            <v>00</v>
          </cell>
        </row>
        <row r="379">
          <cell r="A379" t="str">
            <v>21120</v>
          </cell>
          <cell r="B379" t="str">
            <v>Reconstruction of chin</v>
          </cell>
          <cell r="C379">
            <v>12</v>
          </cell>
          <cell r="D379">
            <v>5</v>
          </cell>
          <cell r="E379">
            <v>5</v>
          </cell>
          <cell r="F379">
            <v>0</v>
          </cell>
          <cell r="G379" t="str">
            <v>00</v>
          </cell>
        </row>
        <row r="380">
          <cell r="A380" t="str">
            <v>21121</v>
          </cell>
          <cell r="B380" t="str">
            <v>Reconstruction of chin</v>
          </cell>
          <cell r="C380">
            <v>12</v>
          </cell>
          <cell r="D380">
            <v>5</v>
          </cell>
          <cell r="E380">
            <v>5</v>
          </cell>
          <cell r="F380">
            <v>0</v>
          </cell>
          <cell r="G380" t="str">
            <v>00</v>
          </cell>
        </row>
        <row r="381">
          <cell r="A381" t="str">
            <v>21125</v>
          </cell>
          <cell r="B381" t="str">
            <v>Augmentation lower jaw bone</v>
          </cell>
          <cell r="C381">
            <v>12</v>
          </cell>
          <cell r="D381">
            <v>5</v>
          </cell>
          <cell r="E381">
            <v>5</v>
          </cell>
          <cell r="F381">
            <v>0</v>
          </cell>
          <cell r="G381" t="str">
            <v>00</v>
          </cell>
        </row>
        <row r="382">
          <cell r="A382" t="str">
            <v>21127</v>
          </cell>
          <cell r="B382" t="str">
            <v>Augmentation lower jaw bone</v>
          </cell>
          <cell r="C382">
            <v>12</v>
          </cell>
          <cell r="D382">
            <v>5</v>
          </cell>
          <cell r="E382">
            <v>5</v>
          </cell>
          <cell r="F382">
            <v>0</v>
          </cell>
          <cell r="G382" t="str">
            <v>00</v>
          </cell>
        </row>
        <row r="383">
          <cell r="A383" t="str">
            <v>21208</v>
          </cell>
          <cell r="B383" t="str">
            <v>Augmentation of facial bones</v>
          </cell>
          <cell r="C383">
            <v>12</v>
          </cell>
          <cell r="D383">
            <v>5</v>
          </cell>
          <cell r="E383">
            <v>5</v>
          </cell>
          <cell r="F383">
            <v>0</v>
          </cell>
          <cell r="G383" t="str">
            <v>00</v>
          </cell>
        </row>
        <row r="384">
          <cell r="A384" t="str">
            <v>21209</v>
          </cell>
          <cell r="B384" t="str">
            <v>Reduction of facial bones</v>
          </cell>
          <cell r="C384">
            <v>12</v>
          </cell>
          <cell r="D384">
            <v>5</v>
          </cell>
          <cell r="E384">
            <v>5</v>
          </cell>
          <cell r="F384">
            <v>0</v>
          </cell>
          <cell r="G384" t="str">
            <v>00</v>
          </cell>
        </row>
        <row r="385">
          <cell r="A385" t="str">
            <v>21210</v>
          </cell>
          <cell r="B385" t="str">
            <v>Face bone graft</v>
          </cell>
          <cell r="C385">
            <v>12</v>
          </cell>
          <cell r="D385">
            <v>5</v>
          </cell>
          <cell r="E385">
            <v>5</v>
          </cell>
          <cell r="F385">
            <v>0</v>
          </cell>
          <cell r="G385" t="str">
            <v>00</v>
          </cell>
        </row>
        <row r="386">
          <cell r="A386" t="str">
            <v>21215</v>
          </cell>
          <cell r="B386" t="str">
            <v>Lower jaw bone graft</v>
          </cell>
          <cell r="C386">
            <v>12</v>
          </cell>
          <cell r="D386">
            <v>5</v>
          </cell>
          <cell r="E386">
            <v>5</v>
          </cell>
          <cell r="F386">
            <v>0</v>
          </cell>
          <cell r="G386" t="str">
            <v>00</v>
          </cell>
        </row>
        <row r="387">
          <cell r="A387" t="str">
            <v>21235</v>
          </cell>
          <cell r="B387" t="str">
            <v>Ear cartilage graft</v>
          </cell>
          <cell r="C387">
            <v>12</v>
          </cell>
          <cell r="D387">
            <v>5</v>
          </cell>
          <cell r="E387">
            <v>5</v>
          </cell>
          <cell r="F387">
            <v>0</v>
          </cell>
          <cell r="G387" t="str">
            <v>00</v>
          </cell>
        </row>
        <row r="388">
          <cell r="A388" t="str">
            <v>21245</v>
          </cell>
          <cell r="B388" t="str">
            <v>Reconstruction of jaw</v>
          </cell>
          <cell r="C388">
            <v>12</v>
          </cell>
          <cell r="D388">
            <v>5</v>
          </cell>
          <cell r="E388">
            <v>5</v>
          </cell>
          <cell r="F388">
            <v>0</v>
          </cell>
          <cell r="G388" t="str">
            <v>00</v>
          </cell>
        </row>
        <row r="389">
          <cell r="A389" t="str">
            <v>21248</v>
          </cell>
          <cell r="B389" t="str">
            <v>Reconstruction of jaw</v>
          </cell>
          <cell r="C389">
            <v>12</v>
          </cell>
          <cell r="D389">
            <v>5</v>
          </cell>
          <cell r="E389">
            <v>5</v>
          </cell>
          <cell r="F389">
            <v>0</v>
          </cell>
          <cell r="G389" t="str">
            <v>00</v>
          </cell>
        </row>
        <row r="390">
          <cell r="A390" t="str">
            <v>21249</v>
          </cell>
          <cell r="B390" t="str">
            <v>Reconstruction of jaw</v>
          </cell>
          <cell r="C390">
            <v>12</v>
          </cell>
          <cell r="D390">
            <v>5</v>
          </cell>
          <cell r="E390">
            <v>5</v>
          </cell>
          <cell r="F390">
            <v>0</v>
          </cell>
          <cell r="G390" t="str">
            <v>00</v>
          </cell>
        </row>
        <row r="391">
          <cell r="A391" t="str">
            <v>21270</v>
          </cell>
          <cell r="B391" t="str">
            <v>Augmentation cheek bone</v>
          </cell>
          <cell r="C391">
            <v>12</v>
          </cell>
          <cell r="D391">
            <v>5</v>
          </cell>
          <cell r="E391">
            <v>5</v>
          </cell>
          <cell r="F391">
            <v>0</v>
          </cell>
          <cell r="G391" t="str">
            <v>00</v>
          </cell>
        </row>
        <row r="392">
          <cell r="A392" t="str">
            <v>21310</v>
          </cell>
          <cell r="B392" t="str">
            <v>Closed tx nose fx w/o manj</v>
          </cell>
          <cell r="C392">
            <v>12</v>
          </cell>
          <cell r="D392">
            <v>5</v>
          </cell>
          <cell r="E392">
            <v>5</v>
          </cell>
          <cell r="F392">
            <v>0</v>
          </cell>
          <cell r="G392" t="str">
            <v>00</v>
          </cell>
        </row>
        <row r="393">
          <cell r="A393" t="str">
            <v>21315</v>
          </cell>
          <cell r="B393" t="str">
            <v>Closed tx nose fx w/o stablj</v>
          </cell>
          <cell r="C393">
            <v>12</v>
          </cell>
          <cell r="D393">
            <v>5</v>
          </cell>
          <cell r="E393">
            <v>5</v>
          </cell>
          <cell r="F393">
            <v>0</v>
          </cell>
          <cell r="G393" t="str">
            <v>00</v>
          </cell>
        </row>
        <row r="394">
          <cell r="A394" t="str">
            <v>21320</v>
          </cell>
          <cell r="B394" t="str">
            <v>Closed tx nose fx w/ stablj</v>
          </cell>
          <cell r="C394">
            <v>12</v>
          </cell>
          <cell r="D394">
            <v>5</v>
          </cell>
          <cell r="E394">
            <v>5</v>
          </cell>
          <cell r="F394">
            <v>0</v>
          </cell>
          <cell r="G394" t="str">
            <v>00</v>
          </cell>
        </row>
        <row r="395">
          <cell r="A395" t="str">
            <v>21337</v>
          </cell>
          <cell r="B395" t="str">
            <v>Closed tx septal&amp;nose fx</v>
          </cell>
          <cell r="C395">
            <v>12</v>
          </cell>
          <cell r="D395">
            <v>5</v>
          </cell>
          <cell r="E395">
            <v>5</v>
          </cell>
          <cell r="F395">
            <v>0</v>
          </cell>
          <cell r="G395" t="str">
            <v>00</v>
          </cell>
        </row>
        <row r="396">
          <cell r="A396" t="str">
            <v>21345</v>
          </cell>
          <cell r="B396" t="str">
            <v>Closed tx nose/jaw fx</v>
          </cell>
          <cell r="C396">
            <v>12</v>
          </cell>
          <cell r="D396">
            <v>5</v>
          </cell>
          <cell r="E396">
            <v>5</v>
          </cell>
          <cell r="F396">
            <v>0</v>
          </cell>
          <cell r="G396" t="str">
            <v>00</v>
          </cell>
        </row>
        <row r="397">
          <cell r="A397" t="str">
            <v>21355</v>
          </cell>
          <cell r="B397" t="str">
            <v>Perq tx malar fracture</v>
          </cell>
          <cell r="C397">
            <v>12</v>
          </cell>
          <cell r="D397">
            <v>5</v>
          </cell>
          <cell r="E397">
            <v>5</v>
          </cell>
          <cell r="F397">
            <v>0</v>
          </cell>
          <cell r="G397" t="str">
            <v>00</v>
          </cell>
        </row>
        <row r="398">
          <cell r="A398" t="str">
            <v>21356</v>
          </cell>
          <cell r="B398" t="str">
            <v>Opn tx dprsd zygomatic arch</v>
          </cell>
          <cell r="C398">
            <v>12</v>
          </cell>
          <cell r="D398">
            <v>5</v>
          </cell>
          <cell r="E398">
            <v>5</v>
          </cell>
          <cell r="F398">
            <v>0</v>
          </cell>
          <cell r="G398" t="str">
            <v>00</v>
          </cell>
        </row>
        <row r="399">
          <cell r="A399" t="str">
            <v>21400</v>
          </cell>
          <cell r="B399" t="str">
            <v>Closed tx orbit w/o manipulj</v>
          </cell>
          <cell r="C399">
            <v>12</v>
          </cell>
          <cell r="D399">
            <v>5</v>
          </cell>
          <cell r="E399">
            <v>5</v>
          </cell>
          <cell r="F399">
            <v>0</v>
          </cell>
          <cell r="G399" t="str">
            <v>00</v>
          </cell>
        </row>
        <row r="400">
          <cell r="A400" t="str">
            <v>21401</v>
          </cell>
          <cell r="B400" t="str">
            <v>Closed tx orbit w/ manipulj</v>
          </cell>
          <cell r="C400">
            <v>12</v>
          </cell>
          <cell r="D400">
            <v>5</v>
          </cell>
          <cell r="E400">
            <v>5</v>
          </cell>
          <cell r="F400">
            <v>0</v>
          </cell>
          <cell r="G400" t="str">
            <v>00</v>
          </cell>
        </row>
        <row r="401">
          <cell r="A401" t="str">
            <v>21421</v>
          </cell>
          <cell r="B401" t="str">
            <v>Treat mouth roof fracture</v>
          </cell>
          <cell r="C401">
            <v>12</v>
          </cell>
          <cell r="D401">
            <v>5</v>
          </cell>
          <cell r="E401">
            <v>5</v>
          </cell>
          <cell r="F401">
            <v>0</v>
          </cell>
          <cell r="G401" t="str">
            <v>00</v>
          </cell>
        </row>
        <row r="402">
          <cell r="A402" t="str">
            <v>21440</v>
          </cell>
          <cell r="B402" t="str">
            <v>Treat dental ridge fracture</v>
          </cell>
          <cell r="C402">
            <v>12</v>
          </cell>
          <cell r="D402">
            <v>5</v>
          </cell>
          <cell r="E402">
            <v>5</v>
          </cell>
          <cell r="F402">
            <v>0</v>
          </cell>
          <cell r="G402" t="str">
            <v>00</v>
          </cell>
        </row>
        <row r="403">
          <cell r="A403" t="str">
            <v>21445</v>
          </cell>
          <cell r="B403" t="str">
            <v>Treat dental ridge fracture</v>
          </cell>
          <cell r="C403">
            <v>12</v>
          </cell>
          <cell r="D403">
            <v>5</v>
          </cell>
          <cell r="E403">
            <v>5</v>
          </cell>
          <cell r="F403">
            <v>0</v>
          </cell>
          <cell r="G403" t="str">
            <v>00</v>
          </cell>
        </row>
        <row r="404">
          <cell r="A404" t="str">
            <v>21450</v>
          </cell>
          <cell r="B404" t="str">
            <v>Treat lower jaw fracture</v>
          </cell>
          <cell r="C404">
            <v>12</v>
          </cell>
          <cell r="D404">
            <v>5</v>
          </cell>
          <cell r="E404">
            <v>5</v>
          </cell>
          <cell r="F404">
            <v>0</v>
          </cell>
          <cell r="G404" t="str">
            <v>00</v>
          </cell>
        </row>
        <row r="405">
          <cell r="A405" t="str">
            <v>21451</v>
          </cell>
          <cell r="B405" t="str">
            <v>Treat lower jaw fracture</v>
          </cell>
          <cell r="C405">
            <v>12</v>
          </cell>
          <cell r="D405">
            <v>5</v>
          </cell>
          <cell r="E405">
            <v>5</v>
          </cell>
          <cell r="F405">
            <v>0</v>
          </cell>
          <cell r="G405" t="str">
            <v>00</v>
          </cell>
        </row>
        <row r="406">
          <cell r="A406" t="str">
            <v>21452</v>
          </cell>
          <cell r="B406" t="str">
            <v>Treat lower jaw fracture</v>
          </cell>
          <cell r="C406">
            <v>12</v>
          </cell>
          <cell r="D406">
            <v>5</v>
          </cell>
          <cell r="E406">
            <v>5</v>
          </cell>
          <cell r="F406">
            <v>0</v>
          </cell>
          <cell r="G406" t="str">
            <v>00</v>
          </cell>
        </row>
        <row r="407">
          <cell r="A407" t="str">
            <v>21453</v>
          </cell>
          <cell r="B407" t="str">
            <v>Treat lower jaw fracture</v>
          </cell>
          <cell r="C407">
            <v>12</v>
          </cell>
          <cell r="D407">
            <v>5</v>
          </cell>
          <cell r="E407">
            <v>5</v>
          </cell>
          <cell r="F407">
            <v>0</v>
          </cell>
          <cell r="G407" t="str">
            <v>00</v>
          </cell>
        </row>
        <row r="408">
          <cell r="A408" t="str">
            <v>21461</v>
          </cell>
          <cell r="B408" t="str">
            <v>Treat lower jaw fracture</v>
          </cell>
          <cell r="C408">
            <v>12</v>
          </cell>
          <cell r="D408">
            <v>5</v>
          </cell>
          <cell r="E408">
            <v>5</v>
          </cell>
          <cell r="F408">
            <v>0</v>
          </cell>
          <cell r="G408" t="str">
            <v>00</v>
          </cell>
        </row>
        <row r="409">
          <cell r="A409" t="str">
            <v>21462</v>
          </cell>
          <cell r="B409" t="str">
            <v>Treat lower jaw fracture</v>
          </cell>
          <cell r="C409">
            <v>12</v>
          </cell>
          <cell r="D409">
            <v>5</v>
          </cell>
          <cell r="E409">
            <v>5</v>
          </cell>
          <cell r="F409">
            <v>0</v>
          </cell>
          <cell r="G409" t="str">
            <v>00</v>
          </cell>
        </row>
        <row r="410">
          <cell r="A410" t="str">
            <v>21480</v>
          </cell>
          <cell r="B410" t="str">
            <v>Reset dislocated jaw</v>
          </cell>
          <cell r="C410">
            <v>12</v>
          </cell>
          <cell r="D410">
            <v>5</v>
          </cell>
          <cell r="E410">
            <v>5</v>
          </cell>
          <cell r="F410">
            <v>0</v>
          </cell>
          <cell r="G410" t="str">
            <v>00</v>
          </cell>
        </row>
        <row r="411">
          <cell r="A411" t="str">
            <v>21485</v>
          </cell>
          <cell r="B411" t="str">
            <v>Reset dislocated jaw</v>
          </cell>
          <cell r="C411">
            <v>12</v>
          </cell>
          <cell r="D411">
            <v>5</v>
          </cell>
          <cell r="E411">
            <v>5</v>
          </cell>
          <cell r="F411">
            <v>0</v>
          </cell>
          <cell r="G411" t="str">
            <v>00</v>
          </cell>
        </row>
        <row r="412">
          <cell r="A412" t="str">
            <v>21497</v>
          </cell>
          <cell r="B412" t="str">
            <v>Interdental wiring</v>
          </cell>
          <cell r="C412">
            <v>12</v>
          </cell>
          <cell r="D412">
            <v>5</v>
          </cell>
          <cell r="E412">
            <v>5</v>
          </cell>
          <cell r="F412">
            <v>0</v>
          </cell>
          <cell r="G412" t="str">
            <v>00</v>
          </cell>
        </row>
        <row r="413">
          <cell r="A413" t="str">
            <v>21501</v>
          </cell>
          <cell r="B413" t="str">
            <v>Drain neck/chest lesion</v>
          </cell>
          <cell r="C413">
            <v>12</v>
          </cell>
          <cell r="D413">
            <v>5</v>
          </cell>
          <cell r="E413">
            <v>5</v>
          </cell>
          <cell r="F413">
            <v>0</v>
          </cell>
          <cell r="G413" t="str">
            <v>00</v>
          </cell>
        </row>
        <row r="414">
          <cell r="A414" t="str">
            <v>21550</v>
          </cell>
          <cell r="B414" t="str">
            <v>Biopsy of neck/chest</v>
          </cell>
          <cell r="C414">
            <v>12</v>
          </cell>
          <cell r="D414">
            <v>5</v>
          </cell>
          <cell r="E414">
            <v>5</v>
          </cell>
          <cell r="F414">
            <v>0</v>
          </cell>
          <cell r="G414" t="str">
            <v>00</v>
          </cell>
        </row>
        <row r="415">
          <cell r="A415" t="str">
            <v>21555</v>
          </cell>
          <cell r="B415" t="str">
            <v>Exc neck les sc &lt; 3 cm</v>
          </cell>
          <cell r="C415">
            <v>12</v>
          </cell>
          <cell r="D415">
            <v>5</v>
          </cell>
          <cell r="E415">
            <v>5</v>
          </cell>
          <cell r="F415">
            <v>0</v>
          </cell>
          <cell r="G415" t="str">
            <v>00</v>
          </cell>
        </row>
        <row r="416">
          <cell r="A416" t="str">
            <v>21800</v>
          </cell>
          <cell r="B416" t="str">
            <v>Treatment of rib fracture</v>
          </cell>
          <cell r="C416">
            <v>12</v>
          </cell>
          <cell r="D416">
            <v>5</v>
          </cell>
          <cell r="E416">
            <v>5</v>
          </cell>
          <cell r="F416">
            <v>0</v>
          </cell>
          <cell r="G416" t="str">
            <v>00</v>
          </cell>
        </row>
        <row r="417">
          <cell r="A417" t="str">
            <v>21820</v>
          </cell>
          <cell r="B417" t="str">
            <v>Treat sternum fracture</v>
          </cell>
          <cell r="C417">
            <v>12</v>
          </cell>
          <cell r="D417">
            <v>5</v>
          </cell>
          <cell r="E417">
            <v>5</v>
          </cell>
          <cell r="F417">
            <v>0</v>
          </cell>
          <cell r="G417" t="str">
            <v>00</v>
          </cell>
        </row>
        <row r="418">
          <cell r="A418" t="str">
            <v>21920</v>
          </cell>
          <cell r="B418" t="str">
            <v>Biopsy soft tissue of back</v>
          </cell>
          <cell r="C418">
            <v>12</v>
          </cell>
          <cell r="D418">
            <v>5</v>
          </cell>
          <cell r="E418">
            <v>5</v>
          </cell>
          <cell r="F418">
            <v>0</v>
          </cell>
          <cell r="G418" t="str">
            <v>00</v>
          </cell>
        </row>
        <row r="419">
          <cell r="A419" t="str">
            <v>21925</v>
          </cell>
          <cell r="B419" t="str">
            <v>Biopsy soft tissue of back</v>
          </cell>
          <cell r="C419">
            <v>12</v>
          </cell>
          <cell r="D419">
            <v>5</v>
          </cell>
          <cell r="E419">
            <v>5</v>
          </cell>
          <cell r="F419">
            <v>0</v>
          </cell>
          <cell r="G419" t="str">
            <v>00</v>
          </cell>
        </row>
        <row r="420">
          <cell r="A420" t="str">
            <v>21930</v>
          </cell>
          <cell r="B420" t="str">
            <v>Exc back les sc &lt; 3 cm</v>
          </cell>
          <cell r="C420">
            <v>12</v>
          </cell>
          <cell r="D420">
            <v>5</v>
          </cell>
          <cell r="E420">
            <v>5</v>
          </cell>
          <cell r="F420">
            <v>0</v>
          </cell>
          <cell r="G420" t="str">
            <v>00</v>
          </cell>
        </row>
        <row r="421">
          <cell r="A421" t="str">
            <v>22305</v>
          </cell>
          <cell r="B421" t="str">
            <v>Closed tx spine process fx</v>
          </cell>
          <cell r="C421">
            <v>12</v>
          </cell>
          <cell r="D421">
            <v>5</v>
          </cell>
          <cell r="E421">
            <v>5</v>
          </cell>
          <cell r="F421">
            <v>0</v>
          </cell>
          <cell r="G421" t="str">
            <v>00</v>
          </cell>
        </row>
        <row r="422">
          <cell r="A422" t="str">
            <v>22310</v>
          </cell>
          <cell r="B422" t="str">
            <v>Closed tx vert fx w/o manj</v>
          </cell>
          <cell r="C422">
            <v>12</v>
          </cell>
          <cell r="D422">
            <v>5</v>
          </cell>
          <cell r="E422">
            <v>5</v>
          </cell>
          <cell r="F422">
            <v>0</v>
          </cell>
          <cell r="G422" t="str">
            <v>00</v>
          </cell>
        </row>
        <row r="423">
          <cell r="A423" t="str">
            <v>22315</v>
          </cell>
          <cell r="B423" t="str">
            <v>Closed tx vert fx w/manj</v>
          </cell>
          <cell r="C423">
            <v>12</v>
          </cell>
          <cell r="D423">
            <v>5</v>
          </cell>
          <cell r="E423">
            <v>5</v>
          </cell>
          <cell r="F423">
            <v>0</v>
          </cell>
          <cell r="G423" t="str">
            <v>00</v>
          </cell>
        </row>
        <row r="424">
          <cell r="A424" t="str">
            <v>22520</v>
          </cell>
          <cell r="B424" t="str">
            <v>Percut vertebroplasty thor</v>
          </cell>
          <cell r="C424">
            <v>12</v>
          </cell>
          <cell r="D424">
            <v>5</v>
          </cell>
          <cell r="E424">
            <v>5</v>
          </cell>
          <cell r="F424">
            <v>0</v>
          </cell>
          <cell r="G424" t="str">
            <v>00</v>
          </cell>
        </row>
        <row r="425">
          <cell r="A425" t="str">
            <v>22521</v>
          </cell>
          <cell r="B425" t="str">
            <v>Percut vertebroplasty lumb</v>
          </cell>
          <cell r="C425">
            <v>12</v>
          </cell>
          <cell r="D425">
            <v>5</v>
          </cell>
          <cell r="E425">
            <v>5</v>
          </cell>
          <cell r="F425">
            <v>0</v>
          </cell>
          <cell r="G425" t="str">
            <v>00</v>
          </cell>
        </row>
        <row r="426">
          <cell r="A426" t="str">
            <v>22523</v>
          </cell>
          <cell r="B426" t="str">
            <v>Percut kyphoplasty thor</v>
          </cell>
          <cell r="C426">
            <v>12</v>
          </cell>
          <cell r="D426">
            <v>5</v>
          </cell>
          <cell r="E426">
            <v>5</v>
          </cell>
          <cell r="F426">
            <v>0</v>
          </cell>
          <cell r="G426" t="str">
            <v>00</v>
          </cell>
        </row>
        <row r="427">
          <cell r="A427" t="str">
            <v>22524</v>
          </cell>
          <cell r="B427" t="str">
            <v>Percut kyphoplasty lumbar</v>
          </cell>
          <cell r="C427">
            <v>12</v>
          </cell>
          <cell r="D427">
            <v>5</v>
          </cell>
          <cell r="E427">
            <v>5</v>
          </cell>
          <cell r="F427">
            <v>0</v>
          </cell>
          <cell r="G427" t="str">
            <v>00</v>
          </cell>
        </row>
        <row r="428">
          <cell r="A428" t="str">
            <v>22525</v>
          </cell>
          <cell r="B428" t="str">
            <v>Percut kyphoplasty add-on</v>
          </cell>
          <cell r="C428">
            <v>12</v>
          </cell>
          <cell r="D428">
            <v>5</v>
          </cell>
          <cell r="E428">
            <v>5</v>
          </cell>
          <cell r="F428">
            <v>0</v>
          </cell>
          <cell r="G428" t="str">
            <v>00</v>
          </cell>
        </row>
        <row r="429">
          <cell r="A429" t="str">
            <v>22902</v>
          </cell>
          <cell r="B429" t="str">
            <v>Exc abd les sc &lt; 3 cm</v>
          </cell>
          <cell r="C429">
            <v>12</v>
          </cell>
          <cell r="D429">
            <v>5</v>
          </cell>
          <cell r="E429">
            <v>5</v>
          </cell>
          <cell r="F429">
            <v>0</v>
          </cell>
          <cell r="G429" t="str">
            <v>00</v>
          </cell>
        </row>
        <row r="430">
          <cell r="A430" t="str">
            <v>23000</v>
          </cell>
          <cell r="B430" t="str">
            <v>Removal of calcium deposits</v>
          </cell>
          <cell r="C430">
            <v>12</v>
          </cell>
          <cell r="D430">
            <v>5</v>
          </cell>
          <cell r="E430">
            <v>5</v>
          </cell>
          <cell r="F430">
            <v>0</v>
          </cell>
          <cell r="G430" t="str">
            <v>00</v>
          </cell>
        </row>
        <row r="431">
          <cell r="A431" t="str">
            <v>23030</v>
          </cell>
          <cell r="B431" t="str">
            <v>Drain shoulder lesion</v>
          </cell>
          <cell r="C431">
            <v>12</v>
          </cell>
          <cell r="D431">
            <v>5</v>
          </cell>
          <cell r="E431">
            <v>5</v>
          </cell>
          <cell r="F431">
            <v>0</v>
          </cell>
          <cell r="G431" t="str">
            <v>00</v>
          </cell>
        </row>
        <row r="432">
          <cell r="A432" t="str">
            <v>23031</v>
          </cell>
          <cell r="B432" t="str">
            <v>Drain shoulder bursa</v>
          </cell>
          <cell r="C432">
            <v>12</v>
          </cell>
          <cell r="D432">
            <v>5</v>
          </cell>
          <cell r="E432">
            <v>5</v>
          </cell>
          <cell r="F432">
            <v>0</v>
          </cell>
          <cell r="G432" t="str">
            <v>00</v>
          </cell>
        </row>
        <row r="433">
          <cell r="A433" t="str">
            <v>23065</v>
          </cell>
          <cell r="B433" t="str">
            <v>Biopsy shoulder tissues</v>
          </cell>
          <cell r="C433">
            <v>12</v>
          </cell>
          <cell r="D433">
            <v>5</v>
          </cell>
          <cell r="E433">
            <v>5</v>
          </cell>
          <cell r="F433">
            <v>0</v>
          </cell>
          <cell r="G433" t="str">
            <v>00</v>
          </cell>
        </row>
        <row r="434">
          <cell r="A434" t="str">
            <v>23066</v>
          </cell>
          <cell r="B434" t="str">
            <v>Biopsy shoulder tissues</v>
          </cell>
          <cell r="C434">
            <v>12</v>
          </cell>
          <cell r="D434">
            <v>5</v>
          </cell>
          <cell r="E434">
            <v>5</v>
          </cell>
          <cell r="F434">
            <v>0</v>
          </cell>
          <cell r="G434" t="str">
            <v>00</v>
          </cell>
        </row>
        <row r="435">
          <cell r="A435" t="str">
            <v>23075</v>
          </cell>
          <cell r="B435" t="str">
            <v>Exc shoulder les sc &lt; 3 cm</v>
          </cell>
          <cell r="C435">
            <v>12</v>
          </cell>
          <cell r="D435">
            <v>5</v>
          </cell>
          <cell r="E435">
            <v>5</v>
          </cell>
          <cell r="F435">
            <v>0</v>
          </cell>
          <cell r="G435" t="str">
            <v>00</v>
          </cell>
        </row>
        <row r="436">
          <cell r="A436" t="str">
            <v>23330</v>
          </cell>
          <cell r="B436" t="str">
            <v>Remove shoulder foreign body</v>
          </cell>
          <cell r="C436">
            <v>12</v>
          </cell>
          <cell r="D436">
            <v>5</v>
          </cell>
          <cell r="E436">
            <v>5</v>
          </cell>
          <cell r="F436">
            <v>0</v>
          </cell>
          <cell r="G436" t="str">
            <v>00</v>
          </cell>
        </row>
        <row r="437">
          <cell r="A437" t="str">
            <v>23350</v>
          </cell>
          <cell r="B437" t="str">
            <v>Injection for shoulder x-ray</v>
          </cell>
          <cell r="C437">
            <v>12</v>
          </cell>
          <cell r="D437">
            <v>5</v>
          </cell>
          <cell r="E437">
            <v>5</v>
          </cell>
          <cell r="F437">
            <v>0</v>
          </cell>
          <cell r="G437" t="str">
            <v>00</v>
          </cell>
        </row>
        <row r="438">
          <cell r="A438" t="str">
            <v>23500</v>
          </cell>
          <cell r="B438" t="str">
            <v>Treat clavicle fracture</v>
          </cell>
          <cell r="C438">
            <v>12</v>
          </cell>
          <cell r="D438">
            <v>5</v>
          </cell>
          <cell r="E438">
            <v>5</v>
          </cell>
          <cell r="F438">
            <v>0</v>
          </cell>
          <cell r="G438" t="str">
            <v>00</v>
          </cell>
        </row>
        <row r="439">
          <cell r="A439" t="str">
            <v>23505</v>
          </cell>
          <cell r="B439" t="str">
            <v>Treat clavicle fracture</v>
          </cell>
          <cell r="C439">
            <v>12</v>
          </cell>
          <cell r="D439">
            <v>5</v>
          </cell>
          <cell r="E439">
            <v>5</v>
          </cell>
          <cell r="F439">
            <v>0</v>
          </cell>
          <cell r="G439" t="str">
            <v>00</v>
          </cell>
        </row>
        <row r="440">
          <cell r="A440" t="str">
            <v>23520</v>
          </cell>
          <cell r="B440" t="str">
            <v>Treat clavicle dislocation</v>
          </cell>
          <cell r="C440">
            <v>12</v>
          </cell>
          <cell r="D440">
            <v>5</v>
          </cell>
          <cell r="E440">
            <v>5</v>
          </cell>
          <cell r="F440">
            <v>0</v>
          </cell>
          <cell r="G440" t="str">
            <v>00</v>
          </cell>
        </row>
        <row r="441">
          <cell r="A441" t="str">
            <v>23525</v>
          </cell>
          <cell r="B441" t="str">
            <v>Treat clavicle dislocation</v>
          </cell>
          <cell r="C441">
            <v>12</v>
          </cell>
          <cell r="D441">
            <v>5</v>
          </cell>
          <cell r="E441">
            <v>5</v>
          </cell>
          <cell r="F441">
            <v>0</v>
          </cell>
          <cell r="G441" t="str">
            <v>00</v>
          </cell>
        </row>
        <row r="442">
          <cell r="A442" t="str">
            <v>23540</v>
          </cell>
          <cell r="B442" t="str">
            <v>Treat clavicle dislocation</v>
          </cell>
          <cell r="C442">
            <v>12</v>
          </cell>
          <cell r="D442">
            <v>5</v>
          </cell>
          <cell r="E442">
            <v>5</v>
          </cell>
          <cell r="F442">
            <v>0</v>
          </cell>
          <cell r="G442" t="str">
            <v>00</v>
          </cell>
        </row>
        <row r="443">
          <cell r="A443" t="str">
            <v>23545</v>
          </cell>
          <cell r="B443" t="str">
            <v>Treat clavicle dislocation</v>
          </cell>
          <cell r="C443">
            <v>12</v>
          </cell>
          <cell r="D443">
            <v>5</v>
          </cell>
          <cell r="E443">
            <v>5</v>
          </cell>
          <cell r="F443">
            <v>0</v>
          </cell>
          <cell r="G443" t="str">
            <v>00</v>
          </cell>
        </row>
        <row r="444">
          <cell r="A444" t="str">
            <v>23570</v>
          </cell>
          <cell r="B444" t="str">
            <v>Treat shoulder blade fx</v>
          </cell>
          <cell r="C444">
            <v>12</v>
          </cell>
          <cell r="D444">
            <v>5</v>
          </cell>
          <cell r="E444">
            <v>5</v>
          </cell>
          <cell r="F444">
            <v>0</v>
          </cell>
          <cell r="G444" t="str">
            <v>00</v>
          </cell>
        </row>
        <row r="445">
          <cell r="A445" t="str">
            <v>23575</v>
          </cell>
          <cell r="B445" t="str">
            <v>Treat shoulder blade fx</v>
          </cell>
          <cell r="C445">
            <v>12</v>
          </cell>
          <cell r="D445">
            <v>5</v>
          </cell>
          <cell r="E445">
            <v>5</v>
          </cell>
          <cell r="F445">
            <v>0</v>
          </cell>
          <cell r="G445" t="str">
            <v>00</v>
          </cell>
        </row>
        <row r="446">
          <cell r="A446" t="str">
            <v>23600</v>
          </cell>
          <cell r="B446" t="str">
            <v>Treat humerus fracture</v>
          </cell>
          <cell r="C446">
            <v>12</v>
          </cell>
          <cell r="D446">
            <v>5</v>
          </cell>
          <cell r="E446">
            <v>5</v>
          </cell>
          <cell r="F446">
            <v>0</v>
          </cell>
          <cell r="G446" t="str">
            <v>00</v>
          </cell>
        </row>
        <row r="447">
          <cell r="A447" t="str">
            <v>23605</v>
          </cell>
          <cell r="B447" t="str">
            <v>Treat humerus fracture</v>
          </cell>
          <cell r="C447">
            <v>12</v>
          </cell>
          <cell r="D447">
            <v>5</v>
          </cell>
          <cell r="E447">
            <v>5</v>
          </cell>
          <cell r="F447">
            <v>0</v>
          </cell>
          <cell r="G447" t="str">
            <v>00</v>
          </cell>
        </row>
        <row r="448">
          <cell r="A448" t="str">
            <v>23620</v>
          </cell>
          <cell r="B448" t="str">
            <v>Treat humerus fracture</v>
          </cell>
          <cell r="C448">
            <v>12</v>
          </cell>
          <cell r="D448">
            <v>5</v>
          </cell>
          <cell r="E448">
            <v>5</v>
          </cell>
          <cell r="F448">
            <v>0</v>
          </cell>
          <cell r="G448" t="str">
            <v>00</v>
          </cell>
        </row>
        <row r="449">
          <cell r="A449" t="str">
            <v>23625</v>
          </cell>
          <cell r="B449" t="str">
            <v>Treat humerus fracture</v>
          </cell>
          <cell r="C449">
            <v>12</v>
          </cell>
          <cell r="D449">
            <v>5</v>
          </cell>
          <cell r="E449">
            <v>5</v>
          </cell>
          <cell r="F449">
            <v>0</v>
          </cell>
          <cell r="G449" t="str">
            <v>00</v>
          </cell>
        </row>
        <row r="450">
          <cell r="A450" t="str">
            <v>23650</v>
          </cell>
          <cell r="B450" t="str">
            <v>Treat shoulder dislocation</v>
          </cell>
          <cell r="C450">
            <v>12</v>
          </cell>
          <cell r="D450">
            <v>5</v>
          </cell>
          <cell r="E450">
            <v>5</v>
          </cell>
          <cell r="F450">
            <v>0</v>
          </cell>
          <cell r="G450" t="str">
            <v>00</v>
          </cell>
        </row>
        <row r="451">
          <cell r="A451" t="str">
            <v>23665</v>
          </cell>
          <cell r="B451" t="str">
            <v>Treat dislocation/fracture</v>
          </cell>
          <cell r="C451">
            <v>12</v>
          </cell>
          <cell r="D451">
            <v>5</v>
          </cell>
          <cell r="E451">
            <v>5</v>
          </cell>
          <cell r="F451">
            <v>0</v>
          </cell>
          <cell r="G451" t="str">
            <v>00</v>
          </cell>
        </row>
        <row r="452">
          <cell r="A452" t="str">
            <v>23675</v>
          </cell>
          <cell r="B452" t="str">
            <v>Treat dislocation/fracture</v>
          </cell>
          <cell r="C452">
            <v>12</v>
          </cell>
          <cell r="D452">
            <v>5</v>
          </cell>
          <cell r="E452">
            <v>5</v>
          </cell>
          <cell r="F452">
            <v>0</v>
          </cell>
          <cell r="G452" t="str">
            <v>00</v>
          </cell>
        </row>
        <row r="453">
          <cell r="A453" t="str">
            <v>23930</v>
          </cell>
          <cell r="B453" t="str">
            <v>Drainage of arm lesion</v>
          </cell>
          <cell r="C453">
            <v>12</v>
          </cell>
          <cell r="D453">
            <v>5</v>
          </cell>
          <cell r="E453">
            <v>5</v>
          </cell>
          <cell r="F453">
            <v>0</v>
          </cell>
          <cell r="G453" t="str">
            <v>00</v>
          </cell>
        </row>
        <row r="454">
          <cell r="A454" t="str">
            <v>23931</v>
          </cell>
          <cell r="B454" t="str">
            <v>Drainage of arm bursa</v>
          </cell>
          <cell r="C454">
            <v>12</v>
          </cell>
          <cell r="D454">
            <v>5</v>
          </cell>
          <cell r="E454">
            <v>5</v>
          </cell>
          <cell r="F454">
            <v>0</v>
          </cell>
          <cell r="G454" t="str">
            <v>00</v>
          </cell>
        </row>
        <row r="455">
          <cell r="A455" t="str">
            <v>24065</v>
          </cell>
          <cell r="B455" t="str">
            <v>Biopsy arm/elbow soft tissue</v>
          </cell>
          <cell r="C455">
            <v>12</v>
          </cell>
          <cell r="D455">
            <v>5</v>
          </cell>
          <cell r="E455">
            <v>5</v>
          </cell>
          <cell r="F455">
            <v>0</v>
          </cell>
          <cell r="G455" t="str">
            <v>00</v>
          </cell>
        </row>
        <row r="456">
          <cell r="A456" t="str">
            <v>24066</v>
          </cell>
          <cell r="B456" t="str">
            <v>Biopsy arm/elbow soft tissue</v>
          </cell>
          <cell r="C456">
            <v>12</v>
          </cell>
          <cell r="D456">
            <v>5</v>
          </cell>
          <cell r="E456">
            <v>5</v>
          </cell>
          <cell r="F456">
            <v>0</v>
          </cell>
          <cell r="G456" t="str">
            <v>00</v>
          </cell>
        </row>
        <row r="457">
          <cell r="A457" t="str">
            <v>24075</v>
          </cell>
          <cell r="B457" t="str">
            <v>Exc arm/elbow les sc &lt; 3 cm</v>
          </cell>
          <cell r="C457">
            <v>12</v>
          </cell>
          <cell r="D457">
            <v>5</v>
          </cell>
          <cell r="E457">
            <v>5</v>
          </cell>
          <cell r="F457">
            <v>0</v>
          </cell>
          <cell r="G457" t="str">
            <v>00</v>
          </cell>
        </row>
        <row r="458">
          <cell r="A458" t="str">
            <v>24200</v>
          </cell>
          <cell r="B458" t="str">
            <v>Removal of arm foreign body</v>
          </cell>
          <cell r="C458">
            <v>12</v>
          </cell>
          <cell r="D458">
            <v>5</v>
          </cell>
          <cell r="E458">
            <v>5</v>
          </cell>
          <cell r="F458">
            <v>0</v>
          </cell>
          <cell r="G458" t="str">
            <v>00</v>
          </cell>
        </row>
        <row r="459">
          <cell r="A459" t="str">
            <v>24201</v>
          </cell>
          <cell r="B459" t="str">
            <v>Removal of arm foreign body</v>
          </cell>
          <cell r="C459">
            <v>12</v>
          </cell>
          <cell r="D459">
            <v>5</v>
          </cell>
          <cell r="E459">
            <v>5</v>
          </cell>
          <cell r="F459">
            <v>0</v>
          </cell>
          <cell r="G459" t="str">
            <v>00</v>
          </cell>
        </row>
        <row r="460">
          <cell r="A460" t="str">
            <v>24220</v>
          </cell>
          <cell r="B460" t="str">
            <v>Injection for elbow x-ray</v>
          </cell>
          <cell r="C460">
            <v>12</v>
          </cell>
          <cell r="D460">
            <v>5</v>
          </cell>
          <cell r="E460">
            <v>5</v>
          </cell>
          <cell r="F460">
            <v>0</v>
          </cell>
          <cell r="G460" t="str">
            <v>00</v>
          </cell>
        </row>
        <row r="461">
          <cell r="A461" t="str">
            <v>24500</v>
          </cell>
          <cell r="B461" t="str">
            <v>Treat humerus fracture</v>
          </cell>
          <cell r="C461">
            <v>12</v>
          </cell>
          <cell r="D461">
            <v>5</v>
          </cell>
          <cell r="E461">
            <v>5</v>
          </cell>
          <cell r="F461">
            <v>0</v>
          </cell>
          <cell r="G461" t="str">
            <v>00</v>
          </cell>
        </row>
        <row r="462">
          <cell r="A462" t="str">
            <v>24505</v>
          </cell>
          <cell r="B462" t="str">
            <v>Treat humerus fracture</v>
          </cell>
          <cell r="C462">
            <v>12</v>
          </cell>
          <cell r="D462">
            <v>5</v>
          </cell>
          <cell r="E462">
            <v>5</v>
          </cell>
          <cell r="F462">
            <v>0</v>
          </cell>
          <cell r="G462" t="str">
            <v>00</v>
          </cell>
        </row>
        <row r="463">
          <cell r="A463" t="str">
            <v>24530</v>
          </cell>
          <cell r="B463" t="str">
            <v>Treat humerus fracture</v>
          </cell>
          <cell r="C463">
            <v>12</v>
          </cell>
          <cell r="D463">
            <v>5</v>
          </cell>
          <cell r="E463">
            <v>5</v>
          </cell>
          <cell r="F463">
            <v>0</v>
          </cell>
          <cell r="G463" t="str">
            <v>00</v>
          </cell>
        </row>
        <row r="464">
          <cell r="A464" t="str">
            <v>24535</v>
          </cell>
          <cell r="B464" t="str">
            <v>Treat humerus fracture</v>
          </cell>
          <cell r="C464">
            <v>12</v>
          </cell>
          <cell r="D464">
            <v>5</v>
          </cell>
          <cell r="E464">
            <v>5</v>
          </cell>
          <cell r="F464">
            <v>0</v>
          </cell>
          <cell r="G464" t="str">
            <v>00</v>
          </cell>
        </row>
        <row r="465">
          <cell r="A465" t="str">
            <v>24560</v>
          </cell>
          <cell r="B465" t="str">
            <v>Treat humerus fracture</v>
          </cell>
          <cell r="C465">
            <v>12</v>
          </cell>
          <cell r="D465">
            <v>5</v>
          </cell>
          <cell r="E465">
            <v>5</v>
          </cell>
          <cell r="F465">
            <v>0</v>
          </cell>
          <cell r="G465" t="str">
            <v>00</v>
          </cell>
        </row>
        <row r="466">
          <cell r="A466" t="str">
            <v>24565</v>
          </cell>
          <cell r="B466" t="str">
            <v>Treat humerus fracture</v>
          </cell>
          <cell r="C466">
            <v>12</v>
          </cell>
          <cell r="D466">
            <v>5</v>
          </cell>
          <cell r="E466">
            <v>5</v>
          </cell>
          <cell r="F466">
            <v>0</v>
          </cell>
          <cell r="G466" t="str">
            <v>00</v>
          </cell>
        </row>
        <row r="467">
          <cell r="A467" t="str">
            <v>24576</v>
          </cell>
          <cell r="B467" t="str">
            <v>Treat humerus fracture</v>
          </cell>
          <cell r="C467">
            <v>12</v>
          </cell>
          <cell r="D467">
            <v>5</v>
          </cell>
          <cell r="E467">
            <v>5</v>
          </cell>
          <cell r="F467">
            <v>0</v>
          </cell>
          <cell r="G467" t="str">
            <v>00</v>
          </cell>
        </row>
        <row r="468">
          <cell r="A468" t="str">
            <v>24577</v>
          </cell>
          <cell r="B468" t="str">
            <v>Treat humerus fracture</v>
          </cell>
          <cell r="C468">
            <v>12</v>
          </cell>
          <cell r="D468">
            <v>5</v>
          </cell>
          <cell r="E468">
            <v>5</v>
          </cell>
          <cell r="F468">
            <v>0</v>
          </cell>
          <cell r="G468" t="str">
            <v>00</v>
          </cell>
        </row>
        <row r="469">
          <cell r="A469" t="str">
            <v>24600</v>
          </cell>
          <cell r="B469" t="str">
            <v>Treat elbow dislocation</v>
          </cell>
          <cell r="C469">
            <v>12</v>
          </cell>
          <cell r="D469">
            <v>5</v>
          </cell>
          <cell r="E469">
            <v>5</v>
          </cell>
          <cell r="F469">
            <v>0</v>
          </cell>
          <cell r="G469" t="str">
            <v>00</v>
          </cell>
        </row>
        <row r="470">
          <cell r="A470" t="str">
            <v>24640</v>
          </cell>
          <cell r="B470" t="str">
            <v>Treat elbow dislocation</v>
          </cell>
          <cell r="C470">
            <v>12</v>
          </cell>
          <cell r="D470">
            <v>5</v>
          </cell>
          <cell r="E470">
            <v>5</v>
          </cell>
          <cell r="F470">
            <v>0</v>
          </cell>
          <cell r="G470" t="str">
            <v>00</v>
          </cell>
        </row>
        <row r="471">
          <cell r="A471" t="str">
            <v>24650</v>
          </cell>
          <cell r="B471" t="str">
            <v>Treat radius fracture</v>
          </cell>
          <cell r="C471">
            <v>12</v>
          </cell>
          <cell r="D471">
            <v>5</v>
          </cell>
          <cell r="E471">
            <v>5</v>
          </cell>
          <cell r="F471">
            <v>0</v>
          </cell>
          <cell r="G471" t="str">
            <v>00</v>
          </cell>
        </row>
        <row r="472">
          <cell r="A472" t="str">
            <v>24655</v>
          </cell>
          <cell r="B472" t="str">
            <v>Treat radius fracture</v>
          </cell>
          <cell r="C472">
            <v>12</v>
          </cell>
          <cell r="D472">
            <v>5</v>
          </cell>
          <cell r="E472">
            <v>5</v>
          </cell>
          <cell r="F472">
            <v>0</v>
          </cell>
          <cell r="G472" t="str">
            <v>00</v>
          </cell>
        </row>
        <row r="473">
          <cell r="A473" t="str">
            <v>24670</v>
          </cell>
          <cell r="B473" t="str">
            <v>Treat ulnar fracture</v>
          </cell>
          <cell r="C473">
            <v>12</v>
          </cell>
          <cell r="D473">
            <v>5</v>
          </cell>
          <cell r="E473">
            <v>5</v>
          </cell>
          <cell r="F473">
            <v>0</v>
          </cell>
          <cell r="G473" t="str">
            <v>00</v>
          </cell>
        </row>
        <row r="474">
          <cell r="A474" t="str">
            <v>24675</v>
          </cell>
          <cell r="B474" t="str">
            <v>Treat ulnar fracture</v>
          </cell>
          <cell r="C474">
            <v>12</v>
          </cell>
          <cell r="D474">
            <v>5</v>
          </cell>
          <cell r="E474">
            <v>5</v>
          </cell>
          <cell r="F474">
            <v>0</v>
          </cell>
          <cell r="G474" t="str">
            <v>00</v>
          </cell>
        </row>
        <row r="475">
          <cell r="A475" t="str">
            <v>25065</v>
          </cell>
          <cell r="B475" t="str">
            <v>Biopsy forearm soft tissues</v>
          </cell>
          <cell r="C475">
            <v>12</v>
          </cell>
          <cell r="D475">
            <v>5</v>
          </cell>
          <cell r="E475">
            <v>5</v>
          </cell>
          <cell r="F475">
            <v>0</v>
          </cell>
          <cell r="G475" t="str">
            <v>00</v>
          </cell>
        </row>
        <row r="476">
          <cell r="A476" t="str">
            <v>25075</v>
          </cell>
          <cell r="B476" t="str">
            <v>Exc forearm les sc &lt; 3 cm</v>
          </cell>
          <cell r="C476">
            <v>12</v>
          </cell>
          <cell r="D476">
            <v>5</v>
          </cell>
          <cell r="E476">
            <v>5</v>
          </cell>
          <cell r="F476">
            <v>0</v>
          </cell>
          <cell r="G476" t="str">
            <v>00</v>
          </cell>
        </row>
        <row r="477">
          <cell r="A477" t="str">
            <v>25246</v>
          </cell>
          <cell r="B477" t="str">
            <v>Injection for wrist x-ray</v>
          </cell>
          <cell r="C477">
            <v>12</v>
          </cell>
          <cell r="D477">
            <v>5</v>
          </cell>
          <cell r="E477">
            <v>5</v>
          </cell>
          <cell r="F477">
            <v>0</v>
          </cell>
          <cell r="G477" t="str">
            <v>00</v>
          </cell>
        </row>
        <row r="478">
          <cell r="A478" t="str">
            <v>25500</v>
          </cell>
          <cell r="B478" t="str">
            <v>Treat fracture of radius</v>
          </cell>
          <cell r="C478">
            <v>12</v>
          </cell>
          <cell r="D478">
            <v>5</v>
          </cell>
          <cell r="E478">
            <v>5</v>
          </cell>
          <cell r="F478">
            <v>0</v>
          </cell>
          <cell r="G478" t="str">
            <v>00</v>
          </cell>
        </row>
        <row r="479">
          <cell r="A479" t="str">
            <v>25505</v>
          </cell>
          <cell r="B479" t="str">
            <v>Treat fracture of radius</v>
          </cell>
          <cell r="C479">
            <v>12</v>
          </cell>
          <cell r="D479">
            <v>5</v>
          </cell>
          <cell r="E479">
            <v>5</v>
          </cell>
          <cell r="F479">
            <v>0</v>
          </cell>
          <cell r="G479" t="str">
            <v>00</v>
          </cell>
        </row>
        <row r="480">
          <cell r="A480" t="str">
            <v>25520</v>
          </cell>
          <cell r="B480" t="str">
            <v>Treat fracture of radius</v>
          </cell>
          <cell r="C480">
            <v>12</v>
          </cell>
          <cell r="D480">
            <v>5</v>
          </cell>
          <cell r="E480">
            <v>5</v>
          </cell>
          <cell r="F480">
            <v>0</v>
          </cell>
          <cell r="G480" t="str">
            <v>00</v>
          </cell>
        </row>
        <row r="481">
          <cell r="A481" t="str">
            <v>25530</v>
          </cell>
          <cell r="B481" t="str">
            <v>Treat fracture of ulna</v>
          </cell>
          <cell r="C481">
            <v>12</v>
          </cell>
          <cell r="D481">
            <v>5</v>
          </cell>
          <cell r="E481">
            <v>5</v>
          </cell>
          <cell r="F481">
            <v>0</v>
          </cell>
          <cell r="G481" t="str">
            <v>00</v>
          </cell>
        </row>
        <row r="482">
          <cell r="A482" t="str">
            <v>25535</v>
          </cell>
          <cell r="B482" t="str">
            <v>Treat fracture of ulna</v>
          </cell>
          <cell r="C482">
            <v>12</v>
          </cell>
          <cell r="D482">
            <v>5</v>
          </cell>
          <cell r="E482">
            <v>5</v>
          </cell>
          <cell r="F482">
            <v>0</v>
          </cell>
          <cell r="G482" t="str">
            <v>00</v>
          </cell>
        </row>
        <row r="483">
          <cell r="A483" t="str">
            <v>25560</v>
          </cell>
          <cell r="B483" t="str">
            <v>Treat fracture radius &amp; ulna</v>
          </cell>
          <cell r="C483">
            <v>12</v>
          </cell>
          <cell r="D483">
            <v>5</v>
          </cell>
          <cell r="E483">
            <v>5</v>
          </cell>
          <cell r="F483">
            <v>0</v>
          </cell>
          <cell r="G483" t="str">
            <v>00</v>
          </cell>
        </row>
        <row r="484">
          <cell r="A484" t="str">
            <v>25565</v>
          </cell>
          <cell r="B484" t="str">
            <v>Treat fracture radius &amp; ulna</v>
          </cell>
          <cell r="C484">
            <v>12</v>
          </cell>
          <cell r="D484">
            <v>5</v>
          </cell>
          <cell r="E484">
            <v>5</v>
          </cell>
          <cell r="F484">
            <v>0</v>
          </cell>
          <cell r="G484" t="str">
            <v>00</v>
          </cell>
        </row>
        <row r="485">
          <cell r="A485" t="str">
            <v>25600</v>
          </cell>
          <cell r="B485" t="str">
            <v>Treat fracture radius/ulna</v>
          </cell>
          <cell r="C485">
            <v>12</v>
          </cell>
          <cell r="D485">
            <v>5</v>
          </cell>
          <cell r="E485">
            <v>5</v>
          </cell>
          <cell r="F485">
            <v>0</v>
          </cell>
          <cell r="G485" t="str">
            <v>00</v>
          </cell>
        </row>
        <row r="486">
          <cell r="A486" t="str">
            <v>25605</v>
          </cell>
          <cell r="B486" t="str">
            <v>Treat fracture radius/ulna</v>
          </cell>
          <cell r="C486">
            <v>12</v>
          </cell>
          <cell r="D486">
            <v>5</v>
          </cell>
          <cell r="E486">
            <v>5</v>
          </cell>
          <cell r="F486">
            <v>0</v>
          </cell>
          <cell r="G486" t="str">
            <v>00</v>
          </cell>
        </row>
        <row r="487">
          <cell r="A487" t="str">
            <v>25622</v>
          </cell>
          <cell r="B487" t="str">
            <v>Treat wrist bone fracture</v>
          </cell>
          <cell r="C487">
            <v>12</v>
          </cell>
          <cell r="D487">
            <v>5</v>
          </cell>
          <cell r="E487">
            <v>5</v>
          </cell>
          <cell r="F487">
            <v>0</v>
          </cell>
          <cell r="G487" t="str">
            <v>00</v>
          </cell>
        </row>
        <row r="488">
          <cell r="A488" t="str">
            <v>25624</v>
          </cell>
          <cell r="B488" t="str">
            <v>Treat wrist bone fracture</v>
          </cell>
          <cell r="C488">
            <v>12</v>
          </cell>
          <cell r="D488">
            <v>5</v>
          </cell>
          <cell r="E488">
            <v>5</v>
          </cell>
          <cell r="F488">
            <v>0</v>
          </cell>
          <cell r="G488" t="str">
            <v>00</v>
          </cell>
        </row>
        <row r="489">
          <cell r="A489" t="str">
            <v>25630</v>
          </cell>
          <cell r="B489" t="str">
            <v>Treat wrist bone fracture</v>
          </cell>
          <cell r="C489">
            <v>12</v>
          </cell>
          <cell r="D489">
            <v>5</v>
          </cell>
          <cell r="E489">
            <v>5</v>
          </cell>
          <cell r="F489">
            <v>0</v>
          </cell>
          <cell r="G489" t="str">
            <v>00</v>
          </cell>
        </row>
        <row r="490">
          <cell r="A490" t="str">
            <v>25635</v>
          </cell>
          <cell r="B490" t="str">
            <v>Treat wrist bone fracture</v>
          </cell>
          <cell r="C490">
            <v>12</v>
          </cell>
          <cell r="D490">
            <v>5</v>
          </cell>
          <cell r="E490">
            <v>5</v>
          </cell>
          <cell r="F490">
            <v>0</v>
          </cell>
          <cell r="G490" t="str">
            <v>00</v>
          </cell>
        </row>
        <row r="491">
          <cell r="A491" t="str">
            <v>25650</v>
          </cell>
          <cell r="B491" t="str">
            <v>Treat wrist bone fracture</v>
          </cell>
          <cell r="C491">
            <v>12</v>
          </cell>
          <cell r="D491">
            <v>5</v>
          </cell>
          <cell r="E491">
            <v>5</v>
          </cell>
          <cell r="F491">
            <v>0</v>
          </cell>
          <cell r="G491" t="str">
            <v>00</v>
          </cell>
        </row>
        <row r="492">
          <cell r="A492" t="str">
            <v>25675</v>
          </cell>
          <cell r="B492" t="str">
            <v>Treat wrist dislocation</v>
          </cell>
          <cell r="C492">
            <v>12</v>
          </cell>
          <cell r="D492">
            <v>5</v>
          </cell>
          <cell r="E492">
            <v>5</v>
          </cell>
          <cell r="F492">
            <v>0</v>
          </cell>
          <cell r="G492" t="str">
            <v>00</v>
          </cell>
        </row>
        <row r="493">
          <cell r="A493" t="str">
            <v>26010</v>
          </cell>
          <cell r="B493" t="str">
            <v>Drainage of finger abscess</v>
          </cell>
          <cell r="C493">
            <v>12</v>
          </cell>
          <cell r="D493">
            <v>5</v>
          </cell>
          <cell r="E493">
            <v>5</v>
          </cell>
          <cell r="F493">
            <v>0</v>
          </cell>
          <cell r="G493" t="str">
            <v>00</v>
          </cell>
        </row>
        <row r="494">
          <cell r="A494" t="str">
            <v>26011</v>
          </cell>
          <cell r="B494" t="str">
            <v>Drainage of finger abscess</v>
          </cell>
          <cell r="C494">
            <v>12</v>
          </cell>
          <cell r="D494">
            <v>5</v>
          </cell>
          <cell r="E494">
            <v>5</v>
          </cell>
          <cell r="F494">
            <v>0</v>
          </cell>
          <cell r="G494" t="str">
            <v>00</v>
          </cell>
        </row>
        <row r="495">
          <cell r="A495" t="str">
            <v>26055</v>
          </cell>
          <cell r="B495" t="str">
            <v>Incise finger tendon sheath</v>
          </cell>
          <cell r="C495">
            <v>12</v>
          </cell>
          <cell r="D495">
            <v>5</v>
          </cell>
          <cell r="E495">
            <v>5</v>
          </cell>
          <cell r="F495">
            <v>0</v>
          </cell>
          <cell r="G495" t="str">
            <v>00</v>
          </cell>
        </row>
        <row r="496">
          <cell r="A496" t="str">
            <v>26115</v>
          </cell>
          <cell r="B496" t="str">
            <v>Exc hand les sc &lt; 1.5 cm</v>
          </cell>
          <cell r="C496">
            <v>12</v>
          </cell>
          <cell r="D496">
            <v>5</v>
          </cell>
          <cell r="E496">
            <v>5</v>
          </cell>
          <cell r="F496">
            <v>0</v>
          </cell>
          <cell r="G496" t="str">
            <v>00</v>
          </cell>
        </row>
        <row r="497">
          <cell r="A497" t="str">
            <v>26160</v>
          </cell>
          <cell r="B497" t="str">
            <v>Remove tendon sheath lesion</v>
          </cell>
          <cell r="C497">
            <v>12</v>
          </cell>
          <cell r="D497">
            <v>5</v>
          </cell>
          <cell r="E497">
            <v>5</v>
          </cell>
          <cell r="F497">
            <v>0</v>
          </cell>
          <cell r="G497" t="str">
            <v>00</v>
          </cell>
        </row>
        <row r="498">
          <cell r="A498" t="str">
            <v>26341</v>
          </cell>
          <cell r="B498" t="str">
            <v>Manipulat palm cord post inj</v>
          </cell>
          <cell r="C498">
            <v>12</v>
          </cell>
          <cell r="D498">
            <v>5</v>
          </cell>
          <cell r="E498">
            <v>5</v>
          </cell>
          <cell r="F498">
            <v>0</v>
          </cell>
          <cell r="G498" t="str">
            <v>00</v>
          </cell>
        </row>
        <row r="499">
          <cell r="A499" t="str">
            <v>26600</v>
          </cell>
          <cell r="B499" t="str">
            <v>Treat metacarpal fracture</v>
          </cell>
          <cell r="C499">
            <v>12</v>
          </cell>
          <cell r="D499">
            <v>5</v>
          </cell>
          <cell r="E499">
            <v>5</v>
          </cell>
          <cell r="F499">
            <v>0</v>
          </cell>
          <cell r="G499" t="str">
            <v>00</v>
          </cell>
        </row>
        <row r="500">
          <cell r="A500" t="str">
            <v>26605</v>
          </cell>
          <cell r="B500" t="str">
            <v>Treat metacarpal fracture</v>
          </cell>
          <cell r="C500">
            <v>12</v>
          </cell>
          <cell r="D500">
            <v>5</v>
          </cell>
          <cell r="E500">
            <v>5</v>
          </cell>
          <cell r="F500">
            <v>0</v>
          </cell>
          <cell r="G500" t="str">
            <v>00</v>
          </cell>
        </row>
        <row r="501">
          <cell r="A501" t="str">
            <v>26641</v>
          </cell>
          <cell r="B501" t="str">
            <v>Treat thumb dislocation</v>
          </cell>
          <cell r="C501">
            <v>12</v>
          </cell>
          <cell r="D501">
            <v>5</v>
          </cell>
          <cell r="E501">
            <v>5</v>
          </cell>
          <cell r="F501">
            <v>0</v>
          </cell>
          <cell r="G501" t="str">
            <v>00</v>
          </cell>
        </row>
        <row r="502">
          <cell r="A502" t="str">
            <v>26645</v>
          </cell>
          <cell r="B502" t="str">
            <v>Treat thumb fracture</v>
          </cell>
          <cell r="C502">
            <v>12</v>
          </cell>
          <cell r="D502">
            <v>5</v>
          </cell>
          <cell r="E502">
            <v>5</v>
          </cell>
          <cell r="F502">
            <v>0</v>
          </cell>
          <cell r="G502" t="str">
            <v>00</v>
          </cell>
        </row>
        <row r="503">
          <cell r="A503" t="str">
            <v>26670</v>
          </cell>
          <cell r="B503" t="str">
            <v>Treat hand dislocation</v>
          </cell>
          <cell r="C503">
            <v>12</v>
          </cell>
          <cell r="D503">
            <v>5</v>
          </cell>
          <cell r="E503">
            <v>5</v>
          </cell>
          <cell r="F503">
            <v>0</v>
          </cell>
          <cell r="G503" t="str">
            <v>00</v>
          </cell>
        </row>
        <row r="504">
          <cell r="A504" t="str">
            <v>26675</v>
          </cell>
          <cell r="B504" t="str">
            <v>Treat hand dislocation</v>
          </cell>
          <cell r="C504">
            <v>12</v>
          </cell>
          <cell r="D504">
            <v>5</v>
          </cell>
          <cell r="E504">
            <v>5</v>
          </cell>
          <cell r="F504">
            <v>0</v>
          </cell>
          <cell r="G504" t="str">
            <v>00</v>
          </cell>
        </row>
        <row r="505">
          <cell r="A505" t="str">
            <v>26700</v>
          </cell>
          <cell r="B505" t="str">
            <v>Treat knuckle dislocation</v>
          </cell>
          <cell r="C505">
            <v>12</v>
          </cell>
          <cell r="D505">
            <v>5</v>
          </cell>
          <cell r="E505">
            <v>5</v>
          </cell>
          <cell r="F505">
            <v>0</v>
          </cell>
          <cell r="G505" t="str">
            <v>00</v>
          </cell>
        </row>
        <row r="506">
          <cell r="A506" t="str">
            <v>26705</v>
          </cell>
          <cell r="B506" t="str">
            <v>Treat knuckle dislocation</v>
          </cell>
          <cell r="C506">
            <v>12</v>
          </cell>
          <cell r="D506">
            <v>5</v>
          </cell>
          <cell r="E506">
            <v>5</v>
          </cell>
          <cell r="F506">
            <v>0</v>
          </cell>
          <cell r="G506" t="str">
            <v>00</v>
          </cell>
        </row>
        <row r="507">
          <cell r="A507" t="str">
            <v>26720</v>
          </cell>
          <cell r="B507" t="str">
            <v>Treat finger fracture each</v>
          </cell>
          <cell r="C507">
            <v>12</v>
          </cell>
          <cell r="D507">
            <v>5</v>
          </cell>
          <cell r="E507">
            <v>5</v>
          </cell>
          <cell r="F507">
            <v>0</v>
          </cell>
          <cell r="G507" t="str">
            <v>00</v>
          </cell>
        </row>
        <row r="508">
          <cell r="A508" t="str">
            <v>26725</v>
          </cell>
          <cell r="B508" t="str">
            <v>Treat finger fracture each</v>
          </cell>
          <cell r="C508">
            <v>12</v>
          </cell>
          <cell r="D508">
            <v>5</v>
          </cell>
          <cell r="E508">
            <v>5</v>
          </cell>
          <cell r="F508">
            <v>0</v>
          </cell>
          <cell r="G508" t="str">
            <v>00</v>
          </cell>
        </row>
        <row r="509">
          <cell r="A509" t="str">
            <v>26740</v>
          </cell>
          <cell r="B509" t="str">
            <v>Treat finger fracture each</v>
          </cell>
          <cell r="C509">
            <v>12</v>
          </cell>
          <cell r="D509">
            <v>5</v>
          </cell>
          <cell r="E509">
            <v>5</v>
          </cell>
          <cell r="F509">
            <v>0</v>
          </cell>
          <cell r="G509" t="str">
            <v>00</v>
          </cell>
        </row>
        <row r="510">
          <cell r="A510" t="str">
            <v>26742</v>
          </cell>
          <cell r="B510" t="str">
            <v>Treat finger fracture each</v>
          </cell>
          <cell r="C510">
            <v>12</v>
          </cell>
          <cell r="D510">
            <v>5</v>
          </cell>
          <cell r="E510">
            <v>5</v>
          </cell>
          <cell r="F510">
            <v>0</v>
          </cell>
          <cell r="G510" t="str">
            <v>00</v>
          </cell>
        </row>
        <row r="511">
          <cell r="A511" t="str">
            <v>26750</v>
          </cell>
          <cell r="B511" t="str">
            <v>Treat finger fracture each</v>
          </cell>
          <cell r="C511">
            <v>12</v>
          </cell>
          <cell r="D511">
            <v>5</v>
          </cell>
          <cell r="E511">
            <v>5</v>
          </cell>
          <cell r="F511">
            <v>0</v>
          </cell>
          <cell r="G511" t="str">
            <v>00</v>
          </cell>
        </row>
        <row r="512">
          <cell r="A512" t="str">
            <v>26755</v>
          </cell>
          <cell r="B512" t="str">
            <v>Treat finger fracture each</v>
          </cell>
          <cell r="C512">
            <v>12</v>
          </cell>
          <cell r="D512">
            <v>5</v>
          </cell>
          <cell r="E512">
            <v>5</v>
          </cell>
          <cell r="F512">
            <v>0</v>
          </cell>
          <cell r="G512" t="str">
            <v>00</v>
          </cell>
        </row>
        <row r="513">
          <cell r="A513" t="str">
            <v>26770</v>
          </cell>
          <cell r="B513" t="str">
            <v>Treat finger dislocation</v>
          </cell>
          <cell r="C513">
            <v>12</v>
          </cell>
          <cell r="D513">
            <v>5</v>
          </cell>
          <cell r="E513">
            <v>5</v>
          </cell>
          <cell r="F513">
            <v>0</v>
          </cell>
          <cell r="G513" t="str">
            <v>00</v>
          </cell>
        </row>
        <row r="514">
          <cell r="A514" t="str">
            <v>26775</v>
          </cell>
          <cell r="B514" t="str">
            <v>Treat finger dislocation</v>
          </cell>
          <cell r="C514">
            <v>12</v>
          </cell>
          <cell r="D514">
            <v>5</v>
          </cell>
          <cell r="E514">
            <v>5</v>
          </cell>
          <cell r="F514">
            <v>0</v>
          </cell>
          <cell r="G514" t="str">
            <v>00</v>
          </cell>
        </row>
        <row r="515">
          <cell r="A515" t="str">
            <v>26991</v>
          </cell>
          <cell r="B515" t="str">
            <v>Drainage of pelvis bursa</v>
          </cell>
          <cell r="C515">
            <v>12</v>
          </cell>
          <cell r="D515">
            <v>5</v>
          </cell>
          <cell r="E515">
            <v>5</v>
          </cell>
          <cell r="F515">
            <v>0</v>
          </cell>
          <cell r="G515" t="str">
            <v>00</v>
          </cell>
        </row>
        <row r="516">
          <cell r="A516" t="str">
            <v>27040</v>
          </cell>
          <cell r="B516" t="str">
            <v>Biopsy of soft tissues</v>
          </cell>
          <cell r="C516">
            <v>12</v>
          </cell>
          <cell r="D516">
            <v>5</v>
          </cell>
          <cell r="E516">
            <v>5</v>
          </cell>
          <cell r="F516">
            <v>0</v>
          </cell>
          <cell r="G516" t="str">
            <v>00</v>
          </cell>
        </row>
        <row r="517">
          <cell r="A517" t="str">
            <v>27047</v>
          </cell>
          <cell r="B517" t="str">
            <v>Exc hip/pelvis les sc &lt; 3 cm</v>
          </cell>
          <cell r="C517">
            <v>12</v>
          </cell>
          <cell r="D517">
            <v>5</v>
          </cell>
          <cell r="E517">
            <v>5</v>
          </cell>
          <cell r="F517">
            <v>0</v>
          </cell>
          <cell r="G517" t="str">
            <v>00</v>
          </cell>
        </row>
        <row r="518">
          <cell r="A518" t="str">
            <v>27086</v>
          </cell>
          <cell r="B518" t="str">
            <v>Remove hip foreign body</v>
          </cell>
          <cell r="C518">
            <v>12</v>
          </cell>
          <cell r="D518">
            <v>5</v>
          </cell>
          <cell r="E518">
            <v>5</v>
          </cell>
          <cell r="F518">
            <v>0</v>
          </cell>
          <cell r="G518" t="str">
            <v>00</v>
          </cell>
        </row>
        <row r="519">
          <cell r="A519" t="str">
            <v>27093</v>
          </cell>
          <cell r="B519" t="str">
            <v>Injection for hip x-ray</v>
          </cell>
          <cell r="C519">
            <v>12</v>
          </cell>
          <cell r="D519">
            <v>5</v>
          </cell>
          <cell r="E519">
            <v>5</v>
          </cell>
          <cell r="F519">
            <v>0</v>
          </cell>
          <cell r="G519" t="str">
            <v>00</v>
          </cell>
        </row>
        <row r="520">
          <cell r="A520" t="str">
            <v>27095</v>
          </cell>
          <cell r="B520" t="str">
            <v>Injection for hip x-ray</v>
          </cell>
          <cell r="C520">
            <v>12</v>
          </cell>
          <cell r="D520">
            <v>5</v>
          </cell>
          <cell r="E520">
            <v>5</v>
          </cell>
          <cell r="F520">
            <v>0</v>
          </cell>
          <cell r="G520" t="str">
            <v>00</v>
          </cell>
        </row>
        <row r="521">
          <cell r="A521" t="str">
            <v>27096</v>
          </cell>
          <cell r="B521" t="str">
            <v>Inject sacroiliac joint</v>
          </cell>
          <cell r="C521">
            <v>12</v>
          </cell>
          <cell r="D521">
            <v>5</v>
          </cell>
          <cell r="E521">
            <v>5</v>
          </cell>
          <cell r="F521">
            <v>0</v>
          </cell>
          <cell r="G521" t="str">
            <v>00</v>
          </cell>
        </row>
        <row r="522">
          <cell r="A522" t="str">
            <v>27193</v>
          </cell>
          <cell r="B522" t="str">
            <v>Treat pelvic ring fracture</v>
          </cell>
          <cell r="C522">
            <v>12</v>
          </cell>
          <cell r="D522">
            <v>5</v>
          </cell>
          <cell r="E522">
            <v>5</v>
          </cell>
          <cell r="F522">
            <v>0</v>
          </cell>
          <cell r="G522" t="str">
            <v>00</v>
          </cell>
        </row>
        <row r="523">
          <cell r="A523" t="str">
            <v>27200</v>
          </cell>
          <cell r="B523" t="str">
            <v>Treat tail bone fracture</v>
          </cell>
          <cell r="C523">
            <v>12</v>
          </cell>
          <cell r="D523">
            <v>5</v>
          </cell>
          <cell r="E523">
            <v>5</v>
          </cell>
          <cell r="F523">
            <v>0</v>
          </cell>
          <cell r="G523" t="str">
            <v>00</v>
          </cell>
        </row>
        <row r="524">
          <cell r="A524" t="str">
            <v>27220</v>
          </cell>
          <cell r="B524" t="str">
            <v>Treat hip socket fracture</v>
          </cell>
          <cell r="C524">
            <v>12</v>
          </cell>
          <cell r="D524">
            <v>5</v>
          </cell>
          <cell r="E524">
            <v>5</v>
          </cell>
          <cell r="F524">
            <v>0</v>
          </cell>
          <cell r="G524" t="str">
            <v>00</v>
          </cell>
        </row>
        <row r="525">
          <cell r="A525" t="str">
            <v>27230</v>
          </cell>
          <cell r="B525" t="str">
            <v>Treat thigh fracture</v>
          </cell>
          <cell r="C525">
            <v>12</v>
          </cell>
          <cell r="D525">
            <v>5</v>
          </cell>
          <cell r="E525">
            <v>5</v>
          </cell>
          <cell r="F525">
            <v>0</v>
          </cell>
          <cell r="G525" t="str">
            <v>00</v>
          </cell>
        </row>
        <row r="526">
          <cell r="A526" t="str">
            <v>27246</v>
          </cell>
          <cell r="B526" t="str">
            <v>Treat thigh fracture</v>
          </cell>
          <cell r="C526">
            <v>12</v>
          </cell>
          <cell r="D526">
            <v>5</v>
          </cell>
          <cell r="E526">
            <v>5</v>
          </cell>
          <cell r="F526">
            <v>0</v>
          </cell>
          <cell r="G526" t="str">
            <v>00</v>
          </cell>
        </row>
        <row r="527">
          <cell r="A527" t="str">
            <v>27256</v>
          </cell>
          <cell r="B527" t="str">
            <v>Treat hip dislocation</v>
          </cell>
          <cell r="C527">
            <v>12</v>
          </cell>
          <cell r="D527">
            <v>5</v>
          </cell>
          <cell r="E527">
            <v>5</v>
          </cell>
          <cell r="F527">
            <v>0</v>
          </cell>
          <cell r="G527" t="str">
            <v>00</v>
          </cell>
        </row>
        <row r="528">
          <cell r="A528" t="str">
            <v>27301</v>
          </cell>
          <cell r="B528" t="str">
            <v>Drain thigh/knee lesion</v>
          </cell>
          <cell r="C528">
            <v>12</v>
          </cell>
          <cell r="D528">
            <v>5</v>
          </cell>
          <cell r="E528">
            <v>5</v>
          </cell>
          <cell r="F528">
            <v>0</v>
          </cell>
          <cell r="G528" t="str">
            <v>00</v>
          </cell>
        </row>
        <row r="529">
          <cell r="A529" t="str">
            <v>27323</v>
          </cell>
          <cell r="B529" t="str">
            <v>Biopsy thigh soft tissues</v>
          </cell>
          <cell r="C529">
            <v>12</v>
          </cell>
          <cell r="D529">
            <v>5</v>
          </cell>
          <cell r="E529">
            <v>5</v>
          </cell>
          <cell r="F529">
            <v>0</v>
          </cell>
          <cell r="G529" t="str">
            <v>00</v>
          </cell>
        </row>
        <row r="530">
          <cell r="A530" t="str">
            <v>27327</v>
          </cell>
          <cell r="B530" t="str">
            <v>Exc thigh/knee les sc &lt; 3 cm</v>
          </cell>
          <cell r="C530">
            <v>12</v>
          </cell>
          <cell r="D530">
            <v>5</v>
          </cell>
          <cell r="E530">
            <v>5</v>
          </cell>
          <cell r="F530">
            <v>0</v>
          </cell>
          <cell r="G530" t="str">
            <v>00</v>
          </cell>
        </row>
        <row r="531">
          <cell r="A531" t="str">
            <v>27370</v>
          </cell>
          <cell r="B531" t="str">
            <v>Injection for knee x-ray</v>
          </cell>
          <cell r="C531">
            <v>12</v>
          </cell>
          <cell r="D531">
            <v>5</v>
          </cell>
          <cell r="E531">
            <v>5</v>
          </cell>
          <cell r="F531">
            <v>0</v>
          </cell>
          <cell r="G531" t="str">
            <v>00</v>
          </cell>
        </row>
        <row r="532">
          <cell r="A532" t="str">
            <v>27372</v>
          </cell>
          <cell r="B532" t="str">
            <v>Removal of foreign body</v>
          </cell>
          <cell r="C532">
            <v>12</v>
          </cell>
          <cell r="D532">
            <v>5</v>
          </cell>
          <cell r="E532">
            <v>5</v>
          </cell>
          <cell r="F532">
            <v>0</v>
          </cell>
          <cell r="G532" t="str">
            <v>00</v>
          </cell>
        </row>
        <row r="533">
          <cell r="A533" t="str">
            <v>27500</v>
          </cell>
          <cell r="B533" t="str">
            <v>Treatment of thigh fracture</v>
          </cell>
          <cell r="C533">
            <v>12</v>
          </cell>
          <cell r="D533">
            <v>5</v>
          </cell>
          <cell r="E533">
            <v>5</v>
          </cell>
          <cell r="F533">
            <v>0</v>
          </cell>
          <cell r="G533" t="str">
            <v>00</v>
          </cell>
        </row>
        <row r="534">
          <cell r="A534" t="str">
            <v>27501</v>
          </cell>
          <cell r="B534" t="str">
            <v>Treatment of thigh fracture</v>
          </cell>
          <cell r="C534">
            <v>12</v>
          </cell>
          <cell r="D534">
            <v>5</v>
          </cell>
          <cell r="E534">
            <v>5</v>
          </cell>
          <cell r="F534">
            <v>0</v>
          </cell>
          <cell r="G534" t="str">
            <v>00</v>
          </cell>
        </row>
        <row r="535">
          <cell r="A535" t="str">
            <v>27508</v>
          </cell>
          <cell r="B535" t="str">
            <v>Treatment of thigh fracture</v>
          </cell>
          <cell r="C535">
            <v>12</v>
          </cell>
          <cell r="D535">
            <v>5</v>
          </cell>
          <cell r="E535">
            <v>5</v>
          </cell>
          <cell r="F535">
            <v>0</v>
          </cell>
          <cell r="G535" t="str">
            <v>00</v>
          </cell>
        </row>
        <row r="536">
          <cell r="A536" t="str">
            <v>27516</v>
          </cell>
          <cell r="B536" t="str">
            <v>Treat thigh fx growth plate</v>
          </cell>
          <cell r="C536">
            <v>12</v>
          </cell>
          <cell r="D536">
            <v>5</v>
          </cell>
          <cell r="E536">
            <v>5</v>
          </cell>
          <cell r="F536">
            <v>0</v>
          </cell>
          <cell r="G536" t="str">
            <v>00</v>
          </cell>
        </row>
        <row r="537">
          <cell r="A537" t="str">
            <v>27520</v>
          </cell>
          <cell r="B537" t="str">
            <v>Treat kneecap fracture</v>
          </cell>
          <cell r="C537">
            <v>12</v>
          </cell>
          <cell r="D537">
            <v>5</v>
          </cell>
          <cell r="E537">
            <v>5</v>
          </cell>
          <cell r="F537">
            <v>0</v>
          </cell>
          <cell r="G537" t="str">
            <v>00</v>
          </cell>
        </row>
        <row r="538">
          <cell r="A538" t="str">
            <v>27530</v>
          </cell>
          <cell r="B538" t="str">
            <v>Treat knee fracture</v>
          </cell>
          <cell r="C538">
            <v>12</v>
          </cell>
          <cell r="D538">
            <v>5</v>
          </cell>
          <cell r="E538">
            <v>5</v>
          </cell>
          <cell r="F538">
            <v>0</v>
          </cell>
          <cell r="G538" t="str">
            <v>00</v>
          </cell>
        </row>
        <row r="539">
          <cell r="A539" t="str">
            <v>27532</v>
          </cell>
          <cell r="B539" t="str">
            <v>Treat knee fracture</v>
          </cell>
          <cell r="C539">
            <v>12</v>
          </cell>
          <cell r="D539">
            <v>5</v>
          </cell>
          <cell r="E539">
            <v>5</v>
          </cell>
          <cell r="F539">
            <v>0</v>
          </cell>
          <cell r="G539" t="str">
            <v>00</v>
          </cell>
        </row>
        <row r="540">
          <cell r="A540" t="str">
            <v>27538</v>
          </cell>
          <cell r="B540" t="str">
            <v>Treat knee fracture(s)</v>
          </cell>
          <cell r="C540">
            <v>12</v>
          </cell>
          <cell r="D540">
            <v>5</v>
          </cell>
          <cell r="E540">
            <v>5</v>
          </cell>
          <cell r="F540">
            <v>0</v>
          </cell>
          <cell r="G540" t="str">
            <v>00</v>
          </cell>
        </row>
        <row r="541">
          <cell r="A541" t="str">
            <v>27550</v>
          </cell>
          <cell r="B541" t="str">
            <v>Treat knee dislocation</v>
          </cell>
          <cell r="C541">
            <v>12</v>
          </cell>
          <cell r="D541">
            <v>5</v>
          </cell>
          <cell r="E541">
            <v>5</v>
          </cell>
          <cell r="F541">
            <v>0</v>
          </cell>
          <cell r="G541" t="str">
            <v>00</v>
          </cell>
        </row>
        <row r="542">
          <cell r="A542" t="str">
            <v>27560</v>
          </cell>
          <cell r="B542" t="str">
            <v>Treat kneecap dislocation</v>
          </cell>
          <cell r="C542">
            <v>12</v>
          </cell>
          <cell r="D542">
            <v>5</v>
          </cell>
          <cell r="E542">
            <v>5</v>
          </cell>
          <cell r="F542">
            <v>0</v>
          </cell>
          <cell r="G542" t="str">
            <v>00</v>
          </cell>
        </row>
        <row r="543">
          <cell r="A543" t="str">
            <v>27603</v>
          </cell>
          <cell r="B543" t="str">
            <v>Drain lower leg lesion</v>
          </cell>
          <cell r="C543">
            <v>12</v>
          </cell>
          <cell r="D543">
            <v>5</v>
          </cell>
          <cell r="E543">
            <v>5</v>
          </cell>
          <cell r="F543">
            <v>0</v>
          </cell>
          <cell r="G543" t="str">
            <v>00</v>
          </cell>
        </row>
        <row r="544">
          <cell r="A544" t="str">
            <v>27604</v>
          </cell>
          <cell r="B544" t="str">
            <v>Drain lower leg bursa</v>
          </cell>
          <cell r="C544">
            <v>12</v>
          </cell>
          <cell r="D544">
            <v>5</v>
          </cell>
          <cell r="E544">
            <v>5</v>
          </cell>
          <cell r="F544">
            <v>0</v>
          </cell>
          <cell r="G544" t="str">
            <v>00</v>
          </cell>
        </row>
        <row r="545">
          <cell r="A545" t="str">
            <v>27605</v>
          </cell>
          <cell r="B545" t="str">
            <v>Incision of achilles tendon</v>
          </cell>
          <cell r="C545">
            <v>12</v>
          </cell>
          <cell r="D545">
            <v>5</v>
          </cell>
          <cell r="E545">
            <v>5</v>
          </cell>
          <cell r="F545">
            <v>0</v>
          </cell>
          <cell r="G545" t="str">
            <v>00</v>
          </cell>
        </row>
        <row r="546">
          <cell r="A546" t="str">
            <v>27613</v>
          </cell>
          <cell r="B546" t="str">
            <v>Biopsy lower leg soft tissue</v>
          </cell>
          <cell r="C546">
            <v>12</v>
          </cell>
          <cell r="D546">
            <v>5</v>
          </cell>
          <cell r="E546">
            <v>5</v>
          </cell>
          <cell r="F546">
            <v>0</v>
          </cell>
          <cell r="G546" t="str">
            <v>00</v>
          </cell>
        </row>
        <row r="547">
          <cell r="A547" t="str">
            <v>27614</v>
          </cell>
          <cell r="B547" t="str">
            <v>Biopsy lower leg soft tissue</v>
          </cell>
          <cell r="C547">
            <v>12</v>
          </cell>
          <cell r="D547">
            <v>5</v>
          </cell>
          <cell r="E547">
            <v>5</v>
          </cell>
          <cell r="F547">
            <v>0</v>
          </cell>
          <cell r="G547" t="str">
            <v>00</v>
          </cell>
        </row>
        <row r="548">
          <cell r="A548" t="str">
            <v>27618</v>
          </cell>
          <cell r="B548" t="str">
            <v>Exc leg/ankle tum &lt; 3 cm</v>
          </cell>
          <cell r="C548">
            <v>12</v>
          </cell>
          <cell r="D548">
            <v>5</v>
          </cell>
          <cell r="E548">
            <v>5</v>
          </cell>
          <cell r="F548">
            <v>0</v>
          </cell>
          <cell r="G548" t="str">
            <v>00</v>
          </cell>
        </row>
        <row r="549">
          <cell r="A549" t="str">
            <v>27630</v>
          </cell>
          <cell r="B549" t="str">
            <v>Removal of tendon lesion</v>
          </cell>
          <cell r="C549">
            <v>12</v>
          </cell>
          <cell r="D549">
            <v>5</v>
          </cell>
          <cell r="E549">
            <v>5</v>
          </cell>
          <cell r="F549">
            <v>0</v>
          </cell>
          <cell r="G549" t="str">
            <v>00</v>
          </cell>
        </row>
        <row r="550">
          <cell r="A550" t="str">
            <v>27648</v>
          </cell>
          <cell r="B550" t="str">
            <v>Injection for ankle x-ray</v>
          </cell>
          <cell r="C550">
            <v>12</v>
          </cell>
          <cell r="D550">
            <v>5</v>
          </cell>
          <cell r="E550">
            <v>5</v>
          </cell>
          <cell r="F550">
            <v>0</v>
          </cell>
          <cell r="G550" t="str">
            <v>00</v>
          </cell>
        </row>
        <row r="551">
          <cell r="A551" t="str">
            <v>27656</v>
          </cell>
          <cell r="B551" t="str">
            <v>Repair leg fascia defect</v>
          </cell>
          <cell r="C551">
            <v>12</v>
          </cell>
          <cell r="D551">
            <v>5</v>
          </cell>
          <cell r="E551">
            <v>5</v>
          </cell>
          <cell r="F551">
            <v>0</v>
          </cell>
          <cell r="G551" t="str">
            <v>00</v>
          </cell>
        </row>
        <row r="552">
          <cell r="A552" t="str">
            <v>27685</v>
          </cell>
          <cell r="B552" t="str">
            <v>Revision of lower leg tendon</v>
          </cell>
          <cell r="C552">
            <v>12</v>
          </cell>
          <cell r="D552">
            <v>5</v>
          </cell>
          <cell r="E552">
            <v>5</v>
          </cell>
          <cell r="F552">
            <v>0</v>
          </cell>
          <cell r="G552" t="str">
            <v>00</v>
          </cell>
        </row>
        <row r="553">
          <cell r="A553" t="str">
            <v>27750</v>
          </cell>
          <cell r="B553" t="str">
            <v>Treatment of tibia fracture</v>
          </cell>
          <cell r="C553">
            <v>12</v>
          </cell>
          <cell r="D553">
            <v>5</v>
          </cell>
          <cell r="E553">
            <v>5</v>
          </cell>
          <cell r="F553">
            <v>0</v>
          </cell>
          <cell r="G553" t="str">
            <v>00</v>
          </cell>
        </row>
        <row r="554">
          <cell r="A554" t="str">
            <v>27752</v>
          </cell>
          <cell r="B554" t="str">
            <v>Treatment of tibia fracture</v>
          </cell>
          <cell r="C554">
            <v>12</v>
          </cell>
          <cell r="D554">
            <v>5</v>
          </cell>
          <cell r="E554">
            <v>5</v>
          </cell>
          <cell r="F554">
            <v>0</v>
          </cell>
          <cell r="G554" t="str">
            <v>00</v>
          </cell>
        </row>
        <row r="555">
          <cell r="A555" t="str">
            <v>27760</v>
          </cell>
          <cell r="B555" t="str">
            <v>Cltx medial ankle fx</v>
          </cell>
          <cell r="C555">
            <v>12</v>
          </cell>
          <cell r="D555">
            <v>5</v>
          </cell>
          <cell r="E555">
            <v>5</v>
          </cell>
          <cell r="F555">
            <v>0</v>
          </cell>
          <cell r="G555" t="str">
            <v>00</v>
          </cell>
        </row>
        <row r="556">
          <cell r="A556" t="str">
            <v>27762</v>
          </cell>
          <cell r="B556" t="str">
            <v>Cltx med ankle fx w/mnpj</v>
          </cell>
          <cell r="C556">
            <v>12</v>
          </cell>
          <cell r="D556">
            <v>5</v>
          </cell>
          <cell r="E556">
            <v>5</v>
          </cell>
          <cell r="F556">
            <v>0</v>
          </cell>
          <cell r="G556" t="str">
            <v>00</v>
          </cell>
        </row>
        <row r="557">
          <cell r="A557" t="str">
            <v>27767</v>
          </cell>
          <cell r="B557" t="str">
            <v>Cltx post ankle fx</v>
          </cell>
          <cell r="C557">
            <v>12</v>
          </cell>
          <cell r="D557">
            <v>5</v>
          </cell>
          <cell r="E557">
            <v>5</v>
          </cell>
          <cell r="F557">
            <v>0</v>
          </cell>
          <cell r="G557" t="str">
            <v>00</v>
          </cell>
        </row>
        <row r="558">
          <cell r="A558" t="str">
            <v>27780</v>
          </cell>
          <cell r="B558" t="str">
            <v>Treatment of fibula fracture</v>
          </cell>
          <cell r="C558">
            <v>12</v>
          </cell>
          <cell r="D558">
            <v>5</v>
          </cell>
          <cell r="E558">
            <v>5</v>
          </cell>
          <cell r="F558">
            <v>0</v>
          </cell>
          <cell r="G558" t="str">
            <v>00</v>
          </cell>
        </row>
        <row r="559">
          <cell r="A559" t="str">
            <v>27781</v>
          </cell>
          <cell r="B559" t="str">
            <v>Treatment of fibula fracture</v>
          </cell>
          <cell r="C559">
            <v>12</v>
          </cell>
          <cell r="D559">
            <v>5</v>
          </cell>
          <cell r="E559">
            <v>5</v>
          </cell>
          <cell r="F559">
            <v>0</v>
          </cell>
          <cell r="G559" t="str">
            <v>00</v>
          </cell>
        </row>
        <row r="560">
          <cell r="A560" t="str">
            <v>27786</v>
          </cell>
          <cell r="B560" t="str">
            <v>Treatment of ankle fracture</v>
          </cell>
          <cell r="C560">
            <v>12</v>
          </cell>
          <cell r="D560">
            <v>5</v>
          </cell>
          <cell r="E560">
            <v>5</v>
          </cell>
          <cell r="F560">
            <v>0</v>
          </cell>
          <cell r="G560" t="str">
            <v>00</v>
          </cell>
        </row>
        <row r="561">
          <cell r="A561" t="str">
            <v>27788</v>
          </cell>
          <cell r="B561" t="str">
            <v>Treatment of ankle fracture</v>
          </cell>
          <cell r="C561">
            <v>12</v>
          </cell>
          <cell r="D561">
            <v>5</v>
          </cell>
          <cell r="E561">
            <v>5</v>
          </cell>
          <cell r="F561">
            <v>0</v>
          </cell>
          <cell r="G561" t="str">
            <v>00</v>
          </cell>
        </row>
        <row r="562">
          <cell r="A562" t="str">
            <v>27808</v>
          </cell>
          <cell r="B562" t="str">
            <v>Treatment of ankle fracture</v>
          </cell>
          <cell r="C562">
            <v>12</v>
          </cell>
          <cell r="D562">
            <v>5</v>
          </cell>
          <cell r="E562">
            <v>5</v>
          </cell>
          <cell r="F562">
            <v>0</v>
          </cell>
          <cell r="G562" t="str">
            <v>00</v>
          </cell>
        </row>
        <row r="563">
          <cell r="A563" t="str">
            <v>27810</v>
          </cell>
          <cell r="B563" t="str">
            <v>Treatment of ankle fracture</v>
          </cell>
          <cell r="C563">
            <v>12</v>
          </cell>
          <cell r="D563">
            <v>5</v>
          </cell>
          <cell r="E563">
            <v>5</v>
          </cell>
          <cell r="F563">
            <v>0</v>
          </cell>
          <cell r="G563" t="str">
            <v>00</v>
          </cell>
        </row>
        <row r="564">
          <cell r="A564" t="str">
            <v>27816</v>
          </cell>
          <cell r="B564" t="str">
            <v>Treatment of ankle fracture</v>
          </cell>
          <cell r="C564">
            <v>12</v>
          </cell>
          <cell r="D564">
            <v>5</v>
          </cell>
          <cell r="E564">
            <v>5</v>
          </cell>
          <cell r="F564">
            <v>0</v>
          </cell>
          <cell r="G564" t="str">
            <v>00</v>
          </cell>
        </row>
        <row r="565">
          <cell r="A565" t="str">
            <v>27818</v>
          </cell>
          <cell r="B565" t="str">
            <v>Treatment of ankle fracture</v>
          </cell>
          <cell r="C565">
            <v>12</v>
          </cell>
          <cell r="D565">
            <v>5</v>
          </cell>
          <cell r="E565">
            <v>5</v>
          </cell>
          <cell r="F565">
            <v>0</v>
          </cell>
          <cell r="G565" t="str">
            <v>00</v>
          </cell>
        </row>
        <row r="566">
          <cell r="A566" t="str">
            <v>27824</v>
          </cell>
          <cell r="B566" t="str">
            <v>Treat lower leg fracture</v>
          </cell>
          <cell r="C566">
            <v>12</v>
          </cell>
          <cell r="D566">
            <v>5</v>
          </cell>
          <cell r="E566">
            <v>5</v>
          </cell>
          <cell r="F566">
            <v>0</v>
          </cell>
          <cell r="G566" t="str">
            <v>00</v>
          </cell>
        </row>
        <row r="567">
          <cell r="A567" t="str">
            <v>27825</v>
          </cell>
          <cell r="B567" t="str">
            <v>Treat lower leg fracture</v>
          </cell>
          <cell r="C567">
            <v>12</v>
          </cell>
          <cell r="D567">
            <v>5</v>
          </cell>
          <cell r="E567">
            <v>5</v>
          </cell>
          <cell r="F567">
            <v>0</v>
          </cell>
          <cell r="G567" t="str">
            <v>00</v>
          </cell>
        </row>
        <row r="568">
          <cell r="A568" t="str">
            <v>27830</v>
          </cell>
          <cell r="B568" t="str">
            <v>Treat lower leg dislocation</v>
          </cell>
          <cell r="C568">
            <v>12</v>
          </cell>
          <cell r="D568">
            <v>5</v>
          </cell>
          <cell r="E568">
            <v>5</v>
          </cell>
          <cell r="F568">
            <v>0</v>
          </cell>
          <cell r="G568" t="str">
            <v>00</v>
          </cell>
        </row>
        <row r="569">
          <cell r="A569" t="str">
            <v>28001</v>
          </cell>
          <cell r="B569" t="str">
            <v>Drainage of bursa of foot</v>
          </cell>
          <cell r="C569">
            <v>12</v>
          </cell>
          <cell r="D569">
            <v>5</v>
          </cell>
          <cell r="E569">
            <v>5</v>
          </cell>
          <cell r="F569">
            <v>0</v>
          </cell>
          <cell r="G569" t="str">
            <v>00</v>
          </cell>
        </row>
        <row r="570">
          <cell r="A570" t="str">
            <v>28002</v>
          </cell>
          <cell r="B570" t="str">
            <v>Treatment of foot infection</v>
          </cell>
          <cell r="C570">
            <v>12</v>
          </cell>
          <cell r="D570">
            <v>5</v>
          </cell>
          <cell r="E570">
            <v>5</v>
          </cell>
          <cell r="F570">
            <v>0</v>
          </cell>
          <cell r="G570" t="str">
            <v>00</v>
          </cell>
        </row>
        <row r="571">
          <cell r="A571" t="str">
            <v>28003</v>
          </cell>
          <cell r="B571" t="str">
            <v>Treatment of foot infection</v>
          </cell>
          <cell r="C571">
            <v>12</v>
          </cell>
          <cell r="D571">
            <v>5</v>
          </cell>
          <cell r="E571">
            <v>5</v>
          </cell>
          <cell r="F571">
            <v>0</v>
          </cell>
          <cell r="G571" t="str">
            <v>00</v>
          </cell>
        </row>
        <row r="572">
          <cell r="A572" t="str">
            <v>28008</v>
          </cell>
          <cell r="B572" t="str">
            <v>Incision of foot fascia</v>
          </cell>
          <cell r="C572">
            <v>12</v>
          </cell>
          <cell r="D572">
            <v>5</v>
          </cell>
          <cell r="E572">
            <v>5</v>
          </cell>
          <cell r="F572">
            <v>0</v>
          </cell>
          <cell r="G572" t="str">
            <v>00</v>
          </cell>
        </row>
        <row r="573">
          <cell r="A573" t="str">
            <v>28010</v>
          </cell>
          <cell r="B573" t="str">
            <v>Incision of toe tendon</v>
          </cell>
          <cell r="C573">
            <v>12</v>
          </cell>
          <cell r="D573">
            <v>5</v>
          </cell>
          <cell r="E573">
            <v>5</v>
          </cell>
          <cell r="F573">
            <v>0</v>
          </cell>
          <cell r="G573" t="str">
            <v>00</v>
          </cell>
        </row>
        <row r="574">
          <cell r="A574" t="str">
            <v>28011</v>
          </cell>
          <cell r="B574" t="str">
            <v>Incision of toe tendons</v>
          </cell>
          <cell r="C574">
            <v>12</v>
          </cell>
          <cell r="D574">
            <v>5</v>
          </cell>
          <cell r="E574">
            <v>5</v>
          </cell>
          <cell r="F574">
            <v>0</v>
          </cell>
          <cell r="G574" t="str">
            <v>00</v>
          </cell>
        </row>
        <row r="575">
          <cell r="A575" t="str">
            <v>28020</v>
          </cell>
          <cell r="B575" t="str">
            <v>Exploration of foot joint</v>
          </cell>
          <cell r="C575">
            <v>12</v>
          </cell>
          <cell r="D575">
            <v>5</v>
          </cell>
          <cell r="E575">
            <v>5</v>
          </cell>
          <cell r="F575">
            <v>0</v>
          </cell>
          <cell r="G575" t="str">
            <v>00</v>
          </cell>
        </row>
        <row r="576">
          <cell r="A576" t="str">
            <v>28022</v>
          </cell>
          <cell r="B576" t="str">
            <v>Exploration of foot joint</v>
          </cell>
          <cell r="C576">
            <v>12</v>
          </cell>
          <cell r="D576">
            <v>5</v>
          </cell>
          <cell r="E576">
            <v>5</v>
          </cell>
          <cell r="F576">
            <v>0</v>
          </cell>
          <cell r="G576" t="str">
            <v>00</v>
          </cell>
        </row>
        <row r="577">
          <cell r="A577" t="str">
            <v>28024</v>
          </cell>
          <cell r="B577" t="str">
            <v>Exploration of toe joint</v>
          </cell>
          <cell r="C577">
            <v>12</v>
          </cell>
          <cell r="D577">
            <v>5</v>
          </cell>
          <cell r="E577">
            <v>5</v>
          </cell>
          <cell r="F577">
            <v>0</v>
          </cell>
          <cell r="G577" t="str">
            <v>00</v>
          </cell>
        </row>
        <row r="578">
          <cell r="A578" t="str">
            <v>28035</v>
          </cell>
          <cell r="B578" t="str">
            <v>Decompression of tibia nerve</v>
          </cell>
          <cell r="C578">
            <v>12</v>
          </cell>
          <cell r="D578">
            <v>5</v>
          </cell>
          <cell r="E578">
            <v>5</v>
          </cell>
          <cell r="F578">
            <v>0</v>
          </cell>
          <cell r="G578" t="str">
            <v>00</v>
          </cell>
        </row>
        <row r="579">
          <cell r="A579" t="str">
            <v>28039</v>
          </cell>
          <cell r="B579" t="str">
            <v>Exc foot/toe tum sc 1.5 cm/&gt;</v>
          </cell>
          <cell r="C579">
            <v>12</v>
          </cell>
          <cell r="D579">
            <v>5</v>
          </cell>
          <cell r="E579">
            <v>5</v>
          </cell>
          <cell r="F579">
            <v>0</v>
          </cell>
          <cell r="G579" t="str">
            <v>00</v>
          </cell>
        </row>
        <row r="580">
          <cell r="A580" t="str">
            <v>28043</v>
          </cell>
          <cell r="B580" t="str">
            <v>Exc foot/toe tum sc &lt; 1.5 cm</v>
          </cell>
          <cell r="C580">
            <v>12</v>
          </cell>
          <cell r="D580">
            <v>5</v>
          </cell>
          <cell r="E580">
            <v>5</v>
          </cell>
          <cell r="F580">
            <v>0</v>
          </cell>
          <cell r="G580" t="str">
            <v>00</v>
          </cell>
        </row>
        <row r="581">
          <cell r="A581" t="str">
            <v>28045</v>
          </cell>
          <cell r="B581" t="str">
            <v>Exc foot/toe tum deep &lt;1.5cm</v>
          </cell>
          <cell r="C581">
            <v>12</v>
          </cell>
          <cell r="D581">
            <v>5</v>
          </cell>
          <cell r="E581">
            <v>5</v>
          </cell>
          <cell r="F581">
            <v>0</v>
          </cell>
          <cell r="G581" t="str">
            <v>00</v>
          </cell>
        </row>
        <row r="582">
          <cell r="A582" t="str">
            <v>28050</v>
          </cell>
          <cell r="B582" t="str">
            <v>Biopsy of foot joint lining</v>
          </cell>
          <cell r="C582">
            <v>12</v>
          </cell>
          <cell r="D582">
            <v>5</v>
          </cell>
          <cell r="E582">
            <v>5</v>
          </cell>
          <cell r="F582">
            <v>0</v>
          </cell>
          <cell r="G582" t="str">
            <v>00</v>
          </cell>
        </row>
        <row r="583">
          <cell r="A583" t="str">
            <v>28052</v>
          </cell>
          <cell r="B583" t="str">
            <v>Biopsy of foot joint lining</v>
          </cell>
          <cell r="C583">
            <v>12</v>
          </cell>
          <cell r="D583">
            <v>5</v>
          </cell>
          <cell r="E583">
            <v>5</v>
          </cell>
          <cell r="F583">
            <v>0</v>
          </cell>
          <cell r="G583" t="str">
            <v>00</v>
          </cell>
        </row>
        <row r="584">
          <cell r="A584" t="str">
            <v>28054</v>
          </cell>
          <cell r="B584" t="str">
            <v>Biopsy of toe joint lining</v>
          </cell>
          <cell r="C584">
            <v>12</v>
          </cell>
          <cell r="D584">
            <v>5</v>
          </cell>
          <cell r="E584">
            <v>5</v>
          </cell>
          <cell r="F584">
            <v>0</v>
          </cell>
          <cell r="G584" t="str">
            <v>00</v>
          </cell>
        </row>
        <row r="585">
          <cell r="A585" t="str">
            <v>28060</v>
          </cell>
          <cell r="B585" t="str">
            <v>Partial removal foot fascia</v>
          </cell>
          <cell r="C585">
            <v>12</v>
          </cell>
          <cell r="D585">
            <v>5</v>
          </cell>
          <cell r="E585">
            <v>5</v>
          </cell>
          <cell r="F585">
            <v>0</v>
          </cell>
          <cell r="G585" t="str">
            <v>00</v>
          </cell>
        </row>
        <row r="586">
          <cell r="A586" t="str">
            <v>28062</v>
          </cell>
          <cell r="B586" t="str">
            <v>Removal of foot fascia</v>
          </cell>
          <cell r="C586">
            <v>12</v>
          </cell>
          <cell r="D586">
            <v>5</v>
          </cell>
          <cell r="E586">
            <v>5</v>
          </cell>
          <cell r="F586">
            <v>0</v>
          </cell>
          <cell r="G586" t="str">
            <v>00</v>
          </cell>
        </row>
        <row r="587">
          <cell r="A587" t="str">
            <v>28070</v>
          </cell>
          <cell r="B587" t="str">
            <v>Removal of foot joint lining</v>
          </cell>
          <cell r="C587">
            <v>12</v>
          </cell>
          <cell r="D587">
            <v>5</v>
          </cell>
          <cell r="E587">
            <v>5</v>
          </cell>
          <cell r="F587">
            <v>0</v>
          </cell>
          <cell r="G587" t="str">
            <v>00</v>
          </cell>
        </row>
        <row r="588">
          <cell r="A588" t="str">
            <v>28072</v>
          </cell>
          <cell r="B588" t="str">
            <v>Removal of foot joint lining</v>
          </cell>
          <cell r="C588">
            <v>12</v>
          </cell>
          <cell r="D588">
            <v>5</v>
          </cell>
          <cell r="E588">
            <v>5</v>
          </cell>
          <cell r="F588">
            <v>0</v>
          </cell>
          <cell r="G588" t="str">
            <v>00</v>
          </cell>
        </row>
        <row r="589">
          <cell r="A589" t="str">
            <v>28080</v>
          </cell>
          <cell r="B589" t="str">
            <v>Removal of foot lesion</v>
          </cell>
          <cell r="C589">
            <v>12</v>
          </cell>
          <cell r="D589">
            <v>5</v>
          </cell>
          <cell r="E589">
            <v>5</v>
          </cell>
          <cell r="F589">
            <v>0</v>
          </cell>
          <cell r="G589" t="str">
            <v>00</v>
          </cell>
        </row>
        <row r="590">
          <cell r="A590" t="str">
            <v>28086</v>
          </cell>
          <cell r="B590" t="str">
            <v>Excise foot tendon sheath</v>
          </cell>
          <cell r="C590">
            <v>12</v>
          </cell>
          <cell r="D590">
            <v>5</v>
          </cell>
          <cell r="E590">
            <v>5</v>
          </cell>
          <cell r="F590">
            <v>0</v>
          </cell>
          <cell r="G590" t="str">
            <v>00</v>
          </cell>
        </row>
        <row r="591">
          <cell r="A591" t="str">
            <v>28088</v>
          </cell>
          <cell r="B591" t="str">
            <v>Excise foot tendon sheath</v>
          </cell>
          <cell r="C591">
            <v>12</v>
          </cell>
          <cell r="D591">
            <v>5</v>
          </cell>
          <cell r="E591">
            <v>5</v>
          </cell>
          <cell r="F591">
            <v>0</v>
          </cell>
          <cell r="G591" t="str">
            <v>00</v>
          </cell>
        </row>
        <row r="592">
          <cell r="A592" t="str">
            <v>28090</v>
          </cell>
          <cell r="B592" t="str">
            <v>Removal of foot lesion</v>
          </cell>
          <cell r="C592">
            <v>12</v>
          </cell>
          <cell r="D592">
            <v>5</v>
          </cell>
          <cell r="E592">
            <v>5</v>
          </cell>
          <cell r="F592">
            <v>0</v>
          </cell>
          <cell r="G592" t="str">
            <v>00</v>
          </cell>
        </row>
        <row r="593">
          <cell r="A593" t="str">
            <v>28092</v>
          </cell>
          <cell r="B593" t="str">
            <v>Removal of toe lesions</v>
          </cell>
          <cell r="C593">
            <v>12</v>
          </cell>
          <cell r="D593">
            <v>5</v>
          </cell>
          <cell r="E593">
            <v>5</v>
          </cell>
          <cell r="F593">
            <v>0</v>
          </cell>
          <cell r="G593" t="str">
            <v>00</v>
          </cell>
        </row>
        <row r="594">
          <cell r="A594" t="str">
            <v>28100</v>
          </cell>
          <cell r="B594" t="str">
            <v>Removal of ankle/heel lesion</v>
          </cell>
          <cell r="C594">
            <v>12</v>
          </cell>
          <cell r="D594">
            <v>5</v>
          </cell>
          <cell r="E594">
            <v>5</v>
          </cell>
          <cell r="F594">
            <v>0</v>
          </cell>
          <cell r="G594" t="str">
            <v>00</v>
          </cell>
        </row>
        <row r="595">
          <cell r="A595" t="str">
            <v>28104</v>
          </cell>
          <cell r="B595" t="str">
            <v>Removal of foot lesion</v>
          </cell>
          <cell r="C595">
            <v>12</v>
          </cell>
          <cell r="D595">
            <v>5</v>
          </cell>
          <cell r="E595">
            <v>5</v>
          </cell>
          <cell r="F595">
            <v>0</v>
          </cell>
          <cell r="G595" t="str">
            <v>00</v>
          </cell>
        </row>
        <row r="596">
          <cell r="A596" t="str">
            <v>28107</v>
          </cell>
          <cell r="B596" t="str">
            <v>Remove/graft foot lesion</v>
          </cell>
          <cell r="C596">
            <v>12</v>
          </cell>
          <cell r="D596">
            <v>5</v>
          </cell>
          <cell r="E596">
            <v>5</v>
          </cell>
          <cell r="F596">
            <v>0</v>
          </cell>
          <cell r="G596" t="str">
            <v>00</v>
          </cell>
        </row>
        <row r="597">
          <cell r="A597" t="str">
            <v>28108</v>
          </cell>
          <cell r="B597" t="str">
            <v>Removal of toe lesions</v>
          </cell>
          <cell r="C597">
            <v>12</v>
          </cell>
          <cell r="D597">
            <v>5</v>
          </cell>
          <cell r="E597">
            <v>5</v>
          </cell>
          <cell r="F597">
            <v>0</v>
          </cell>
          <cell r="G597" t="str">
            <v>00</v>
          </cell>
        </row>
        <row r="598">
          <cell r="A598" t="str">
            <v>28110</v>
          </cell>
          <cell r="B598" t="str">
            <v>Part removal of metatarsal</v>
          </cell>
          <cell r="C598">
            <v>12</v>
          </cell>
          <cell r="D598">
            <v>5</v>
          </cell>
          <cell r="E598">
            <v>5</v>
          </cell>
          <cell r="F598">
            <v>0</v>
          </cell>
          <cell r="G598" t="str">
            <v>00</v>
          </cell>
        </row>
        <row r="599">
          <cell r="A599" t="str">
            <v>28111</v>
          </cell>
          <cell r="B599" t="str">
            <v>Part removal of metatarsal</v>
          </cell>
          <cell r="C599">
            <v>12</v>
          </cell>
          <cell r="D599">
            <v>5</v>
          </cell>
          <cell r="E599">
            <v>5</v>
          </cell>
          <cell r="F599">
            <v>0</v>
          </cell>
          <cell r="G599" t="str">
            <v>00</v>
          </cell>
        </row>
        <row r="600">
          <cell r="A600" t="str">
            <v>28112</v>
          </cell>
          <cell r="B600" t="str">
            <v>Part removal of metatarsal</v>
          </cell>
          <cell r="C600">
            <v>12</v>
          </cell>
          <cell r="D600">
            <v>5</v>
          </cell>
          <cell r="E600">
            <v>5</v>
          </cell>
          <cell r="F600">
            <v>0</v>
          </cell>
          <cell r="G600" t="str">
            <v>00</v>
          </cell>
        </row>
        <row r="601">
          <cell r="A601" t="str">
            <v>28113</v>
          </cell>
          <cell r="B601" t="str">
            <v>Part removal of metatarsal</v>
          </cell>
          <cell r="C601">
            <v>12</v>
          </cell>
          <cell r="D601">
            <v>5</v>
          </cell>
          <cell r="E601">
            <v>5</v>
          </cell>
          <cell r="F601">
            <v>0</v>
          </cell>
          <cell r="G601" t="str">
            <v>00</v>
          </cell>
        </row>
        <row r="602">
          <cell r="A602" t="str">
            <v>28114</v>
          </cell>
          <cell r="B602" t="str">
            <v>Removal of metatarsal heads</v>
          </cell>
          <cell r="C602">
            <v>12</v>
          </cell>
          <cell r="D602">
            <v>5</v>
          </cell>
          <cell r="E602">
            <v>5</v>
          </cell>
          <cell r="F602">
            <v>0</v>
          </cell>
          <cell r="G602" t="str">
            <v>00</v>
          </cell>
        </row>
        <row r="603">
          <cell r="A603" t="str">
            <v>28116</v>
          </cell>
          <cell r="B603" t="str">
            <v>Revision of foot</v>
          </cell>
          <cell r="C603">
            <v>12</v>
          </cell>
          <cell r="D603">
            <v>5</v>
          </cell>
          <cell r="E603">
            <v>5</v>
          </cell>
          <cell r="F603">
            <v>0</v>
          </cell>
          <cell r="G603" t="str">
            <v>00</v>
          </cell>
        </row>
        <row r="604">
          <cell r="A604" t="str">
            <v>28118</v>
          </cell>
          <cell r="B604" t="str">
            <v>Removal of heel bone</v>
          </cell>
          <cell r="C604">
            <v>12</v>
          </cell>
          <cell r="D604">
            <v>5</v>
          </cell>
          <cell r="E604">
            <v>5</v>
          </cell>
          <cell r="F604">
            <v>0</v>
          </cell>
          <cell r="G604" t="str">
            <v>00</v>
          </cell>
        </row>
        <row r="605">
          <cell r="A605" t="str">
            <v>28119</v>
          </cell>
          <cell r="B605" t="str">
            <v>Removal of heel spur</v>
          </cell>
          <cell r="C605">
            <v>12</v>
          </cell>
          <cell r="D605">
            <v>5</v>
          </cell>
          <cell r="E605">
            <v>5</v>
          </cell>
          <cell r="F605">
            <v>0</v>
          </cell>
          <cell r="G605" t="str">
            <v>00</v>
          </cell>
        </row>
        <row r="606">
          <cell r="A606" t="str">
            <v>28120</v>
          </cell>
          <cell r="B606" t="str">
            <v>Part removal of ankle/heel</v>
          </cell>
          <cell r="C606">
            <v>12</v>
          </cell>
          <cell r="D606">
            <v>5</v>
          </cell>
          <cell r="E606">
            <v>5</v>
          </cell>
          <cell r="F606">
            <v>0</v>
          </cell>
          <cell r="G606" t="str">
            <v>00</v>
          </cell>
        </row>
        <row r="607">
          <cell r="A607" t="str">
            <v>28122</v>
          </cell>
          <cell r="B607" t="str">
            <v>Partial removal of foot bone</v>
          </cell>
          <cell r="C607">
            <v>12</v>
          </cell>
          <cell r="D607">
            <v>5</v>
          </cell>
          <cell r="E607">
            <v>5</v>
          </cell>
          <cell r="F607">
            <v>0</v>
          </cell>
          <cell r="G607" t="str">
            <v>00</v>
          </cell>
        </row>
        <row r="608">
          <cell r="A608" t="str">
            <v>28124</v>
          </cell>
          <cell r="B608" t="str">
            <v>Partial removal of toe</v>
          </cell>
          <cell r="C608">
            <v>12</v>
          </cell>
          <cell r="D608">
            <v>5</v>
          </cell>
          <cell r="E608">
            <v>5</v>
          </cell>
          <cell r="F608">
            <v>0</v>
          </cell>
          <cell r="G608" t="str">
            <v>00</v>
          </cell>
        </row>
        <row r="609">
          <cell r="A609" t="str">
            <v>28126</v>
          </cell>
          <cell r="B609" t="str">
            <v>Partial removal of toe</v>
          </cell>
          <cell r="C609">
            <v>12</v>
          </cell>
          <cell r="D609">
            <v>5</v>
          </cell>
          <cell r="E609">
            <v>5</v>
          </cell>
          <cell r="F609">
            <v>0</v>
          </cell>
          <cell r="G609" t="str">
            <v>00</v>
          </cell>
        </row>
        <row r="610">
          <cell r="A610" t="str">
            <v>28140</v>
          </cell>
          <cell r="B610" t="str">
            <v>Removal of metatarsal</v>
          </cell>
          <cell r="C610">
            <v>12</v>
          </cell>
          <cell r="D610">
            <v>5</v>
          </cell>
          <cell r="E610">
            <v>5</v>
          </cell>
          <cell r="F610">
            <v>0</v>
          </cell>
          <cell r="G610" t="str">
            <v>00</v>
          </cell>
        </row>
        <row r="611">
          <cell r="A611" t="str">
            <v>28150</v>
          </cell>
          <cell r="B611" t="str">
            <v>Removal of toe</v>
          </cell>
          <cell r="C611">
            <v>12</v>
          </cell>
          <cell r="D611">
            <v>5</v>
          </cell>
          <cell r="E611">
            <v>5</v>
          </cell>
          <cell r="F611">
            <v>0</v>
          </cell>
          <cell r="G611" t="str">
            <v>00</v>
          </cell>
        </row>
        <row r="612">
          <cell r="A612" t="str">
            <v>28153</v>
          </cell>
          <cell r="B612" t="str">
            <v>Partial removal of toe</v>
          </cell>
          <cell r="C612">
            <v>12</v>
          </cell>
          <cell r="D612">
            <v>5</v>
          </cell>
          <cell r="E612">
            <v>5</v>
          </cell>
          <cell r="F612">
            <v>0</v>
          </cell>
          <cell r="G612" t="str">
            <v>00</v>
          </cell>
        </row>
        <row r="613">
          <cell r="A613" t="str">
            <v>28160</v>
          </cell>
          <cell r="B613" t="str">
            <v>Partial removal of toe</v>
          </cell>
          <cell r="C613">
            <v>12</v>
          </cell>
          <cell r="D613">
            <v>5</v>
          </cell>
          <cell r="E613">
            <v>5</v>
          </cell>
          <cell r="F613">
            <v>0</v>
          </cell>
          <cell r="G613" t="str">
            <v>00</v>
          </cell>
        </row>
        <row r="614">
          <cell r="A614" t="str">
            <v>28190</v>
          </cell>
          <cell r="B614" t="str">
            <v>Removal of foot foreign body</v>
          </cell>
          <cell r="C614">
            <v>12</v>
          </cell>
          <cell r="D614">
            <v>5</v>
          </cell>
          <cell r="E614">
            <v>5</v>
          </cell>
          <cell r="F614">
            <v>0</v>
          </cell>
          <cell r="G614" t="str">
            <v>00</v>
          </cell>
        </row>
        <row r="615">
          <cell r="A615" t="str">
            <v>28192</v>
          </cell>
          <cell r="B615" t="str">
            <v>Removal of foot foreign body</v>
          </cell>
          <cell r="C615">
            <v>12</v>
          </cell>
          <cell r="D615">
            <v>5</v>
          </cell>
          <cell r="E615">
            <v>5</v>
          </cell>
          <cell r="F615">
            <v>0</v>
          </cell>
          <cell r="G615" t="str">
            <v>00</v>
          </cell>
        </row>
        <row r="616">
          <cell r="A616" t="str">
            <v>28193</v>
          </cell>
          <cell r="B616" t="str">
            <v>Removal of foot foreign body</v>
          </cell>
          <cell r="C616">
            <v>12</v>
          </cell>
          <cell r="D616">
            <v>5</v>
          </cell>
          <cell r="E616">
            <v>5</v>
          </cell>
          <cell r="F616">
            <v>0</v>
          </cell>
          <cell r="G616" t="str">
            <v>00</v>
          </cell>
        </row>
        <row r="617">
          <cell r="A617" t="str">
            <v>28200</v>
          </cell>
          <cell r="B617" t="str">
            <v>Repair of foot tendon</v>
          </cell>
          <cell r="C617">
            <v>12</v>
          </cell>
          <cell r="D617">
            <v>5</v>
          </cell>
          <cell r="E617">
            <v>5</v>
          </cell>
          <cell r="F617">
            <v>0</v>
          </cell>
          <cell r="G617" t="str">
            <v>00</v>
          </cell>
        </row>
        <row r="618">
          <cell r="A618" t="str">
            <v>28202</v>
          </cell>
          <cell r="B618" t="str">
            <v>Repair/graft of foot tendon</v>
          </cell>
          <cell r="C618">
            <v>12</v>
          </cell>
          <cell r="D618">
            <v>5</v>
          </cell>
          <cell r="E618">
            <v>5</v>
          </cell>
          <cell r="F618">
            <v>0</v>
          </cell>
          <cell r="G618" t="str">
            <v>00</v>
          </cell>
        </row>
        <row r="619">
          <cell r="A619" t="str">
            <v>28208</v>
          </cell>
          <cell r="B619" t="str">
            <v>Repair of foot tendon</v>
          </cell>
          <cell r="C619">
            <v>12</v>
          </cell>
          <cell r="D619">
            <v>5</v>
          </cell>
          <cell r="E619">
            <v>5</v>
          </cell>
          <cell r="F619">
            <v>0</v>
          </cell>
          <cell r="G619" t="str">
            <v>00</v>
          </cell>
        </row>
        <row r="620">
          <cell r="A620" t="str">
            <v>28210</v>
          </cell>
          <cell r="B620" t="str">
            <v>Repair/graft of foot tendon</v>
          </cell>
          <cell r="C620">
            <v>12</v>
          </cell>
          <cell r="D620">
            <v>5</v>
          </cell>
          <cell r="E620">
            <v>5</v>
          </cell>
          <cell r="F620">
            <v>0</v>
          </cell>
          <cell r="G620" t="str">
            <v>00</v>
          </cell>
        </row>
        <row r="621">
          <cell r="A621" t="str">
            <v>28220</v>
          </cell>
          <cell r="B621" t="str">
            <v>Release of foot tendon</v>
          </cell>
          <cell r="C621">
            <v>12</v>
          </cell>
          <cell r="D621">
            <v>5</v>
          </cell>
          <cell r="E621">
            <v>5</v>
          </cell>
          <cell r="F621">
            <v>0</v>
          </cell>
          <cell r="G621" t="str">
            <v>00</v>
          </cell>
        </row>
        <row r="622">
          <cell r="A622" t="str">
            <v>28222</v>
          </cell>
          <cell r="B622" t="str">
            <v>Release of foot tendons</v>
          </cell>
          <cell r="C622">
            <v>12</v>
          </cell>
          <cell r="D622">
            <v>5</v>
          </cell>
          <cell r="E622">
            <v>5</v>
          </cell>
          <cell r="F622">
            <v>0</v>
          </cell>
          <cell r="G622" t="str">
            <v>00</v>
          </cell>
        </row>
        <row r="623">
          <cell r="A623" t="str">
            <v>28225</v>
          </cell>
          <cell r="B623" t="str">
            <v>Release of foot tendon</v>
          </cell>
          <cell r="C623">
            <v>12</v>
          </cell>
          <cell r="D623">
            <v>5</v>
          </cell>
          <cell r="E623">
            <v>5</v>
          </cell>
          <cell r="F623">
            <v>0</v>
          </cell>
          <cell r="G623" t="str">
            <v>00</v>
          </cell>
        </row>
        <row r="624">
          <cell r="A624" t="str">
            <v>28226</v>
          </cell>
          <cell r="B624" t="str">
            <v>Release of foot tendons</v>
          </cell>
          <cell r="C624">
            <v>12</v>
          </cell>
          <cell r="D624">
            <v>5</v>
          </cell>
          <cell r="E624">
            <v>5</v>
          </cell>
          <cell r="F624">
            <v>0</v>
          </cell>
          <cell r="G624" t="str">
            <v>00</v>
          </cell>
        </row>
        <row r="625">
          <cell r="A625" t="str">
            <v>28230</v>
          </cell>
          <cell r="B625" t="str">
            <v>Incision of foot tendon(s)</v>
          </cell>
          <cell r="C625">
            <v>12</v>
          </cell>
          <cell r="D625">
            <v>5</v>
          </cell>
          <cell r="E625">
            <v>5</v>
          </cell>
          <cell r="F625">
            <v>0</v>
          </cell>
          <cell r="G625" t="str">
            <v>00</v>
          </cell>
        </row>
        <row r="626">
          <cell r="A626" t="str">
            <v>28232</v>
          </cell>
          <cell r="B626" t="str">
            <v>Incision of toe tendon</v>
          </cell>
          <cell r="C626">
            <v>12</v>
          </cell>
          <cell r="D626">
            <v>5</v>
          </cell>
          <cell r="E626">
            <v>5</v>
          </cell>
          <cell r="F626">
            <v>0</v>
          </cell>
          <cell r="G626" t="str">
            <v>00</v>
          </cell>
        </row>
        <row r="627">
          <cell r="A627" t="str">
            <v>28234</v>
          </cell>
          <cell r="B627" t="str">
            <v>Incision of foot tendon</v>
          </cell>
          <cell r="C627">
            <v>12</v>
          </cell>
          <cell r="D627">
            <v>5</v>
          </cell>
          <cell r="E627">
            <v>5</v>
          </cell>
          <cell r="F627">
            <v>0</v>
          </cell>
          <cell r="G627" t="str">
            <v>00</v>
          </cell>
        </row>
        <row r="628">
          <cell r="A628" t="str">
            <v>28238</v>
          </cell>
          <cell r="B628" t="str">
            <v>Revision of foot tendon</v>
          </cell>
          <cell r="C628">
            <v>12</v>
          </cell>
          <cell r="D628">
            <v>5</v>
          </cell>
          <cell r="E628">
            <v>5</v>
          </cell>
          <cell r="F628">
            <v>0</v>
          </cell>
          <cell r="G628" t="str">
            <v>00</v>
          </cell>
        </row>
        <row r="629">
          <cell r="A629" t="str">
            <v>28240</v>
          </cell>
          <cell r="B629" t="str">
            <v>Release of big toe</v>
          </cell>
          <cell r="C629">
            <v>12</v>
          </cell>
          <cell r="D629">
            <v>5</v>
          </cell>
          <cell r="E629">
            <v>5</v>
          </cell>
          <cell r="F629">
            <v>0</v>
          </cell>
          <cell r="G629" t="str">
            <v>00</v>
          </cell>
        </row>
        <row r="630">
          <cell r="A630" t="str">
            <v>28250</v>
          </cell>
          <cell r="B630" t="str">
            <v>Revision of foot fascia</v>
          </cell>
          <cell r="C630">
            <v>12</v>
          </cell>
          <cell r="D630">
            <v>5</v>
          </cell>
          <cell r="E630">
            <v>5</v>
          </cell>
          <cell r="F630">
            <v>0</v>
          </cell>
          <cell r="G630" t="str">
            <v>00</v>
          </cell>
        </row>
        <row r="631">
          <cell r="A631" t="str">
            <v>28260</v>
          </cell>
          <cell r="B631" t="str">
            <v>Release of midfoot joint</v>
          </cell>
          <cell r="C631">
            <v>12</v>
          </cell>
          <cell r="D631">
            <v>5</v>
          </cell>
          <cell r="E631">
            <v>5</v>
          </cell>
          <cell r="F631">
            <v>0</v>
          </cell>
          <cell r="G631" t="str">
            <v>00</v>
          </cell>
        </row>
        <row r="632">
          <cell r="A632" t="str">
            <v>28261</v>
          </cell>
          <cell r="B632" t="str">
            <v>Revision of foot tendon</v>
          </cell>
          <cell r="C632">
            <v>12</v>
          </cell>
          <cell r="D632">
            <v>5</v>
          </cell>
          <cell r="E632">
            <v>5</v>
          </cell>
          <cell r="F632">
            <v>0</v>
          </cell>
          <cell r="G632" t="str">
            <v>00</v>
          </cell>
        </row>
        <row r="633">
          <cell r="A633" t="str">
            <v>28262</v>
          </cell>
          <cell r="B633" t="str">
            <v>Revision of foot and ankle</v>
          </cell>
          <cell r="C633">
            <v>12</v>
          </cell>
          <cell r="D633">
            <v>5</v>
          </cell>
          <cell r="E633">
            <v>5</v>
          </cell>
          <cell r="F633">
            <v>0</v>
          </cell>
          <cell r="G633" t="str">
            <v>00</v>
          </cell>
        </row>
        <row r="634">
          <cell r="A634" t="str">
            <v>28264</v>
          </cell>
          <cell r="B634" t="str">
            <v>Release of midfoot joint</v>
          </cell>
          <cell r="C634">
            <v>12</v>
          </cell>
          <cell r="D634">
            <v>5</v>
          </cell>
          <cell r="E634">
            <v>5</v>
          </cell>
          <cell r="F634">
            <v>0</v>
          </cell>
          <cell r="G634" t="str">
            <v>00</v>
          </cell>
        </row>
        <row r="635">
          <cell r="A635" t="str">
            <v>28270</v>
          </cell>
          <cell r="B635" t="str">
            <v>Release of foot contracture</v>
          </cell>
          <cell r="C635">
            <v>12</v>
          </cell>
          <cell r="D635">
            <v>5</v>
          </cell>
          <cell r="E635">
            <v>5</v>
          </cell>
          <cell r="F635">
            <v>0</v>
          </cell>
          <cell r="G635" t="str">
            <v>00</v>
          </cell>
        </row>
        <row r="636">
          <cell r="A636" t="str">
            <v>28272</v>
          </cell>
          <cell r="B636" t="str">
            <v>Release of toe joint each</v>
          </cell>
          <cell r="C636">
            <v>12</v>
          </cell>
          <cell r="D636">
            <v>5</v>
          </cell>
          <cell r="E636">
            <v>5</v>
          </cell>
          <cell r="F636">
            <v>0</v>
          </cell>
          <cell r="G636" t="str">
            <v>00</v>
          </cell>
        </row>
        <row r="637">
          <cell r="A637" t="str">
            <v>28280</v>
          </cell>
          <cell r="B637" t="str">
            <v>Fusion of toes</v>
          </cell>
          <cell r="C637">
            <v>12</v>
          </cell>
          <cell r="D637">
            <v>5</v>
          </cell>
          <cell r="E637">
            <v>5</v>
          </cell>
          <cell r="F637">
            <v>0</v>
          </cell>
          <cell r="G637" t="str">
            <v>00</v>
          </cell>
        </row>
        <row r="638">
          <cell r="A638" t="str">
            <v>28285</v>
          </cell>
          <cell r="B638" t="str">
            <v>Repair of hammertoe</v>
          </cell>
          <cell r="C638">
            <v>12</v>
          </cell>
          <cell r="D638">
            <v>5</v>
          </cell>
          <cell r="E638">
            <v>5</v>
          </cell>
          <cell r="F638">
            <v>0</v>
          </cell>
          <cell r="G638" t="str">
            <v>00</v>
          </cell>
        </row>
        <row r="639">
          <cell r="A639" t="str">
            <v>28286</v>
          </cell>
          <cell r="B639" t="str">
            <v>Repair of hammertoe</v>
          </cell>
          <cell r="C639">
            <v>12</v>
          </cell>
          <cell r="D639">
            <v>5</v>
          </cell>
          <cell r="E639">
            <v>5</v>
          </cell>
          <cell r="F639">
            <v>0</v>
          </cell>
          <cell r="G639" t="str">
            <v>00</v>
          </cell>
        </row>
        <row r="640">
          <cell r="A640" t="str">
            <v>28288</v>
          </cell>
          <cell r="B640" t="str">
            <v>Partial removal of foot bone</v>
          </cell>
          <cell r="C640">
            <v>12</v>
          </cell>
          <cell r="D640">
            <v>5</v>
          </cell>
          <cell r="E640">
            <v>5</v>
          </cell>
          <cell r="F640">
            <v>0</v>
          </cell>
          <cell r="G640" t="str">
            <v>00</v>
          </cell>
        </row>
        <row r="641">
          <cell r="A641" t="str">
            <v>28289</v>
          </cell>
          <cell r="B641" t="str">
            <v>Repair hallux rigidus</v>
          </cell>
          <cell r="C641">
            <v>12</v>
          </cell>
          <cell r="D641">
            <v>5</v>
          </cell>
          <cell r="E641">
            <v>5</v>
          </cell>
          <cell r="F641">
            <v>0</v>
          </cell>
          <cell r="G641" t="str">
            <v>00</v>
          </cell>
        </row>
        <row r="642">
          <cell r="A642" t="str">
            <v>28290</v>
          </cell>
          <cell r="B642" t="str">
            <v>Correction of bunion</v>
          </cell>
          <cell r="C642">
            <v>12</v>
          </cell>
          <cell r="D642">
            <v>5</v>
          </cell>
          <cell r="E642">
            <v>5</v>
          </cell>
          <cell r="F642">
            <v>0</v>
          </cell>
          <cell r="G642" t="str">
            <v>00</v>
          </cell>
        </row>
        <row r="643">
          <cell r="A643" t="str">
            <v>28292</v>
          </cell>
          <cell r="B643" t="str">
            <v>Correction of bunion</v>
          </cell>
          <cell r="C643">
            <v>12</v>
          </cell>
          <cell r="D643">
            <v>5</v>
          </cell>
          <cell r="E643">
            <v>5</v>
          </cell>
          <cell r="F643">
            <v>0</v>
          </cell>
          <cell r="G643" t="str">
            <v>00</v>
          </cell>
        </row>
        <row r="644">
          <cell r="A644" t="str">
            <v>28293</v>
          </cell>
          <cell r="B644" t="str">
            <v>Correction of bunion</v>
          </cell>
          <cell r="C644">
            <v>12</v>
          </cell>
          <cell r="D644">
            <v>5</v>
          </cell>
          <cell r="E644">
            <v>5</v>
          </cell>
          <cell r="F644">
            <v>0</v>
          </cell>
          <cell r="G644" t="str">
            <v>00</v>
          </cell>
        </row>
        <row r="645">
          <cell r="A645" t="str">
            <v>28294</v>
          </cell>
          <cell r="B645" t="str">
            <v>Correction of bunion</v>
          </cell>
          <cell r="C645">
            <v>12</v>
          </cell>
          <cell r="D645">
            <v>5</v>
          </cell>
          <cell r="E645">
            <v>5</v>
          </cell>
          <cell r="F645">
            <v>0</v>
          </cell>
          <cell r="G645" t="str">
            <v>00</v>
          </cell>
        </row>
        <row r="646">
          <cell r="A646" t="str">
            <v>28296</v>
          </cell>
          <cell r="B646" t="str">
            <v>Correction of bunion</v>
          </cell>
          <cell r="C646">
            <v>12</v>
          </cell>
          <cell r="D646">
            <v>5</v>
          </cell>
          <cell r="E646">
            <v>5</v>
          </cell>
          <cell r="F646">
            <v>0</v>
          </cell>
          <cell r="G646" t="str">
            <v>00</v>
          </cell>
        </row>
        <row r="647">
          <cell r="A647" t="str">
            <v>28297</v>
          </cell>
          <cell r="B647" t="str">
            <v>Correction of bunion</v>
          </cell>
          <cell r="C647">
            <v>12</v>
          </cell>
          <cell r="D647">
            <v>5</v>
          </cell>
          <cell r="E647">
            <v>5</v>
          </cell>
          <cell r="F647">
            <v>0</v>
          </cell>
          <cell r="G647" t="str">
            <v>00</v>
          </cell>
        </row>
        <row r="648">
          <cell r="A648" t="str">
            <v>28298</v>
          </cell>
          <cell r="B648" t="str">
            <v>Correction of bunion</v>
          </cell>
          <cell r="C648">
            <v>12</v>
          </cell>
          <cell r="D648">
            <v>5</v>
          </cell>
          <cell r="E648">
            <v>5</v>
          </cell>
          <cell r="F648">
            <v>0</v>
          </cell>
          <cell r="G648" t="str">
            <v>00</v>
          </cell>
        </row>
        <row r="649">
          <cell r="A649" t="str">
            <v>28299</v>
          </cell>
          <cell r="B649" t="str">
            <v>Correction of bunion</v>
          </cell>
          <cell r="C649">
            <v>12</v>
          </cell>
          <cell r="D649">
            <v>5</v>
          </cell>
          <cell r="E649">
            <v>5</v>
          </cell>
          <cell r="F649">
            <v>0</v>
          </cell>
          <cell r="G649" t="str">
            <v>00</v>
          </cell>
        </row>
        <row r="650">
          <cell r="A650" t="str">
            <v>28304</v>
          </cell>
          <cell r="B650" t="str">
            <v>Incision of midfoot bones</v>
          </cell>
          <cell r="C650">
            <v>12</v>
          </cell>
          <cell r="D650">
            <v>5</v>
          </cell>
          <cell r="E650">
            <v>5</v>
          </cell>
          <cell r="F650">
            <v>0</v>
          </cell>
          <cell r="G650" t="str">
            <v>00</v>
          </cell>
        </row>
        <row r="651">
          <cell r="A651" t="str">
            <v>28306</v>
          </cell>
          <cell r="B651" t="str">
            <v>Incision of metatarsal</v>
          </cell>
          <cell r="C651">
            <v>12</v>
          </cell>
          <cell r="D651">
            <v>5</v>
          </cell>
          <cell r="E651">
            <v>5</v>
          </cell>
          <cell r="F651">
            <v>0</v>
          </cell>
          <cell r="G651" t="str">
            <v>00</v>
          </cell>
        </row>
        <row r="652">
          <cell r="A652" t="str">
            <v>28307</v>
          </cell>
          <cell r="B652" t="str">
            <v>Incision of metatarsal</v>
          </cell>
          <cell r="C652">
            <v>12</v>
          </cell>
          <cell r="D652">
            <v>5</v>
          </cell>
          <cell r="E652">
            <v>5</v>
          </cell>
          <cell r="F652">
            <v>0</v>
          </cell>
          <cell r="G652" t="str">
            <v>00</v>
          </cell>
        </row>
        <row r="653">
          <cell r="A653" t="str">
            <v>28308</v>
          </cell>
          <cell r="B653" t="str">
            <v>Incision of metatarsal</v>
          </cell>
          <cell r="C653">
            <v>12</v>
          </cell>
          <cell r="D653">
            <v>5</v>
          </cell>
          <cell r="E653">
            <v>5</v>
          </cell>
          <cell r="F653">
            <v>0</v>
          </cell>
          <cell r="G653" t="str">
            <v>00</v>
          </cell>
        </row>
        <row r="654">
          <cell r="A654" t="str">
            <v>28310</v>
          </cell>
          <cell r="B654" t="str">
            <v>Revision of big toe</v>
          </cell>
          <cell r="C654">
            <v>12</v>
          </cell>
          <cell r="D654">
            <v>5</v>
          </cell>
          <cell r="E654">
            <v>5</v>
          </cell>
          <cell r="F654">
            <v>0</v>
          </cell>
          <cell r="G654" t="str">
            <v>00</v>
          </cell>
        </row>
        <row r="655">
          <cell r="A655" t="str">
            <v>28312</v>
          </cell>
          <cell r="B655" t="str">
            <v>Revision of toe</v>
          </cell>
          <cell r="C655">
            <v>12</v>
          </cell>
          <cell r="D655">
            <v>5</v>
          </cell>
          <cell r="E655">
            <v>5</v>
          </cell>
          <cell r="F655">
            <v>0</v>
          </cell>
          <cell r="G655" t="str">
            <v>00</v>
          </cell>
        </row>
        <row r="656">
          <cell r="A656" t="str">
            <v>28313</v>
          </cell>
          <cell r="B656" t="str">
            <v>Repair deformity of toe</v>
          </cell>
          <cell r="C656">
            <v>12</v>
          </cell>
          <cell r="D656">
            <v>5</v>
          </cell>
          <cell r="E656">
            <v>5</v>
          </cell>
          <cell r="F656">
            <v>0</v>
          </cell>
          <cell r="G656" t="str">
            <v>00</v>
          </cell>
        </row>
        <row r="657">
          <cell r="A657" t="str">
            <v>28315</v>
          </cell>
          <cell r="B657" t="str">
            <v>Removal of sesamoid bone</v>
          </cell>
          <cell r="C657">
            <v>12</v>
          </cell>
          <cell r="D657">
            <v>5</v>
          </cell>
          <cell r="E657">
            <v>5</v>
          </cell>
          <cell r="F657">
            <v>0</v>
          </cell>
          <cell r="G657" t="str">
            <v>00</v>
          </cell>
        </row>
        <row r="658">
          <cell r="A658" t="str">
            <v>28322</v>
          </cell>
          <cell r="B658" t="str">
            <v>Repair of metatarsals</v>
          </cell>
          <cell r="C658">
            <v>12</v>
          </cell>
          <cell r="D658">
            <v>5</v>
          </cell>
          <cell r="E658">
            <v>5</v>
          </cell>
          <cell r="F658">
            <v>0</v>
          </cell>
          <cell r="G658" t="str">
            <v>00</v>
          </cell>
        </row>
        <row r="659">
          <cell r="A659" t="str">
            <v>28340</v>
          </cell>
          <cell r="B659" t="str">
            <v>Resect enlarged toe tissue</v>
          </cell>
          <cell r="C659">
            <v>12</v>
          </cell>
          <cell r="D659">
            <v>5</v>
          </cell>
          <cell r="E659">
            <v>5</v>
          </cell>
          <cell r="F659">
            <v>0</v>
          </cell>
          <cell r="G659" t="str">
            <v>00</v>
          </cell>
        </row>
        <row r="660">
          <cell r="A660" t="str">
            <v>28341</v>
          </cell>
          <cell r="B660" t="str">
            <v>Resect enlarged toe</v>
          </cell>
          <cell r="C660">
            <v>12</v>
          </cell>
          <cell r="D660">
            <v>5</v>
          </cell>
          <cell r="E660">
            <v>5</v>
          </cell>
          <cell r="F660">
            <v>0</v>
          </cell>
          <cell r="G660" t="str">
            <v>00</v>
          </cell>
        </row>
        <row r="661">
          <cell r="A661" t="str">
            <v>28344</v>
          </cell>
          <cell r="B661" t="str">
            <v>Repair extra toe(s)</v>
          </cell>
          <cell r="C661">
            <v>12</v>
          </cell>
          <cell r="D661">
            <v>5</v>
          </cell>
          <cell r="E661">
            <v>5</v>
          </cell>
          <cell r="F661">
            <v>0</v>
          </cell>
          <cell r="G661" t="str">
            <v>00</v>
          </cell>
        </row>
        <row r="662">
          <cell r="A662" t="str">
            <v>28345</v>
          </cell>
          <cell r="B662" t="str">
            <v>Repair webbed toe(s)</v>
          </cell>
          <cell r="C662">
            <v>12</v>
          </cell>
          <cell r="D662">
            <v>5</v>
          </cell>
          <cell r="E662">
            <v>5</v>
          </cell>
          <cell r="F662">
            <v>0</v>
          </cell>
          <cell r="G662" t="str">
            <v>00</v>
          </cell>
        </row>
        <row r="663">
          <cell r="A663" t="str">
            <v>28400</v>
          </cell>
          <cell r="B663" t="str">
            <v>Treatment of heel fracture</v>
          </cell>
          <cell r="C663">
            <v>12</v>
          </cell>
          <cell r="D663">
            <v>5</v>
          </cell>
          <cell r="E663">
            <v>5</v>
          </cell>
          <cell r="F663">
            <v>0</v>
          </cell>
          <cell r="G663" t="str">
            <v>00</v>
          </cell>
        </row>
        <row r="664">
          <cell r="A664" t="str">
            <v>28405</v>
          </cell>
          <cell r="B664" t="str">
            <v>Treatment of heel fracture</v>
          </cell>
          <cell r="C664">
            <v>12</v>
          </cell>
          <cell r="D664">
            <v>5</v>
          </cell>
          <cell r="E664">
            <v>5</v>
          </cell>
          <cell r="F664">
            <v>0</v>
          </cell>
          <cell r="G664" t="str">
            <v>00</v>
          </cell>
        </row>
        <row r="665">
          <cell r="A665" t="str">
            <v>28430</v>
          </cell>
          <cell r="B665" t="str">
            <v>Treatment of ankle fracture</v>
          </cell>
          <cell r="C665">
            <v>12</v>
          </cell>
          <cell r="D665">
            <v>5</v>
          </cell>
          <cell r="E665">
            <v>5</v>
          </cell>
          <cell r="F665">
            <v>0</v>
          </cell>
          <cell r="G665" t="str">
            <v>00</v>
          </cell>
        </row>
        <row r="666">
          <cell r="A666" t="str">
            <v>28435</v>
          </cell>
          <cell r="B666" t="str">
            <v>Treatment of ankle fracture</v>
          </cell>
          <cell r="C666">
            <v>12</v>
          </cell>
          <cell r="D666">
            <v>5</v>
          </cell>
          <cell r="E666">
            <v>5</v>
          </cell>
          <cell r="F666">
            <v>0</v>
          </cell>
          <cell r="G666" t="str">
            <v>00</v>
          </cell>
        </row>
        <row r="667">
          <cell r="A667" t="str">
            <v>28450</v>
          </cell>
          <cell r="B667" t="str">
            <v>Treat midfoot fracture each</v>
          </cell>
          <cell r="C667">
            <v>12</v>
          </cell>
          <cell r="D667">
            <v>5</v>
          </cell>
          <cell r="E667">
            <v>5</v>
          </cell>
          <cell r="F667">
            <v>0</v>
          </cell>
          <cell r="G667" t="str">
            <v>00</v>
          </cell>
        </row>
        <row r="668">
          <cell r="A668" t="str">
            <v>28455</v>
          </cell>
          <cell r="B668" t="str">
            <v>Treat midfoot fracture each</v>
          </cell>
          <cell r="C668">
            <v>12</v>
          </cell>
          <cell r="D668">
            <v>5</v>
          </cell>
          <cell r="E668">
            <v>5</v>
          </cell>
          <cell r="F668">
            <v>0</v>
          </cell>
          <cell r="G668" t="str">
            <v>00</v>
          </cell>
        </row>
        <row r="669">
          <cell r="A669" t="str">
            <v>28470</v>
          </cell>
          <cell r="B669" t="str">
            <v>Treat metatarsal fracture</v>
          </cell>
          <cell r="C669">
            <v>12</v>
          </cell>
          <cell r="D669">
            <v>5</v>
          </cell>
          <cell r="E669">
            <v>5</v>
          </cell>
          <cell r="F669">
            <v>0</v>
          </cell>
          <cell r="G669" t="str">
            <v>00</v>
          </cell>
        </row>
        <row r="670">
          <cell r="A670" t="str">
            <v>28475</v>
          </cell>
          <cell r="B670" t="str">
            <v>Treat metatarsal fracture</v>
          </cell>
          <cell r="C670">
            <v>12</v>
          </cell>
          <cell r="D670">
            <v>5</v>
          </cell>
          <cell r="E670">
            <v>5</v>
          </cell>
          <cell r="F670">
            <v>0</v>
          </cell>
          <cell r="G670" t="str">
            <v>00</v>
          </cell>
        </row>
        <row r="671">
          <cell r="A671" t="str">
            <v>28490</v>
          </cell>
          <cell r="B671" t="str">
            <v>Treat big toe fracture</v>
          </cell>
          <cell r="C671">
            <v>12</v>
          </cell>
          <cell r="D671">
            <v>5</v>
          </cell>
          <cell r="E671">
            <v>5</v>
          </cell>
          <cell r="F671">
            <v>0</v>
          </cell>
          <cell r="G671" t="str">
            <v>00</v>
          </cell>
        </row>
        <row r="672">
          <cell r="A672" t="str">
            <v>28495</v>
          </cell>
          <cell r="B672" t="str">
            <v>Treat big toe fracture</v>
          </cell>
          <cell r="C672">
            <v>12</v>
          </cell>
          <cell r="D672">
            <v>5</v>
          </cell>
          <cell r="E672">
            <v>5</v>
          </cell>
          <cell r="F672">
            <v>0</v>
          </cell>
          <cell r="G672" t="str">
            <v>00</v>
          </cell>
        </row>
        <row r="673">
          <cell r="A673" t="str">
            <v>28496</v>
          </cell>
          <cell r="B673" t="str">
            <v>Treat big toe fracture</v>
          </cell>
          <cell r="C673">
            <v>12</v>
          </cell>
          <cell r="D673">
            <v>5</v>
          </cell>
          <cell r="E673">
            <v>5</v>
          </cell>
          <cell r="F673">
            <v>0</v>
          </cell>
          <cell r="G673" t="str">
            <v>00</v>
          </cell>
        </row>
        <row r="674">
          <cell r="A674" t="str">
            <v>28505</v>
          </cell>
          <cell r="B674" t="str">
            <v>Treat big toe fracture</v>
          </cell>
          <cell r="C674">
            <v>12</v>
          </cell>
          <cell r="D674">
            <v>5</v>
          </cell>
          <cell r="E674">
            <v>5</v>
          </cell>
          <cell r="F674">
            <v>0</v>
          </cell>
          <cell r="G674" t="str">
            <v>00</v>
          </cell>
        </row>
        <row r="675">
          <cell r="A675" t="str">
            <v>28510</v>
          </cell>
          <cell r="B675" t="str">
            <v>Treatment of toe fracture</v>
          </cell>
          <cell r="C675">
            <v>12</v>
          </cell>
          <cell r="D675">
            <v>5</v>
          </cell>
          <cell r="E675">
            <v>5</v>
          </cell>
          <cell r="F675">
            <v>0</v>
          </cell>
          <cell r="G675" t="str">
            <v>00</v>
          </cell>
        </row>
        <row r="676">
          <cell r="A676" t="str">
            <v>28515</v>
          </cell>
          <cell r="B676" t="str">
            <v>Treatment of toe fracture</v>
          </cell>
          <cell r="C676">
            <v>12</v>
          </cell>
          <cell r="D676">
            <v>5</v>
          </cell>
          <cell r="E676">
            <v>5</v>
          </cell>
          <cell r="F676">
            <v>0</v>
          </cell>
          <cell r="G676" t="str">
            <v>00</v>
          </cell>
        </row>
        <row r="677">
          <cell r="A677" t="str">
            <v>28525</v>
          </cell>
          <cell r="B677" t="str">
            <v>Treat toe fracture</v>
          </cell>
          <cell r="C677">
            <v>12</v>
          </cell>
          <cell r="D677">
            <v>5</v>
          </cell>
          <cell r="E677">
            <v>5</v>
          </cell>
          <cell r="F677">
            <v>0</v>
          </cell>
          <cell r="G677" t="str">
            <v>00</v>
          </cell>
        </row>
        <row r="678">
          <cell r="A678" t="str">
            <v>28530</v>
          </cell>
          <cell r="B678" t="str">
            <v>Treat sesamoid bone fracture</v>
          </cell>
          <cell r="C678">
            <v>12</v>
          </cell>
          <cell r="D678">
            <v>5</v>
          </cell>
          <cell r="E678">
            <v>5</v>
          </cell>
          <cell r="F678">
            <v>0</v>
          </cell>
          <cell r="G678" t="str">
            <v>00</v>
          </cell>
        </row>
        <row r="679">
          <cell r="A679" t="str">
            <v>28531</v>
          </cell>
          <cell r="B679" t="str">
            <v>Treat sesamoid bone fracture</v>
          </cell>
          <cell r="C679">
            <v>12</v>
          </cell>
          <cell r="D679">
            <v>5</v>
          </cell>
          <cell r="E679">
            <v>5</v>
          </cell>
          <cell r="F679">
            <v>0</v>
          </cell>
          <cell r="G679" t="str">
            <v>00</v>
          </cell>
        </row>
        <row r="680">
          <cell r="A680" t="str">
            <v>28540</v>
          </cell>
          <cell r="B680" t="str">
            <v>Treat foot dislocation</v>
          </cell>
          <cell r="C680">
            <v>12</v>
          </cell>
          <cell r="D680">
            <v>5</v>
          </cell>
          <cell r="E680">
            <v>5</v>
          </cell>
          <cell r="F680">
            <v>0</v>
          </cell>
          <cell r="G680" t="str">
            <v>00</v>
          </cell>
        </row>
        <row r="681">
          <cell r="A681" t="str">
            <v>28545</v>
          </cell>
          <cell r="B681" t="str">
            <v>Treat foot dislocation</v>
          </cell>
          <cell r="C681">
            <v>12</v>
          </cell>
          <cell r="D681">
            <v>5</v>
          </cell>
          <cell r="E681">
            <v>5</v>
          </cell>
          <cell r="F681">
            <v>0</v>
          </cell>
          <cell r="G681" t="str">
            <v>00</v>
          </cell>
        </row>
        <row r="682">
          <cell r="A682" t="str">
            <v>28546</v>
          </cell>
          <cell r="B682" t="str">
            <v>Treat foot dislocation</v>
          </cell>
          <cell r="C682">
            <v>12</v>
          </cell>
          <cell r="D682">
            <v>5</v>
          </cell>
          <cell r="E682">
            <v>5</v>
          </cell>
          <cell r="F682">
            <v>0</v>
          </cell>
          <cell r="G682" t="str">
            <v>00</v>
          </cell>
        </row>
        <row r="683">
          <cell r="A683" t="str">
            <v>28555</v>
          </cell>
          <cell r="B683" t="str">
            <v>Repair foot dislocation</v>
          </cell>
          <cell r="C683">
            <v>12</v>
          </cell>
          <cell r="D683">
            <v>5</v>
          </cell>
          <cell r="E683">
            <v>5</v>
          </cell>
          <cell r="F683">
            <v>0</v>
          </cell>
          <cell r="G683" t="str">
            <v>00</v>
          </cell>
        </row>
        <row r="684">
          <cell r="A684" t="str">
            <v>28570</v>
          </cell>
          <cell r="B684" t="str">
            <v>Treat foot dislocation</v>
          </cell>
          <cell r="C684">
            <v>12</v>
          </cell>
          <cell r="D684">
            <v>5</v>
          </cell>
          <cell r="E684">
            <v>5</v>
          </cell>
          <cell r="F684">
            <v>0</v>
          </cell>
          <cell r="G684" t="str">
            <v>00</v>
          </cell>
        </row>
        <row r="685">
          <cell r="A685" t="str">
            <v>28575</v>
          </cell>
          <cell r="B685" t="str">
            <v>Treat foot dislocation</v>
          </cell>
          <cell r="C685">
            <v>12</v>
          </cell>
          <cell r="D685">
            <v>5</v>
          </cell>
          <cell r="E685">
            <v>5</v>
          </cell>
          <cell r="F685">
            <v>0</v>
          </cell>
          <cell r="G685" t="str">
            <v>00</v>
          </cell>
        </row>
        <row r="686">
          <cell r="A686" t="str">
            <v>28585</v>
          </cell>
          <cell r="B686" t="str">
            <v>Repair foot dislocation</v>
          </cell>
          <cell r="C686">
            <v>12</v>
          </cell>
          <cell r="D686">
            <v>5</v>
          </cell>
          <cell r="E686">
            <v>5</v>
          </cell>
          <cell r="F686">
            <v>0</v>
          </cell>
          <cell r="G686" t="str">
            <v>00</v>
          </cell>
        </row>
        <row r="687">
          <cell r="A687" t="str">
            <v>28600</v>
          </cell>
          <cell r="B687" t="str">
            <v>Treat foot dislocation</v>
          </cell>
          <cell r="C687">
            <v>12</v>
          </cell>
          <cell r="D687">
            <v>5</v>
          </cell>
          <cell r="E687">
            <v>5</v>
          </cell>
          <cell r="F687">
            <v>0</v>
          </cell>
          <cell r="G687" t="str">
            <v>00</v>
          </cell>
        </row>
        <row r="688">
          <cell r="A688" t="str">
            <v>28605</v>
          </cell>
          <cell r="B688" t="str">
            <v>Treat foot dislocation</v>
          </cell>
          <cell r="C688">
            <v>12</v>
          </cell>
          <cell r="D688">
            <v>5</v>
          </cell>
          <cell r="E688">
            <v>5</v>
          </cell>
          <cell r="F688">
            <v>0</v>
          </cell>
          <cell r="G688" t="str">
            <v>00</v>
          </cell>
        </row>
        <row r="689">
          <cell r="A689" t="str">
            <v>28630</v>
          </cell>
          <cell r="B689" t="str">
            <v>Treat toe dislocation</v>
          </cell>
          <cell r="C689">
            <v>12</v>
          </cell>
          <cell r="D689">
            <v>5</v>
          </cell>
          <cell r="E689">
            <v>5</v>
          </cell>
          <cell r="F689">
            <v>0</v>
          </cell>
          <cell r="G689" t="str">
            <v>00</v>
          </cell>
        </row>
        <row r="690">
          <cell r="A690" t="str">
            <v>28635</v>
          </cell>
          <cell r="B690" t="str">
            <v>Treat toe dislocation</v>
          </cell>
          <cell r="C690">
            <v>12</v>
          </cell>
          <cell r="D690">
            <v>5</v>
          </cell>
          <cell r="E690">
            <v>5</v>
          </cell>
          <cell r="F690">
            <v>0</v>
          </cell>
          <cell r="G690" t="str">
            <v>00</v>
          </cell>
        </row>
        <row r="691">
          <cell r="A691" t="str">
            <v>28636</v>
          </cell>
          <cell r="B691" t="str">
            <v>Treat toe dislocation</v>
          </cell>
          <cell r="C691">
            <v>12</v>
          </cell>
          <cell r="D691">
            <v>5</v>
          </cell>
          <cell r="E691">
            <v>5</v>
          </cell>
          <cell r="F691">
            <v>0</v>
          </cell>
          <cell r="G691" t="str">
            <v>00</v>
          </cell>
        </row>
        <row r="692">
          <cell r="A692" t="str">
            <v>28645</v>
          </cell>
          <cell r="B692" t="str">
            <v>Repair toe dislocation</v>
          </cell>
          <cell r="C692">
            <v>12</v>
          </cell>
          <cell r="D692">
            <v>5</v>
          </cell>
          <cell r="E692">
            <v>5</v>
          </cell>
          <cell r="F692">
            <v>0</v>
          </cell>
          <cell r="G692" t="str">
            <v>00</v>
          </cell>
        </row>
        <row r="693">
          <cell r="A693" t="str">
            <v>28660</v>
          </cell>
          <cell r="B693" t="str">
            <v>Treat toe dislocation</v>
          </cell>
          <cell r="C693">
            <v>12</v>
          </cell>
          <cell r="D693">
            <v>5</v>
          </cell>
          <cell r="E693">
            <v>5</v>
          </cell>
          <cell r="F693">
            <v>0</v>
          </cell>
          <cell r="G693" t="str">
            <v>00</v>
          </cell>
        </row>
        <row r="694">
          <cell r="A694" t="str">
            <v>28665</v>
          </cell>
          <cell r="B694" t="str">
            <v>Treat toe dislocation</v>
          </cell>
          <cell r="C694">
            <v>12</v>
          </cell>
          <cell r="D694">
            <v>5</v>
          </cell>
          <cell r="E694">
            <v>5</v>
          </cell>
          <cell r="F694">
            <v>0</v>
          </cell>
          <cell r="G694" t="str">
            <v>00</v>
          </cell>
        </row>
        <row r="695">
          <cell r="A695" t="str">
            <v>28675</v>
          </cell>
          <cell r="B695" t="str">
            <v>Repair of toe dislocation</v>
          </cell>
          <cell r="C695">
            <v>12</v>
          </cell>
          <cell r="D695">
            <v>5</v>
          </cell>
          <cell r="E695">
            <v>5</v>
          </cell>
          <cell r="F695">
            <v>0</v>
          </cell>
          <cell r="G695" t="str">
            <v>00</v>
          </cell>
        </row>
        <row r="696">
          <cell r="A696" t="str">
            <v>28740</v>
          </cell>
          <cell r="B696" t="str">
            <v>Fusion of foot bones</v>
          </cell>
          <cell r="C696">
            <v>12</v>
          </cell>
          <cell r="D696">
            <v>5</v>
          </cell>
          <cell r="E696">
            <v>5</v>
          </cell>
          <cell r="F696">
            <v>0</v>
          </cell>
          <cell r="G696" t="str">
            <v>00</v>
          </cell>
        </row>
        <row r="697">
          <cell r="A697" t="str">
            <v>28750</v>
          </cell>
          <cell r="B697" t="str">
            <v>Fusion of big toe joint</v>
          </cell>
          <cell r="C697">
            <v>12</v>
          </cell>
          <cell r="D697">
            <v>5</v>
          </cell>
          <cell r="E697">
            <v>5</v>
          </cell>
          <cell r="F697">
            <v>0</v>
          </cell>
          <cell r="G697" t="str">
            <v>00</v>
          </cell>
        </row>
        <row r="698">
          <cell r="A698" t="str">
            <v>28755</v>
          </cell>
          <cell r="B698" t="str">
            <v>Fusion of big toe joint</v>
          </cell>
          <cell r="C698">
            <v>12</v>
          </cell>
          <cell r="D698">
            <v>5</v>
          </cell>
          <cell r="E698">
            <v>5</v>
          </cell>
          <cell r="F698">
            <v>0</v>
          </cell>
          <cell r="G698" t="str">
            <v>00</v>
          </cell>
        </row>
        <row r="699">
          <cell r="A699" t="str">
            <v>28760</v>
          </cell>
          <cell r="B699" t="str">
            <v>Fusion of big toe joint</v>
          </cell>
          <cell r="C699">
            <v>12</v>
          </cell>
          <cell r="D699">
            <v>5</v>
          </cell>
          <cell r="E699">
            <v>5</v>
          </cell>
          <cell r="F699">
            <v>0</v>
          </cell>
          <cell r="G699" t="str">
            <v>00</v>
          </cell>
        </row>
        <row r="700">
          <cell r="A700" t="str">
            <v>28820</v>
          </cell>
          <cell r="B700" t="str">
            <v>Amputation of toe</v>
          </cell>
          <cell r="C700">
            <v>12</v>
          </cell>
          <cell r="D700">
            <v>5</v>
          </cell>
          <cell r="E700">
            <v>5</v>
          </cell>
          <cell r="F700">
            <v>0</v>
          </cell>
          <cell r="G700" t="str">
            <v>00</v>
          </cell>
        </row>
        <row r="701">
          <cell r="A701" t="str">
            <v>28825</v>
          </cell>
          <cell r="B701" t="str">
            <v>Partial amputation of toe</v>
          </cell>
          <cell r="C701">
            <v>12</v>
          </cell>
          <cell r="D701">
            <v>5</v>
          </cell>
          <cell r="E701">
            <v>5</v>
          </cell>
          <cell r="F701">
            <v>0</v>
          </cell>
          <cell r="G701" t="str">
            <v>00</v>
          </cell>
        </row>
        <row r="702">
          <cell r="A702" t="str">
            <v>28890</v>
          </cell>
          <cell r="B702" t="str">
            <v>Hi enrgy eswt plantar fascia</v>
          </cell>
          <cell r="C702">
            <v>12</v>
          </cell>
          <cell r="D702">
            <v>5</v>
          </cell>
          <cell r="E702">
            <v>5</v>
          </cell>
          <cell r="F702">
            <v>0</v>
          </cell>
          <cell r="G702" t="str">
            <v>00</v>
          </cell>
        </row>
        <row r="703">
          <cell r="A703" t="str">
            <v>29000</v>
          </cell>
          <cell r="B703" t="str">
            <v>Application of body cast</v>
          </cell>
          <cell r="C703">
            <v>12</v>
          </cell>
          <cell r="D703">
            <v>5</v>
          </cell>
          <cell r="E703">
            <v>5</v>
          </cell>
          <cell r="F703">
            <v>0</v>
          </cell>
          <cell r="G703" t="str">
            <v>00</v>
          </cell>
        </row>
        <row r="704">
          <cell r="A704" t="str">
            <v>29010</v>
          </cell>
          <cell r="B704" t="str">
            <v>Application of body cast</v>
          </cell>
          <cell r="C704">
            <v>12</v>
          </cell>
          <cell r="D704">
            <v>5</v>
          </cell>
          <cell r="E704">
            <v>5</v>
          </cell>
          <cell r="F704">
            <v>0</v>
          </cell>
          <cell r="G704" t="str">
            <v>00</v>
          </cell>
        </row>
        <row r="705">
          <cell r="A705" t="str">
            <v>29015</v>
          </cell>
          <cell r="B705" t="str">
            <v>Application of body cast</v>
          </cell>
          <cell r="C705">
            <v>12</v>
          </cell>
          <cell r="D705">
            <v>5</v>
          </cell>
          <cell r="E705">
            <v>5</v>
          </cell>
          <cell r="F705">
            <v>0</v>
          </cell>
          <cell r="G705" t="str">
            <v>00</v>
          </cell>
        </row>
        <row r="706">
          <cell r="A706" t="str">
            <v>29020</v>
          </cell>
          <cell r="B706" t="str">
            <v>Application of body cast</v>
          </cell>
          <cell r="C706">
            <v>12</v>
          </cell>
          <cell r="D706">
            <v>5</v>
          </cell>
          <cell r="E706">
            <v>5</v>
          </cell>
          <cell r="F706">
            <v>0</v>
          </cell>
          <cell r="G706" t="str">
            <v>00</v>
          </cell>
        </row>
        <row r="707">
          <cell r="A707" t="str">
            <v>29025</v>
          </cell>
          <cell r="B707" t="str">
            <v>Application of body cast</v>
          </cell>
          <cell r="C707">
            <v>12</v>
          </cell>
          <cell r="D707">
            <v>5</v>
          </cell>
          <cell r="E707">
            <v>5</v>
          </cell>
          <cell r="F707">
            <v>0</v>
          </cell>
          <cell r="G707" t="str">
            <v>00</v>
          </cell>
        </row>
        <row r="708">
          <cell r="A708" t="str">
            <v>29035</v>
          </cell>
          <cell r="B708" t="str">
            <v>Application of body cast</v>
          </cell>
          <cell r="C708">
            <v>12</v>
          </cell>
          <cell r="D708">
            <v>5</v>
          </cell>
          <cell r="E708">
            <v>5</v>
          </cell>
          <cell r="F708">
            <v>0</v>
          </cell>
          <cell r="G708" t="str">
            <v>00</v>
          </cell>
        </row>
        <row r="709">
          <cell r="A709" t="str">
            <v>29040</v>
          </cell>
          <cell r="B709" t="str">
            <v>Application of body cast</v>
          </cell>
          <cell r="C709">
            <v>12</v>
          </cell>
          <cell r="D709">
            <v>5</v>
          </cell>
          <cell r="E709">
            <v>5</v>
          </cell>
          <cell r="F709">
            <v>0</v>
          </cell>
          <cell r="G709" t="str">
            <v>00</v>
          </cell>
        </row>
        <row r="710">
          <cell r="A710" t="str">
            <v>29044</v>
          </cell>
          <cell r="B710" t="str">
            <v>Application of body cast</v>
          </cell>
          <cell r="C710">
            <v>12</v>
          </cell>
          <cell r="D710">
            <v>5</v>
          </cell>
          <cell r="E710">
            <v>5</v>
          </cell>
          <cell r="F710">
            <v>0</v>
          </cell>
          <cell r="G710" t="str">
            <v>00</v>
          </cell>
        </row>
        <row r="711">
          <cell r="A711" t="str">
            <v>29046</v>
          </cell>
          <cell r="B711" t="str">
            <v>Application of body cast</v>
          </cell>
          <cell r="C711">
            <v>12</v>
          </cell>
          <cell r="D711">
            <v>5</v>
          </cell>
          <cell r="E711">
            <v>5</v>
          </cell>
          <cell r="F711">
            <v>0</v>
          </cell>
          <cell r="G711" t="str">
            <v>00</v>
          </cell>
        </row>
        <row r="712">
          <cell r="A712" t="str">
            <v>29049</v>
          </cell>
          <cell r="B712" t="str">
            <v>Application of figure eight</v>
          </cell>
          <cell r="C712">
            <v>12</v>
          </cell>
          <cell r="D712">
            <v>5</v>
          </cell>
          <cell r="E712">
            <v>5</v>
          </cell>
          <cell r="F712">
            <v>0</v>
          </cell>
          <cell r="G712" t="str">
            <v>00</v>
          </cell>
        </row>
        <row r="713">
          <cell r="A713" t="str">
            <v>29055</v>
          </cell>
          <cell r="B713" t="str">
            <v>Application of shoulder cast</v>
          </cell>
          <cell r="C713">
            <v>12</v>
          </cell>
          <cell r="D713">
            <v>5</v>
          </cell>
          <cell r="E713">
            <v>5</v>
          </cell>
          <cell r="F713">
            <v>0</v>
          </cell>
          <cell r="G713" t="str">
            <v>00</v>
          </cell>
        </row>
        <row r="714">
          <cell r="A714" t="str">
            <v>29058</v>
          </cell>
          <cell r="B714" t="str">
            <v>Application of shoulder cast</v>
          </cell>
          <cell r="C714">
            <v>12</v>
          </cell>
          <cell r="D714">
            <v>5</v>
          </cell>
          <cell r="E714">
            <v>5</v>
          </cell>
          <cell r="F714">
            <v>0</v>
          </cell>
          <cell r="G714" t="str">
            <v>00</v>
          </cell>
        </row>
        <row r="715">
          <cell r="A715" t="str">
            <v>29065</v>
          </cell>
          <cell r="B715" t="str">
            <v>Application of long arm cast</v>
          </cell>
          <cell r="C715">
            <v>12</v>
          </cell>
          <cell r="D715">
            <v>5</v>
          </cell>
          <cell r="E715">
            <v>5</v>
          </cell>
          <cell r="F715">
            <v>0</v>
          </cell>
          <cell r="G715" t="str">
            <v>00</v>
          </cell>
        </row>
        <row r="716">
          <cell r="A716" t="str">
            <v>29075</v>
          </cell>
          <cell r="B716" t="str">
            <v>Application of forearm cast</v>
          </cell>
          <cell r="C716">
            <v>12</v>
          </cell>
          <cell r="D716">
            <v>5</v>
          </cell>
          <cell r="E716">
            <v>5</v>
          </cell>
          <cell r="F716">
            <v>0</v>
          </cell>
          <cell r="G716" t="str">
            <v>00</v>
          </cell>
        </row>
        <row r="717">
          <cell r="A717" t="str">
            <v>29085</v>
          </cell>
          <cell r="B717" t="str">
            <v>Apply hand/wrist cast</v>
          </cell>
          <cell r="C717">
            <v>12</v>
          </cell>
          <cell r="D717">
            <v>5</v>
          </cell>
          <cell r="E717">
            <v>5</v>
          </cell>
          <cell r="F717">
            <v>0</v>
          </cell>
          <cell r="G717" t="str">
            <v>00</v>
          </cell>
        </row>
        <row r="718">
          <cell r="A718" t="str">
            <v>29086</v>
          </cell>
          <cell r="B718" t="str">
            <v>Apply finger cast</v>
          </cell>
          <cell r="C718">
            <v>12</v>
          </cell>
          <cell r="D718">
            <v>5</v>
          </cell>
          <cell r="E718">
            <v>5</v>
          </cell>
          <cell r="F718">
            <v>0</v>
          </cell>
          <cell r="G718" t="str">
            <v>00</v>
          </cell>
        </row>
        <row r="719">
          <cell r="A719" t="str">
            <v>29105</v>
          </cell>
          <cell r="B719" t="str">
            <v>Apply long arm splint</v>
          </cell>
          <cell r="C719">
            <v>12</v>
          </cell>
          <cell r="D719">
            <v>5</v>
          </cell>
          <cell r="E719">
            <v>5</v>
          </cell>
          <cell r="F719">
            <v>0</v>
          </cell>
          <cell r="G719" t="str">
            <v>00</v>
          </cell>
        </row>
        <row r="720">
          <cell r="A720" t="str">
            <v>29125</v>
          </cell>
          <cell r="B720" t="str">
            <v>Apply forearm splint</v>
          </cell>
          <cell r="C720">
            <v>12</v>
          </cell>
          <cell r="D720">
            <v>5</v>
          </cell>
          <cell r="E720">
            <v>5</v>
          </cell>
          <cell r="F720">
            <v>0</v>
          </cell>
          <cell r="G720" t="str">
            <v>00</v>
          </cell>
        </row>
        <row r="721">
          <cell r="A721" t="str">
            <v>29126</v>
          </cell>
          <cell r="B721" t="str">
            <v>Apply forearm splint</v>
          </cell>
          <cell r="C721">
            <v>12</v>
          </cell>
          <cell r="D721">
            <v>5</v>
          </cell>
          <cell r="E721">
            <v>5</v>
          </cell>
          <cell r="F721">
            <v>0</v>
          </cell>
          <cell r="G721" t="str">
            <v>00</v>
          </cell>
        </row>
        <row r="722">
          <cell r="A722" t="str">
            <v>29130</v>
          </cell>
          <cell r="B722" t="str">
            <v>Application of finger splint</v>
          </cell>
          <cell r="C722">
            <v>12</v>
          </cell>
          <cell r="D722">
            <v>5</v>
          </cell>
          <cell r="E722">
            <v>5</v>
          </cell>
          <cell r="F722">
            <v>0</v>
          </cell>
          <cell r="G722" t="str">
            <v>00</v>
          </cell>
        </row>
        <row r="723">
          <cell r="A723" t="str">
            <v>29131</v>
          </cell>
          <cell r="B723" t="str">
            <v>Application of finger splint</v>
          </cell>
          <cell r="C723">
            <v>12</v>
          </cell>
          <cell r="D723">
            <v>5</v>
          </cell>
          <cell r="E723">
            <v>5</v>
          </cell>
          <cell r="F723">
            <v>0</v>
          </cell>
          <cell r="G723" t="str">
            <v>00</v>
          </cell>
        </row>
        <row r="724">
          <cell r="A724" t="str">
            <v>29200</v>
          </cell>
          <cell r="B724" t="str">
            <v>Strapping of chest</v>
          </cell>
          <cell r="C724">
            <v>12</v>
          </cell>
          <cell r="D724">
            <v>5</v>
          </cell>
          <cell r="E724">
            <v>5</v>
          </cell>
          <cell r="F724">
            <v>0</v>
          </cell>
          <cell r="G724" t="str">
            <v>00</v>
          </cell>
        </row>
        <row r="725">
          <cell r="A725" t="str">
            <v>29240</v>
          </cell>
          <cell r="B725" t="str">
            <v>Strapping of shoulder</v>
          </cell>
          <cell r="C725">
            <v>12</v>
          </cell>
          <cell r="D725">
            <v>5</v>
          </cell>
          <cell r="E725">
            <v>5</v>
          </cell>
          <cell r="F725">
            <v>0</v>
          </cell>
          <cell r="G725" t="str">
            <v>00</v>
          </cell>
        </row>
        <row r="726">
          <cell r="A726" t="str">
            <v>29260</v>
          </cell>
          <cell r="B726" t="str">
            <v>Strapping of elbow or wrist</v>
          </cell>
          <cell r="C726">
            <v>12</v>
          </cell>
          <cell r="D726">
            <v>5</v>
          </cell>
          <cell r="E726">
            <v>5</v>
          </cell>
          <cell r="F726">
            <v>0</v>
          </cell>
          <cell r="G726" t="str">
            <v>00</v>
          </cell>
        </row>
        <row r="727">
          <cell r="A727" t="str">
            <v>29280</v>
          </cell>
          <cell r="B727" t="str">
            <v>Strapping of hand or finger</v>
          </cell>
          <cell r="C727">
            <v>12</v>
          </cell>
          <cell r="D727">
            <v>5</v>
          </cell>
          <cell r="E727">
            <v>5</v>
          </cell>
          <cell r="F727">
            <v>0</v>
          </cell>
          <cell r="G727" t="str">
            <v>00</v>
          </cell>
        </row>
        <row r="728">
          <cell r="A728" t="str">
            <v>29305</v>
          </cell>
          <cell r="B728" t="str">
            <v>Application of hip cast</v>
          </cell>
          <cell r="C728">
            <v>12</v>
          </cell>
          <cell r="D728">
            <v>5</v>
          </cell>
          <cell r="E728">
            <v>5</v>
          </cell>
          <cell r="F728">
            <v>0</v>
          </cell>
          <cell r="G728" t="str">
            <v>00</v>
          </cell>
        </row>
        <row r="729">
          <cell r="A729" t="str">
            <v>29325</v>
          </cell>
          <cell r="B729" t="str">
            <v>Application of hip casts</v>
          </cell>
          <cell r="C729">
            <v>12</v>
          </cell>
          <cell r="D729">
            <v>5</v>
          </cell>
          <cell r="E729">
            <v>5</v>
          </cell>
          <cell r="F729">
            <v>0</v>
          </cell>
          <cell r="G729" t="str">
            <v>00</v>
          </cell>
        </row>
        <row r="730">
          <cell r="A730" t="str">
            <v>29345</v>
          </cell>
          <cell r="B730" t="str">
            <v>Application of long leg cast</v>
          </cell>
          <cell r="C730">
            <v>12</v>
          </cell>
          <cell r="D730">
            <v>5</v>
          </cell>
          <cell r="E730">
            <v>5</v>
          </cell>
          <cell r="F730">
            <v>0</v>
          </cell>
          <cell r="G730" t="str">
            <v>00</v>
          </cell>
        </row>
        <row r="731">
          <cell r="A731" t="str">
            <v>29355</v>
          </cell>
          <cell r="B731" t="str">
            <v>Application of long leg cast</v>
          </cell>
          <cell r="C731">
            <v>12</v>
          </cell>
          <cell r="D731">
            <v>5</v>
          </cell>
          <cell r="E731">
            <v>5</v>
          </cell>
          <cell r="F731">
            <v>0</v>
          </cell>
          <cell r="G731" t="str">
            <v>00</v>
          </cell>
        </row>
        <row r="732">
          <cell r="A732" t="str">
            <v>29358</v>
          </cell>
          <cell r="B732" t="str">
            <v>Apply long leg cast brace</v>
          </cell>
          <cell r="C732">
            <v>12</v>
          </cell>
          <cell r="D732">
            <v>5</v>
          </cell>
          <cell r="E732">
            <v>5</v>
          </cell>
          <cell r="F732">
            <v>0</v>
          </cell>
          <cell r="G732" t="str">
            <v>00</v>
          </cell>
        </row>
        <row r="733">
          <cell r="A733" t="str">
            <v>29365</v>
          </cell>
          <cell r="B733" t="str">
            <v>Application of long leg cast</v>
          </cell>
          <cell r="C733">
            <v>12</v>
          </cell>
          <cell r="D733">
            <v>5</v>
          </cell>
          <cell r="E733">
            <v>5</v>
          </cell>
          <cell r="F733">
            <v>0</v>
          </cell>
          <cell r="G733" t="str">
            <v>00</v>
          </cell>
        </row>
        <row r="734">
          <cell r="A734" t="str">
            <v>29405</v>
          </cell>
          <cell r="B734" t="str">
            <v>Apply short leg cast</v>
          </cell>
          <cell r="C734">
            <v>12</v>
          </cell>
          <cell r="D734">
            <v>5</v>
          </cell>
          <cell r="E734">
            <v>5</v>
          </cell>
          <cell r="F734">
            <v>0</v>
          </cell>
          <cell r="G734" t="str">
            <v>00</v>
          </cell>
        </row>
        <row r="735">
          <cell r="A735" t="str">
            <v>29425</v>
          </cell>
          <cell r="B735" t="str">
            <v>Apply short leg cast</v>
          </cell>
          <cell r="C735">
            <v>12</v>
          </cell>
          <cell r="D735">
            <v>5</v>
          </cell>
          <cell r="E735">
            <v>5</v>
          </cell>
          <cell r="F735">
            <v>0</v>
          </cell>
          <cell r="G735" t="str">
            <v>00</v>
          </cell>
        </row>
        <row r="736">
          <cell r="A736" t="str">
            <v>29435</v>
          </cell>
          <cell r="B736" t="str">
            <v>Apply short leg cast</v>
          </cell>
          <cell r="C736">
            <v>12</v>
          </cell>
          <cell r="D736">
            <v>5</v>
          </cell>
          <cell r="E736">
            <v>5</v>
          </cell>
          <cell r="F736">
            <v>0</v>
          </cell>
          <cell r="G736" t="str">
            <v>00</v>
          </cell>
        </row>
        <row r="737">
          <cell r="A737" t="str">
            <v>29440</v>
          </cell>
          <cell r="B737" t="str">
            <v>Addition of walker to cast</v>
          </cell>
          <cell r="C737">
            <v>12</v>
          </cell>
          <cell r="D737">
            <v>5</v>
          </cell>
          <cell r="E737">
            <v>5</v>
          </cell>
          <cell r="F737">
            <v>0</v>
          </cell>
          <cell r="G737" t="str">
            <v>00</v>
          </cell>
        </row>
        <row r="738">
          <cell r="A738" t="str">
            <v>29445</v>
          </cell>
          <cell r="B738" t="str">
            <v>Apply rigid leg cast</v>
          </cell>
          <cell r="C738">
            <v>12</v>
          </cell>
          <cell r="D738">
            <v>5</v>
          </cell>
          <cell r="E738">
            <v>5</v>
          </cell>
          <cell r="F738">
            <v>0</v>
          </cell>
          <cell r="G738" t="str">
            <v>00</v>
          </cell>
        </row>
        <row r="739">
          <cell r="A739" t="str">
            <v>29450</v>
          </cell>
          <cell r="B739" t="str">
            <v>Application of leg cast</v>
          </cell>
          <cell r="C739">
            <v>12</v>
          </cell>
          <cell r="D739">
            <v>5</v>
          </cell>
          <cell r="E739">
            <v>5</v>
          </cell>
          <cell r="F739">
            <v>0</v>
          </cell>
          <cell r="G739" t="str">
            <v>00</v>
          </cell>
        </row>
        <row r="740">
          <cell r="A740" t="str">
            <v>29505</v>
          </cell>
          <cell r="B740" t="str">
            <v>Application long leg splint</v>
          </cell>
          <cell r="C740">
            <v>12</v>
          </cell>
          <cell r="D740">
            <v>5</v>
          </cell>
          <cell r="E740">
            <v>5</v>
          </cell>
          <cell r="F740">
            <v>0</v>
          </cell>
          <cell r="G740" t="str">
            <v>00</v>
          </cell>
        </row>
        <row r="741">
          <cell r="A741" t="str">
            <v>29515</v>
          </cell>
          <cell r="B741" t="str">
            <v>Application lower leg splint</v>
          </cell>
          <cell r="C741">
            <v>12</v>
          </cell>
          <cell r="D741">
            <v>5</v>
          </cell>
          <cell r="E741">
            <v>5</v>
          </cell>
          <cell r="F741">
            <v>0</v>
          </cell>
          <cell r="G741" t="str">
            <v>00</v>
          </cell>
        </row>
        <row r="742">
          <cell r="A742" t="str">
            <v>29520</v>
          </cell>
          <cell r="B742" t="str">
            <v>Strapping of hip</v>
          </cell>
          <cell r="C742">
            <v>12</v>
          </cell>
          <cell r="D742">
            <v>5</v>
          </cell>
          <cell r="E742">
            <v>5</v>
          </cell>
          <cell r="F742">
            <v>0</v>
          </cell>
          <cell r="G742" t="str">
            <v>00</v>
          </cell>
        </row>
        <row r="743">
          <cell r="A743" t="str">
            <v>29530</v>
          </cell>
          <cell r="B743" t="str">
            <v>Strapping of knee</v>
          </cell>
          <cell r="C743">
            <v>12</v>
          </cell>
          <cell r="D743">
            <v>5</v>
          </cell>
          <cell r="E743">
            <v>5</v>
          </cell>
          <cell r="F743">
            <v>0</v>
          </cell>
          <cell r="G743" t="str">
            <v>00</v>
          </cell>
        </row>
        <row r="744">
          <cell r="A744" t="str">
            <v>29540</v>
          </cell>
          <cell r="B744" t="str">
            <v>Strapping of ankle and/or ft</v>
          </cell>
          <cell r="C744">
            <v>12</v>
          </cell>
          <cell r="D744">
            <v>5</v>
          </cell>
          <cell r="E744">
            <v>5</v>
          </cell>
          <cell r="F744">
            <v>0</v>
          </cell>
          <cell r="G744" t="str">
            <v>00</v>
          </cell>
        </row>
        <row r="745">
          <cell r="A745" t="str">
            <v>29550</v>
          </cell>
          <cell r="B745" t="str">
            <v>Strapping of toes</v>
          </cell>
          <cell r="C745">
            <v>12</v>
          </cell>
          <cell r="D745">
            <v>5</v>
          </cell>
          <cell r="E745">
            <v>5</v>
          </cell>
          <cell r="F745">
            <v>0</v>
          </cell>
          <cell r="G745" t="str">
            <v>00</v>
          </cell>
        </row>
        <row r="746">
          <cell r="A746" t="str">
            <v>29580</v>
          </cell>
          <cell r="B746" t="str">
            <v>Application of paste boot</v>
          </cell>
          <cell r="C746">
            <v>12</v>
          </cell>
          <cell r="D746">
            <v>5</v>
          </cell>
          <cell r="E746">
            <v>5</v>
          </cell>
          <cell r="F746">
            <v>0</v>
          </cell>
          <cell r="G746" t="str">
            <v>00</v>
          </cell>
        </row>
        <row r="747">
          <cell r="A747" t="str">
            <v>29581</v>
          </cell>
          <cell r="B747" t="str">
            <v>Apply multlay comprs lwr leg</v>
          </cell>
          <cell r="C747">
            <v>12</v>
          </cell>
          <cell r="D747">
            <v>5</v>
          </cell>
          <cell r="E747">
            <v>5</v>
          </cell>
          <cell r="F747">
            <v>0</v>
          </cell>
          <cell r="G747" t="str">
            <v>00</v>
          </cell>
        </row>
        <row r="748">
          <cell r="A748" t="str">
            <v>29582</v>
          </cell>
          <cell r="B748" t="str">
            <v>Apply multlay comprs upr leg</v>
          </cell>
          <cell r="C748">
            <v>12</v>
          </cell>
          <cell r="D748">
            <v>5</v>
          </cell>
          <cell r="E748">
            <v>5</v>
          </cell>
          <cell r="F748">
            <v>0</v>
          </cell>
          <cell r="G748" t="str">
            <v>00</v>
          </cell>
        </row>
        <row r="749">
          <cell r="A749" t="str">
            <v>29583</v>
          </cell>
          <cell r="B749" t="str">
            <v>Apply multlay comprs upr arm</v>
          </cell>
          <cell r="C749">
            <v>12</v>
          </cell>
          <cell r="D749">
            <v>5</v>
          </cell>
          <cell r="E749">
            <v>5</v>
          </cell>
          <cell r="F749">
            <v>0</v>
          </cell>
          <cell r="G749" t="str">
            <v>00</v>
          </cell>
        </row>
        <row r="750">
          <cell r="A750" t="str">
            <v>29584</v>
          </cell>
          <cell r="B750" t="str">
            <v>Appl multlay comprs arm/hand</v>
          </cell>
          <cell r="C750">
            <v>12</v>
          </cell>
          <cell r="D750">
            <v>5</v>
          </cell>
          <cell r="E750">
            <v>5</v>
          </cell>
          <cell r="F750">
            <v>0</v>
          </cell>
          <cell r="G750" t="str">
            <v>00</v>
          </cell>
        </row>
        <row r="751">
          <cell r="A751" t="str">
            <v>29700</v>
          </cell>
          <cell r="B751" t="str">
            <v>Removal/revision of cast</v>
          </cell>
          <cell r="C751">
            <v>12</v>
          </cell>
          <cell r="D751">
            <v>5</v>
          </cell>
          <cell r="E751">
            <v>5</v>
          </cell>
          <cell r="F751">
            <v>0</v>
          </cell>
          <cell r="G751" t="str">
            <v>00</v>
          </cell>
        </row>
        <row r="752">
          <cell r="A752" t="str">
            <v>29705</v>
          </cell>
          <cell r="B752" t="str">
            <v>Removal/revision of cast</v>
          </cell>
          <cell r="C752">
            <v>12</v>
          </cell>
          <cell r="D752">
            <v>5</v>
          </cell>
          <cell r="E752">
            <v>5</v>
          </cell>
          <cell r="F752">
            <v>0</v>
          </cell>
          <cell r="G752" t="str">
            <v>00</v>
          </cell>
        </row>
        <row r="753">
          <cell r="A753" t="str">
            <v>29710</v>
          </cell>
          <cell r="B753" t="str">
            <v>Removal/revision of cast</v>
          </cell>
          <cell r="C753">
            <v>12</v>
          </cell>
          <cell r="D753">
            <v>5</v>
          </cell>
          <cell r="E753">
            <v>5</v>
          </cell>
          <cell r="F753">
            <v>0</v>
          </cell>
          <cell r="G753" t="str">
            <v>00</v>
          </cell>
        </row>
        <row r="754">
          <cell r="A754" t="str">
            <v>29715</v>
          </cell>
          <cell r="B754" t="str">
            <v>Removal/revision of cast</v>
          </cell>
          <cell r="C754">
            <v>12</v>
          </cell>
          <cell r="D754">
            <v>5</v>
          </cell>
          <cell r="E754">
            <v>5</v>
          </cell>
          <cell r="F754">
            <v>0</v>
          </cell>
          <cell r="G754" t="str">
            <v>00</v>
          </cell>
        </row>
        <row r="755">
          <cell r="A755" t="str">
            <v>29720</v>
          </cell>
          <cell r="B755" t="str">
            <v>Repair of body cast</v>
          </cell>
          <cell r="C755">
            <v>12</v>
          </cell>
          <cell r="D755">
            <v>5</v>
          </cell>
          <cell r="E755">
            <v>5</v>
          </cell>
          <cell r="F755">
            <v>0</v>
          </cell>
          <cell r="G755" t="str">
            <v>00</v>
          </cell>
        </row>
        <row r="756">
          <cell r="A756" t="str">
            <v>29730</v>
          </cell>
          <cell r="B756" t="str">
            <v>Windowing of cast</v>
          </cell>
          <cell r="C756">
            <v>12</v>
          </cell>
          <cell r="D756">
            <v>5</v>
          </cell>
          <cell r="E756">
            <v>5</v>
          </cell>
          <cell r="F756">
            <v>0</v>
          </cell>
          <cell r="G756" t="str">
            <v>00</v>
          </cell>
        </row>
        <row r="757">
          <cell r="A757" t="str">
            <v>29740</v>
          </cell>
          <cell r="B757" t="str">
            <v>Wedging of cast</v>
          </cell>
          <cell r="C757">
            <v>12</v>
          </cell>
          <cell r="D757">
            <v>5</v>
          </cell>
          <cell r="E757">
            <v>5</v>
          </cell>
          <cell r="F757">
            <v>0</v>
          </cell>
          <cell r="G757" t="str">
            <v>00</v>
          </cell>
        </row>
        <row r="758">
          <cell r="A758" t="str">
            <v>29750</v>
          </cell>
          <cell r="B758" t="str">
            <v>Wedging of clubfoot cast</v>
          </cell>
          <cell r="C758">
            <v>12</v>
          </cell>
          <cell r="D758">
            <v>5</v>
          </cell>
          <cell r="E758">
            <v>5</v>
          </cell>
          <cell r="F758">
            <v>0</v>
          </cell>
          <cell r="G758" t="str">
            <v>00</v>
          </cell>
        </row>
        <row r="759">
          <cell r="A759" t="str">
            <v>29870</v>
          </cell>
          <cell r="B759" t="str">
            <v>Knee arthroscopy dx</v>
          </cell>
          <cell r="C759">
            <v>12</v>
          </cell>
          <cell r="D759">
            <v>5</v>
          </cell>
          <cell r="E759">
            <v>5</v>
          </cell>
          <cell r="F759">
            <v>0</v>
          </cell>
          <cell r="G759" t="str">
            <v>00</v>
          </cell>
        </row>
        <row r="760">
          <cell r="A760" t="str">
            <v>29893</v>
          </cell>
          <cell r="B760" t="str">
            <v>Scope plantar fasciotomy</v>
          </cell>
          <cell r="C760">
            <v>12</v>
          </cell>
          <cell r="D760">
            <v>5</v>
          </cell>
          <cell r="E760">
            <v>5</v>
          </cell>
          <cell r="F760">
            <v>0</v>
          </cell>
          <cell r="G760" t="str">
            <v>00</v>
          </cell>
        </row>
        <row r="761">
          <cell r="A761" t="str">
            <v>30000</v>
          </cell>
          <cell r="B761" t="str">
            <v>Drainage of nose lesion</v>
          </cell>
          <cell r="C761">
            <v>12</v>
          </cell>
          <cell r="D761">
            <v>5</v>
          </cell>
          <cell r="E761">
            <v>5</v>
          </cell>
          <cell r="F761">
            <v>0</v>
          </cell>
          <cell r="G761" t="str">
            <v>00</v>
          </cell>
        </row>
        <row r="762">
          <cell r="A762" t="str">
            <v>30020</v>
          </cell>
          <cell r="B762" t="str">
            <v>Drainage of nose lesion</v>
          </cell>
          <cell r="C762">
            <v>12</v>
          </cell>
          <cell r="D762">
            <v>5</v>
          </cell>
          <cell r="E762">
            <v>5</v>
          </cell>
          <cell r="F762">
            <v>0</v>
          </cell>
          <cell r="G762" t="str">
            <v>00</v>
          </cell>
        </row>
        <row r="763">
          <cell r="A763" t="str">
            <v>30100</v>
          </cell>
          <cell r="B763" t="str">
            <v>Intranasal biopsy</v>
          </cell>
          <cell r="C763">
            <v>12</v>
          </cell>
          <cell r="D763">
            <v>5</v>
          </cell>
          <cell r="E763">
            <v>5</v>
          </cell>
          <cell r="F763">
            <v>0</v>
          </cell>
          <cell r="G763" t="str">
            <v>00</v>
          </cell>
        </row>
        <row r="764">
          <cell r="A764" t="str">
            <v>30110</v>
          </cell>
          <cell r="B764" t="str">
            <v>Removal of nose polyp(s)</v>
          </cell>
          <cell r="C764">
            <v>12</v>
          </cell>
          <cell r="D764">
            <v>5</v>
          </cell>
          <cell r="E764">
            <v>5</v>
          </cell>
          <cell r="F764">
            <v>0</v>
          </cell>
          <cell r="G764" t="str">
            <v>00</v>
          </cell>
        </row>
        <row r="765">
          <cell r="A765" t="str">
            <v>30117</v>
          </cell>
          <cell r="B765" t="str">
            <v>Removal of intranasal lesion</v>
          </cell>
          <cell r="C765">
            <v>12</v>
          </cell>
          <cell r="D765">
            <v>5</v>
          </cell>
          <cell r="E765">
            <v>5</v>
          </cell>
          <cell r="F765">
            <v>0</v>
          </cell>
          <cell r="G765" t="str">
            <v>00</v>
          </cell>
        </row>
        <row r="766">
          <cell r="A766" t="str">
            <v>30120</v>
          </cell>
          <cell r="B766" t="str">
            <v>Revision of nose</v>
          </cell>
          <cell r="C766">
            <v>12</v>
          </cell>
          <cell r="D766">
            <v>5</v>
          </cell>
          <cell r="E766">
            <v>5</v>
          </cell>
          <cell r="F766">
            <v>0</v>
          </cell>
          <cell r="G766" t="str">
            <v>00</v>
          </cell>
        </row>
        <row r="767">
          <cell r="A767" t="str">
            <v>30200</v>
          </cell>
          <cell r="B767" t="str">
            <v>Injection treatment of nose</v>
          </cell>
          <cell r="C767">
            <v>12</v>
          </cell>
          <cell r="D767">
            <v>5</v>
          </cell>
          <cell r="E767">
            <v>5</v>
          </cell>
          <cell r="F767">
            <v>0</v>
          </cell>
          <cell r="G767" t="str">
            <v>00</v>
          </cell>
        </row>
        <row r="768">
          <cell r="A768" t="str">
            <v>30210</v>
          </cell>
          <cell r="B768" t="str">
            <v>Nasal sinus therapy</v>
          </cell>
          <cell r="C768">
            <v>12</v>
          </cell>
          <cell r="D768">
            <v>5</v>
          </cell>
          <cell r="E768">
            <v>5</v>
          </cell>
          <cell r="F768">
            <v>0</v>
          </cell>
          <cell r="G768" t="str">
            <v>00</v>
          </cell>
        </row>
        <row r="769">
          <cell r="A769" t="str">
            <v>30220</v>
          </cell>
          <cell r="B769" t="str">
            <v>Insert nasal septal button</v>
          </cell>
          <cell r="C769">
            <v>12</v>
          </cell>
          <cell r="D769">
            <v>5</v>
          </cell>
          <cell r="E769">
            <v>5</v>
          </cell>
          <cell r="F769">
            <v>0</v>
          </cell>
          <cell r="G769" t="str">
            <v>00</v>
          </cell>
        </row>
        <row r="770">
          <cell r="A770" t="str">
            <v>30300</v>
          </cell>
          <cell r="B770" t="str">
            <v>Remove nasal foreign body</v>
          </cell>
          <cell r="C770">
            <v>12</v>
          </cell>
          <cell r="D770">
            <v>5</v>
          </cell>
          <cell r="E770">
            <v>5</v>
          </cell>
          <cell r="F770">
            <v>0</v>
          </cell>
          <cell r="G770" t="str">
            <v>00</v>
          </cell>
        </row>
        <row r="771">
          <cell r="A771" t="str">
            <v>30560</v>
          </cell>
          <cell r="B771" t="str">
            <v>Release of nasal adhesions</v>
          </cell>
          <cell r="C771">
            <v>12</v>
          </cell>
          <cell r="D771">
            <v>5</v>
          </cell>
          <cell r="E771">
            <v>5</v>
          </cell>
          <cell r="F771">
            <v>0</v>
          </cell>
          <cell r="G771" t="str">
            <v>00</v>
          </cell>
        </row>
        <row r="772">
          <cell r="A772" t="str">
            <v>30580</v>
          </cell>
          <cell r="B772" t="str">
            <v>Repair upper jaw fistula</v>
          </cell>
          <cell r="C772">
            <v>12</v>
          </cell>
          <cell r="D772">
            <v>5</v>
          </cell>
          <cell r="E772">
            <v>5</v>
          </cell>
          <cell r="F772">
            <v>0</v>
          </cell>
          <cell r="G772" t="str">
            <v>00</v>
          </cell>
        </row>
        <row r="773">
          <cell r="A773" t="str">
            <v>30600</v>
          </cell>
          <cell r="B773" t="str">
            <v>Repair mouth/nose fistula</v>
          </cell>
          <cell r="C773">
            <v>12</v>
          </cell>
          <cell r="D773">
            <v>5</v>
          </cell>
          <cell r="E773">
            <v>5</v>
          </cell>
          <cell r="F773">
            <v>0</v>
          </cell>
          <cell r="G773" t="str">
            <v>00</v>
          </cell>
        </row>
        <row r="774">
          <cell r="A774" t="str">
            <v>30801</v>
          </cell>
          <cell r="B774" t="str">
            <v>Ablate inf turbinate superf</v>
          </cell>
          <cell r="C774">
            <v>12</v>
          </cell>
          <cell r="D774">
            <v>5</v>
          </cell>
          <cell r="E774">
            <v>5</v>
          </cell>
          <cell r="F774">
            <v>0</v>
          </cell>
          <cell r="G774" t="str">
            <v>00</v>
          </cell>
        </row>
        <row r="775">
          <cell r="A775" t="str">
            <v>30802</v>
          </cell>
          <cell r="B775" t="str">
            <v>Ablate inf turbinate submuc</v>
          </cell>
          <cell r="C775">
            <v>12</v>
          </cell>
          <cell r="D775">
            <v>5</v>
          </cell>
          <cell r="E775">
            <v>5</v>
          </cell>
          <cell r="F775">
            <v>0</v>
          </cell>
          <cell r="G775" t="str">
            <v>00</v>
          </cell>
        </row>
        <row r="776">
          <cell r="A776" t="str">
            <v>30901</v>
          </cell>
          <cell r="B776" t="str">
            <v>Control of nosebleed</v>
          </cell>
          <cell r="C776">
            <v>12</v>
          </cell>
          <cell r="D776">
            <v>5</v>
          </cell>
          <cell r="E776">
            <v>5</v>
          </cell>
          <cell r="F776">
            <v>0</v>
          </cell>
          <cell r="G776" t="str">
            <v>00</v>
          </cell>
        </row>
        <row r="777">
          <cell r="A777" t="str">
            <v>30903</v>
          </cell>
          <cell r="B777" t="str">
            <v>Control of nosebleed</v>
          </cell>
          <cell r="C777">
            <v>12</v>
          </cell>
          <cell r="D777">
            <v>5</v>
          </cell>
          <cell r="E777">
            <v>5</v>
          </cell>
          <cell r="F777">
            <v>0</v>
          </cell>
          <cell r="G777" t="str">
            <v>00</v>
          </cell>
        </row>
        <row r="778">
          <cell r="A778" t="str">
            <v>30905</v>
          </cell>
          <cell r="B778" t="str">
            <v>Control of nosebleed</v>
          </cell>
          <cell r="C778">
            <v>12</v>
          </cell>
          <cell r="D778">
            <v>5</v>
          </cell>
          <cell r="E778">
            <v>5</v>
          </cell>
          <cell r="F778">
            <v>0</v>
          </cell>
          <cell r="G778" t="str">
            <v>00</v>
          </cell>
        </row>
        <row r="779">
          <cell r="A779" t="str">
            <v>30906</v>
          </cell>
          <cell r="B779" t="str">
            <v>Repeat control of nosebleed</v>
          </cell>
          <cell r="C779">
            <v>12</v>
          </cell>
          <cell r="D779">
            <v>5</v>
          </cell>
          <cell r="E779">
            <v>5</v>
          </cell>
          <cell r="F779">
            <v>0</v>
          </cell>
          <cell r="G779" t="str">
            <v>00</v>
          </cell>
        </row>
        <row r="780">
          <cell r="A780" t="str">
            <v>31000</v>
          </cell>
          <cell r="B780" t="str">
            <v>Irrigation maxillary sinus</v>
          </cell>
          <cell r="C780">
            <v>12</v>
          </cell>
          <cell r="D780">
            <v>5</v>
          </cell>
          <cell r="E780">
            <v>5</v>
          </cell>
          <cell r="F780">
            <v>0</v>
          </cell>
          <cell r="G780" t="str">
            <v>00</v>
          </cell>
        </row>
        <row r="781">
          <cell r="A781" t="str">
            <v>31020</v>
          </cell>
          <cell r="B781" t="str">
            <v>Exploration maxillary sinus</v>
          </cell>
          <cell r="C781">
            <v>12</v>
          </cell>
          <cell r="D781">
            <v>5</v>
          </cell>
          <cell r="E781">
            <v>5</v>
          </cell>
          <cell r="F781">
            <v>0</v>
          </cell>
          <cell r="G781" t="str">
            <v>00</v>
          </cell>
        </row>
        <row r="782">
          <cell r="A782" t="str">
            <v>31030</v>
          </cell>
          <cell r="B782" t="str">
            <v>Exploration maxillary sinus</v>
          </cell>
          <cell r="C782">
            <v>12</v>
          </cell>
          <cell r="D782">
            <v>5</v>
          </cell>
          <cell r="E782">
            <v>5</v>
          </cell>
          <cell r="F782">
            <v>0</v>
          </cell>
          <cell r="G782" t="str">
            <v>00</v>
          </cell>
        </row>
        <row r="783">
          <cell r="A783" t="str">
            <v>31231</v>
          </cell>
          <cell r="B783" t="str">
            <v>Nasal endoscopy dx</v>
          </cell>
          <cell r="C783">
            <v>12</v>
          </cell>
          <cell r="D783">
            <v>5</v>
          </cell>
          <cell r="E783">
            <v>5</v>
          </cell>
          <cell r="F783">
            <v>0</v>
          </cell>
          <cell r="G783" t="str">
            <v>00</v>
          </cell>
        </row>
        <row r="784">
          <cell r="A784" t="str">
            <v>31233</v>
          </cell>
          <cell r="B784" t="str">
            <v>Nasal/sinus endoscopy dx</v>
          </cell>
          <cell r="C784">
            <v>12</v>
          </cell>
          <cell r="D784">
            <v>5</v>
          </cell>
          <cell r="E784">
            <v>5</v>
          </cell>
          <cell r="F784">
            <v>0</v>
          </cell>
          <cell r="G784" t="str">
            <v>00</v>
          </cell>
        </row>
        <row r="785">
          <cell r="A785" t="str">
            <v>31235</v>
          </cell>
          <cell r="B785" t="str">
            <v>Nasal/sinus endoscopy dx</v>
          </cell>
          <cell r="C785">
            <v>12</v>
          </cell>
          <cell r="D785">
            <v>5</v>
          </cell>
          <cell r="E785">
            <v>5</v>
          </cell>
          <cell r="F785">
            <v>0</v>
          </cell>
          <cell r="G785" t="str">
            <v>00</v>
          </cell>
        </row>
        <row r="786">
          <cell r="A786" t="str">
            <v>31237</v>
          </cell>
          <cell r="B786" t="str">
            <v>Nasal/sinus endoscopy surg</v>
          </cell>
          <cell r="C786">
            <v>12</v>
          </cell>
          <cell r="D786">
            <v>5</v>
          </cell>
          <cell r="E786">
            <v>5</v>
          </cell>
          <cell r="F786">
            <v>0</v>
          </cell>
          <cell r="G786" t="str">
            <v>00</v>
          </cell>
        </row>
        <row r="787">
          <cell r="A787" t="str">
            <v>31238</v>
          </cell>
          <cell r="B787" t="str">
            <v>Nasal/sinus endoscopy surg</v>
          </cell>
          <cell r="C787">
            <v>12</v>
          </cell>
          <cell r="D787">
            <v>5</v>
          </cell>
          <cell r="E787">
            <v>5</v>
          </cell>
          <cell r="F787">
            <v>0</v>
          </cell>
          <cell r="G787" t="str">
            <v>00</v>
          </cell>
        </row>
        <row r="788">
          <cell r="A788" t="str">
            <v>31295</v>
          </cell>
          <cell r="B788" t="str">
            <v>Sinus endo w/balloon dil</v>
          </cell>
          <cell r="C788">
            <v>12</v>
          </cell>
          <cell r="D788">
            <v>5</v>
          </cell>
          <cell r="E788">
            <v>5</v>
          </cell>
          <cell r="F788">
            <v>0</v>
          </cell>
          <cell r="G788" t="str">
            <v>00</v>
          </cell>
        </row>
        <row r="789">
          <cell r="A789" t="str">
            <v>31296</v>
          </cell>
          <cell r="B789" t="str">
            <v>Sinus endo w/balloon dil</v>
          </cell>
          <cell r="C789">
            <v>12</v>
          </cell>
          <cell r="D789">
            <v>5</v>
          </cell>
          <cell r="E789">
            <v>5</v>
          </cell>
          <cell r="F789">
            <v>0</v>
          </cell>
          <cell r="G789" t="str">
            <v>00</v>
          </cell>
        </row>
        <row r="790">
          <cell r="A790" t="str">
            <v>31297</v>
          </cell>
          <cell r="B790" t="str">
            <v>Sinus endo w/balloon dil</v>
          </cell>
          <cell r="C790">
            <v>12</v>
          </cell>
          <cell r="D790">
            <v>5</v>
          </cell>
          <cell r="E790">
            <v>5</v>
          </cell>
          <cell r="F790">
            <v>0</v>
          </cell>
          <cell r="G790" t="str">
            <v>00</v>
          </cell>
        </row>
        <row r="791">
          <cell r="A791" t="str">
            <v>31505</v>
          </cell>
          <cell r="B791" t="str">
            <v>Diagnostic laryngoscopy</v>
          </cell>
          <cell r="C791">
            <v>12</v>
          </cell>
          <cell r="D791">
            <v>5</v>
          </cell>
          <cell r="E791">
            <v>5</v>
          </cell>
          <cell r="F791">
            <v>0</v>
          </cell>
          <cell r="G791" t="str">
            <v>00</v>
          </cell>
        </row>
        <row r="792">
          <cell r="A792" t="str">
            <v>31510</v>
          </cell>
          <cell r="B792" t="str">
            <v>Laryngoscopy with biopsy</v>
          </cell>
          <cell r="C792">
            <v>12</v>
          </cell>
          <cell r="D792">
            <v>5</v>
          </cell>
          <cell r="E792">
            <v>5</v>
          </cell>
          <cell r="F792">
            <v>0</v>
          </cell>
          <cell r="G792" t="str">
            <v>00</v>
          </cell>
        </row>
        <row r="793">
          <cell r="A793" t="str">
            <v>31511</v>
          </cell>
          <cell r="B793" t="str">
            <v>Remove foreign body larynx</v>
          </cell>
          <cell r="C793">
            <v>12</v>
          </cell>
          <cell r="D793">
            <v>5</v>
          </cell>
          <cell r="E793">
            <v>5</v>
          </cell>
          <cell r="F793">
            <v>0</v>
          </cell>
          <cell r="G793" t="str">
            <v>00</v>
          </cell>
        </row>
        <row r="794">
          <cell r="A794" t="str">
            <v>31512</v>
          </cell>
          <cell r="B794" t="str">
            <v>Removal of larynx lesion</v>
          </cell>
          <cell r="C794">
            <v>12</v>
          </cell>
          <cell r="D794">
            <v>5</v>
          </cell>
          <cell r="E794">
            <v>5</v>
          </cell>
          <cell r="F794">
            <v>0</v>
          </cell>
          <cell r="G794" t="str">
            <v>00</v>
          </cell>
        </row>
        <row r="795">
          <cell r="A795" t="str">
            <v>31515</v>
          </cell>
          <cell r="B795" t="str">
            <v>Laryngoscopy for aspiration</v>
          </cell>
          <cell r="C795">
            <v>12</v>
          </cell>
          <cell r="D795">
            <v>5</v>
          </cell>
          <cell r="E795">
            <v>5</v>
          </cell>
          <cell r="F795">
            <v>0</v>
          </cell>
          <cell r="G795" t="str">
            <v>00</v>
          </cell>
        </row>
        <row r="796">
          <cell r="A796" t="str">
            <v>31525</v>
          </cell>
          <cell r="B796" t="str">
            <v>Dx laryngoscopy excl nb</v>
          </cell>
          <cell r="C796">
            <v>12</v>
          </cell>
          <cell r="D796">
            <v>5</v>
          </cell>
          <cell r="E796">
            <v>5</v>
          </cell>
          <cell r="F796">
            <v>0</v>
          </cell>
          <cell r="G796" t="str">
            <v>00</v>
          </cell>
        </row>
        <row r="797">
          <cell r="A797" t="str">
            <v>31570</v>
          </cell>
          <cell r="B797" t="str">
            <v>Laryngoscope w/vc inj</v>
          </cell>
          <cell r="C797">
            <v>12</v>
          </cell>
          <cell r="D797">
            <v>5</v>
          </cell>
          <cell r="E797">
            <v>5</v>
          </cell>
          <cell r="F797">
            <v>0</v>
          </cell>
          <cell r="G797" t="str">
            <v>00</v>
          </cell>
        </row>
        <row r="798">
          <cell r="A798" t="str">
            <v>31575</v>
          </cell>
          <cell r="B798" t="str">
            <v>Diagnostic laryngoscopy</v>
          </cell>
          <cell r="C798">
            <v>12</v>
          </cell>
          <cell r="D798">
            <v>5</v>
          </cell>
          <cell r="E798">
            <v>5</v>
          </cell>
          <cell r="F798">
            <v>0</v>
          </cell>
          <cell r="G798" t="str">
            <v>00</v>
          </cell>
        </row>
        <row r="799">
          <cell r="A799" t="str">
            <v>31576</v>
          </cell>
          <cell r="B799" t="str">
            <v>Laryngoscopy with biopsy</v>
          </cell>
          <cell r="C799">
            <v>12</v>
          </cell>
          <cell r="D799">
            <v>5</v>
          </cell>
          <cell r="E799">
            <v>5</v>
          </cell>
          <cell r="F799">
            <v>0</v>
          </cell>
          <cell r="G799" t="str">
            <v>00</v>
          </cell>
        </row>
        <row r="800">
          <cell r="A800" t="str">
            <v>31577</v>
          </cell>
          <cell r="B800" t="str">
            <v>Remove foreign body larynx</v>
          </cell>
          <cell r="C800">
            <v>12</v>
          </cell>
          <cell r="D800">
            <v>5</v>
          </cell>
          <cell r="E800">
            <v>5</v>
          </cell>
          <cell r="F800">
            <v>0</v>
          </cell>
          <cell r="G800" t="str">
            <v>00</v>
          </cell>
        </row>
        <row r="801">
          <cell r="A801" t="str">
            <v>31578</v>
          </cell>
          <cell r="B801" t="str">
            <v>Removal of larynx lesion</v>
          </cell>
          <cell r="C801">
            <v>12</v>
          </cell>
          <cell r="D801">
            <v>5</v>
          </cell>
          <cell r="E801">
            <v>5</v>
          </cell>
          <cell r="F801">
            <v>0</v>
          </cell>
          <cell r="G801" t="str">
            <v>00</v>
          </cell>
        </row>
        <row r="802">
          <cell r="A802" t="str">
            <v>31579</v>
          </cell>
          <cell r="B802" t="str">
            <v>Diagnostic laryngoscopy</v>
          </cell>
          <cell r="C802">
            <v>12</v>
          </cell>
          <cell r="D802">
            <v>5</v>
          </cell>
          <cell r="E802">
            <v>5</v>
          </cell>
          <cell r="F802">
            <v>0</v>
          </cell>
          <cell r="G802" t="str">
            <v>00</v>
          </cell>
        </row>
        <row r="803">
          <cell r="A803" t="str">
            <v>31612</v>
          </cell>
          <cell r="B803" t="str">
            <v>Puncture/clear windpipe</v>
          </cell>
          <cell r="C803">
            <v>12</v>
          </cell>
          <cell r="D803">
            <v>5</v>
          </cell>
          <cell r="E803">
            <v>5</v>
          </cell>
          <cell r="F803">
            <v>0</v>
          </cell>
          <cell r="G803" t="str">
            <v>00</v>
          </cell>
        </row>
        <row r="804">
          <cell r="A804" t="str">
            <v>31615</v>
          </cell>
          <cell r="B804" t="str">
            <v>Visualization of windpipe</v>
          </cell>
          <cell r="C804">
            <v>12</v>
          </cell>
          <cell r="D804">
            <v>5</v>
          </cell>
          <cell r="E804">
            <v>5</v>
          </cell>
          <cell r="F804">
            <v>0</v>
          </cell>
          <cell r="G804" t="str">
            <v>00</v>
          </cell>
        </row>
        <row r="805">
          <cell r="A805" t="str">
            <v>31620</v>
          </cell>
          <cell r="B805" t="str">
            <v>Endobronchial us add-on</v>
          </cell>
          <cell r="C805">
            <v>12</v>
          </cell>
          <cell r="D805">
            <v>5</v>
          </cell>
          <cell r="E805">
            <v>5</v>
          </cell>
          <cell r="F805">
            <v>0</v>
          </cell>
          <cell r="G805" t="str">
            <v>00</v>
          </cell>
        </row>
        <row r="806">
          <cell r="A806" t="str">
            <v>31622</v>
          </cell>
          <cell r="B806" t="str">
            <v>Dx bronchoscope/wash</v>
          </cell>
          <cell r="C806">
            <v>12</v>
          </cell>
          <cell r="D806">
            <v>5</v>
          </cell>
          <cell r="E806">
            <v>5</v>
          </cell>
          <cell r="F806">
            <v>0</v>
          </cell>
          <cell r="G806" t="str">
            <v>00</v>
          </cell>
        </row>
        <row r="807">
          <cell r="A807" t="str">
            <v>31623</v>
          </cell>
          <cell r="B807" t="str">
            <v>Dx bronchoscope/brush</v>
          </cell>
          <cell r="C807">
            <v>12</v>
          </cell>
          <cell r="D807">
            <v>5</v>
          </cell>
          <cell r="E807">
            <v>5</v>
          </cell>
          <cell r="F807">
            <v>0</v>
          </cell>
          <cell r="G807" t="str">
            <v>00</v>
          </cell>
        </row>
        <row r="808">
          <cell r="A808" t="str">
            <v>31624</v>
          </cell>
          <cell r="B808" t="str">
            <v>Dx bronchoscope/lavage</v>
          </cell>
          <cell r="C808">
            <v>12</v>
          </cell>
          <cell r="D808">
            <v>5</v>
          </cell>
          <cell r="E808">
            <v>5</v>
          </cell>
          <cell r="F808">
            <v>0</v>
          </cell>
          <cell r="G808" t="str">
            <v>00</v>
          </cell>
        </row>
        <row r="809">
          <cell r="A809" t="str">
            <v>31625</v>
          </cell>
          <cell r="B809" t="str">
            <v>Bronchoscopy w/biopsy(s)</v>
          </cell>
          <cell r="C809">
            <v>12</v>
          </cell>
          <cell r="D809">
            <v>5</v>
          </cell>
          <cell r="E809">
            <v>5</v>
          </cell>
          <cell r="F809">
            <v>0</v>
          </cell>
          <cell r="G809" t="str">
            <v>00</v>
          </cell>
        </row>
        <row r="810">
          <cell r="A810" t="str">
            <v>31626</v>
          </cell>
          <cell r="B810" t="str">
            <v>Bronchoscopy w/markers</v>
          </cell>
          <cell r="C810">
            <v>12</v>
          </cell>
          <cell r="D810">
            <v>5</v>
          </cell>
          <cell r="E810">
            <v>5</v>
          </cell>
          <cell r="F810">
            <v>0</v>
          </cell>
          <cell r="G810" t="str">
            <v>00</v>
          </cell>
        </row>
        <row r="811">
          <cell r="A811" t="str">
            <v>31627</v>
          </cell>
          <cell r="B811" t="str">
            <v>Navigational bronchoscopy</v>
          </cell>
          <cell r="C811">
            <v>12</v>
          </cell>
          <cell r="D811">
            <v>5</v>
          </cell>
          <cell r="E811">
            <v>5</v>
          </cell>
          <cell r="F811">
            <v>0</v>
          </cell>
          <cell r="G811" t="str">
            <v>00</v>
          </cell>
        </row>
        <row r="812">
          <cell r="A812" t="str">
            <v>31628</v>
          </cell>
          <cell r="B812" t="str">
            <v>Bronchoscopy/lung bx each</v>
          </cell>
          <cell r="C812">
            <v>12</v>
          </cell>
          <cell r="D812">
            <v>5</v>
          </cell>
          <cell r="E812">
            <v>5</v>
          </cell>
          <cell r="F812">
            <v>0</v>
          </cell>
          <cell r="G812" t="str">
            <v>00</v>
          </cell>
        </row>
        <row r="813">
          <cell r="A813" t="str">
            <v>31629</v>
          </cell>
          <cell r="B813" t="str">
            <v>Bronchoscopy/needle bx each</v>
          </cell>
          <cell r="C813">
            <v>12</v>
          </cell>
          <cell r="D813">
            <v>5</v>
          </cell>
          <cell r="E813">
            <v>5</v>
          </cell>
          <cell r="F813">
            <v>0</v>
          </cell>
          <cell r="G813" t="str">
            <v>00</v>
          </cell>
        </row>
        <row r="814">
          <cell r="A814" t="str">
            <v>31632</v>
          </cell>
          <cell r="B814" t="str">
            <v>Bronchoscopy/lung bx addl</v>
          </cell>
          <cell r="C814">
            <v>12</v>
          </cell>
          <cell r="D814">
            <v>5</v>
          </cell>
          <cell r="E814">
            <v>5</v>
          </cell>
          <cell r="F814">
            <v>0</v>
          </cell>
          <cell r="G814" t="str">
            <v>00</v>
          </cell>
        </row>
        <row r="815">
          <cell r="A815" t="str">
            <v>31633</v>
          </cell>
          <cell r="B815" t="str">
            <v>Bronchoscopy/needle bx addl</v>
          </cell>
          <cell r="C815">
            <v>12</v>
          </cell>
          <cell r="D815">
            <v>5</v>
          </cell>
          <cell r="E815">
            <v>5</v>
          </cell>
          <cell r="F815">
            <v>0</v>
          </cell>
          <cell r="G815" t="str">
            <v>00</v>
          </cell>
        </row>
        <row r="816">
          <cell r="A816" t="str">
            <v>31634</v>
          </cell>
          <cell r="B816" t="str">
            <v>Bronch w/balloon occlusion</v>
          </cell>
          <cell r="C816">
            <v>12</v>
          </cell>
          <cell r="D816">
            <v>5</v>
          </cell>
          <cell r="E816">
            <v>5</v>
          </cell>
          <cell r="F816">
            <v>0</v>
          </cell>
          <cell r="G816" t="str">
            <v>00</v>
          </cell>
        </row>
        <row r="817">
          <cell r="A817" t="str">
            <v>31635</v>
          </cell>
          <cell r="B817" t="str">
            <v>Bronchoscopy w/fb removal</v>
          </cell>
          <cell r="C817">
            <v>12</v>
          </cell>
          <cell r="D817">
            <v>5</v>
          </cell>
          <cell r="E817">
            <v>5</v>
          </cell>
          <cell r="F817">
            <v>0</v>
          </cell>
          <cell r="G817" t="str">
            <v>00</v>
          </cell>
        </row>
        <row r="818">
          <cell r="A818" t="str">
            <v>31645</v>
          </cell>
          <cell r="B818" t="str">
            <v>Bronchoscopy clear airways</v>
          </cell>
          <cell r="C818">
            <v>12</v>
          </cell>
          <cell r="D818">
            <v>5</v>
          </cell>
          <cell r="E818">
            <v>5</v>
          </cell>
          <cell r="F818">
            <v>0</v>
          </cell>
          <cell r="G818" t="str">
            <v>00</v>
          </cell>
        </row>
        <row r="819">
          <cell r="A819" t="str">
            <v>31646</v>
          </cell>
          <cell r="B819" t="str">
            <v>Bronchoscopy reclear airway</v>
          </cell>
          <cell r="C819">
            <v>12</v>
          </cell>
          <cell r="D819">
            <v>5</v>
          </cell>
          <cell r="E819">
            <v>5</v>
          </cell>
          <cell r="F819">
            <v>0</v>
          </cell>
          <cell r="G819" t="str">
            <v>00</v>
          </cell>
        </row>
        <row r="820">
          <cell r="A820" t="str">
            <v>31649</v>
          </cell>
          <cell r="B820" t="str">
            <v>Bronchial valve remov addl</v>
          </cell>
          <cell r="C820">
            <v>12</v>
          </cell>
          <cell r="D820">
            <v>5</v>
          </cell>
          <cell r="E820">
            <v>5</v>
          </cell>
          <cell r="F820">
            <v>0</v>
          </cell>
          <cell r="G820" t="str">
            <v>00</v>
          </cell>
        </row>
        <row r="821">
          <cell r="A821" t="str">
            <v>31651</v>
          </cell>
          <cell r="B821" t="str">
            <v>Bronchial valve addl insert</v>
          </cell>
          <cell r="C821">
            <v>12</v>
          </cell>
          <cell r="D821">
            <v>5</v>
          </cell>
          <cell r="E821">
            <v>5</v>
          </cell>
          <cell r="F821">
            <v>0</v>
          </cell>
          <cell r="G821" t="str">
            <v>00</v>
          </cell>
        </row>
        <row r="822">
          <cell r="A822" t="str">
            <v>31717</v>
          </cell>
          <cell r="B822" t="str">
            <v>Bronchial brush biopsy</v>
          </cell>
          <cell r="C822">
            <v>12</v>
          </cell>
          <cell r="D822">
            <v>5</v>
          </cell>
          <cell r="E822">
            <v>5</v>
          </cell>
          <cell r="F822">
            <v>0</v>
          </cell>
          <cell r="G822" t="str">
            <v>00</v>
          </cell>
        </row>
        <row r="823">
          <cell r="A823" t="str">
            <v>31730</v>
          </cell>
          <cell r="B823" t="str">
            <v>Intro windpipe wire/tube</v>
          </cell>
          <cell r="C823">
            <v>12</v>
          </cell>
          <cell r="D823">
            <v>5</v>
          </cell>
          <cell r="E823">
            <v>5</v>
          </cell>
          <cell r="F823">
            <v>0</v>
          </cell>
          <cell r="G823" t="str">
            <v>00</v>
          </cell>
        </row>
        <row r="824">
          <cell r="A824" t="str">
            <v>31820</v>
          </cell>
          <cell r="B824" t="str">
            <v>Closure of windpipe lesion</v>
          </cell>
          <cell r="C824">
            <v>12</v>
          </cell>
          <cell r="D824">
            <v>5</v>
          </cell>
          <cell r="E824">
            <v>5</v>
          </cell>
          <cell r="F824">
            <v>0</v>
          </cell>
          <cell r="G824" t="str">
            <v>00</v>
          </cell>
        </row>
        <row r="825">
          <cell r="A825" t="str">
            <v>31825</v>
          </cell>
          <cell r="B825" t="str">
            <v>Repair of windpipe defect</v>
          </cell>
          <cell r="C825">
            <v>12</v>
          </cell>
          <cell r="D825">
            <v>5</v>
          </cell>
          <cell r="E825">
            <v>5</v>
          </cell>
          <cell r="F825">
            <v>0</v>
          </cell>
          <cell r="G825" t="str">
            <v>00</v>
          </cell>
        </row>
        <row r="826">
          <cell r="A826" t="str">
            <v>31830</v>
          </cell>
          <cell r="B826" t="str">
            <v>Revise windpipe scar</v>
          </cell>
          <cell r="C826">
            <v>12</v>
          </cell>
          <cell r="D826">
            <v>5</v>
          </cell>
          <cell r="E826">
            <v>5</v>
          </cell>
          <cell r="F826">
            <v>0</v>
          </cell>
          <cell r="G826" t="str">
            <v>00</v>
          </cell>
        </row>
        <row r="827">
          <cell r="A827" t="str">
            <v>32400</v>
          </cell>
          <cell r="B827" t="str">
            <v>Needle biopsy chest lining</v>
          </cell>
          <cell r="C827">
            <v>12</v>
          </cell>
          <cell r="D827">
            <v>5</v>
          </cell>
          <cell r="E827">
            <v>5</v>
          </cell>
          <cell r="F827">
            <v>0</v>
          </cell>
          <cell r="G827" t="str">
            <v>00</v>
          </cell>
        </row>
        <row r="828">
          <cell r="A828" t="str">
            <v>32405</v>
          </cell>
          <cell r="B828" t="str">
            <v>Percut bx lung/mediastinum</v>
          </cell>
          <cell r="C828">
            <v>12</v>
          </cell>
          <cell r="D828">
            <v>5</v>
          </cell>
          <cell r="E828">
            <v>5</v>
          </cell>
          <cell r="F828">
            <v>0</v>
          </cell>
          <cell r="G828" t="str">
            <v>00</v>
          </cell>
        </row>
        <row r="829">
          <cell r="A829" t="str">
            <v>32550</v>
          </cell>
          <cell r="B829" t="str">
            <v>Insert pleural cath</v>
          </cell>
          <cell r="C829">
            <v>12</v>
          </cell>
          <cell r="D829">
            <v>5</v>
          </cell>
          <cell r="E829">
            <v>5</v>
          </cell>
          <cell r="F829">
            <v>0</v>
          </cell>
          <cell r="G829" t="str">
            <v>00</v>
          </cell>
        </row>
        <row r="830">
          <cell r="A830" t="str">
            <v>32552</v>
          </cell>
          <cell r="B830" t="str">
            <v>Remove lung catheter</v>
          </cell>
          <cell r="C830">
            <v>12</v>
          </cell>
          <cell r="D830">
            <v>5</v>
          </cell>
          <cell r="E830">
            <v>5</v>
          </cell>
          <cell r="F830">
            <v>0</v>
          </cell>
          <cell r="G830" t="str">
            <v>00</v>
          </cell>
        </row>
        <row r="831">
          <cell r="A831" t="str">
            <v>32553</v>
          </cell>
          <cell r="B831" t="str">
            <v>Ins mark thor for rt perq</v>
          </cell>
          <cell r="C831">
            <v>12</v>
          </cell>
          <cell r="D831">
            <v>5</v>
          </cell>
          <cell r="E831">
            <v>5</v>
          </cell>
          <cell r="F831">
            <v>0</v>
          </cell>
          <cell r="G831" t="str">
            <v>00</v>
          </cell>
        </row>
        <row r="832">
          <cell r="A832" t="str">
            <v>32554</v>
          </cell>
          <cell r="B832" t="str">
            <v>Aspirate pleura w/o imaging</v>
          </cell>
          <cell r="C832">
            <v>12</v>
          </cell>
          <cell r="D832">
            <v>5</v>
          </cell>
          <cell r="E832">
            <v>5</v>
          </cell>
          <cell r="F832">
            <v>0</v>
          </cell>
          <cell r="G832" t="str">
            <v>00</v>
          </cell>
        </row>
        <row r="833">
          <cell r="A833" t="str">
            <v>32555</v>
          </cell>
          <cell r="B833" t="str">
            <v>Aspirate pleura w/ imaging</v>
          </cell>
          <cell r="C833">
            <v>12</v>
          </cell>
          <cell r="D833">
            <v>5</v>
          </cell>
          <cell r="E833">
            <v>5</v>
          </cell>
          <cell r="F833">
            <v>0</v>
          </cell>
          <cell r="G833" t="str">
            <v>00</v>
          </cell>
        </row>
        <row r="834">
          <cell r="A834" t="str">
            <v>32556</v>
          </cell>
          <cell r="B834" t="str">
            <v>Insert cath pleura w/o image</v>
          </cell>
          <cell r="C834">
            <v>12</v>
          </cell>
          <cell r="D834">
            <v>5</v>
          </cell>
          <cell r="E834">
            <v>5</v>
          </cell>
          <cell r="F834">
            <v>0</v>
          </cell>
          <cell r="G834" t="str">
            <v>00</v>
          </cell>
        </row>
        <row r="835">
          <cell r="A835" t="str">
            <v>32557</v>
          </cell>
          <cell r="B835" t="str">
            <v>Insert cath pleura w/ image</v>
          </cell>
          <cell r="C835">
            <v>12</v>
          </cell>
          <cell r="D835">
            <v>5</v>
          </cell>
          <cell r="E835">
            <v>5</v>
          </cell>
          <cell r="F835">
            <v>0</v>
          </cell>
          <cell r="G835" t="str">
            <v>00</v>
          </cell>
        </row>
        <row r="836">
          <cell r="A836" t="str">
            <v>32560</v>
          </cell>
          <cell r="B836" t="str">
            <v>Treat pleurodesis w/agent</v>
          </cell>
          <cell r="C836">
            <v>12</v>
          </cell>
          <cell r="D836">
            <v>5</v>
          </cell>
          <cell r="E836">
            <v>5</v>
          </cell>
          <cell r="F836">
            <v>0</v>
          </cell>
          <cell r="G836" t="str">
            <v>00</v>
          </cell>
        </row>
        <row r="837">
          <cell r="A837" t="str">
            <v>32561</v>
          </cell>
          <cell r="B837" t="str">
            <v>Lyse chest fibrin init day</v>
          </cell>
          <cell r="C837">
            <v>12</v>
          </cell>
          <cell r="D837">
            <v>5</v>
          </cell>
          <cell r="E837">
            <v>5</v>
          </cell>
          <cell r="F837">
            <v>0</v>
          </cell>
          <cell r="G837" t="str">
            <v>00</v>
          </cell>
        </row>
        <row r="838">
          <cell r="A838" t="str">
            <v>32562</v>
          </cell>
          <cell r="B838" t="str">
            <v>Lyse chest fibrin subq day</v>
          </cell>
          <cell r="C838">
            <v>12</v>
          </cell>
          <cell r="D838">
            <v>5</v>
          </cell>
          <cell r="E838">
            <v>5</v>
          </cell>
          <cell r="F838">
            <v>0</v>
          </cell>
          <cell r="G838" t="str">
            <v>00</v>
          </cell>
        </row>
        <row r="839">
          <cell r="A839" t="str">
            <v>32960</v>
          </cell>
          <cell r="B839" t="str">
            <v>Therapeutic pneumothorax</v>
          </cell>
          <cell r="C839">
            <v>12</v>
          </cell>
          <cell r="D839">
            <v>5</v>
          </cell>
          <cell r="E839">
            <v>5</v>
          </cell>
          <cell r="F839">
            <v>0</v>
          </cell>
          <cell r="G839" t="str">
            <v>00</v>
          </cell>
        </row>
        <row r="840">
          <cell r="A840" t="str">
            <v>32998</v>
          </cell>
          <cell r="B840" t="str">
            <v>Perq rf ablate tx pul tumor</v>
          </cell>
          <cell r="C840">
            <v>12</v>
          </cell>
          <cell r="D840">
            <v>5</v>
          </cell>
          <cell r="E840">
            <v>5</v>
          </cell>
          <cell r="F840">
            <v>0</v>
          </cell>
          <cell r="G840" t="str">
            <v>00</v>
          </cell>
        </row>
        <row r="841">
          <cell r="A841" t="str">
            <v>35471</v>
          </cell>
          <cell r="B841" t="str">
            <v>Repair arterial blockage</v>
          </cell>
          <cell r="C841">
            <v>12</v>
          </cell>
          <cell r="D841">
            <v>5</v>
          </cell>
          <cell r="E841">
            <v>5</v>
          </cell>
          <cell r="F841">
            <v>0</v>
          </cell>
          <cell r="G841" t="str">
            <v>00</v>
          </cell>
        </row>
        <row r="842">
          <cell r="A842" t="str">
            <v>35472</v>
          </cell>
          <cell r="B842" t="str">
            <v>Repair arterial blockage</v>
          </cell>
          <cell r="C842">
            <v>12</v>
          </cell>
          <cell r="D842">
            <v>5</v>
          </cell>
          <cell r="E842">
            <v>5</v>
          </cell>
          <cell r="F842">
            <v>0</v>
          </cell>
          <cell r="G842" t="str">
            <v>00</v>
          </cell>
        </row>
        <row r="843">
          <cell r="A843" t="str">
            <v>35476</v>
          </cell>
          <cell r="B843" t="str">
            <v>Repair venous blockage</v>
          </cell>
          <cell r="C843">
            <v>12</v>
          </cell>
          <cell r="D843">
            <v>5</v>
          </cell>
          <cell r="E843">
            <v>5</v>
          </cell>
          <cell r="F843">
            <v>0</v>
          </cell>
          <cell r="G843" t="str">
            <v>00</v>
          </cell>
        </row>
        <row r="844">
          <cell r="A844" t="str">
            <v>36002</v>
          </cell>
          <cell r="B844" t="str">
            <v>Pseudoaneurysm injection trt</v>
          </cell>
          <cell r="C844">
            <v>12</v>
          </cell>
          <cell r="D844">
            <v>5</v>
          </cell>
          <cell r="E844">
            <v>5</v>
          </cell>
          <cell r="F844">
            <v>0</v>
          </cell>
          <cell r="G844" t="str">
            <v>00</v>
          </cell>
        </row>
        <row r="845">
          <cell r="A845" t="str">
            <v>36005</v>
          </cell>
          <cell r="B845" t="str">
            <v>Injection ext venography</v>
          </cell>
          <cell r="C845">
            <v>12</v>
          </cell>
          <cell r="D845">
            <v>5</v>
          </cell>
          <cell r="E845">
            <v>5</v>
          </cell>
          <cell r="F845">
            <v>0</v>
          </cell>
          <cell r="G845" t="str">
            <v>00</v>
          </cell>
        </row>
        <row r="846">
          <cell r="A846" t="str">
            <v>36010</v>
          </cell>
          <cell r="B846" t="str">
            <v>Place catheter in vein</v>
          </cell>
          <cell r="C846">
            <v>12</v>
          </cell>
          <cell r="D846">
            <v>5</v>
          </cell>
          <cell r="E846">
            <v>5</v>
          </cell>
          <cell r="F846">
            <v>0</v>
          </cell>
          <cell r="G846" t="str">
            <v>00</v>
          </cell>
        </row>
        <row r="847">
          <cell r="A847" t="str">
            <v>36011</v>
          </cell>
          <cell r="B847" t="str">
            <v>Place catheter in vein</v>
          </cell>
          <cell r="C847">
            <v>12</v>
          </cell>
          <cell r="D847">
            <v>5</v>
          </cell>
          <cell r="E847">
            <v>5</v>
          </cell>
          <cell r="F847">
            <v>0</v>
          </cell>
          <cell r="G847" t="str">
            <v>00</v>
          </cell>
        </row>
        <row r="848">
          <cell r="A848" t="str">
            <v>36012</v>
          </cell>
          <cell r="B848" t="str">
            <v>Place catheter in vein</v>
          </cell>
          <cell r="C848">
            <v>12</v>
          </cell>
          <cell r="D848">
            <v>5</v>
          </cell>
          <cell r="E848">
            <v>5</v>
          </cell>
          <cell r="F848">
            <v>0</v>
          </cell>
          <cell r="G848" t="str">
            <v>00</v>
          </cell>
        </row>
        <row r="849">
          <cell r="A849" t="str">
            <v>36013</v>
          </cell>
          <cell r="B849" t="str">
            <v>Place catheter in artery</v>
          </cell>
          <cell r="C849">
            <v>12</v>
          </cell>
          <cell r="D849">
            <v>5</v>
          </cell>
          <cell r="E849">
            <v>5</v>
          </cell>
          <cell r="F849">
            <v>0</v>
          </cell>
          <cell r="G849" t="str">
            <v>00</v>
          </cell>
        </row>
        <row r="850">
          <cell r="A850" t="str">
            <v>36014</v>
          </cell>
          <cell r="B850" t="str">
            <v>Place catheter in artery</v>
          </cell>
          <cell r="C850">
            <v>12</v>
          </cell>
          <cell r="D850">
            <v>5</v>
          </cell>
          <cell r="E850">
            <v>5</v>
          </cell>
          <cell r="F850">
            <v>0</v>
          </cell>
          <cell r="G850" t="str">
            <v>00</v>
          </cell>
        </row>
        <row r="851">
          <cell r="A851" t="str">
            <v>36015</v>
          </cell>
          <cell r="B851" t="str">
            <v>Place catheter in artery</v>
          </cell>
          <cell r="C851">
            <v>12</v>
          </cell>
          <cell r="D851">
            <v>5</v>
          </cell>
          <cell r="E851">
            <v>5</v>
          </cell>
          <cell r="F851">
            <v>0</v>
          </cell>
          <cell r="G851" t="str">
            <v>00</v>
          </cell>
        </row>
        <row r="852">
          <cell r="A852" t="str">
            <v>36100</v>
          </cell>
          <cell r="B852" t="str">
            <v>Establish access to artery</v>
          </cell>
          <cell r="C852">
            <v>12</v>
          </cell>
          <cell r="D852">
            <v>5</v>
          </cell>
          <cell r="E852">
            <v>5</v>
          </cell>
          <cell r="F852">
            <v>0</v>
          </cell>
          <cell r="G852" t="str">
            <v>00</v>
          </cell>
        </row>
        <row r="853">
          <cell r="A853" t="str">
            <v>36120</v>
          </cell>
          <cell r="B853" t="str">
            <v>Establish access to artery</v>
          </cell>
          <cell r="C853">
            <v>12</v>
          </cell>
          <cell r="D853">
            <v>5</v>
          </cell>
          <cell r="E853">
            <v>5</v>
          </cell>
          <cell r="F853">
            <v>0</v>
          </cell>
          <cell r="G853" t="str">
            <v>00</v>
          </cell>
        </row>
        <row r="854">
          <cell r="A854" t="str">
            <v>36140</v>
          </cell>
          <cell r="B854" t="str">
            <v>Establish access to artery</v>
          </cell>
          <cell r="C854">
            <v>12</v>
          </cell>
          <cell r="D854">
            <v>5</v>
          </cell>
          <cell r="E854">
            <v>5</v>
          </cell>
          <cell r="F854">
            <v>0</v>
          </cell>
          <cell r="G854" t="str">
            <v>00</v>
          </cell>
        </row>
        <row r="855">
          <cell r="A855" t="str">
            <v>36147</v>
          </cell>
          <cell r="B855" t="str">
            <v>Access av dial grft for eval</v>
          </cell>
          <cell r="C855">
            <v>12</v>
          </cell>
          <cell r="D855">
            <v>5</v>
          </cell>
          <cell r="E855">
            <v>5</v>
          </cell>
          <cell r="F855">
            <v>0</v>
          </cell>
          <cell r="G855" t="str">
            <v>00</v>
          </cell>
        </row>
        <row r="856">
          <cell r="A856" t="str">
            <v>36148</v>
          </cell>
          <cell r="B856" t="str">
            <v>Access av dial grft for proc</v>
          </cell>
          <cell r="C856">
            <v>12</v>
          </cell>
          <cell r="D856">
            <v>5</v>
          </cell>
          <cell r="E856">
            <v>5</v>
          </cell>
          <cell r="F856">
            <v>0</v>
          </cell>
          <cell r="G856" t="str">
            <v>00</v>
          </cell>
        </row>
        <row r="857">
          <cell r="A857" t="str">
            <v>36160</v>
          </cell>
          <cell r="B857" t="str">
            <v>Establish access to aorta</v>
          </cell>
          <cell r="C857">
            <v>12</v>
          </cell>
          <cell r="D857">
            <v>5</v>
          </cell>
          <cell r="E857">
            <v>5</v>
          </cell>
          <cell r="F857">
            <v>0</v>
          </cell>
          <cell r="G857" t="str">
            <v>00</v>
          </cell>
        </row>
        <row r="858">
          <cell r="A858" t="str">
            <v>36200</v>
          </cell>
          <cell r="B858" t="str">
            <v>Place catheter in aorta</v>
          </cell>
          <cell r="C858">
            <v>12</v>
          </cell>
          <cell r="D858">
            <v>5</v>
          </cell>
          <cell r="E858">
            <v>5</v>
          </cell>
          <cell r="F858">
            <v>0</v>
          </cell>
          <cell r="G858" t="str">
            <v>00</v>
          </cell>
        </row>
        <row r="859">
          <cell r="A859" t="str">
            <v>36215</v>
          </cell>
          <cell r="B859" t="str">
            <v>Place catheter in artery</v>
          </cell>
          <cell r="C859">
            <v>12</v>
          </cell>
          <cell r="D859">
            <v>5</v>
          </cell>
          <cell r="E859">
            <v>5</v>
          </cell>
          <cell r="F859">
            <v>0</v>
          </cell>
          <cell r="G859" t="str">
            <v>00</v>
          </cell>
        </row>
        <row r="860">
          <cell r="A860" t="str">
            <v>36216</v>
          </cell>
          <cell r="B860" t="str">
            <v>Place catheter in artery</v>
          </cell>
          <cell r="C860">
            <v>12</v>
          </cell>
          <cell r="D860">
            <v>5</v>
          </cell>
          <cell r="E860">
            <v>5</v>
          </cell>
          <cell r="F860">
            <v>0</v>
          </cell>
          <cell r="G860" t="str">
            <v>00</v>
          </cell>
        </row>
        <row r="861">
          <cell r="A861" t="str">
            <v>36217</v>
          </cell>
          <cell r="B861" t="str">
            <v>Place catheter in artery</v>
          </cell>
          <cell r="C861">
            <v>12</v>
          </cell>
          <cell r="D861">
            <v>5</v>
          </cell>
          <cell r="E861">
            <v>5</v>
          </cell>
          <cell r="F861">
            <v>0</v>
          </cell>
          <cell r="G861" t="str">
            <v>00</v>
          </cell>
        </row>
        <row r="862">
          <cell r="A862" t="str">
            <v>36218</v>
          </cell>
          <cell r="B862" t="str">
            <v>Place catheter in artery</v>
          </cell>
          <cell r="C862">
            <v>12</v>
          </cell>
          <cell r="D862">
            <v>5</v>
          </cell>
          <cell r="E862">
            <v>5</v>
          </cell>
          <cell r="F862">
            <v>0</v>
          </cell>
          <cell r="G862" t="str">
            <v>00</v>
          </cell>
        </row>
        <row r="863">
          <cell r="A863" t="str">
            <v>36221</v>
          </cell>
          <cell r="B863" t="str">
            <v>Place cath thoracic aorta</v>
          </cell>
          <cell r="C863">
            <v>12</v>
          </cell>
          <cell r="D863">
            <v>5</v>
          </cell>
          <cell r="E863">
            <v>5</v>
          </cell>
          <cell r="F863">
            <v>0</v>
          </cell>
          <cell r="G863" t="str">
            <v>00</v>
          </cell>
        </row>
        <row r="864">
          <cell r="A864" t="str">
            <v>36222</v>
          </cell>
          <cell r="B864" t="str">
            <v>Place cath carotid/inom art</v>
          </cell>
          <cell r="C864">
            <v>12</v>
          </cell>
          <cell r="D864">
            <v>5</v>
          </cell>
          <cell r="E864">
            <v>5</v>
          </cell>
          <cell r="F864">
            <v>0</v>
          </cell>
          <cell r="G864" t="str">
            <v>00</v>
          </cell>
        </row>
        <row r="865">
          <cell r="A865" t="str">
            <v>36223</v>
          </cell>
          <cell r="B865" t="str">
            <v>Place cath carotid/inom art</v>
          </cell>
          <cell r="C865">
            <v>12</v>
          </cell>
          <cell r="D865">
            <v>5</v>
          </cell>
          <cell r="E865">
            <v>5</v>
          </cell>
          <cell r="F865">
            <v>0</v>
          </cell>
          <cell r="G865" t="str">
            <v>00</v>
          </cell>
        </row>
        <row r="866">
          <cell r="A866" t="str">
            <v>36224</v>
          </cell>
          <cell r="B866" t="str">
            <v>Place cath carotd art</v>
          </cell>
          <cell r="C866">
            <v>12</v>
          </cell>
          <cell r="D866">
            <v>5</v>
          </cell>
          <cell r="E866">
            <v>5</v>
          </cell>
          <cell r="F866">
            <v>0</v>
          </cell>
          <cell r="G866" t="str">
            <v>00</v>
          </cell>
        </row>
        <row r="867">
          <cell r="A867" t="str">
            <v>36225</v>
          </cell>
          <cell r="B867" t="str">
            <v>Place cath subclavian art</v>
          </cell>
          <cell r="C867">
            <v>12</v>
          </cell>
          <cell r="D867">
            <v>5</v>
          </cell>
          <cell r="E867">
            <v>5</v>
          </cell>
          <cell r="F867">
            <v>0</v>
          </cell>
          <cell r="G867" t="str">
            <v>00</v>
          </cell>
        </row>
        <row r="868">
          <cell r="A868" t="str">
            <v>36226</v>
          </cell>
          <cell r="B868" t="str">
            <v>Place cath vertebral art</v>
          </cell>
          <cell r="C868">
            <v>12</v>
          </cell>
          <cell r="D868">
            <v>5</v>
          </cell>
          <cell r="E868">
            <v>5</v>
          </cell>
          <cell r="F868">
            <v>0</v>
          </cell>
          <cell r="G868" t="str">
            <v>00</v>
          </cell>
        </row>
        <row r="869">
          <cell r="A869" t="str">
            <v>36227</v>
          </cell>
          <cell r="B869" t="str">
            <v>Place cath xtrnl carotid</v>
          </cell>
          <cell r="C869">
            <v>12</v>
          </cell>
          <cell r="D869">
            <v>5</v>
          </cell>
          <cell r="E869">
            <v>5</v>
          </cell>
          <cell r="F869">
            <v>0</v>
          </cell>
          <cell r="G869" t="str">
            <v>00</v>
          </cell>
        </row>
        <row r="870">
          <cell r="A870" t="str">
            <v>36228</v>
          </cell>
          <cell r="B870" t="str">
            <v>Place cath intracranial art</v>
          </cell>
          <cell r="C870">
            <v>12</v>
          </cell>
          <cell r="D870">
            <v>5</v>
          </cell>
          <cell r="E870">
            <v>5</v>
          </cell>
          <cell r="F870">
            <v>0</v>
          </cell>
          <cell r="G870" t="str">
            <v>00</v>
          </cell>
        </row>
        <row r="871">
          <cell r="A871" t="str">
            <v>36245</v>
          </cell>
          <cell r="B871" t="str">
            <v>Ins cath abd/l-ext art 1st</v>
          </cell>
          <cell r="C871">
            <v>12</v>
          </cell>
          <cell r="D871">
            <v>5</v>
          </cell>
          <cell r="E871">
            <v>5</v>
          </cell>
          <cell r="F871">
            <v>0</v>
          </cell>
          <cell r="G871" t="str">
            <v>00</v>
          </cell>
        </row>
        <row r="872">
          <cell r="A872" t="str">
            <v>36246</v>
          </cell>
          <cell r="B872" t="str">
            <v>Ins cath abd/l-ext art 2nd</v>
          </cell>
          <cell r="C872">
            <v>12</v>
          </cell>
          <cell r="D872">
            <v>5</v>
          </cell>
          <cell r="E872">
            <v>5</v>
          </cell>
          <cell r="F872">
            <v>0</v>
          </cell>
          <cell r="G872" t="str">
            <v>00</v>
          </cell>
        </row>
        <row r="873">
          <cell r="A873" t="str">
            <v>36247</v>
          </cell>
          <cell r="B873" t="str">
            <v>Ins cath abd/l-ext art 3rd</v>
          </cell>
          <cell r="C873">
            <v>12</v>
          </cell>
          <cell r="D873">
            <v>5</v>
          </cell>
          <cell r="E873">
            <v>5</v>
          </cell>
          <cell r="F873">
            <v>0</v>
          </cell>
          <cell r="G873" t="str">
            <v>00</v>
          </cell>
        </row>
        <row r="874">
          <cell r="A874" t="str">
            <v>36248</v>
          </cell>
          <cell r="B874" t="str">
            <v>Ins cath abd/l-ext art addl</v>
          </cell>
          <cell r="C874">
            <v>12</v>
          </cell>
          <cell r="D874">
            <v>5</v>
          </cell>
          <cell r="E874">
            <v>5</v>
          </cell>
          <cell r="F874">
            <v>0</v>
          </cell>
          <cell r="G874" t="str">
            <v>00</v>
          </cell>
        </row>
        <row r="875">
          <cell r="A875" t="str">
            <v>36251</v>
          </cell>
          <cell r="B875" t="str">
            <v>Ins cath ren art 1st unilat</v>
          </cell>
          <cell r="C875">
            <v>12</v>
          </cell>
          <cell r="D875">
            <v>5</v>
          </cell>
          <cell r="E875">
            <v>5</v>
          </cell>
          <cell r="F875">
            <v>0</v>
          </cell>
          <cell r="G875" t="str">
            <v>00</v>
          </cell>
        </row>
        <row r="876">
          <cell r="A876" t="str">
            <v>36252</v>
          </cell>
          <cell r="B876" t="str">
            <v>Ins cath ren art 1st bilat</v>
          </cell>
          <cell r="C876">
            <v>12</v>
          </cell>
          <cell r="D876">
            <v>5</v>
          </cell>
          <cell r="E876">
            <v>5</v>
          </cell>
          <cell r="F876">
            <v>0</v>
          </cell>
          <cell r="G876" t="str">
            <v>00</v>
          </cell>
        </row>
        <row r="877">
          <cell r="A877" t="str">
            <v>36253</v>
          </cell>
          <cell r="B877" t="str">
            <v>Ins cath ren art 2nd+ unilat</v>
          </cell>
          <cell r="C877">
            <v>12</v>
          </cell>
          <cell r="D877">
            <v>5</v>
          </cell>
          <cell r="E877">
            <v>5</v>
          </cell>
          <cell r="F877">
            <v>0</v>
          </cell>
          <cell r="G877" t="str">
            <v>00</v>
          </cell>
        </row>
        <row r="878">
          <cell r="A878" t="str">
            <v>36254</v>
          </cell>
          <cell r="B878" t="str">
            <v>Ins cath ren art 2nd+ bilat</v>
          </cell>
          <cell r="C878">
            <v>12</v>
          </cell>
          <cell r="D878">
            <v>5</v>
          </cell>
          <cell r="E878">
            <v>5</v>
          </cell>
          <cell r="F878">
            <v>0</v>
          </cell>
          <cell r="G878" t="str">
            <v>00</v>
          </cell>
        </row>
        <row r="879">
          <cell r="A879" t="str">
            <v>36400</v>
          </cell>
          <cell r="B879" t="str">
            <v>Bl draw &lt; 3 yrs fem/jugular</v>
          </cell>
          <cell r="C879">
            <v>12</v>
          </cell>
          <cell r="D879">
            <v>5</v>
          </cell>
          <cell r="E879">
            <v>5</v>
          </cell>
          <cell r="F879">
            <v>0</v>
          </cell>
          <cell r="G879" t="str">
            <v>00</v>
          </cell>
        </row>
        <row r="880">
          <cell r="A880" t="str">
            <v>36405</v>
          </cell>
          <cell r="B880" t="str">
            <v>Bl draw &lt;3 yrs scalp vein</v>
          </cell>
          <cell r="C880">
            <v>12</v>
          </cell>
          <cell r="D880">
            <v>5</v>
          </cell>
          <cell r="E880">
            <v>5</v>
          </cell>
          <cell r="F880">
            <v>0</v>
          </cell>
          <cell r="G880" t="str">
            <v>00</v>
          </cell>
        </row>
        <row r="881">
          <cell r="A881" t="str">
            <v>36406</v>
          </cell>
          <cell r="B881" t="str">
            <v>Bl draw &lt;3 yrs other vein</v>
          </cell>
          <cell r="C881">
            <v>12</v>
          </cell>
          <cell r="D881">
            <v>5</v>
          </cell>
          <cell r="E881">
            <v>5</v>
          </cell>
          <cell r="F881">
            <v>0</v>
          </cell>
          <cell r="G881" t="str">
            <v>00</v>
          </cell>
        </row>
        <row r="882">
          <cell r="A882" t="str">
            <v>36410</v>
          </cell>
          <cell r="B882" t="str">
            <v>Non-routine bl draw 3/&gt; yrs</v>
          </cell>
          <cell r="C882">
            <v>12</v>
          </cell>
          <cell r="D882">
            <v>5</v>
          </cell>
          <cell r="E882">
            <v>5</v>
          </cell>
          <cell r="F882">
            <v>0</v>
          </cell>
          <cell r="G882" t="str">
            <v>00</v>
          </cell>
        </row>
        <row r="883">
          <cell r="A883" t="str">
            <v>36415</v>
          </cell>
          <cell r="B883" t="str">
            <v>Routine venipuncture</v>
          </cell>
          <cell r="C883">
            <v>12</v>
          </cell>
          <cell r="D883">
            <v>5</v>
          </cell>
          <cell r="E883">
            <v>5</v>
          </cell>
          <cell r="F883">
            <v>0</v>
          </cell>
          <cell r="G883" t="str">
            <v>00</v>
          </cell>
        </row>
        <row r="884">
          <cell r="A884" t="str">
            <v>36430</v>
          </cell>
          <cell r="B884" t="str">
            <v>Blood transfusion service</v>
          </cell>
          <cell r="C884">
            <v>12</v>
          </cell>
          <cell r="D884">
            <v>5</v>
          </cell>
          <cell r="E884">
            <v>5</v>
          </cell>
          <cell r="F884">
            <v>0</v>
          </cell>
          <cell r="G884" t="str">
            <v>00</v>
          </cell>
        </row>
        <row r="885">
          <cell r="A885" t="str">
            <v>36470</v>
          </cell>
          <cell r="B885" t="str">
            <v>Injection therapy of vein</v>
          </cell>
          <cell r="C885">
            <v>12</v>
          </cell>
          <cell r="D885">
            <v>5</v>
          </cell>
          <cell r="E885">
            <v>5</v>
          </cell>
          <cell r="F885">
            <v>0</v>
          </cell>
          <cell r="G885" t="str">
            <v>00</v>
          </cell>
        </row>
        <row r="886">
          <cell r="A886" t="str">
            <v>36471</v>
          </cell>
          <cell r="B886" t="str">
            <v>Injection therapy of veins</v>
          </cell>
          <cell r="C886">
            <v>12</v>
          </cell>
          <cell r="D886">
            <v>5</v>
          </cell>
          <cell r="E886">
            <v>5</v>
          </cell>
          <cell r="F886">
            <v>0</v>
          </cell>
          <cell r="G886" t="str">
            <v>00</v>
          </cell>
        </row>
        <row r="887">
          <cell r="A887" t="str">
            <v>36475</v>
          </cell>
          <cell r="B887" t="str">
            <v>Endovenous rf 1st vein</v>
          </cell>
          <cell r="C887">
            <v>12</v>
          </cell>
          <cell r="D887">
            <v>5</v>
          </cell>
          <cell r="E887">
            <v>5</v>
          </cell>
          <cell r="F887">
            <v>0</v>
          </cell>
          <cell r="G887" t="str">
            <v>00</v>
          </cell>
        </row>
        <row r="888">
          <cell r="A888" t="str">
            <v>36476</v>
          </cell>
          <cell r="B888" t="str">
            <v>Endovenous rf vein add-on</v>
          </cell>
          <cell r="C888">
            <v>12</v>
          </cell>
          <cell r="D888">
            <v>5</v>
          </cell>
          <cell r="E888">
            <v>5</v>
          </cell>
          <cell r="F888">
            <v>0</v>
          </cell>
          <cell r="G888" t="str">
            <v>00</v>
          </cell>
        </row>
        <row r="889">
          <cell r="A889" t="str">
            <v>36478</v>
          </cell>
          <cell r="B889" t="str">
            <v>Endovenous laser 1st vein</v>
          </cell>
          <cell r="C889">
            <v>12</v>
          </cell>
          <cell r="D889">
            <v>5</v>
          </cell>
          <cell r="E889">
            <v>5</v>
          </cell>
          <cell r="F889">
            <v>0</v>
          </cell>
          <cell r="G889" t="str">
            <v>00</v>
          </cell>
        </row>
        <row r="890">
          <cell r="A890" t="str">
            <v>36479</v>
          </cell>
          <cell r="B890" t="str">
            <v>Endovenous laser vein addon</v>
          </cell>
          <cell r="C890">
            <v>12</v>
          </cell>
          <cell r="D890">
            <v>5</v>
          </cell>
          <cell r="E890">
            <v>5</v>
          </cell>
          <cell r="F890">
            <v>0</v>
          </cell>
          <cell r="G890" t="str">
            <v>00</v>
          </cell>
        </row>
        <row r="891">
          <cell r="A891" t="str">
            <v>36481</v>
          </cell>
          <cell r="B891" t="str">
            <v>Insertion of catheter vein</v>
          </cell>
          <cell r="C891">
            <v>12</v>
          </cell>
          <cell r="D891">
            <v>5</v>
          </cell>
          <cell r="E891">
            <v>5</v>
          </cell>
          <cell r="F891">
            <v>0</v>
          </cell>
          <cell r="G891" t="str">
            <v>00</v>
          </cell>
        </row>
        <row r="892">
          <cell r="A892" t="str">
            <v>36510</v>
          </cell>
          <cell r="B892" t="str">
            <v>Insertion of catheter vein</v>
          </cell>
          <cell r="C892">
            <v>12</v>
          </cell>
          <cell r="D892">
            <v>5</v>
          </cell>
          <cell r="E892">
            <v>5</v>
          </cell>
          <cell r="F892">
            <v>0</v>
          </cell>
          <cell r="G892" t="str">
            <v>00</v>
          </cell>
        </row>
        <row r="893">
          <cell r="A893" t="str">
            <v>36514</v>
          </cell>
          <cell r="B893" t="str">
            <v>Apheresis plasma</v>
          </cell>
          <cell r="C893">
            <v>12</v>
          </cell>
          <cell r="D893">
            <v>5</v>
          </cell>
          <cell r="E893">
            <v>5</v>
          </cell>
          <cell r="F893">
            <v>0</v>
          </cell>
          <cell r="G893" t="str">
            <v>00</v>
          </cell>
        </row>
        <row r="894">
          <cell r="A894" t="str">
            <v>36515</v>
          </cell>
          <cell r="B894" t="str">
            <v>Apheresis adsorp/reinfuse</v>
          </cell>
          <cell r="C894">
            <v>12</v>
          </cell>
          <cell r="D894">
            <v>5</v>
          </cell>
          <cell r="E894">
            <v>5</v>
          </cell>
          <cell r="F894">
            <v>0</v>
          </cell>
          <cell r="G894" t="str">
            <v>00</v>
          </cell>
        </row>
        <row r="895">
          <cell r="A895" t="str">
            <v>36516</v>
          </cell>
          <cell r="B895" t="str">
            <v>Apheresis selective</v>
          </cell>
          <cell r="C895">
            <v>12</v>
          </cell>
          <cell r="D895">
            <v>5</v>
          </cell>
          <cell r="E895">
            <v>5</v>
          </cell>
          <cell r="F895">
            <v>0</v>
          </cell>
          <cell r="G895" t="str">
            <v>00</v>
          </cell>
        </row>
        <row r="896">
          <cell r="A896" t="str">
            <v>36522</v>
          </cell>
          <cell r="B896" t="str">
            <v>Photopheresis</v>
          </cell>
          <cell r="C896">
            <v>12</v>
          </cell>
          <cell r="D896">
            <v>5</v>
          </cell>
          <cell r="E896">
            <v>5</v>
          </cell>
          <cell r="F896">
            <v>0</v>
          </cell>
          <cell r="G896" t="str">
            <v>00</v>
          </cell>
        </row>
        <row r="897">
          <cell r="A897" t="str">
            <v>36555</v>
          </cell>
          <cell r="B897" t="str">
            <v>Insert non-tunnel cv cath</v>
          </cell>
          <cell r="C897">
            <v>12</v>
          </cell>
          <cell r="D897">
            <v>5</v>
          </cell>
          <cell r="E897">
            <v>5</v>
          </cell>
          <cell r="F897">
            <v>0</v>
          </cell>
          <cell r="G897" t="str">
            <v>00</v>
          </cell>
        </row>
        <row r="898">
          <cell r="A898" t="str">
            <v>36556</v>
          </cell>
          <cell r="B898" t="str">
            <v>Insert non-tunnel cv cath</v>
          </cell>
          <cell r="C898">
            <v>12</v>
          </cell>
          <cell r="D898">
            <v>5</v>
          </cell>
          <cell r="E898">
            <v>5</v>
          </cell>
          <cell r="F898">
            <v>0</v>
          </cell>
          <cell r="G898" t="str">
            <v>00</v>
          </cell>
        </row>
        <row r="899">
          <cell r="A899" t="str">
            <v>36557</v>
          </cell>
          <cell r="B899" t="str">
            <v>Insert tunneled cv cath</v>
          </cell>
          <cell r="C899">
            <v>12</v>
          </cell>
          <cell r="D899">
            <v>5</v>
          </cell>
          <cell r="E899">
            <v>5</v>
          </cell>
          <cell r="F899">
            <v>0</v>
          </cell>
          <cell r="G899" t="str">
            <v>00</v>
          </cell>
        </row>
        <row r="900">
          <cell r="A900" t="str">
            <v>36558</v>
          </cell>
          <cell r="B900" t="str">
            <v>Insert tunneled cv cath</v>
          </cell>
          <cell r="C900">
            <v>12</v>
          </cell>
          <cell r="D900">
            <v>5</v>
          </cell>
          <cell r="E900">
            <v>5</v>
          </cell>
          <cell r="F900">
            <v>0</v>
          </cell>
          <cell r="G900" t="str">
            <v>00</v>
          </cell>
        </row>
        <row r="901">
          <cell r="A901" t="str">
            <v>36560</v>
          </cell>
          <cell r="B901" t="str">
            <v>Insert tunneled cv cath</v>
          </cell>
          <cell r="C901">
            <v>12</v>
          </cell>
          <cell r="D901">
            <v>5</v>
          </cell>
          <cell r="E901">
            <v>5</v>
          </cell>
          <cell r="F901">
            <v>0</v>
          </cell>
          <cell r="G901" t="str">
            <v>00</v>
          </cell>
        </row>
        <row r="902">
          <cell r="A902" t="str">
            <v>36561</v>
          </cell>
          <cell r="B902" t="str">
            <v>Insert tunneled cv cath</v>
          </cell>
          <cell r="C902">
            <v>12</v>
          </cell>
          <cell r="D902">
            <v>5</v>
          </cell>
          <cell r="E902">
            <v>5</v>
          </cell>
          <cell r="F902">
            <v>0</v>
          </cell>
          <cell r="G902" t="str">
            <v>00</v>
          </cell>
        </row>
        <row r="903">
          <cell r="A903" t="str">
            <v>36563</v>
          </cell>
          <cell r="B903" t="str">
            <v>Insert tunneled cv cath</v>
          </cell>
          <cell r="C903">
            <v>12</v>
          </cell>
          <cell r="D903">
            <v>5</v>
          </cell>
          <cell r="E903">
            <v>5</v>
          </cell>
          <cell r="F903">
            <v>0</v>
          </cell>
          <cell r="G903" t="str">
            <v>00</v>
          </cell>
        </row>
        <row r="904">
          <cell r="A904" t="str">
            <v>36565</v>
          </cell>
          <cell r="B904" t="str">
            <v>Insert tunneled cv cath</v>
          </cell>
          <cell r="C904">
            <v>12</v>
          </cell>
          <cell r="D904">
            <v>5</v>
          </cell>
          <cell r="E904">
            <v>5</v>
          </cell>
          <cell r="F904">
            <v>0</v>
          </cell>
          <cell r="G904" t="str">
            <v>00</v>
          </cell>
        </row>
        <row r="905">
          <cell r="A905" t="str">
            <v>36566</v>
          </cell>
          <cell r="B905" t="str">
            <v>Insert tunneled cv cath</v>
          </cell>
          <cell r="C905">
            <v>12</v>
          </cell>
          <cell r="D905">
            <v>5</v>
          </cell>
          <cell r="E905">
            <v>5</v>
          </cell>
          <cell r="F905">
            <v>0</v>
          </cell>
          <cell r="G905" t="str">
            <v>00</v>
          </cell>
        </row>
        <row r="906">
          <cell r="A906" t="str">
            <v>36568</v>
          </cell>
          <cell r="B906" t="str">
            <v>Insert picc cath</v>
          </cell>
          <cell r="C906">
            <v>12</v>
          </cell>
          <cell r="D906">
            <v>5</v>
          </cell>
          <cell r="E906">
            <v>5</v>
          </cell>
          <cell r="F906">
            <v>0</v>
          </cell>
          <cell r="G906" t="str">
            <v>00</v>
          </cell>
        </row>
        <row r="907">
          <cell r="A907" t="str">
            <v>36569</v>
          </cell>
          <cell r="B907" t="str">
            <v>Insert picc cath</v>
          </cell>
          <cell r="C907">
            <v>12</v>
          </cell>
          <cell r="D907">
            <v>5</v>
          </cell>
          <cell r="E907">
            <v>5</v>
          </cell>
          <cell r="F907">
            <v>0</v>
          </cell>
          <cell r="G907" t="str">
            <v>00</v>
          </cell>
        </row>
        <row r="908">
          <cell r="A908" t="str">
            <v>36570</v>
          </cell>
          <cell r="B908" t="str">
            <v>Insert picvad cath</v>
          </cell>
          <cell r="C908">
            <v>12</v>
          </cell>
          <cell r="D908">
            <v>5</v>
          </cell>
          <cell r="E908">
            <v>5</v>
          </cell>
          <cell r="F908">
            <v>0</v>
          </cell>
          <cell r="G908" t="str">
            <v>00</v>
          </cell>
        </row>
        <row r="909">
          <cell r="A909" t="str">
            <v>36571</v>
          </cell>
          <cell r="B909" t="str">
            <v>Insert picvad cath</v>
          </cell>
          <cell r="C909">
            <v>12</v>
          </cell>
          <cell r="D909">
            <v>5</v>
          </cell>
          <cell r="E909">
            <v>5</v>
          </cell>
          <cell r="F909">
            <v>0</v>
          </cell>
          <cell r="G909" t="str">
            <v>00</v>
          </cell>
        </row>
        <row r="910">
          <cell r="A910" t="str">
            <v>36575</v>
          </cell>
          <cell r="B910" t="str">
            <v>Repair tunneled cv cath</v>
          </cell>
          <cell r="C910">
            <v>12</v>
          </cell>
          <cell r="D910">
            <v>5</v>
          </cell>
          <cell r="E910">
            <v>5</v>
          </cell>
          <cell r="F910">
            <v>0</v>
          </cell>
          <cell r="G910" t="str">
            <v>00</v>
          </cell>
        </row>
        <row r="911">
          <cell r="A911" t="str">
            <v>36576</v>
          </cell>
          <cell r="B911" t="str">
            <v>Repair tunneled cv cath</v>
          </cell>
          <cell r="C911">
            <v>12</v>
          </cell>
          <cell r="D911">
            <v>5</v>
          </cell>
          <cell r="E911">
            <v>5</v>
          </cell>
          <cell r="F911">
            <v>0</v>
          </cell>
          <cell r="G911" t="str">
            <v>00</v>
          </cell>
        </row>
        <row r="912">
          <cell r="A912" t="str">
            <v>36578</v>
          </cell>
          <cell r="B912" t="str">
            <v>Replace tunneled cv cath</v>
          </cell>
          <cell r="C912">
            <v>12</v>
          </cell>
          <cell r="D912">
            <v>5</v>
          </cell>
          <cell r="E912">
            <v>5</v>
          </cell>
          <cell r="F912">
            <v>0</v>
          </cell>
          <cell r="G912" t="str">
            <v>00</v>
          </cell>
        </row>
        <row r="913">
          <cell r="A913" t="str">
            <v>36580</v>
          </cell>
          <cell r="B913" t="str">
            <v>Replace cvad cath</v>
          </cell>
          <cell r="C913">
            <v>12</v>
          </cell>
          <cell r="D913">
            <v>5</v>
          </cell>
          <cell r="E913">
            <v>5</v>
          </cell>
          <cell r="F913">
            <v>0</v>
          </cell>
          <cell r="G913" t="str">
            <v>00</v>
          </cell>
        </row>
        <row r="914">
          <cell r="A914" t="str">
            <v>36581</v>
          </cell>
          <cell r="B914" t="str">
            <v>Replace tunneled cv cath</v>
          </cell>
          <cell r="C914">
            <v>12</v>
          </cell>
          <cell r="D914">
            <v>5</v>
          </cell>
          <cell r="E914">
            <v>5</v>
          </cell>
          <cell r="F914">
            <v>0</v>
          </cell>
          <cell r="G914" t="str">
            <v>00</v>
          </cell>
        </row>
        <row r="915">
          <cell r="A915" t="str">
            <v>36582</v>
          </cell>
          <cell r="B915" t="str">
            <v>Replace tunneled cv cath</v>
          </cell>
          <cell r="C915">
            <v>12</v>
          </cell>
          <cell r="D915">
            <v>5</v>
          </cell>
          <cell r="E915">
            <v>5</v>
          </cell>
          <cell r="F915">
            <v>0</v>
          </cell>
          <cell r="G915" t="str">
            <v>00</v>
          </cell>
        </row>
        <row r="916">
          <cell r="A916" t="str">
            <v>36583</v>
          </cell>
          <cell r="B916" t="str">
            <v>Replace tunneled cv cath</v>
          </cell>
          <cell r="C916">
            <v>12</v>
          </cell>
          <cell r="D916">
            <v>5</v>
          </cell>
          <cell r="E916">
            <v>5</v>
          </cell>
          <cell r="F916">
            <v>0</v>
          </cell>
          <cell r="G916" t="str">
            <v>00</v>
          </cell>
        </row>
        <row r="917">
          <cell r="A917" t="str">
            <v>36584</v>
          </cell>
          <cell r="B917" t="str">
            <v>Replace picc cath</v>
          </cell>
          <cell r="C917">
            <v>12</v>
          </cell>
          <cell r="D917">
            <v>5</v>
          </cell>
          <cell r="E917">
            <v>5</v>
          </cell>
          <cell r="F917">
            <v>0</v>
          </cell>
          <cell r="G917" t="str">
            <v>00</v>
          </cell>
        </row>
        <row r="918">
          <cell r="A918" t="str">
            <v>36585</v>
          </cell>
          <cell r="B918" t="str">
            <v>Replace picvad cath</v>
          </cell>
          <cell r="C918">
            <v>12</v>
          </cell>
          <cell r="D918">
            <v>5</v>
          </cell>
          <cell r="E918">
            <v>5</v>
          </cell>
          <cell r="F918">
            <v>0</v>
          </cell>
          <cell r="G918" t="str">
            <v>00</v>
          </cell>
        </row>
        <row r="919">
          <cell r="A919" t="str">
            <v>36589</v>
          </cell>
          <cell r="B919" t="str">
            <v>Removal tunneled cv cath</v>
          </cell>
          <cell r="C919">
            <v>12</v>
          </cell>
          <cell r="D919">
            <v>5</v>
          </cell>
          <cell r="E919">
            <v>5</v>
          </cell>
          <cell r="F919">
            <v>0</v>
          </cell>
          <cell r="G919" t="str">
            <v>00</v>
          </cell>
        </row>
        <row r="920">
          <cell r="A920" t="str">
            <v>36590</v>
          </cell>
          <cell r="B920" t="str">
            <v>Removal tunneled cv cath</v>
          </cell>
          <cell r="C920">
            <v>12</v>
          </cell>
          <cell r="D920">
            <v>5</v>
          </cell>
          <cell r="E920">
            <v>5</v>
          </cell>
          <cell r="F920">
            <v>0</v>
          </cell>
          <cell r="G920" t="str">
            <v>00</v>
          </cell>
        </row>
        <row r="921">
          <cell r="A921" t="str">
            <v>36593</v>
          </cell>
          <cell r="B921" t="str">
            <v>Declot vascular device</v>
          </cell>
          <cell r="C921">
            <v>12</v>
          </cell>
          <cell r="D921">
            <v>5</v>
          </cell>
          <cell r="E921">
            <v>5</v>
          </cell>
          <cell r="F921">
            <v>0</v>
          </cell>
          <cell r="G921" t="str">
            <v>00</v>
          </cell>
        </row>
        <row r="922">
          <cell r="A922" t="str">
            <v>36595</v>
          </cell>
          <cell r="B922" t="str">
            <v>Mech remov tunneled cv cath</v>
          </cell>
          <cell r="C922">
            <v>12</v>
          </cell>
          <cell r="D922">
            <v>5</v>
          </cell>
          <cell r="E922">
            <v>5</v>
          </cell>
          <cell r="F922">
            <v>0</v>
          </cell>
          <cell r="G922" t="str">
            <v>00</v>
          </cell>
        </row>
        <row r="923">
          <cell r="A923" t="str">
            <v>36596</v>
          </cell>
          <cell r="B923" t="str">
            <v>Mech remov tunneled cv cath</v>
          </cell>
          <cell r="C923">
            <v>12</v>
          </cell>
          <cell r="D923">
            <v>5</v>
          </cell>
          <cell r="E923">
            <v>5</v>
          </cell>
          <cell r="F923">
            <v>0</v>
          </cell>
          <cell r="G923" t="str">
            <v>00</v>
          </cell>
        </row>
        <row r="924">
          <cell r="A924" t="str">
            <v>36597</v>
          </cell>
          <cell r="B924" t="str">
            <v>Reposition venous catheter</v>
          </cell>
          <cell r="C924">
            <v>12</v>
          </cell>
          <cell r="D924">
            <v>5</v>
          </cell>
          <cell r="E924">
            <v>5</v>
          </cell>
          <cell r="F924">
            <v>0</v>
          </cell>
          <cell r="G924" t="str">
            <v>00</v>
          </cell>
        </row>
        <row r="925">
          <cell r="A925" t="str">
            <v>36600</v>
          </cell>
          <cell r="B925" t="str">
            <v>Withdrawal of arterial blood</v>
          </cell>
          <cell r="C925">
            <v>12</v>
          </cell>
          <cell r="D925">
            <v>5</v>
          </cell>
          <cell r="E925">
            <v>5</v>
          </cell>
          <cell r="F925">
            <v>0</v>
          </cell>
          <cell r="G925" t="str">
            <v>00</v>
          </cell>
        </row>
        <row r="926">
          <cell r="A926" t="str">
            <v>36860</v>
          </cell>
          <cell r="B926" t="str">
            <v>External cannula declotting</v>
          </cell>
          <cell r="C926">
            <v>12</v>
          </cell>
          <cell r="D926">
            <v>5</v>
          </cell>
          <cell r="E926">
            <v>5</v>
          </cell>
          <cell r="F926">
            <v>0</v>
          </cell>
          <cell r="G926" t="str">
            <v>00</v>
          </cell>
        </row>
        <row r="927">
          <cell r="A927" t="str">
            <v>36870</v>
          </cell>
          <cell r="B927" t="str">
            <v>Percut thrombect av fistula</v>
          </cell>
          <cell r="C927">
            <v>12</v>
          </cell>
          <cell r="D927">
            <v>5</v>
          </cell>
          <cell r="E927">
            <v>5</v>
          </cell>
          <cell r="F927">
            <v>0</v>
          </cell>
          <cell r="G927" t="str">
            <v>00</v>
          </cell>
        </row>
        <row r="928">
          <cell r="A928" t="str">
            <v>37183</v>
          </cell>
          <cell r="B928" t="str">
            <v>Remove hepatic shunt (tips)</v>
          </cell>
          <cell r="C928">
            <v>12</v>
          </cell>
          <cell r="D928">
            <v>5</v>
          </cell>
          <cell r="E928">
            <v>5</v>
          </cell>
          <cell r="F928">
            <v>0</v>
          </cell>
          <cell r="G928" t="str">
            <v>00</v>
          </cell>
        </row>
        <row r="929">
          <cell r="A929" t="str">
            <v>37184</v>
          </cell>
          <cell r="B929" t="str">
            <v>Prim art mech thrombectomy</v>
          </cell>
          <cell r="C929">
            <v>12</v>
          </cell>
          <cell r="D929">
            <v>5</v>
          </cell>
          <cell r="E929">
            <v>5</v>
          </cell>
          <cell r="F929">
            <v>0</v>
          </cell>
          <cell r="G929" t="str">
            <v>00</v>
          </cell>
        </row>
        <row r="930">
          <cell r="A930" t="str">
            <v>37185</v>
          </cell>
          <cell r="B930" t="str">
            <v>Prim art m-thrombect add-on</v>
          </cell>
          <cell r="C930">
            <v>12</v>
          </cell>
          <cell r="D930">
            <v>5</v>
          </cell>
          <cell r="E930">
            <v>5</v>
          </cell>
          <cell r="F930">
            <v>0</v>
          </cell>
          <cell r="G930" t="str">
            <v>00</v>
          </cell>
        </row>
        <row r="931">
          <cell r="A931" t="str">
            <v>37186</v>
          </cell>
          <cell r="B931" t="str">
            <v>Sec art m-thrombect add-on</v>
          </cell>
          <cell r="C931">
            <v>12</v>
          </cell>
          <cell r="D931">
            <v>5</v>
          </cell>
          <cell r="E931">
            <v>5</v>
          </cell>
          <cell r="F931">
            <v>0</v>
          </cell>
          <cell r="G931" t="str">
            <v>00</v>
          </cell>
        </row>
        <row r="932">
          <cell r="A932" t="str">
            <v>37187</v>
          </cell>
          <cell r="B932" t="str">
            <v>Venous mech thrombectomy</v>
          </cell>
          <cell r="C932">
            <v>12</v>
          </cell>
          <cell r="D932">
            <v>5</v>
          </cell>
          <cell r="E932">
            <v>5</v>
          </cell>
          <cell r="F932">
            <v>0</v>
          </cell>
          <cell r="G932" t="str">
            <v>00</v>
          </cell>
        </row>
        <row r="933">
          <cell r="A933" t="str">
            <v>37188</v>
          </cell>
          <cell r="B933" t="str">
            <v>Venous m-thrombectomy add-on</v>
          </cell>
          <cell r="C933">
            <v>12</v>
          </cell>
          <cell r="D933">
            <v>5</v>
          </cell>
          <cell r="E933">
            <v>5</v>
          </cell>
          <cell r="F933">
            <v>0</v>
          </cell>
          <cell r="G933" t="str">
            <v>00</v>
          </cell>
        </row>
        <row r="934">
          <cell r="A934" t="str">
            <v>37191</v>
          </cell>
          <cell r="B934" t="str">
            <v>Ins endovas vena cava filtr</v>
          </cell>
          <cell r="C934">
            <v>12</v>
          </cell>
          <cell r="D934">
            <v>5</v>
          </cell>
          <cell r="E934">
            <v>5</v>
          </cell>
          <cell r="F934">
            <v>0</v>
          </cell>
          <cell r="G934" t="str">
            <v>00</v>
          </cell>
        </row>
        <row r="935">
          <cell r="A935" t="str">
            <v>37192</v>
          </cell>
          <cell r="B935" t="str">
            <v>Redo endovas vena cava filtr</v>
          </cell>
          <cell r="C935">
            <v>12</v>
          </cell>
          <cell r="D935">
            <v>5</v>
          </cell>
          <cell r="E935">
            <v>5</v>
          </cell>
          <cell r="F935">
            <v>0</v>
          </cell>
          <cell r="G935" t="str">
            <v>00</v>
          </cell>
        </row>
        <row r="936">
          <cell r="A936" t="str">
            <v>37193</v>
          </cell>
          <cell r="B936" t="str">
            <v>Rem endovas vena cava filter</v>
          </cell>
          <cell r="C936">
            <v>12</v>
          </cell>
          <cell r="D936">
            <v>5</v>
          </cell>
          <cell r="E936">
            <v>5</v>
          </cell>
          <cell r="F936">
            <v>0</v>
          </cell>
          <cell r="G936" t="str">
            <v>00</v>
          </cell>
        </row>
        <row r="937">
          <cell r="A937" t="str">
            <v>37197</v>
          </cell>
          <cell r="B937" t="str">
            <v>Remove intrvas foreign body</v>
          </cell>
          <cell r="C937">
            <v>12</v>
          </cell>
          <cell r="D937">
            <v>5</v>
          </cell>
          <cell r="E937">
            <v>5</v>
          </cell>
          <cell r="F937">
            <v>0</v>
          </cell>
          <cell r="G937" t="str">
            <v>00</v>
          </cell>
        </row>
        <row r="938">
          <cell r="A938" t="str">
            <v>37220</v>
          </cell>
          <cell r="B938" t="str">
            <v>Iliac revasc</v>
          </cell>
          <cell r="C938">
            <v>12</v>
          </cell>
          <cell r="D938">
            <v>5</v>
          </cell>
          <cell r="E938">
            <v>5</v>
          </cell>
          <cell r="F938">
            <v>0</v>
          </cell>
          <cell r="G938" t="str">
            <v>00</v>
          </cell>
        </row>
        <row r="939">
          <cell r="A939" t="str">
            <v>37221</v>
          </cell>
          <cell r="B939" t="str">
            <v>Iliac revasc w/stent</v>
          </cell>
          <cell r="C939">
            <v>12</v>
          </cell>
          <cell r="D939">
            <v>5</v>
          </cell>
          <cell r="E939">
            <v>5</v>
          </cell>
          <cell r="F939">
            <v>0</v>
          </cell>
          <cell r="G939" t="str">
            <v>00</v>
          </cell>
        </row>
        <row r="940">
          <cell r="A940" t="str">
            <v>37222</v>
          </cell>
          <cell r="B940" t="str">
            <v>Iliac revasc add-on</v>
          </cell>
          <cell r="C940">
            <v>12</v>
          </cell>
          <cell r="D940">
            <v>5</v>
          </cell>
          <cell r="E940">
            <v>5</v>
          </cell>
          <cell r="F940">
            <v>0</v>
          </cell>
          <cell r="G940" t="str">
            <v>00</v>
          </cell>
        </row>
        <row r="941">
          <cell r="A941" t="str">
            <v>37223</v>
          </cell>
          <cell r="B941" t="str">
            <v>Iliac revasc w/stent add-on</v>
          </cell>
          <cell r="C941">
            <v>12</v>
          </cell>
          <cell r="D941">
            <v>5</v>
          </cell>
          <cell r="E941">
            <v>5</v>
          </cell>
          <cell r="F941">
            <v>0</v>
          </cell>
          <cell r="G941" t="str">
            <v>00</v>
          </cell>
        </row>
        <row r="942">
          <cell r="A942" t="str">
            <v>37224</v>
          </cell>
          <cell r="B942" t="str">
            <v>Fem/popl revas w/tla</v>
          </cell>
          <cell r="C942">
            <v>12</v>
          </cell>
          <cell r="D942">
            <v>5</v>
          </cell>
          <cell r="E942">
            <v>5</v>
          </cell>
          <cell r="F942">
            <v>0</v>
          </cell>
          <cell r="G942" t="str">
            <v>00</v>
          </cell>
        </row>
        <row r="943">
          <cell r="A943" t="str">
            <v>37225</v>
          </cell>
          <cell r="B943" t="str">
            <v>Fem/popl revas w/ather</v>
          </cell>
          <cell r="C943">
            <v>12</v>
          </cell>
          <cell r="D943">
            <v>5</v>
          </cell>
          <cell r="E943">
            <v>5</v>
          </cell>
          <cell r="F943">
            <v>0</v>
          </cell>
          <cell r="G943" t="str">
            <v>00</v>
          </cell>
        </row>
        <row r="944">
          <cell r="A944" t="str">
            <v>37226</v>
          </cell>
          <cell r="B944" t="str">
            <v>Fem/popl revasc w/stent</v>
          </cell>
          <cell r="C944">
            <v>12</v>
          </cell>
          <cell r="D944">
            <v>5</v>
          </cell>
          <cell r="E944">
            <v>5</v>
          </cell>
          <cell r="F944">
            <v>0</v>
          </cell>
          <cell r="G944" t="str">
            <v>00</v>
          </cell>
        </row>
        <row r="945">
          <cell r="A945" t="str">
            <v>37227</v>
          </cell>
          <cell r="B945" t="str">
            <v>Fem/popl revasc stnt &amp; ather</v>
          </cell>
          <cell r="C945">
            <v>12</v>
          </cell>
          <cell r="D945">
            <v>5</v>
          </cell>
          <cell r="E945">
            <v>5</v>
          </cell>
          <cell r="F945">
            <v>0</v>
          </cell>
          <cell r="G945" t="str">
            <v>00</v>
          </cell>
        </row>
        <row r="946">
          <cell r="A946" t="str">
            <v>37228</v>
          </cell>
          <cell r="B946" t="str">
            <v>Tib/per revasc w/tla</v>
          </cell>
          <cell r="C946">
            <v>12</v>
          </cell>
          <cell r="D946">
            <v>5</v>
          </cell>
          <cell r="E946">
            <v>5</v>
          </cell>
          <cell r="F946">
            <v>0</v>
          </cell>
          <cell r="G946" t="str">
            <v>00</v>
          </cell>
        </row>
        <row r="947">
          <cell r="A947" t="str">
            <v>37229</v>
          </cell>
          <cell r="B947" t="str">
            <v>Tib/per revasc w/ather</v>
          </cell>
          <cell r="C947">
            <v>12</v>
          </cell>
          <cell r="D947">
            <v>5</v>
          </cell>
          <cell r="E947">
            <v>5</v>
          </cell>
          <cell r="F947">
            <v>0</v>
          </cell>
          <cell r="G947" t="str">
            <v>00</v>
          </cell>
        </row>
        <row r="948">
          <cell r="A948" t="str">
            <v>37230</v>
          </cell>
          <cell r="B948" t="str">
            <v>Tib/per revasc w/stent</v>
          </cell>
          <cell r="C948">
            <v>12</v>
          </cell>
          <cell r="D948">
            <v>5</v>
          </cell>
          <cell r="E948">
            <v>5</v>
          </cell>
          <cell r="F948">
            <v>0</v>
          </cell>
          <cell r="G948" t="str">
            <v>00</v>
          </cell>
        </row>
        <row r="949">
          <cell r="A949" t="str">
            <v>37231</v>
          </cell>
          <cell r="B949" t="str">
            <v>Tib/per revasc stent &amp; ather</v>
          </cell>
          <cell r="C949">
            <v>12</v>
          </cell>
          <cell r="D949">
            <v>5</v>
          </cell>
          <cell r="E949">
            <v>5</v>
          </cell>
          <cell r="F949">
            <v>0</v>
          </cell>
          <cell r="G949" t="str">
            <v>00</v>
          </cell>
        </row>
        <row r="950">
          <cell r="A950" t="str">
            <v>37232</v>
          </cell>
          <cell r="B950" t="str">
            <v>Tib/per revasc add-on</v>
          </cell>
          <cell r="C950">
            <v>12</v>
          </cell>
          <cell r="D950">
            <v>5</v>
          </cell>
          <cell r="E950">
            <v>5</v>
          </cell>
          <cell r="F950">
            <v>0</v>
          </cell>
          <cell r="G950" t="str">
            <v>00</v>
          </cell>
        </row>
        <row r="951">
          <cell r="A951" t="str">
            <v>37233</v>
          </cell>
          <cell r="B951" t="str">
            <v>Tibper revasc w/ather add-on</v>
          </cell>
          <cell r="C951">
            <v>12</v>
          </cell>
          <cell r="D951">
            <v>5</v>
          </cell>
          <cell r="E951">
            <v>5</v>
          </cell>
          <cell r="F951">
            <v>0</v>
          </cell>
          <cell r="G951" t="str">
            <v>00</v>
          </cell>
        </row>
        <row r="952">
          <cell r="A952" t="str">
            <v>37234</v>
          </cell>
          <cell r="B952" t="str">
            <v>Revsc opn/prq tib/pero stent</v>
          </cell>
          <cell r="C952">
            <v>12</v>
          </cell>
          <cell r="D952">
            <v>5</v>
          </cell>
          <cell r="E952">
            <v>5</v>
          </cell>
          <cell r="F952">
            <v>0</v>
          </cell>
          <cell r="G952" t="str">
            <v>00</v>
          </cell>
        </row>
        <row r="953">
          <cell r="A953" t="str">
            <v>37235</v>
          </cell>
          <cell r="B953" t="str">
            <v>Tib/per revasc stnt &amp; ather</v>
          </cell>
          <cell r="C953">
            <v>12</v>
          </cell>
          <cell r="D953">
            <v>5</v>
          </cell>
          <cell r="E953">
            <v>5</v>
          </cell>
          <cell r="F953">
            <v>0</v>
          </cell>
          <cell r="G953" t="str">
            <v>00</v>
          </cell>
        </row>
        <row r="954">
          <cell r="A954" t="str">
            <v>37236</v>
          </cell>
          <cell r="B954" t="str">
            <v>Open/perq place stent 1st</v>
          </cell>
          <cell r="C954">
            <v>12</v>
          </cell>
          <cell r="D954">
            <v>5</v>
          </cell>
          <cell r="E954">
            <v>5</v>
          </cell>
          <cell r="F954">
            <v>0</v>
          </cell>
          <cell r="G954" t="str">
            <v>00</v>
          </cell>
        </row>
        <row r="955">
          <cell r="A955" t="str">
            <v>37237</v>
          </cell>
          <cell r="B955" t="str">
            <v>Open/perq place stent ea add</v>
          </cell>
          <cell r="C955">
            <v>12</v>
          </cell>
          <cell r="D955">
            <v>5</v>
          </cell>
          <cell r="E955">
            <v>5</v>
          </cell>
          <cell r="F955">
            <v>0</v>
          </cell>
          <cell r="G955" t="str">
            <v>00</v>
          </cell>
        </row>
        <row r="956">
          <cell r="A956" t="str">
            <v>37238</v>
          </cell>
          <cell r="B956" t="str">
            <v>Open/perq place stent same</v>
          </cell>
          <cell r="C956">
            <v>12</v>
          </cell>
          <cell r="D956">
            <v>5</v>
          </cell>
          <cell r="E956">
            <v>5</v>
          </cell>
          <cell r="F956">
            <v>0</v>
          </cell>
          <cell r="G956" t="str">
            <v>00</v>
          </cell>
        </row>
        <row r="957">
          <cell r="A957" t="str">
            <v>37239</v>
          </cell>
          <cell r="B957" t="str">
            <v>Open/perq place stent ea add</v>
          </cell>
          <cell r="C957">
            <v>12</v>
          </cell>
          <cell r="D957">
            <v>5</v>
          </cell>
          <cell r="E957">
            <v>5</v>
          </cell>
          <cell r="F957">
            <v>0</v>
          </cell>
          <cell r="G957" t="str">
            <v>00</v>
          </cell>
        </row>
        <row r="958">
          <cell r="A958" t="str">
            <v>37241</v>
          </cell>
          <cell r="B958" t="str">
            <v>Vasc embolize/occlude venous</v>
          </cell>
          <cell r="C958">
            <v>12</v>
          </cell>
          <cell r="D958">
            <v>5</v>
          </cell>
          <cell r="E958">
            <v>5</v>
          </cell>
          <cell r="F958">
            <v>0</v>
          </cell>
          <cell r="G958" t="str">
            <v>00</v>
          </cell>
        </row>
        <row r="959">
          <cell r="A959" t="str">
            <v>37242</v>
          </cell>
          <cell r="B959" t="str">
            <v>Vasc embolize/occlude artery</v>
          </cell>
          <cell r="C959">
            <v>12</v>
          </cell>
          <cell r="D959">
            <v>5</v>
          </cell>
          <cell r="E959">
            <v>5</v>
          </cell>
          <cell r="F959">
            <v>0</v>
          </cell>
          <cell r="G959" t="str">
            <v>00</v>
          </cell>
        </row>
        <row r="960">
          <cell r="A960" t="str">
            <v>37243</v>
          </cell>
          <cell r="B960" t="str">
            <v>Vasc embolize/occlude organ</v>
          </cell>
          <cell r="C960">
            <v>12</v>
          </cell>
          <cell r="D960">
            <v>5</v>
          </cell>
          <cell r="E960">
            <v>5</v>
          </cell>
          <cell r="F960">
            <v>0</v>
          </cell>
          <cell r="G960" t="str">
            <v>00</v>
          </cell>
        </row>
        <row r="961">
          <cell r="A961" t="str">
            <v>37244</v>
          </cell>
          <cell r="B961" t="str">
            <v>Vasc embolize/occlude bleed</v>
          </cell>
          <cell r="C961">
            <v>12</v>
          </cell>
          <cell r="D961">
            <v>5</v>
          </cell>
          <cell r="E961">
            <v>5</v>
          </cell>
          <cell r="F961">
            <v>0</v>
          </cell>
          <cell r="G961" t="str">
            <v>00</v>
          </cell>
        </row>
        <row r="962">
          <cell r="A962" t="str">
            <v>37609</v>
          </cell>
          <cell r="B962" t="str">
            <v>Temporal artery procedure</v>
          </cell>
          <cell r="C962">
            <v>12</v>
          </cell>
          <cell r="D962">
            <v>5</v>
          </cell>
          <cell r="E962">
            <v>5</v>
          </cell>
          <cell r="F962">
            <v>0</v>
          </cell>
          <cell r="G962" t="str">
            <v>00</v>
          </cell>
        </row>
        <row r="963">
          <cell r="A963" t="str">
            <v>37765</v>
          </cell>
          <cell r="B963" t="str">
            <v>Stab phleb veins xtr 10-20</v>
          </cell>
          <cell r="C963">
            <v>12</v>
          </cell>
          <cell r="D963">
            <v>5</v>
          </cell>
          <cell r="E963">
            <v>5</v>
          </cell>
          <cell r="F963">
            <v>0</v>
          </cell>
          <cell r="G963" t="str">
            <v>00</v>
          </cell>
        </row>
        <row r="964">
          <cell r="A964" t="str">
            <v>37766</v>
          </cell>
          <cell r="B964" t="str">
            <v>Phleb veins - extrem 20+</v>
          </cell>
          <cell r="C964">
            <v>12</v>
          </cell>
          <cell r="D964">
            <v>5</v>
          </cell>
          <cell r="E964">
            <v>5</v>
          </cell>
          <cell r="F964">
            <v>0</v>
          </cell>
          <cell r="G964" t="str">
            <v>00</v>
          </cell>
        </row>
        <row r="965">
          <cell r="A965" t="str">
            <v>37785</v>
          </cell>
          <cell r="B965" t="str">
            <v>Ligate/divide/excise vein</v>
          </cell>
          <cell r="C965">
            <v>12</v>
          </cell>
          <cell r="D965">
            <v>5</v>
          </cell>
          <cell r="E965">
            <v>5</v>
          </cell>
          <cell r="F965">
            <v>0</v>
          </cell>
          <cell r="G965" t="str">
            <v>00</v>
          </cell>
        </row>
        <row r="966">
          <cell r="A966" t="str">
            <v>38220</v>
          </cell>
          <cell r="B966" t="str">
            <v>Bone marrow aspiration</v>
          </cell>
          <cell r="C966">
            <v>12</v>
          </cell>
          <cell r="D966">
            <v>5</v>
          </cell>
          <cell r="E966">
            <v>5</v>
          </cell>
          <cell r="F966">
            <v>0</v>
          </cell>
          <cell r="G966" t="str">
            <v>00</v>
          </cell>
        </row>
        <row r="967">
          <cell r="A967" t="str">
            <v>38221</v>
          </cell>
          <cell r="B967" t="str">
            <v>Bone marrow biopsy</v>
          </cell>
          <cell r="C967">
            <v>12</v>
          </cell>
          <cell r="D967">
            <v>5</v>
          </cell>
          <cell r="E967">
            <v>5</v>
          </cell>
          <cell r="F967">
            <v>0</v>
          </cell>
          <cell r="G967" t="str">
            <v>00</v>
          </cell>
        </row>
        <row r="968">
          <cell r="A968" t="str">
            <v>38300</v>
          </cell>
          <cell r="B968" t="str">
            <v>Drainage lymph node lesion</v>
          </cell>
          <cell r="C968">
            <v>12</v>
          </cell>
          <cell r="D968">
            <v>5</v>
          </cell>
          <cell r="E968">
            <v>5</v>
          </cell>
          <cell r="F968">
            <v>0</v>
          </cell>
          <cell r="G968" t="str">
            <v>00</v>
          </cell>
        </row>
        <row r="969">
          <cell r="A969" t="str">
            <v>38500</v>
          </cell>
          <cell r="B969" t="str">
            <v>Biopsy/removal lymph nodes</v>
          </cell>
          <cell r="C969">
            <v>12</v>
          </cell>
          <cell r="D969">
            <v>5</v>
          </cell>
          <cell r="E969">
            <v>5</v>
          </cell>
          <cell r="F969">
            <v>0</v>
          </cell>
          <cell r="G969" t="str">
            <v>00</v>
          </cell>
        </row>
        <row r="970">
          <cell r="A970" t="str">
            <v>38505</v>
          </cell>
          <cell r="B970" t="str">
            <v>Needle biopsy lymph nodes</v>
          </cell>
          <cell r="C970">
            <v>12</v>
          </cell>
          <cell r="D970">
            <v>5</v>
          </cell>
          <cell r="E970">
            <v>5</v>
          </cell>
          <cell r="F970">
            <v>0</v>
          </cell>
          <cell r="G970" t="str">
            <v>00</v>
          </cell>
        </row>
        <row r="971">
          <cell r="A971" t="str">
            <v>38510</v>
          </cell>
          <cell r="B971" t="str">
            <v>Biopsy/removal lymph nodes</v>
          </cell>
          <cell r="C971">
            <v>12</v>
          </cell>
          <cell r="D971">
            <v>5</v>
          </cell>
          <cell r="E971">
            <v>5</v>
          </cell>
          <cell r="F971">
            <v>0</v>
          </cell>
          <cell r="G971" t="str">
            <v>00</v>
          </cell>
        </row>
        <row r="972">
          <cell r="A972" t="str">
            <v>38900</v>
          </cell>
          <cell r="B972" t="str">
            <v>Io map of sent lymph node</v>
          </cell>
          <cell r="C972">
            <v>12</v>
          </cell>
          <cell r="D972">
            <v>5</v>
          </cell>
          <cell r="E972">
            <v>5</v>
          </cell>
          <cell r="F972">
            <v>0</v>
          </cell>
          <cell r="G972" t="str">
            <v>00</v>
          </cell>
        </row>
        <row r="973">
          <cell r="A973" t="str">
            <v>40490</v>
          </cell>
          <cell r="B973" t="str">
            <v>Biopsy of lip</v>
          </cell>
          <cell r="C973">
            <v>12</v>
          </cell>
          <cell r="D973">
            <v>5</v>
          </cell>
          <cell r="E973">
            <v>5</v>
          </cell>
          <cell r="F973">
            <v>0</v>
          </cell>
          <cell r="G973" t="str">
            <v>00</v>
          </cell>
        </row>
        <row r="974">
          <cell r="A974" t="str">
            <v>40500</v>
          </cell>
          <cell r="B974" t="str">
            <v>Partial excision of lip</v>
          </cell>
          <cell r="C974">
            <v>12</v>
          </cell>
          <cell r="D974">
            <v>5</v>
          </cell>
          <cell r="E974">
            <v>5</v>
          </cell>
          <cell r="F974">
            <v>0</v>
          </cell>
          <cell r="G974" t="str">
            <v>00</v>
          </cell>
        </row>
        <row r="975">
          <cell r="A975" t="str">
            <v>40510</v>
          </cell>
          <cell r="B975" t="str">
            <v>Partial excision of lip</v>
          </cell>
          <cell r="C975">
            <v>12</v>
          </cell>
          <cell r="D975">
            <v>5</v>
          </cell>
          <cell r="E975">
            <v>5</v>
          </cell>
          <cell r="F975">
            <v>0</v>
          </cell>
          <cell r="G975" t="str">
            <v>00</v>
          </cell>
        </row>
        <row r="976">
          <cell r="A976" t="str">
            <v>40520</v>
          </cell>
          <cell r="B976" t="str">
            <v>Partial excision of lip</v>
          </cell>
          <cell r="C976">
            <v>12</v>
          </cell>
          <cell r="D976">
            <v>5</v>
          </cell>
          <cell r="E976">
            <v>5</v>
          </cell>
          <cell r="F976">
            <v>0</v>
          </cell>
          <cell r="G976" t="str">
            <v>00</v>
          </cell>
        </row>
        <row r="977">
          <cell r="A977" t="str">
            <v>40530</v>
          </cell>
          <cell r="B977" t="str">
            <v>Partial removal of lip</v>
          </cell>
          <cell r="C977">
            <v>12</v>
          </cell>
          <cell r="D977">
            <v>5</v>
          </cell>
          <cell r="E977">
            <v>5</v>
          </cell>
          <cell r="F977">
            <v>0</v>
          </cell>
          <cell r="G977" t="str">
            <v>00</v>
          </cell>
        </row>
        <row r="978">
          <cell r="A978" t="str">
            <v>40650</v>
          </cell>
          <cell r="B978" t="str">
            <v>Repair lip</v>
          </cell>
          <cell r="C978">
            <v>12</v>
          </cell>
          <cell r="D978">
            <v>5</v>
          </cell>
          <cell r="E978">
            <v>5</v>
          </cell>
          <cell r="F978">
            <v>0</v>
          </cell>
          <cell r="G978" t="str">
            <v>00</v>
          </cell>
        </row>
        <row r="979">
          <cell r="A979" t="str">
            <v>40652</v>
          </cell>
          <cell r="B979" t="str">
            <v>Repair lip</v>
          </cell>
          <cell r="C979">
            <v>12</v>
          </cell>
          <cell r="D979">
            <v>5</v>
          </cell>
          <cell r="E979">
            <v>5</v>
          </cell>
          <cell r="F979">
            <v>0</v>
          </cell>
          <cell r="G979" t="str">
            <v>00</v>
          </cell>
        </row>
        <row r="980">
          <cell r="A980" t="str">
            <v>40654</v>
          </cell>
          <cell r="B980" t="str">
            <v>Repair lip</v>
          </cell>
          <cell r="C980">
            <v>12</v>
          </cell>
          <cell r="D980">
            <v>5</v>
          </cell>
          <cell r="E980">
            <v>5</v>
          </cell>
          <cell r="F980">
            <v>0</v>
          </cell>
          <cell r="G980" t="str">
            <v>00</v>
          </cell>
        </row>
        <row r="981">
          <cell r="A981" t="str">
            <v>40800</v>
          </cell>
          <cell r="B981" t="str">
            <v>Drainage of mouth lesion</v>
          </cell>
          <cell r="C981">
            <v>12</v>
          </cell>
          <cell r="D981">
            <v>5</v>
          </cell>
          <cell r="E981">
            <v>5</v>
          </cell>
          <cell r="F981">
            <v>0</v>
          </cell>
          <cell r="G981" t="str">
            <v>00</v>
          </cell>
        </row>
        <row r="982">
          <cell r="A982" t="str">
            <v>40801</v>
          </cell>
          <cell r="B982" t="str">
            <v>Drainage of mouth lesion</v>
          </cell>
          <cell r="C982">
            <v>12</v>
          </cell>
          <cell r="D982">
            <v>5</v>
          </cell>
          <cell r="E982">
            <v>5</v>
          </cell>
          <cell r="F982">
            <v>0</v>
          </cell>
          <cell r="G982" t="str">
            <v>00</v>
          </cell>
        </row>
        <row r="983">
          <cell r="A983" t="str">
            <v>40804</v>
          </cell>
          <cell r="B983" t="str">
            <v>Removal foreign body mouth</v>
          </cell>
          <cell r="C983">
            <v>12</v>
          </cell>
          <cell r="D983">
            <v>5</v>
          </cell>
          <cell r="E983">
            <v>5</v>
          </cell>
          <cell r="F983">
            <v>0</v>
          </cell>
          <cell r="G983" t="str">
            <v>00</v>
          </cell>
        </row>
        <row r="984">
          <cell r="A984" t="str">
            <v>40805</v>
          </cell>
          <cell r="B984" t="str">
            <v>Removal foreign body mouth</v>
          </cell>
          <cell r="C984">
            <v>12</v>
          </cell>
          <cell r="D984">
            <v>5</v>
          </cell>
          <cell r="E984">
            <v>5</v>
          </cell>
          <cell r="F984">
            <v>0</v>
          </cell>
          <cell r="G984" t="str">
            <v>00</v>
          </cell>
        </row>
        <row r="985">
          <cell r="A985" t="str">
            <v>40806</v>
          </cell>
          <cell r="B985" t="str">
            <v>Incision of lip fold</v>
          </cell>
          <cell r="C985">
            <v>12</v>
          </cell>
          <cell r="D985">
            <v>5</v>
          </cell>
          <cell r="E985">
            <v>5</v>
          </cell>
          <cell r="F985">
            <v>0</v>
          </cell>
          <cell r="G985" t="str">
            <v>00</v>
          </cell>
        </row>
        <row r="986">
          <cell r="A986" t="str">
            <v>40808</v>
          </cell>
          <cell r="B986" t="str">
            <v>Biopsy of mouth lesion</v>
          </cell>
          <cell r="C986">
            <v>12</v>
          </cell>
          <cell r="D986">
            <v>5</v>
          </cell>
          <cell r="E986">
            <v>5</v>
          </cell>
          <cell r="F986">
            <v>0</v>
          </cell>
          <cell r="G986" t="str">
            <v>00</v>
          </cell>
        </row>
        <row r="987">
          <cell r="A987" t="str">
            <v>40810</v>
          </cell>
          <cell r="B987" t="str">
            <v>Excision of mouth lesion</v>
          </cell>
          <cell r="C987">
            <v>12</v>
          </cell>
          <cell r="D987">
            <v>5</v>
          </cell>
          <cell r="E987">
            <v>5</v>
          </cell>
          <cell r="F987">
            <v>0</v>
          </cell>
          <cell r="G987" t="str">
            <v>00</v>
          </cell>
        </row>
        <row r="988">
          <cell r="A988" t="str">
            <v>40812</v>
          </cell>
          <cell r="B988" t="str">
            <v>Excise/repair mouth lesion</v>
          </cell>
          <cell r="C988">
            <v>12</v>
          </cell>
          <cell r="D988">
            <v>5</v>
          </cell>
          <cell r="E988">
            <v>5</v>
          </cell>
          <cell r="F988">
            <v>0</v>
          </cell>
          <cell r="G988" t="str">
            <v>00</v>
          </cell>
        </row>
        <row r="989">
          <cell r="A989" t="str">
            <v>40814</v>
          </cell>
          <cell r="B989" t="str">
            <v>Excise/repair mouth lesion</v>
          </cell>
          <cell r="C989">
            <v>12</v>
          </cell>
          <cell r="D989">
            <v>5</v>
          </cell>
          <cell r="E989">
            <v>5</v>
          </cell>
          <cell r="F989">
            <v>0</v>
          </cell>
          <cell r="G989" t="str">
            <v>00</v>
          </cell>
        </row>
        <row r="990">
          <cell r="A990" t="str">
            <v>40816</v>
          </cell>
          <cell r="B990" t="str">
            <v>Excision of mouth lesion</v>
          </cell>
          <cell r="C990">
            <v>12</v>
          </cell>
          <cell r="D990">
            <v>5</v>
          </cell>
          <cell r="E990">
            <v>5</v>
          </cell>
          <cell r="F990">
            <v>0</v>
          </cell>
          <cell r="G990" t="str">
            <v>00</v>
          </cell>
        </row>
        <row r="991">
          <cell r="A991" t="str">
            <v>40818</v>
          </cell>
          <cell r="B991" t="str">
            <v>Excise oral mucosa for graft</v>
          </cell>
          <cell r="C991">
            <v>12</v>
          </cell>
          <cell r="D991">
            <v>5</v>
          </cell>
          <cell r="E991">
            <v>5</v>
          </cell>
          <cell r="F991">
            <v>0</v>
          </cell>
          <cell r="G991" t="str">
            <v>00</v>
          </cell>
        </row>
        <row r="992">
          <cell r="A992" t="str">
            <v>40819</v>
          </cell>
          <cell r="B992" t="str">
            <v>Excise lip or cheek fold</v>
          </cell>
          <cell r="C992">
            <v>12</v>
          </cell>
          <cell r="D992">
            <v>5</v>
          </cell>
          <cell r="E992">
            <v>5</v>
          </cell>
          <cell r="F992">
            <v>0</v>
          </cell>
          <cell r="G992" t="str">
            <v>00</v>
          </cell>
        </row>
        <row r="993">
          <cell r="A993" t="str">
            <v>40820</v>
          </cell>
          <cell r="B993" t="str">
            <v>Treatment of mouth lesion</v>
          </cell>
          <cell r="C993">
            <v>12</v>
          </cell>
          <cell r="D993">
            <v>5</v>
          </cell>
          <cell r="E993">
            <v>5</v>
          </cell>
          <cell r="F993">
            <v>0</v>
          </cell>
          <cell r="G993" t="str">
            <v>00</v>
          </cell>
        </row>
        <row r="994">
          <cell r="A994" t="str">
            <v>40830</v>
          </cell>
          <cell r="B994" t="str">
            <v>Repair mouth laceration</v>
          </cell>
          <cell r="C994">
            <v>12</v>
          </cell>
          <cell r="D994">
            <v>5</v>
          </cell>
          <cell r="E994">
            <v>5</v>
          </cell>
          <cell r="F994">
            <v>0</v>
          </cell>
          <cell r="G994" t="str">
            <v>00</v>
          </cell>
        </row>
        <row r="995">
          <cell r="A995" t="str">
            <v>40831</v>
          </cell>
          <cell r="B995" t="str">
            <v>Repair mouth laceration</v>
          </cell>
          <cell r="C995">
            <v>12</v>
          </cell>
          <cell r="D995">
            <v>5</v>
          </cell>
          <cell r="E995">
            <v>5</v>
          </cell>
          <cell r="F995">
            <v>0</v>
          </cell>
          <cell r="G995" t="str">
            <v>00</v>
          </cell>
        </row>
        <row r="996">
          <cell r="A996" t="str">
            <v>41000</v>
          </cell>
          <cell r="B996" t="str">
            <v>Drainage of mouth lesion</v>
          </cell>
          <cell r="C996">
            <v>12</v>
          </cell>
          <cell r="D996">
            <v>5</v>
          </cell>
          <cell r="E996">
            <v>5</v>
          </cell>
          <cell r="F996">
            <v>0</v>
          </cell>
          <cell r="G996" t="str">
            <v>00</v>
          </cell>
        </row>
        <row r="997">
          <cell r="A997" t="str">
            <v>41005</v>
          </cell>
          <cell r="B997" t="str">
            <v>Drainage of mouth lesion</v>
          </cell>
          <cell r="C997">
            <v>12</v>
          </cell>
          <cell r="D997">
            <v>5</v>
          </cell>
          <cell r="E997">
            <v>5</v>
          </cell>
          <cell r="F997">
            <v>0</v>
          </cell>
          <cell r="G997" t="str">
            <v>00</v>
          </cell>
        </row>
        <row r="998">
          <cell r="A998" t="str">
            <v>41006</v>
          </cell>
          <cell r="B998" t="str">
            <v>Drainage of mouth lesion</v>
          </cell>
          <cell r="C998">
            <v>12</v>
          </cell>
          <cell r="D998">
            <v>5</v>
          </cell>
          <cell r="E998">
            <v>5</v>
          </cell>
          <cell r="F998">
            <v>0</v>
          </cell>
          <cell r="G998" t="str">
            <v>00</v>
          </cell>
        </row>
        <row r="999">
          <cell r="A999" t="str">
            <v>41007</v>
          </cell>
          <cell r="B999" t="str">
            <v>Drainage of mouth lesion</v>
          </cell>
          <cell r="C999">
            <v>12</v>
          </cell>
          <cell r="D999">
            <v>5</v>
          </cell>
          <cell r="E999">
            <v>5</v>
          </cell>
          <cell r="F999">
            <v>0</v>
          </cell>
          <cell r="G999" t="str">
            <v>00</v>
          </cell>
        </row>
        <row r="1000">
          <cell r="A1000" t="str">
            <v>41008</v>
          </cell>
          <cell r="B1000" t="str">
            <v>Drainage of mouth lesion</v>
          </cell>
          <cell r="C1000">
            <v>12</v>
          </cell>
          <cell r="D1000">
            <v>5</v>
          </cell>
          <cell r="E1000">
            <v>5</v>
          </cell>
          <cell r="F1000">
            <v>0</v>
          </cell>
          <cell r="G1000" t="str">
            <v>00</v>
          </cell>
        </row>
        <row r="1001">
          <cell r="A1001" t="str">
            <v>41009</v>
          </cell>
          <cell r="B1001" t="str">
            <v>Drainage of mouth lesion</v>
          </cell>
          <cell r="C1001">
            <v>12</v>
          </cell>
          <cell r="D1001">
            <v>5</v>
          </cell>
          <cell r="E1001">
            <v>5</v>
          </cell>
          <cell r="F1001">
            <v>0</v>
          </cell>
          <cell r="G1001" t="str">
            <v>00</v>
          </cell>
        </row>
        <row r="1002">
          <cell r="A1002" t="str">
            <v>41010</v>
          </cell>
          <cell r="B1002" t="str">
            <v>Incision of tongue fold</v>
          </cell>
          <cell r="C1002">
            <v>12</v>
          </cell>
          <cell r="D1002">
            <v>5</v>
          </cell>
          <cell r="E1002">
            <v>5</v>
          </cell>
          <cell r="F1002">
            <v>0</v>
          </cell>
          <cell r="G1002" t="str">
            <v>00</v>
          </cell>
        </row>
        <row r="1003">
          <cell r="A1003" t="str">
            <v>41015</v>
          </cell>
          <cell r="B1003" t="str">
            <v>Drainage of mouth lesion</v>
          </cell>
          <cell r="C1003">
            <v>12</v>
          </cell>
          <cell r="D1003">
            <v>5</v>
          </cell>
          <cell r="E1003">
            <v>5</v>
          </cell>
          <cell r="F1003">
            <v>0</v>
          </cell>
          <cell r="G1003" t="str">
            <v>00</v>
          </cell>
        </row>
        <row r="1004">
          <cell r="A1004" t="str">
            <v>41016</v>
          </cell>
          <cell r="B1004" t="str">
            <v>Drainage of mouth lesion</v>
          </cell>
          <cell r="C1004">
            <v>12</v>
          </cell>
          <cell r="D1004">
            <v>5</v>
          </cell>
          <cell r="E1004">
            <v>5</v>
          </cell>
          <cell r="F1004">
            <v>0</v>
          </cell>
          <cell r="G1004" t="str">
            <v>00</v>
          </cell>
        </row>
        <row r="1005">
          <cell r="A1005" t="str">
            <v>41017</v>
          </cell>
          <cell r="B1005" t="str">
            <v>Drainage of mouth lesion</v>
          </cell>
          <cell r="C1005">
            <v>12</v>
          </cell>
          <cell r="D1005">
            <v>5</v>
          </cell>
          <cell r="E1005">
            <v>5</v>
          </cell>
          <cell r="F1005">
            <v>0</v>
          </cell>
          <cell r="G1005" t="str">
            <v>00</v>
          </cell>
        </row>
        <row r="1006">
          <cell r="A1006" t="str">
            <v>41018</v>
          </cell>
          <cell r="B1006" t="str">
            <v>Drainage of mouth lesion</v>
          </cell>
          <cell r="C1006">
            <v>12</v>
          </cell>
          <cell r="D1006">
            <v>5</v>
          </cell>
          <cell r="E1006">
            <v>5</v>
          </cell>
          <cell r="F1006">
            <v>0</v>
          </cell>
          <cell r="G1006" t="str">
            <v>00</v>
          </cell>
        </row>
        <row r="1007">
          <cell r="A1007" t="str">
            <v>41100</v>
          </cell>
          <cell r="B1007" t="str">
            <v>Biopsy of tongue</v>
          </cell>
          <cell r="C1007">
            <v>12</v>
          </cell>
          <cell r="D1007">
            <v>5</v>
          </cell>
          <cell r="E1007">
            <v>5</v>
          </cell>
          <cell r="F1007">
            <v>0</v>
          </cell>
          <cell r="G1007" t="str">
            <v>00</v>
          </cell>
        </row>
        <row r="1008">
          <cell r="A1008" t="str">
            <v>41105</v>
          </cell>
          <cell r="B1008" t="str">
            <v>Biopsy of tongue</v>
          </cell>
          <cell r="C1008">
            <v>12</v>
          </cell>
          <cell r="D1008">
            <v>5</v>
          </cell>
          <cell r="E1008">
            <v>5</v>
          </cell>
          <cell r="F1008">
            <v>0</v>
          </cell>
          <cell r="G1008" t="str">
            <v>00</v>
          </cell>
        </row>
        <row r="1009">
          <cell r="A1009" t="str">
            <v>41108</v>
          </cell>
          <cell r="B1009" t="str">
            <v>Biopsy of floor of mouth</v>
          </cell>
          <cell r="C1009">
            <v>12</v>
          </cell>
          <cell r="D1009">
            <v>5</v>
          </cell>
          <cell r="E1009">
            <v>5</v>
          </cell>
          <cell r="F1009">
            <v>0</v>
          </cell>
          <cell r="G1009" t="str">
            <v>00</v>
          </cell>
        </row>
        <row r="1010">
          <cell r="A1010" t="str">
            <v>41110</v>
          </cell>
          <cell r="B1010" t="str">
            <v>Excision of tongue lesion</v>
          </cell>
          <cell r="C1010">
            <v>12</v>
          </cell>
          <cell r="D1010">
            <v>5</v>
          </cell>
          <cell r="E1010">
            <v>5</v>
          </cell>
          <cell r="F1010">
            <v>0</v>
          </cell>
          <cell r="G1010" t="str">
            <v>00</v>
          </cell>
        </row>
        <row r="1011">
          <cell r="A1011" t="str">
            <v>41112</v>
          </cell>
          <cell r="B1011" t="str">
            <v>Excision of tongue lesion</v>
          </cell>
          <cell r="C1011">
            <v>12</v>
          </cell>
          <cell r="D1011">
            <v>5</v>
          </cell>
          <cell r="E1011">
            <v>5</v>
          </cell>
          <cell r="F1011">
            <v>0</v>
          </cell>
          <cell r="G1011" t="str">
            <v>00</v>
          </cell>
        </row>
        <row r="1012">
          <cell r="A1012" t="str">
            <v>41113</v>
          </cell>
          <cell r="B1012" t="str">
            <v>Excision of tongue lesion</v>
          </cell>
          <cell r="C1012">
            <v>12</v>
          </cell>
          <cell r="D1012">
            <v>5</v>
          </cell>
          <cell r="E1012">
            <v>5</v>
          </cell>
          <cell r="F1012">
            <v>0</v>
          </cell>
          <cell r="G1012" t="str">
            <v>00</v>
          </cell>
        </row>
        <row r="1013">
          <cell r="A1013" t="str">
            <v>41115</v>
          </cell>
          <cell r="B1013" t="str">
            <v>Excision of tongue fold</v>
          </cell>
          <cell r="C1013">
            <v>12</v>
          </cell>
          <cell r="D1013">
            <v>5</v>
          </cell>
          <cell r="E1013">
            <v>5</v>
          </cell>
          <cell r="F1013">
            <v>0</v>
          </cell>
          <cell r="G1013" t="str">
            <v>00</v>
          </cell>
        </row>
        <row r="1014">
          <cell r="A1014" t="str">
            <v>41116</v>
          </cell>
          <cell r="B1014" t="str">
            <v>Excision of mouth lesion</v>
          </cell>
          <cell r="C1014">
            <v>12</v>
          </cell>
          <cell r="D1014">
            <v>5</v>
          </cell>
          <cell r="E1014">
            <v>5</v>
          </cell>
          <cell r="F1014">
            <v>0</v>
          </cell>
          <cell r="G1014" t="str">
            <v>00</v>
          </cell>
        </row>
        <row r="1015">
          <cell r="A1015" t="str">
            <v>41250</v>
          </cell>
          <cell r="B1015" t="str">
            <v>Repair tongue laceration</v>
          </cell>
          <cell r="C1015">
            <v>12</v>
          </cell>
          <cell r="D1015">
            <v>5</v>
          </cell>
          <cell r="E1015">
            <v>5</v>
          </cell>
          <cell r="F1015">
            <v>0</v>
          </cell>
          <cell r="G1015" t="str">
            <v>00</v>
          </cell>
        </row>
        <row r="1016">
          <cell r="A1016" t="str">
            <v>41251</v>
          </cell>
          <cell r="B1016" t="str">
            <v>Repair tongue laceration</v>
          </cell>
          <cell r="C1016">
            <v>12</v>
          </cell>
          <cell r="D1016">
            <v>5</v>
          </cell>
          <cell r="E1016">
            <v>5</v>
          </cell>
          <cell r="F1016">
            <v>0</v>
          </cell>
          <cell r="G1016" t="str">
            <v>00</v>
          </cell>
        </row>
        <row r="1017">
          <cell r="A1017" t="str">
            <v>41252</v>
          </cell>
          <cell r="B1017" t="str">
            <v>Repair tongue laceration</v>
          </cell>
          <cell r="C1017">
            <v>12</v>
          </cell>
          <cell r="D1017">
            <v>5</v>
          </cell>
          <cell r="E1017">
            <v>5</v>
          </cell>
          <cell r="F1017">
            <v>0</v>
          </cell>
          <cell r="G1017" t="str">
            <v>00</v>
          </cell>
        </row>
        <row r="1018">
          <cell r="A1018" t="str">
            <v>41520</v>
          </cell>
          <cell r="B1018" t="str">
            <v>Reconstruction tongue fold</v>
          </cell>
          <cell r="C1018">
            <v>12</v>
          </cell>
          <cell r="D1018">
            <v>5</v>
          </cell>
          <cell r="E1018">
            <v>5</v>
          </cell>
          <cell r="F1018">
            <v>0</v>
          </cell>
          <cell r="G1018" t="str">
            <v>00</v>
          </cell>
        </row>
        <row r="1019">
          <cell r="A1019" t="str">
            <v>41530</v>
          </cell>
          <cell r="B1019" t="str">
            <v>Tongue base vol reduction</v>
          </cell>
          <cell r="C1019">
            <v>12</v>
          </cell>
          <cell r="D1019">
            <v>5</v>
          </cell>
          <cell r="E1019">
            <v>5</v>
          </cell>
          <cell r="F1019">
            <v>0</v>
          </cell>
          <cell r="G1019" t="str">
            <v>00</v>
          </cell>
        </row>
        <row r="1020">
          <cell r="A1020" t="str">
            <v>41800</v>
          </cell>
          <cell r="B1020" t="str">
            <v>Drainage of gum lesion</v>
          </cell>
          <cell r="C1020">
            <v>12</v>
          </cell>
          <cell r="D1020">
            <v>5</v>
          </cell>
          <cell r="E1020">
            <v>5</v>
          </cell>
          <cell r="F1020">
            <v>0</v>
          </cell>
          <cell r="G1020" t="str">
            <v>00</v>
          </cell>
        </row>
        <row r="1021">
          <cell r="A1021" t="str">
            <v>41805</v>
          </cell>
          <cell r="B1021" t="str">
            <v>Removal foreign body gum</v>
          </cell>
          <cell r="C1021">
            <v>12</v>
          </cell>
          <cell r="D1021">
            <v>5</v>
          </cell>
          <cell r="E1021">
            <v>5</v>
          </cell>
          <cell r="F1021">
            <v>0</v>
          </cell>
          <cell r="G1021" t="str">
            <v>00</v>
          </cell>
        </row>
        <row r="1022">
          <cell r="A1022" t="str">
            <v>41806</v>
          </cell>
          <cell r="B1022" t="str">
            <v>Removal foreign body jawbone</v>
          </cell>
          <cell r="C1022">
            <v>12</v>
          </cell>
          <cell r="D1022">
            <v>5</v>
          </cell>
          <cell r="E1022">
            <v>5</v>
          </cell>
          <cell r="F1022">
            <v>0</v>
          </cell>
          <cell r="G1022" t="str">
            <v>00</v>
          </cell>
        </row>
        <row r="1023">
          <cell r="A1023" t="str">
            <v>41825</v>
          </cell>
          <cell r="B1023" t="str">
            <v>Excision of gum lesion</v>
          </cell>
          <cell r="C1023">
            <v>12</v>
          </cell>
          <cell r="D1023">
            <v>5</v>
          </cell>
          <cell r="E1023">
            <v>5</v>
          </cell>
          <cell r="F1023">
            <v>0</v>
          </cell>
          <cell r="G1023" t="str">
            <v>00</v>
          </cell>
        </row>
        <row r="1024">
          <cell r="A1024" t="str">
            <v>41826</v>
          </cell>
          <cell r="B1024" t="str">
            <v>Excision of gum lesion</v>
          </cell>
          <cell r="C1024">
            <v>12</v>
          </cell>
          <cell r="D1024">
            <v>5</v>
          </cell>
          <cell r="E1024">
            <v>5</v>
          </cell>
          <cell r="F1024">
            <v>0</v>
          </cell>
          <cell r="G1024" t="str">
            <v>00</v>
          </cell>
        </row>
        <row r="1025">
          <cell r="A1025" t="str">
            <v>41827</v>
          </cell>
          <cell r="B1025" t="str">
            <v>Excision of gum lesion</v>
          </cell>
          <cell r="C1025">
            <v>12</v>
          </cell>
          <cell r="D1025">
            <v>5</v>
          </cell>
          <cell r="E1025">
            <v>5</v>
          </cell>
          <cell r="F1025">
            <v>0</v>
          </cell>
          <cell r="G1025" t="str">
            <v>00</v>
          </cell>
        </row>
        <row r="1026">
          <cell r="A1026" t="str">
            <v>42000</v>
          </cell>
          <cell r="B1026" t="str">
            <v>Drainage mouth roof lesion</v>
          </cell>
          <cell r="C1026">
            <v>12</v>
          </cell>
          <cell r="D1026">
            <v>5</v>
          </cell>
          <cell r="E1026">
            <v>5</v>
          </cell>
          <cell r="F1026">
            <v>0</v>
          </cell>
          <cell r="G1026" t="str">
            <v>00</v>
          </cell>
        </row>
        <row r="1027">
          <cell r="A1027" t="str">
            <v>42100</v>
          </cell>
          <cell r="B1027" t="str">
            <v>Biopsy roof of mouth</v>
          </cell>
          <cell r="C1027">
            <v>12</v>
          </cell>
          <cell r="D1027">
            <v>5</v>
          </cell>
          <cell r="E1027">
            <v>5</v>
          </cell>
          <cell r="F1027">
            <v>0</v>
          </cell>
          <cell r="G1027" t="str">
            <v>00</v>
          </cell>
        </row>
        <row r="1028">
          <cell r="A1028" t="str">
            <v>42104</v>
          </cell>
          <cell r="B1028" t="str">
            <v>Excision lesion mouth roof</v>
          </cell>
          <cell r="C1028">
            <v>12</v>
          </cell>
          <cell r="D1028">
            <v>5</v>
          </cell>
          <cell r="E1028">
            <v>5</v>
          </cell>
          <cell r="F1028">
            <v>0</v>
          </cell>
          <cell r="G1028" t="str">
            <v>00</v>
          </cell>
        </row>
        <row r="1029">
          <cell r="A1029" t="str">
            <v>42106</v>
          </cell>
          <cell r="B1029" t="str">
            <v>Excision lesion mouth roof</v>
          </cell>
          <cell r="C1029">
            <v>12</v>
          </cell>
          <cell r="D1029">
            <v>5</v>
          </cell>
          <cell r="E1029">
            <v>5</v>
          </cell>
          <cell r="F1029">
            <v>0</v>
          </cell>
          <cell r="G1029" t="str">
            <v>00</v>
          </cell>
        </row>
        <row r="1030">
          <cell r="A1030" t="str">
            <v>42107</v>
          </cell>
          <cell r="B1030" t="str">
            <v>Excision lesion mouth roof</v>
          </cell>
          <cell r="C1030">
            <v>12</v>
          </cell>
          <cell r="D1030">
            <v>5</v>
          </cell>
          <cell r="E1030">
            <v>5</v>
          </cell>
          <cell r="F1030">
            <v>0</v>
          </cell>
          <cell r="G1030" t="str">
            <v>00</v>
          </cell>
        </row>
        <row r="1031">
          <cell r="A1031" t="str">
            <v>42140</v>
          </cell>
          <cell r="B1031" t="str">
            <v>Excision of uvula</v>
          </cell>
          <cell r="C1031">
            <v>12</v>
          </cell>
          <cell r="D1031">
            <v>5</v>
          </cell>
          <cell r="E1031">
            <v>5</v>
          </cell>
          <cell r="F1031">
            <v>0</v>
          </cell>
          <cell r="G1031" t="str">
            <v>00</v>
          </cell>
        </row>
        <row r="1032">
          <cell r="A1032" t="str">
            <v>42160</v>
          </cell>
          <cell r="B1032" t="str">
            <v>Treatment mouth roof lesion</v>
          </cell>
          <cell r="C1032">
            <v>12</v>
          </cell>
          <cell r="D1032">
            <v>5</v>
          </cell>
          <cell r="E1032">
            <v>5</v>
          </cell>
          <cell r="F1032">
            <v>0</v>
          </cell>
          <cell r="G1032" t="str">
            <v>00</v>
          </cell>
        </row>
        <row r="1033">
          <cell r="A1033" t="str">
            <v>42180</v>
          </cell>
          <cell r="B1033" t="str">
            <v>Repair palate</v>
          </cell>
          <cell r="C1033">
            <v>12</v>
          </cell>
          <cell r="D1033">
            <v>5</v>
          </cell>
          <cell r="E1033">
            <v>5</v>
          </cell>
          <cell r="F1033">
            <v>0</v>
          </cell>
          <cell r="G1033" t="str">
            <v>00</v>
          </cell>
        </row>
        <row r="1034">
          <cell r="A1034" t="str">
            <v>42182</v>
          </cell>
          <cell r="B1034" t="str">
            <v>Repair palate</v>
          </cell>
          <cell r="C1034">
            <v>12</v>
          </cell>
          <cell r="D1034">
            <v>5</v>
          </cell>
          <cell r="E1034">
            <v>5</v>
          </cell>
          <cell r="F1034">
            <v>0</v>
          </cell>
          <cell r="G1034" t="str">
            <v>00</v>
          </cell>
        </row>
        <row r="1035">
          <cell r="A1035" t="str">
            <v>42260</v>
          </cell>
          <cell r="B1035" t="str">
            <v>Repair nose to lip fistula</v>
          </cell>
          <cell r="C1035">
            <v>12</v>
          </cell>
          <cell r="D1035">
            <v>5</v>
          </cell>
          <cell r="E1035">
            <v>5</v>
          </cell>
          <cell r="F1035">
            <v>0</v>
          </cell>
          <cell r="G1035" t="str">
            <v>00</v>
          </cell>
        </row>
        <row r="1036">
          <cell r="A1036" t="str">
            <v>42280</v>
          </cell>
          <cell r="B1036" t="str">
            <v>Preparation palate mold</v>
          </cell>
          <cell r="C1036">
            <v>12</v>
          </cell>
          <cell r="D1036">
            <v>5</v>
          </cell>
          <cell r="E1036">
            <v>5</v>
          </cell>
          <cell r="F1036">
            <v>0</v>
          </cell>
          <cell r="G1036" t="str">
            <v>00</v>
          </cell>
        </row>
        <row r="1037">
          <cell r="A1037" t="str">
            <v>42281</v>
          </cell>
          <cell r="B1037" t="str">
            <v>Insertion palate prosthesis</v>
          </cell>
          <cell r="C1037">
            <v>12</v>
          </cell>
          <cell r="D1037">
            <v>5</v>
          </cell>
          <cell r="E1037">
            <v>5</v>
          </cell>
          <cell r="F1037">
            <v>0</v>
          </cell>
          <cell r="G1037" t="str">
            <v>00</v>
          </cell>
        </row>
        <row r="1038">
          <cell r="A1038" t="str">
            <v>42300</v>
          </cell>
          <cell r="B1038" t="str">
            <v>Drainage of salivary gland</v>
          </cell>
          <cell r="C1038">
            <v>12</v>
          </cell>
          <cell r="D1038">
            <v>5</v>
          </cell>
          <cell r="E1038">
            <v>5</v>
          </cell>
          <cell r="F1038">
            <v>0</v>
          </cell>
          <cell r="G1038" t="str">
            <v>00</v>
          </cell>
        </row>
        <row r="1039">
          <cell r="A1039" t="str">
            <v>42310</v>
          </cell>
          <cell r="B1039" t="str">
            <v>Drainage of salivary gland</v>
          </cell>
          <cell r="C1039">
            <v>12</v>
          </cell>
          <cell r="D1039">
            <v>5</v>
          </cell>
          <cell r="E1039">
            <v>5</v>
          </cell>
          <cell r="F1039">
            <v>0</v>
          </cell>
          <cell r="G1039" t="str">
            <v>00</v>
          </cell>
        </row>
        <row r="1040">
          <cell r="A1040" t="str">
            <v>42320</v>
          </cell>
          <cell r="B1040" t="str">
            <v>Drainage of salivary gland</v>
          </cell>
          <cell r="C1040">
            <v>12</v>
          </cell>
          <cell r="D1040">
            <v>5</v>
          </cell>
          <cell r="E1040">
            <v>5</v>
          </cell>
          <cell r="F1040">
            <v>0</v>
          </cell>
          <cell r="G1040" t="str">
            <v>00</v>
          </cell>
        </row>
        <row r="1041">
          <cell r="A1041" t="str">
            <v>42330</v>
          </cell>
          <cell r="B1041" t="str">
            <v>Removal of salivary stone</v>
          </cell>
          <cell r="C1041">
            <v>12</v>
          </cell>
          <cell r="D1041">
            <v>5</v>
          </cell>
          <cell r="E1041">
            <v>5</v>
          </cell>
          <cell r="F1041">
            <v>0</v>
          </cell>
          <cell r="G1041" t="str">
            <v>00</v>
          </cell>
        </row>
        <row r="1042">
          <cell r="A1042" t="str">
            <v>42335</v>
          </cell>
          <cell r="B1042" t="str">
            <v>Removal of salivary stone</v>
          </cell>
          <cell r="C1042">
            <v>12</v>
          </cell>
          <cell r="D1042">
            <v>5</v>
          </cell>
          <cell r="E1042">
            <v>5</v>
          </cell>
          <cell r="F1042">
            <v>0</v>
          </cell>
          <cell r="G1042" t="str">
            <v>00</v>
          </cell>
        </row>
        <row r="1043">
          <cell r="A1043" t="str">
            <v>42340</v>
          </cell>
          <cell r="B1043" t="str">
            <v>Removal of salivary stone</v>
          </cell>
          <cell r="C1043">
            <v>12</v>
          </cell>
          <cell r="D1043">
            <v>5</v>
          </cell>
          <cell r="E1043">
            <v>5</v>
          </cell>
          <cell r="F1043">
            <v>0</v>
          </cell>
          <cell r="G1043" t="str">
            <v>00</v>
          </cell>
        </row>
        <row r="1044">
          <cell r="A1044" t="str">
            <v>42400</v>
          </cell>
          <cell r="B1044" t="str">
            <v>Biopsy of salivary gland</v>
          </cell>
          <cell r="C1044">
            <v>12</v>
          </cell>
          <cell r="D1044">
            <v>5</v>
          </cell>
          <cell r="E1044">
            <v>5</v>
          </cell>
          <cell r="F1044">
            <v>0</v>
          </cell>
          <cell r="G1044" t="str">
            <v>00</v>
          </cell>
        </row>
        <row r="1045">
          <cell r="A1045" t="str">
            <v>42405</v>
          </cell>
          <cell r="B1045" t="str">
            <v>Biopsy of salivary gland</v>
          </cell>
          <cell r="C1045">
            <v>12</v>
          </cell>
          <cell r="D1045">
            <v>5</v>
          </cell>
          <cell r="E1045">
            <v>5</v>
          </cell>
          <cell r="F1045">
            <v>0</v>
          </cell>
          <cell r="G1045" t="str">
            <v>00</v>
          </cell>
        </row>
        <row r="1046">
          <cell r="A1046" t="str">
            <v>42408</v>
          </cell>
          <cell r="B1046" t="str">
            <v>Excision of salivary cyst</v>
          </cell>
          <cell r="C1046">
            <v>12</v>
          </cell>
          <cell r="D1046">
            <v>5</v>
          </cell>
          <cell r="E1046">
            <v>5</v>
          </cell>
          <cell r="F1046">
            <v>0</v>
          </cell>
          <cell r="G1046" t="str">
            <v>00</v>
          </cell>
        </row>
        <row r="1047">
          <cell r="A1047" t="str">
            <v>42409</v>
          </cell>
          <cell r="B1047" t="str">
            <v>Drainage of salivary cyst</v>
          </cell>
          <cell r="C1047">
            <v>12</v>
          </cell>
          <cell r="D1047">
            <v>5</v>
          </cell>
          <cell r="E1047">
            <v>5</v>
          </cell>
          <cell r="F1047">
            <v>0</v>
          </cell>
          <cell r="G1047" t="str">
            <v>00</v>
          </cell>
        </row>
        <row r="1048">
          <cell r="A1048" t="str">
            <v>42450</v>
          </cell>
          <cell r="B1048" t="str">
            <v>Excise sublingual gland</v>
          </cell>
          <cell r="C1048">
            <v>12</v>
          </cell>
          <cell r="D1048">
            <v>5</v>
          </cell>
          <cell r="E1048">
            <v>5</v>
          </cell>
          <cell r="F1048">
            <v>0</v>
          </cell>
          <cell r="G1048" t="str">
            <v>00</v>
          </cell>
        </row>
        <row r="1049">
          <cell r="A1049" t="str">
            <v>42500</v>
          </cell>
          <cell r="B1049" t="str">
            <v>Repair salivary duct</v>
          </cell>
          <cell r="C1049">
            <v>12</v>
          </cell>
          <cell r="D1049">
            <v>5</v>
          </cell>
          <cell r="E1049">
            <v>5</v>
          </cell>
          <cell r="F1049">
            <v>0</v>
          </cell>
          <cell r="G1049" t="str">
            <v>00</v>
          </cell>
        </row>
        <row r="1050">
          <cell r="A1050" t="str">
            <v>42505</v>
          </cell>
          <cell r="B1050" t="str">
            <v>Repair salivary duct</v>
          </cell>
          <cell r="C1050">
            <v>12</v>
          </cell>
          <cell r="D1050">
            <v>5</v>
          </cell>
          <cell r="E1050">
            <v>5</v>
          </cell>
          <cell r="F1050">
            <v>0</v>
          </cell>
          <cell r="G1050" t="str">
            <v>00</v>
          </cell>
        </row>
        <row r="1051">
          <cell r="A1051" t="str">
            <v>42550</v>
          </cell>
          <cell r="B1051" t="str">
            <v>Injection for salivary x-ray</v>
          </cell>
          <cell r="C1051">
            <v>12</v>
          </cell>
          <cell r="D1051">
            <v>5</v>
          </cell>
          <cell r="E1051">
            <v>5</v>
          </cell>
          <cell r="F1051">
            <v>0</v>
          </cell>
          <cell r="G1051" t="str">
            <v>00</v>
          </cell>
        </row>
        <row r="1052">
          <cell r="A1052" t="str">
            <v>42600</v>
          </cell>
          <cell r="B1052" t="str">
            <v>Closure of salivary fistula</v>
          </cell>
          <cell r="C1052">
            <v>12</v>
          </cell>
          <cell r="D1052">
            <v>5</v>
          </cell>
          <cell r="E1052">
            <v>5</v>
          </cell>
          <cell r="F1052">
            <v>0</v>
          </cell>
          <cell r="G1052" t="str">
            <v>00</v>
          </cell>
        </row>
        <row r="1053">
          <cell r="A1053" t="str">
            <v>42650</v>
          </cell>
          <cell r="B1053" t="str">
            <v>Dilation of salivary duct</v>
          </cell>
          <cell r="C1053">
            <v>12</v>
          </cell>
          <cell r="D1053">
            <v>5</v>
          </cell>
          <cell r="E1053">
            <v>5</v>
          </cell>
          <cell r="F1053">
            <v>0</v>
          </cell>
          <cell r="G1053" t="str">
            <v>00</v>
          </cell>
        </row>
        <row r="1054">
          <cell r="A1054" t="str">
            <v>42660</v>
          </cell>
          <cell r="B1054" t="str">
            <v>Dilation of salivary duct</v>
          </cell>
          <cell r="C1054">
            <v>12</v>
          </cell>
          <cell r="D1054">
            <v>5</v>
          </cell>
          <cell r="E1054">
            <v>5</v>
          </cell>
          <cell r="F1054">
            <v>0</v>
          </cell>
          <cell r="G1054" t="str">
            <v>00</v>
          </cell>
        </row>
        <row r="1055">
          <cell r="A1055" t="str">
            <v>42665</v>
          </cell>
          <cell r="B1055" t="str">
            <v>Ligation of salivary duct</v>
          </cell>
          <cell r="C1055">
            <v>12</v>
          </cell>
          <cell r="D1055">
            <v>5</v>
          </cell>
          <cell r="E1055">
            <v>5</v>
          </cell>
          <cell r="F1055">
            <v>0</v>
          </cell>
          <cell r="G1055" t="str">
            <v>00</v>
          </cell>
        </row>
        <row r="1056">
          <cell r="A1056" t="str">
            <v>42700</v>
          </cell>
          <cell r="B1056" t="str">
            <v>Drainage of tonsil abscess</v>
          </cell>
          <cell r="C1056">
            <v>12</v>
          </cell>
          <cell r="D1056">
            <v>5</v>
          </cell>
          <cell r="E1056">
            <v>5</v>
          </cell>
          <cell r="F1056">
            <v>0</v>
          </cell>
          <cell r="G1056" t="str">
            <v>00</v>
          </cell>
        </row>
        <row r="1057">
          <cell r="A1057" t="str">
            <v>42720</v>
          </cell>
          <cell r="B1057" t="str">
            <v>Drainage of throat abscess</v>
          </cell>
          <cell r="C1057">
            <v>12</v>
          </cell>
          <cell r="D1057">
            <v>5</v>
          </cell>
          <cell r="E1057">
            <v>5</v>
          </cell>
          <cell r="F1057">
            <v>0</v>
          </cell>
          <cell r="G1057" t="str">
            <v>00</v>
          </cell>
        </row>
        <row r="1058">
          <cell r="A1058" t="str">
            <v>42800</v>
          </cell>
          <cell r="B1058" t="str">
            <v>Biopsy of throat</v>
          </cell>
          <cell r="C1058">
            <v>12</v>
          </cell>
          <cell r="D1058">
            <v>5</v>
          </cell>
          <cell r="E1058">
            <v>5</v>
          </cell>
          <cell r="F1058">
            <v>0</v>
          </cell>
          <cell r="G1058" t="str">
            <v>00</v>
          </cell>
        </row>
        <row r="1059">
          <cell r="A1059" t="str">
            <v>42804</v>
          </cell>
          <cell r="B1059" t="str">
            <v>Biopsy of upper nose/throat</v>
          </cell>
          <cell r="C1059">
            <v>12</v>
          </cell>
          <cell r="D1059">
            <v>5</v>
          </cell>
          <cell r="E1059">
            <v>5</v>
          </cell>
          <cell r="F1059">
            <v>0</v>
          </cell>
          <cell r="G1059" t="str">
            <v>00</v>
          </cell>
        </row>
        <row r="1060">
          <cell r="A1060" t="str">
            <v>42806</v>
          </cell>
          <cell r="B1060" t="str">
            <v>Biopsy of upper nose/throat</v>
          </cell>
          <cell r="C1060">
            <v>12</v>
          </cell>
          <cell r="D1060">
            <v>5</v>
          </cell>
          <cell r="E1060">
            <v>5</v>
          </cell>
          <cell r="F1060">
            <v>0</v>
          </cell>
          <cell r="G1060" t="str">
            <v>00</v>
          </cell>
        </row>
        <row r="1061">
          <cell r="A1061" t="str">
            <v>42808</v>
          </cell>
          <cell r="B1061" t="str">
            <v>Excise pharynx lesion</v>
          </cell>
          <cell r="C1061">
            <v>12</v>
          </cell>
          <cell r="D1061">
            <v>5</v>
          </cell>
          <cell r="E1061">
            <v>5</v>
          </cell>
          <cell r="F1061">
            <v>0</v>
          </cell>
          <cell r="G1061" t="str">
            <v>00</v>
          </cell>
        </row>
        <row r="1062">
          <cell r="A1062" t="str">
            <v>42809</v>
          </cell>
          <cell r="B1062" t="str">
            <v>Remove pharynx foreign body</v>
          </cell>
          <cell r="C1062">
            <v>12</v>
          </cell>
          <cell r="D1062">
            <v>5</v>
          </cell>
          <cell r="E1062">
            <v>5</v>
          </cell>
          <cell r="F1062">
            <v>0</v>
          </cell>
          <cell r="G1062" t="str">
            <v>00</v>
          </cell>
        </row>
        <row r="1063">
          <cell r="A1063" t="str">
            <v>42810</v>
          </cell>
          <cell r="B1063" t="str">
            <v>Excision of neck cyst</v>
          </cell>
          <cell r="C1063">
            <v>12</v>
          </cell>
          <cell r="D1063">
            <v>5</v>
          </cell>
          <cell r="E1063">
            <v>5</v>
          </cell>
          <cell r="F1063">
            <v>0</v>
          </cell>
          <cell r="G1063" t="str">
            <v>00</v>
          </cell>
        </row>
        <row r="1064">
          <cell r="A1064" t="str">
            <v>43197</v>
          </cell>
          <cell r="B1064" t="str">
            <v>Esophagoscopy flex dx brush</v>
          </cell>
          <cell r="C1064">
            <v>12</v>
          </cell>
          <cell r="D1064">
            <v>5</v>
          </cell>
          <cell r="E1064">
            <v>5</v>
          </cell>
          <cell r="F1064">
            <v>0</v>
          </cell>
          <cell r="G1064" t="str">
            <v>00</v>
          </cell>
        </row>
        <row r="1065">
          <cell r="A1065" t="str">
            <v>43198</v>
          </cell>
          <cell r="B1065" t="str">
            <v>Esophagosc flex trnsn biopy</v>
          </cell>
          <cell r="C1065">
            <v>12</v>
          </cell>
          <cell r="D1065">
            <v>5</v>
          </cell>
          <cell r="E1065">
            <v>5</v>
          </cell>
          <cell r="F1065">
            <v>0</v>
          </cell>
          <cell r="G1065" t="str">
            <v>00</v>
          </cell>
        </row>
        <row r="1066">
          <cell r="A1066" t="str">
            <v>43200</v>
          </cell>
          <cell r="B1066" t="str">
            <v>Esophagoscopy flexible brush</v>
          </cell>
          <cell r="C1066">
            <v>12</v>
          </cell>
          <cell r="D1066">
            <v>5</v>
          </cell>
          <cell r="E1066">
            <v>5</v>
          </cell>
          <cell r="F1066">
            <v>0</v>
          </cell>
          <cell r="G1066" t="str">
            <v>00</v>
          </cell>
        </row>
        <row r="1067">
          <cell r="A1067" t="str">
            <v>43201</v>
          </cell>
          <cell r="B1067" t="str">
            <v>Esoph scope w/submucous inj</v>
          </cell>
          <cell r="C1067">
            <v>12</v>
          </cell>
          <cell r="D1067">
            <v>5</v>
          </cell>
          <cell r="E1067">
            <v>5</v>
          </cell>
          <cell r="F1067">
            <v>0</v>
          </cell>
          <cell r="G1067" t="str">
            <v>00</v>
          </cell>
        </row>
        <row r="1068">
          <cell r="A1068" t="str">
            <v>43202</v>
          </cell>
          <cell r="B1068" t="str">
            <v>Esophagoscopy flex biopsy</v>
          </cell>
          <cell r="C1068">
            <v>12</v>
          </cell>
          <cell r="D1068">
            <v>5</v>
          </cell>
          <cell r="E1068">
            <v>5</v>
          </cell>
          <cell r="F1068">
            <v>0</v>
          </cell>
          <cell r="G1068" t="str">
            <v>00</v>
          </cell>
        </row>
        <row r="1069">
          <cell r="A1069" t="str">
            <v>43206</v>
          </cell>
          <cell r="B1069" t="str">
            <v>Esoph optical endomicroscopy</v>
          </cell>
          <cell r="C1069">
            <v>12</v>
          </cell>
          <cell r="D1069">
            <v>5</v>
          </cell>
          <cell r="E1069">
            <v>5</v>
          </cell>
          <cell r="F1069">
            <v>0</v>
          </cell>
          <cell r="G1069" t="str">
            <v>00</v>
          </cell>
        </row>
        <row r="1070">
          <cell r="A1070" t="str">
            <v>43213</v>
          </cell>
          <cell r="B1070" t="str">
            <v>Esophagoscopy retro balloon</v>
          </cell>
          <cell r="C1070">
            <v>12</v>
          </cell>
          <cell r="D1070">
            <v>5</v>
          </cell>
          <cell r="E1070">
            <v>5</v>
          </cell>
          <cell r="F1070">
            <v>0</v>
          </cell>
          <cell r="G1070" t="str">
            <v>00</v>
          </cell>
        </row>
        <row r="1071">
          <cell r="A1071" t="str">
            <v>43215</v>
          </cell>
          <cell r="B1071" t="str">
            <v>Esophagoscopy flex remove fb</v>
          </cell>
          <cell r="C1071">
            <v>12</v>
          </cell>
          <cell r="D1071">
            <v>5</v>
          </cell>
          <cell r="E1071">
            <v>5</v>
          </cell>
          <cell r="F1071">
            <v>0</v>
          </cell>
          <cell r="G1071" t="str">
            <v>00</v>
          </cell>
        </row>
        <row r="1072">
          <cell r="A1072" t="str">
            <v>43216</v>
          </cell>
          <cell r="B1072" t="str">
            <v>Esophagoscopy lesion removal</v>
          </cell>
          <cell r="C1072">
            <v>12</v>
          </cell>
          <cell r="D1072">
            <v>5</v>
          </cell>
          <cell r="E1072">
            <v>5</v>
          </cell>
          <cell r="F1072">
            <v>0</v>
          </cell>
          <cell r="G1072" t="str">
            <v>00</v>
          </cell>
        </row>
        <row r="1073">
          <cell r="A1073" t="str">
            <v>43217</v>
          </cell>
          <cell r="B1073" t="str">
            <v>Esophagoscopy snare les remv</v>
          </cell>
          <cell r="C1073">
            <v>12</v>
          </cell>
          <cell r="D1073">
            <v>5</v>
          </cell>
          <cell r="E1073">
            <v>5</v>
          </cell>
          <cell r="F1073">
            <v>0</v>
          </cell>
          <cell r="G1073" t="str">
            <v>00</v>
          </cell>
        </row>
        <row r="1074">
          <cell r="A1074" t="str">
            <v>43220</v>
          </cell>
          <cell r="B1074" t="str">
            <v>Esophagoscopy balloon &lt;30mm</v>
          </cell>
          <cell r="C1074">
            <v>12</v>
          </cell>
          <cell r="D1074">
            <v>5</v>
          </cell>
          <cell r="E1074">
            <v>5</v>
          </cell>
          <cell r="F1074">
            <v>0</v>
          </cell>
          <cell r="G1074" t="str">
            <v>00</v>
          </cell>
        </row>
        <row r="1075">
          <cell r="A1075" t="str">
            <v>43226</v>
          </cell>
          <cell r="B1075" t="str">
            <v>Esoph endoscopy dilation</v>
          </cell>
          <cell r="C1075">
            <v>12</v>
          </cell>
          <cell r="D1075">
            <v>5</v>
          </cell>
          <cell r="E1075">
            <v>5</v>
          </cell>
          <cell r="F1075">
            <v>0</v>
          </cell>
          <cell r="G1075" t="str">
            <v>00</v>
          </cell>
        </row>
        <row r="1076">
          <cell r="A1076" t="str">
            <v>43227</v>
          </cell>
          <cell r="B1076" t="str">
            <v>Esophagoscopy control bleed</v>
          </cell>
          <cell r="C1076">
            <v>12</v>
          </cell>
          <cell r="D1076">
            <v>5</v>
          </cell>
          <cell r="E1076">
            <v>5</v>
          </cell>
          <cell r="F1076">
            <v>0</v>
          </cell>
          <cell r="G1076" t="str">
            <v>00</v>
          </cell>
        </row>
        <row r="1077">
          <cell r="A1077" t="str">
            <v>43229</v>
          </cell>
          <cell r="B1077" t="str">
            <v>Esophagoscopy lesion ablate</v>
          </cell>
          <cell r="C1077">
            <v>12</v>
          </cell>
          <cell r="D1077">
            <v>5</v>
          </cell>
          <cell r="E1077">
            <v>5</v>
          </cell>
          <cell r="F1077">
            <v>0</v>
          </cell>
          <cell r="G1077" t="str">
            <v>00</v>
          </cell>
        </row>
        <row r="1078">
          <cell r="A1078" t="str">
            <v>43231</v>
          </cell>
          <cell r="B1078" t="str">
            <v>Esophagoscop ultrasound exam</v>
          </cell>
          <cell r="C1078">
            <v>12</v>
          </cell>
          <cell r="D1078">
            <v>5</v>
          </cell>
          <cell r="E1078">
            <v>5</v>
          </cell>
          <cell r="F1078">
            <v>0</v>
          </cell>
          <cell r="G1078" t="str">
            <v>00</v>
          </cell>
        </row>
        <row r="1079">
          <cell r="A1079" t="str">
            <v>43232</v>
          </cell>
          <cell r="B1079" t="str">
            <v>Esophagoscopy w/us needle bx</v>
          </cell>
          <cell r="C1079">
            <v>12</v>
          </cell>
          <cell r="D1079">
            <v>5</v>
          </cell>
          <cell r="E1079">
            <v>5</v>
          </cell>
          <cell r="F1079">
            <v>0</v>
          </cell>
          <cell r="G1079" t="str">
            <v>00</v>
          </cell>
        </row>
        <row r="1080">
          <cell r="A1080" t="str">
            <v>43235</v>
          </cell>
          <cell r="B1080" t="str">
            <v>Egd diagnostic brush wash</v>
          </cell>
          <cell r="C1080">
            <v>12</v>
          </cell>
          <cell r="D1080">
            <v>5</v>
          </cell>
          <cell r="E1080">
            <v>5</v>
          </cell>
          <cell r="F1080">
            <v>0</v>
          </cell>
          <cell r="G1080" t="str">
            <v>00</v>
          </cell>
        </row>
        <row r="1081">
          <cell r="A1081" t="str">
            <v>43236</v>
          </cell>
          <cell r="B1081" t="str">
            <v>Uppr gi scope w/submuc inj</v>
          </cell>
          <cell r="C1081">
            <v>12</v>
          </cell>
          <cell r="D1081">
            <v>5</v>
          </cell>
          <cell r="E1081">
            <v>5</v>
          </cell>
          <cell r="F1081">
            <v>0</v>
          </cell>
          <cell r="G1081" t="str">
            <v>00</v>
          </cell>
        </row>
        <row r="1082">
          <cell r="A1082" t="str">
            <v>43239</v>
          </cell>
          <cell r="B1082" t="str">
            <v>Egd biopsy single/multiple</v>
          </cell>
          <cell r="C1082">
            <v>12</v>
          </cell>
          <cell r="D1082">
            <v>5</v>
          </cell>
          <cell r="E1082">
            <v>5</v>
          </cell>
          <cell r="F1082">
            <v>0</v>
          </cell>
          <cell r="G1082" t="str">
            <v>00</v>
          </cell>
        </row>
        <row r="1083">
          <cell r="A1083" t="str">
            <v>43245</v>
          </cell>
          <cell r="B1083" t="str">
            <v>Egd dilate stricture</v>
          </cell>
          <cell r="C1083">
            <v>12</v>
          </cell>
          <cell r="D1083">
            <v>5</v>
          </cell>
          <cell r="E1083">
            <v>5</v>
          </cell>
          <cell r="F1083">
            <v>0</v>
          </cell>
          <cell r="G1083" t="str">
            <v>00</v>
          </cell>
        </row>
        <row r="1084">
          <cell r="A1084" t="str">
            <v>43247</v>
          </cell>
          <cell r="B1084" t="str">
            <v>Egd remove foreign body</v>
          </cell>
          <cell r="C1084">
            <v>12</v>
          </cell>
          <cell r="D1084">
            <v>5</v>
          </cell>
          <cell r="E1084">
            <v>5</v>
          </cell>
          <cell r="F1084">
            <v>0</v>
          </cell>
          <cell r="G1084" t="str">
            <v>00</v>
          </cell>
        </row>
        <row r="1085">
          <cell r="A1085" t="str">
            <v>43248</v>
          </cell>
          <cell r="B1085" t="str">
            <v>Egd guide wire insertion</v>
          </cell>
          <cell r="C1085">
            <v>12</v>
          </cell>
          <cell r="D1085">
            <v>5</v>
          </cell>
          <cell r="E1085">
            <v>5</v>
          </cell>
          <cell r="F1085">
            <v>0</v>
          </cell>
          <cell r="G1085" t="str">
            <v>00</v>
          </cell>
        </row>
        <row r="1086">
          <cell r="A1086" t="str">
            <v>43249</v>
          </cell>
          <cell r="B1086" t="str">
            <v>Esoph egd dilation &lt;30 mm</v>
          </cell>
          <cell r="C1086">
            <v>12</v>
          </cell>
          <cell r="D1086">
            <v>5</v>
          </cell>
          <cell r="E1086">
            <v>5</v>
          </cell>
          <cell r="F1086">
            <v>0</v>
          </cell>
          <cell r="G1086" t="str">
            <v>00</v>
          </cell>
        </row>
        <row r="1087">
          <cell r="A1087" t="str">
            <v>43250</v>
          </cell>
          <cell r="B1087" t="str">
            <v>Egd cautery tumor polyp</v>
          </cell>
          <cell r="C1087">
            <v>12</v>
          </cell>
          <cell r="D1087">
            <v>5</v>
          </cell>
          <cell r="E1087">
            <v>5</v>
          </cell>
          <cell r="F1087">
            <v>0</v>
          </cell>
          <cell r="G1087" t="str">
            <v>00</v>
          </cell>
        </row>
        <row r="1088">
          <cell r="A1088" t="str">
            <v>43251</v>
          </cell>
          <cell r="B1088" t="str">
            <v>Egd remove lesion snare</v>
          </cell>
          <cell r="C1088">
            <v>12</v>
          </cell>
          <cell r="D1088">
            <v>5</v>
          </cell>
          <cell r="E1088">
            <v>5</v>
          </cell>
          <cell r="F1088">
            <v>0</v>
          </cell>
          <cell r="G1088" t="str">
            <v>00</v>
          </cell>
        </row>
        <row r="1089">
          <cell r="A1089" t="str">
            <v>43252</v>
          </cell>
          <cell r="B1089" t="str">
            <v>Egd optical endomicroscopy</v>
          </cell>
          <cell r="C1089">
            <v>12</v>
          </cell>
          <cell r="D1089">
            <v>5</v>
          </cell>
          <cell r="E1089">
            <v>5</v>
          </cell>
          <cell r="F1089">
            <v>0</v>
          </cell>
          <cell r="G1089" t="str">
            <v>00</v>
          </cell>
        </row>
        <row r="1090">
          <cell r="A1090" t="str">
            <v>43255</v>
          </cell>
          <cell r="B1090" t="str">
            <v>Egd control bleeding any</v>
          </cell>
          <cell r="C1090">
            <v>12</v>
          </cell>
          <cell r="D1090">
            <v>5</v>
          </cell>
          <cell r="E1090">
            <v>5</v>
          </cell>
          <cell r="F1090">
            <v>0</v>
          </cell>
          <cell r="G1090" t="str">
            <v>00</v>
          </cell>
        </row>
        <row r="1091">
          <cell r="A1091" t="str">
            <v>43270</v>
          </cell>
          <cell r="B1091" t="str">
            <v>Egd lesion ablation</v>
          </cell>
          <cell r="C1091">
            <v>12</v>
          </cell>
          <cell r="D1091">
            <v>5</v>
          </cell>
          <cell r="E1091">
            <v>5</v>
          </cell>
          <cell r="F1091">
            <v>0</v>
          </cell>
          <cell r="G1091" t="str">
            <v>00</v>
          </cell>
        </row>
        <row r="1092">
          <cell r="A1092" t="str">
            <v>43450</v>
          </cell>
          <cell r="B1092" t="str">
            <v>Dilate esophagus 1/mult pass</v>
          </cell>
          <cell r="C1092">
            <v>12</v>
          </cell>
          <cell r="D1092">
            <v>5</v>
          </cell>
          <cell r="E1092">
            <v>5</v>
          </cell>
          <cell r="F1092">
            <v>0</v>
          </cell>
          <cell r="G1092" t="str">
            <v>00</v>
          </cell>
        </row>
        <row r="1093">
          <cell r="A1093" t="str">
            <v>43453</v>
          </cell>
          <cell r="B1093" t="str">
            <v>Dilate esophagus</v>
          </cell>
          <cell r="C1093">
            <v>12</v>
          </cell>
          <cell r="D1093">
            <v>5</v>
          </cell>
          <cell r="E1093">
            <v>5</v>
          </cell>
          <cell r="F1093">
            <v>0</v>
          </cell>
          <cell r="G1093" t="str">
            <v>00</v>
          </cell>
        </row>
        <row r="1094">
          <cell r="A1094" t="str">
            <v>43754</v>
          </cell>
          <cell r="B1094" t="str">
            <v>Dx gastr intub w/asp spec</v>
          </cell>
          <cell r="C1094">
            <v>12</v>
          </cell>
          <cell r="D1094">
            <v>5</v>
          </cell>
          <cell r="E1094">
            <v>5</v>
          </cell>
          <cell r="F1094">
            <v>0</v>
          </cell>
          <cell r="G1094" t="str">
            <v>00</v>
          </cell>
        </row>
        <row r="1095">
          <cell r="A1095" t="str">
            <v>43755</v>
          </cell>
          <cell r="B1095" t="str">
            <v>Dx gastr intub w/asp specs</v>
          </cell>
          <cell r="C1095">
            <v>12</v>
          </cell>
          <cell r="D1095">
            <v>5</v>
          </cell>
          <cell r="E1095">
            <v>5</v>
          </cell>
          <cell r="F1095">
            <v>0</v>
          </cell>
          <cell r="G1095" t="str">
            <v>00</v>
          </cell>
        </row>
        <row r="1096">
          <cell r="A1096" t="str">
            <v>43756</v>
          </cell>
          <cell r="B1096" t="str">
            <v>Dx duod intub w/asp spec</v>
          </cell>
          <cell r="C1096">
            <v>12</v>
          </cell>
          <cell r="D1096">
            <v>5</v>
          </cell>
          <cell r="E1096">
            <v>5</v>
          </cell>
          <cell r="F1096">
            <v>0</v>
          </cell>
          <cell r="G1096" t="str">
            <v>00</v>
          </cell>
        </row>
        <row r="1097">
          <cell r="A1097" t="str">
            <v>43757</v>
          </cell>
          <cell r="B1097" t="str">
            <v>Dx duod intub w/asp specs</v>
          </cell>
          <cell r="C1097">
            <v>12</v>
          </cell>
          <cell r="D1097">
            <v>5</v>
          </cell>
          <cell r="E1097">
            <v>5</v>
          </cell>
          <cell r="F1097">
            <v>0</v>
          </cell>
          <cell r="G1097" t="str">
            <v>00</v>
          </cell>
        </row>
        <row r="1098">
          <cell r="A1098" t="str">
            <v>43760</v>
          </cell>
          <cell r="B1098" t="str">
            <v>Change gastrostomy tube</v>
          </cell>
          <cell r="C1098">
            <v>12</v>
          </cell>
          <cell r="D1098">
            <v>5</v>
          </cell>
          <cell r="E1098">
            <v>5</v>
          </cell>
          <cell r="F1098">
            <v>0</v>
          </cell>
          <cell r="G1098" t="str">
            <v>00</v>
          </cell>
        </row>
        <row r="1099">
          <cell r="A1099" t="str">
            <v>43761</v>
          </cell>
          <cell r="B1099" t="str">
            <v>Reposition gastrostomy tube</v>
          </cell>
          <cell r="C1099">
            <v>12</v>
          </cell>
          <cell r="D1099">
            <v>5</v>
          </cell>
          <cell r="E1099">
            <v>5</v>
          </cell>
          <cell r="F1099">
            <v>0</v>
          </cell>
          <cell r="G1099" t="str">
            <v>00</v>
          </cell>
        </row>
        <row r="1100">
          <cell r="A1100" t="str">
            <v>44385</v>
          </cell>
          <cell r="B1100" t="str">
            <v>Endoscopy of bowel pouch</v>
          </cell>
          <cell r="C1100">
            <v>12</v>
          </cell>
          <cell r="D1100">
            <v>5</v>
          </cell>
          <cell r="E1100">
            <v>5</v>
          </cell>
          <cell r="F1100">
            <v>0</v>
          </cell>
          <cell r="G1100" t="str">
            <v>00</v>
          </cell>
        </row>
        <row r="1101">
          <cell r="A1101" t="str">
            <v>44386</v>
          </cell>
          <cell r="B1101" t="str">
            <v>Endoscopy bowel pouch/biop</v>
          </cell>
          <cell r="C1101">
            <v>12</v>
          </cell>
          <cell r="D1101">
            <v>5</v>
          </cell>
          <cell r="E1101">
            <v>5</v>
          </cell>
          <cell r="F1101">
            <v>0</v>
          </cell>
          <cell r="G1101" t="str">
            <v>00</v>
          </cell>
        </row>
        <row r="1102">
          <cell r="A1102" t="str">
            <v>44388</v>
          </cell>
          <cell r="B1102" t="str">
            <v>Colonoscopy</v>
          </cell>
          <cell r="C1102">
            <v>12</v>
          </cell>
          <cell r="D1102">
            <v>5</v>
          </cell>
          <cell r="E1102">
            <v>5</v>
          </cell>
          <cell r="F1102">
            <v>0</v>
          </cell>
          <cell r="G1102" t="str">
            <v>00</v>
          </cell>
        </row>
        <row r="1103">
          <cell r="A1103" t="str">
            <v>44389</v>
          </cell>
          <cell r="B1103" t="str">
            <v>Colonoscopy with biopsy</v>
          </cell>
          <cell r="C1103">
            <v>12</v>
          </cell>
          <cell r="D1103">
            <v>5</v>
          </cell>
          <cell r="E1103">
            <v>5</v>
          </cell>
          <cell r="F1103">
            <v>0</v>
          </cell>
          <cell r="G1103" t="str">
            <v>00</v>
          </cell>
        </row>
        <row r="1104">
          <cell r="A1104" t="str">
            <v>44390</v>
          </cell>
          <cell r="B1104" t="str">
            <v>Colonoscopy for foreign body</v>
          </cell>
          <cell r="C1104">
            <v>12</v>
          </cell>
          <cell r="D1104">
            <v>5</v>
          </cell>
          <cell r="E1104">
            <v>5</v>
          </cell>
          <cell r="F1104">
            <v>0</v>
          </cell>
          <cell r="G1104" t="str">
            <v>00</v>
          </cell>
        </row>
        <row r="1105">
          <cell r="A1105" t="str">
            <v>44391</v>
          </cell>
          <cell r="B1105" t="str">
            <v>Colonoscopy for bleeding</v>
          </cell>
          <cell r="C1105">
            <v>12</v>
          </cell>
          <cell r="D1105">
            <v>5</v>
          </cell>
          <cell r="E1105">
            <v>5</v>
          </cell>
          <cell r="F1105">
            <v>0</v>
          </cell>
          <cell r="G1105" t="str">
            <v>00</v>
          </cell>
        </row>
        <row r="1106">
          <cell r="A1106" t="str">
            <v>44392</v>
          </cell>
          <cell r="B1106" t="str">
            <v>Colonoscopy &amp; polypectomy</v>
          </cell>
          <cell r="C1106">
            <v>12</v>
          </cell>
          <cell r="D1106">
            <v>5</v>
          </cell>
          <cell r="E1106">
            <v>5</v>
          </cell>
          <cell r="F1106">
            <v>0</v>
          </cell>
          <cell r="G1106" t="str">
            <v>00</v>
          </cell>
        </row>
        <row r="1107">
          <cell r="A1107" t="str">
            <v>44393</v>
          </cell>
          <cell r="B1107" t="str">
            <v>Colonoscopy lesion removal</v>
          </cell>
          <cell r="C1107">
            <v>12</v>
          </cell>
          <cell r="D1107">
            <v>5</v>
          </cell>
          <cell r="E1107">
            <v>5</v>
          </cell>
          <cell r="F1107">
            <v>0</v>
          </cell>
          <cell r="G1107" t="str">
            <v>00</v>
          </cell>
        </row>
        <row r="1108">
          <cell r="A1108" t="str">
            <v>44394</v>
          </cell>
          <cell r="B1108" t="str">
            <v>Colonoscopy w/snare</v>
          </cell>
          <cell r="C1108">
            <v>12</v>
          </cell>
          <cell r="D1108">
            <v>5</v>
          </cell>
          <cell r="E1108">
            <v>5</v>
          </cell>
          <cell r="F1108">
            <v>0</v>
          </cell>
          <cell r="G1108" t="str">
            <v>00</v>
          </cell>
        </row>
        <row r="1109">
          <cell r="A1109" t="str">
            <v>45005</v>
          </cell>
          <cell r="B1109" t="str">
            <v>Drainage of rectal abscess</v>
          </cell>
          <cell r="C1109">
            <v>12</v>
          </cell>
          <cell r="D1109">
            <v>5</v>
          </cell>
          <cell r="E1109">
            <v>5</v>
          </cell>
          <cell r="F1109">
            <v>0</v>
          </cell>
          <cell r="G1109" t="str">
            <v>00</v>
          </cell>
        </row>
        <row r="1110">
          <cell r="A1110" t="str">
            <v>45300</v>
          </cell>
          <cell r="B1110" t="str">
            <v>Proctosigmoidoscopy dx</v>
          </cell>
          <cell r="C1110">
            <v>12</v>
          </cell>
          <cell r="D1110">
            <v>5</v>
          </cell>
          <cell r="E1110">
            <v>5</v>
          </cell>
          <cell r="F1110">
            <v>0</v>
          </cell>
          <cell r="G1110" t="str">
            <v>00</v>
          </cell>
        </row>
        <row r="1111">
          <cell r="A1111" t="str">
            <v>45303</v>
          </cell>
          <cell r="B1111" t="str">
            <v>Proctosigmoidoscopy dilate</v>
          </cell>
          <cell r="C1111">
            <v>12</v>
          </cell>
          <cell r="D1111">
            <v>5</v>
          </cell>
          <cell r="E1111">
            <v>5</v>
          </cell>
          <cell r="F1111">
            <v>0</v>
          </cell>
          <cell r="G1111" t="str">
            <v>00</v>
          </cell>
        </row>
        <row r="1112">
          <cell r="A1112" t="str">
            <v>45305</v>
          </cell>
          <cell r="B1112" t="str">
            <v>Proctosigmoidoscopy w/bx</v>
          </cell>
          <cell r="C1112">
            <v>12</v>
          </cell>
          <cell r="D1112">
            <v>5</v>
          </cell>
          <cell r="E1112">
            <v>5</v>
          </cell>
          <cell r="F1112">
            <v>0</v>
          </cell>
          <cell r="G1112" t="str">
            <v>00</v>
          </cell>
        </row>
        <row r="1113">
          <cell r="A1113" t="str">
            <v>45307</v>
          </cell>
          <cell r="B1113" t="str">
            <v>Proctosigmoidoscopy fb</v>
          </cell>
          <cell r="C1113">
            <v>12</v>
          </cell>
          <cell r="D1113">
            <v>5</v>
          </cell>
          <cell r="E1113">
            <v>5</v>
          </cell>
          <cell r="F1113">
            <v>0</v>
          </cell>
          <cell r="G1113" t="str">
            <v>00</v>
          </cell>
        </row>
        <row r="1114">
          <cell r="A1114" t="str">
            <v>45308</v>
          </cell>
          <cell r="B1114" t="str">
            <v>Proctosigmoidoscopy removal</v>
          </cell>
          <cell r="C1114">
            <v>12</v>
          </cell>
          <cell r="D1114">
            <v>5</v>
          </cell>
          <cell r="E1114">
            <v>5</v>
          </cell>
          <cell r="F1114">
            <v>0</v>
          </cell>
          <cell r="G1114" t="str">
            <v>00</v>
          </cell>
        </row>
        <row r="1115">
          <cell r="A1115" t="str">
            <v>45309</v>
          </cell>
          <cell r="B1115" t="str">
            <v>Proctosigmoidoscopy removal</v>
          </cell>
          <cell r="C1115">
            <v>12</v>
          </cell>
          <cell r="D1115">
            <v>5</v>
          </cell>
          <cell r="E1115">
            <v>5</v>
          </cell>
          <cell r="F1115">
            <v>0</v>
          </cell>
          <cell r="G1115" t="str">
            <v>00</v>
          </cell>
        </row>
        <row r="1116">
          <cell r="A1116" t="str">
            <v>45315</v>
          </cell>
          <cell r="B1116" t="str">
            <v>Proctosigmoidoscopy removal</v>
          </cell>
          <cell r="C1116">
            <v>12</v>
          </cell>
          <cell r="D1116">
            <v>5</v>
          </cell>
          <cell r="E1116">
            <v>5</v>
          </cell>
          <cell r="F1116">
            <v>0</v>
          </cell>
          <cell r="G1116" t="str">
            <v>00</v>
          </cell>
        </row>
        <row r="1117">
          <cell r="A1117" t="str">
            <v>45317</v>
          </cell>
          <cell r="B1117" t="str">
            <v>Proctosigmoidoscopy bleed</v>
          </cell>
          <cell r="C1117">
            <v>12</v>
          </cell>
          <cell r="D1117">
            <v>5</v>
          </cell>
          <cell r="E1117">
            <v>5</v>
          </cell>
          <cell r="F1117">
            <v>0</v>
          </cell>
          <cell r="G1117" t="str">
            <v>00</v>
          </cell>
        </row>
        <row r="1118">
          <cell r="A1118" t="str">
            <v>45320</v>
          </cell>
          <cell r="B1118" t="str">
            <v>Proctosigmoidoscopy ablate</v>
          </cell>
          <cell r="C1118">
            <v>12</v>
          </cell>
          <cell r="D1118">
            <v>5</v>
          </cell>
          <cell r="E1118">
            <v>5</v>
          </cell>
          <cell r="F1118">
            <v>0</v>
          </cell>
          <cell r="G1118" t="str">
            <v>00</v>
          </cell>
        </row>
        <row r="1119">
          <cell r="A1119" t="str">
            <v>45330</v>
          </cell>
          <cell r="B1119" t="str">
            <v>Diagnostic sigmoidoscopy</v>
          </cell>
          <cell r="C1119">
            <v>12</v>
          </cell>
          <cell r="D1119">
            <v>5</v>
          </cell>
          <cell r="E1119">
            <v>5</v>
          </cell>
          <cell r="F1119">
            <v>0</v>
          </cell>
          <cell r="G1119" t="str">
            <v>00</v>
          </cell>
        </row>
        <row r="1120">
          <cell r="A1120" t="str">
            <v>45331</v>
          </cell>
          <cell r="B1120" t="str">
            <v>Sigmoidoscopy and biopsy</v>
          </cell>
          <cell r="C1120">
            <v>12</v>
          </cell>
          <cell r="D1120">
            <v>5</v>
          </cell>
          <cell r="E1120">
            <v>5</v>
          </cell>
          <cell r="F1120">
            <v>0</v>
          </cell>
          <cell r="G1120" t="str">
            <v>00</v>
          </cell>
        </row>
        <row r="1121">
          <cell r="A1121" t="str">
            <v>45332</v>
          </cell>
          <cell r="B1121" t="str">
            <v>Sigmoidoscopy w/fb removal</v>
          </cell>
          <cell r="C1121">
            <v>12</v>
          </cell>
          <cell r="D1121">
            <v>5</v>
          </cell>
          <cell r="E1121">
            <v>5</v>
          </cell>
          <cell r="F1121">
            <v>0</v>
          </cell>
          <cell r="G1121" t="str">
            <v>00</v>
          </cell>
        </row>
        <row r="1122">
          <cell r="A1122" t="str">
            <v>45333</v>
          </cell>
          <cell r="B1122" t="str">
            <v>Sigmoidoscopy &amp; polypectomy</v>
          </cell>
          <cell r="C1122">
            <v>12</v>
          </cell>
          <cell r="D1122">
            <v>5</v>
          </cell>
          <cell r="E1122">
            <v>5</v>
          </cell>
          <cell r="F1122">
            <v>0</v>
          </cell>
          <cell r="G1122" t="str">
            <v>00</v>
          </cell>
        </row>
        <row r="1123">
          <cell r="A1123" t="str">
            <v>45335</v>
          </cell>
          <cell r="B1123" t="str">
            <v>Sigmoidoscopy w/submuc inj</v>
          </cell>
          <cell r="C1123">
            <v>12</v>
          </cell>
          <cell r="D1123">
            <v>5</v>
          </cell>
          <cell r="E1123">
            <v>5</v>
          </cell>
          <cell r="F1123">
            <v>0</v>
          </cell>
          <cell r="G1123" t="str">
            <v>00</v>
          </cell>
        </row>
        <row r="1124">
          <cell r="A1124" t="str">
            <v>45338</v>
          </cell>
          <cell r="B1124" t="str">
            <v>Sigmoidoscopy w/tumr remove</v>
          </cell>
          <cell r="C1124">
            <v>12</v>
          </cell>
          <cell r="D1124">
            <v>5</v>
          </cell>
          <cell r="E1124">
            <v>5</v>
          </cell>
          <cell r="F1124">
            <v>0</v>
          </cell>
          <cell r="G1124" t="str">
            <v>00</v>
          </cell>
        </row>
        <row r="1125">
          <cell r="A1125" t="str">
            <v>45339</v>
          </cell>
          <cell r="B1125" t="str">
            <v>Sigmoidoscopy w/ablate tumr</v>
          </cell>
          <cell r="C1125">
            <v>12</v>
          </cell>
          <cell r="D1125">
            <v>5</v>
          </cell>
          <cell r="E1125">
            <v>5</v>
          </cell>
          <cell r="F1125">
            <v>0</v>
          </cell>
          <cell r="G1125" t="str">
            <v>00</v>
          </cell>
        </row>
        <row r="1126">
          <cell r="A1126" t="str">
            <v>45340</v>
          </cell>
          <cell r="B1126" t="str">
            <v>Sig w/balloon dilation</v>
          </cell>
          <cell r="C1126">
            <v>12</v>
          </cell>
          <cell r="D1126">
            <v>5</v>
          </cell>
          <cell r="E1126">
            <v>5</v>
          </cell>
          <cell r="F1126">
            <v>0</v>
          </cell>
          <cell r="G1126" t="str">
            <v>00</v>
          </cell>
        </row>
        <row r="1127">
          <cell r="A1127" t="str">
            <v>45378</v>
          </cell>
          <cell r="B1127" t="str">
            <v>Diagnostic colonoscopy</v>
          </cell>
          <cell r="C1127">
            <v>12</v>
          </cell>
          <cell r="D1127">
            <v>5</v>
          </cell>
          <cell r="E1127">
            <v>5</v>
          </cell>
          <cell r="F1127">
            <v>0</v>
          </cell>
          <cell r="G1127" t="str">
            <v>00</v>
          </cell>
        </row>
        <row r="1128">
          <cell r="A1128" t="str">
            <v>45379</v>
          </cell>
          <cell r="B1128" t="str">
            <v>Colonoscopy w/fb removal</v>
          </cell>
          <cell r="C1128">
            <v>12</v>
          </cell>
          <cell r="D1128">
            <v>5</v>
          </cell>
          <cell r="E1128">
            <v>5</v>
          </cell>
          <cell r="F1128">
            <v>0</v>
          </cell>
          <cell r="G1128" t="str">
            <v>00</v>
          </cell>
        </row>
        <row r="1129">
          <cell r="A1129" t="str">
            <v>45380</v>
          </cell>
          <cell r="B1129" t="str">
            <v>Colonoscopy and biopsy</v>
          </cell>
          <cell r="C1129">
            <v>12</v>
          </cell>
          <cell r="D1129">
            <v>5</v>
          </cell>
          <cell r="E1129">
            <v>5</v>
          </cell>
          <cell r="F1129">
            <v>0</v>
          </cell>
          <cell r="G1129" t="str">
            <v>00</v>
          </cell>
        </row>
        <row r="1130">
          <cell r="A1130" t="str">
            <v>45381</v>
          </cell>
          <cell r="B1130" t="str">
            <v>Colonoscopy submucous inj</v>
          </cell>
          <cell r="C1130">
            <v>12</v>
          </cell>
          <cell r="D1130">
            <v>5</v>
          </cell>
          <cell r="E1130">
            <v>5</v>
          </cell>
          <cell r="F1130">
            <v>0</v>
          </cell>
          <cell r="G1130" t="str">
            <v>00</v>
          </cell>
        </row>
        <row r="1131">
          <cell r="A1131" t="str">
            <v>45382</v>
          </cell>
          <cell r="B1131" t="str">
            <v>Colonoscopy/control bleeding</v>
          </cell>
          <cell r="C1131">
            <v>12</v>
          </cell>
          <cell r="D1131">
            <v>5</v>
          </cell>
          <cell r="E1131">
            <v>5</v>
          </cell>
          <cell r="F1131">
            <v>0</v>
          </cell>
          <cell r="G1131" t="str">
            <v>00</v>
          </cell>
        </row>
        <row r="1132">
          <cell r="A1132" t="str">
            <v>45383</v>
          </cell>
          <cell r="B1132" t="str">
            <v>Lesion removal colonoscopy</v>
          </cell>
          <cell r="C1132">
            <v>12</v>
          </cell>
          <cell r="D1132">
            <v>5</v>
          </cell>
          <cell r="E1132">
            <v>5</v>
          </cell>
          <cell r="F1132">
            <v>0</v>
          </cell>
          <cell r="G1132" t="str">
            <v>00</v>
          </cell>
        </row>
        <row r="1133">
          <cell r="A1133" t="str">
            <v>45384</v>
          </cell>
          <cell r="B1133" t="str">
            <v>Lesion remove colonoscopy</v>
          </cell>
          <cell r="C1133">
            <v>12</v>
          </cell>
          <cell r="D1133">
            <v>5</v>
          </cell>
          <cell r="E1133">
            <v>5</v>
          </cell>
          <cell r="F1133">
            <v>0</v>
          </cell>
          <cell r="G1133" t="str">
            <v>00</v>
          </cell>
        </row>
        <row r="1134">
          <cell r="A1134" t="str">
            <v>45385</v>
          </cell>
          <cell r="B1134" t="str">
            <v>Lesion removal colonoscopy</v>
          </cell>
          <cell r="C1134">
            <v>12</v>
          </cell>
          <cell r="D1134">
            <v>5</v>
          </cell>
          <cell r="E1134">
            <v>5</v>
          </cell>
          <cell r="F1134">
            <v>0</v>
          </cell>
          <cell r="G1134" t="str">
            <v>00</v>
          </cell>
        </row>
        <row r="1135">
          <cell r="A1135" t="str">
            <v>45386</v>
          </cell>
          <cell r="B1135" t="str">
            <v>Colonoscopy dilate stricture</v>
          </cell>
          <cell r="C1135">
            <v>12</v>
          </cell>
          <cell r="D1135">
            <v>5</v>
          </cell>
          <cell r="E1135">
            <v>5</v>
          </cell>
          <cell r="F1135">
            <v>0</v>
          </cell>
          <cell r="G1135" t="str">
            <v>00</v>
          </cell>
        </row>
        <row r="1136">
          <cell r="A1136" t="str">
            <v>45520</v>
          </cell>
          <cell r="B1136" t="str">
            <v>Treatment of rectal prolapse</v>
          </cell>
          <cell r="C1136">
            <v>12</v>
          </cell>
          <cell r="D1136">
            <v>5</v>
          </cell>
          <cell r="E1136">
            <v>5</v>
          </cell>
          <cell r="F1136">
            <v>0</v>
          </cell>
          <cell r="G1136" t="str">
            <v>00</v>
          </cell>
        </row>
        <row r="1137">
          <cell r="A1137" t="str">
            <v>45915</v>
          </cell>
          <cell r="B1137" t="str">
            <v>Remove rectal obstruction</v>
          </cell>
          <cell r="C1137">
            <v>12</v>
          </cell>
          <cell r="D1137">
            <v>5</v>
          </cell>
          <cell r="E1137">
            <v>5</v>
          </cell>
          <cell r="F1137">
            <v>0</v>
          </cell>
          <cell r="G1137" t="str">
            <v>00</v>
          </cell>
        </row>
        <row r="1138">
          <cell r="A1138" t="str">
            <v>46020</v>
          </cell>
          <cell r="B1138" t="str">
            <v>Placement of seton</v>
          </cell>
          <cell r="C1138">
            <v>12</v>
          </cell>
          <cell r="D1138">
            <v>5</v>
          </cell>
          <cell r="E1138">
            <v>5</v>
          </cell>
          <cell r="F1138">
            <v>0</v>
          </cell>
          <cell r="G1138" t="str">
            <v>00</v>
          </cell>
        </row>
        <row r="1139">
          <cell r="A1139" t="str">
            <v>46030</v>
          </cell>
          <cell r="B1139" t="str">
            <v>Removal of rectal marker</v>
          </cell>
          <cell r="C1139">
            <v>12</v>
          </cell>
          <cell r="D1139">
            <v>5</v>
          </cell>
          <cell r="E1139">
            <v>5</v>
          </cell>
          <cell r="F1139">
            <v>0</v>
          </cell>
          <cell r="G1139" t="str">
            <v>00</v>
          </cell>
        </row>
        <row r="1140">
          <cell r="A1140" t="str">
            <v>46040</v>
          </cell>
          <cell r="B1140" t="str">
            <v>Incision of rectal abscess</v>
          </cell>
          <cell r="C1140">
            <v>12</v>
          </cell>
          <cell r="D1140">
            <v>5</v>
          </cell>
          <cell r="E1140">
            <v>5</v>
          </cell>
          <cell r="F1140">
            <v>0</v>
          </cell>
          <cell r="G1140" t="str">
            <v>00</v>
          </cell>
        </row>
        <row r="1141">
          <cell r="A1141" t="str">
            <v>46050</v>
          </cell>
          <cell r="B1141" t="str">
            <v>Incision of anal abscess</v>
          </cell>
          <cell r="C1141">
            <v>12</v>
          </cell>
          <cell r="D1141">
            <v>5</v>
          </cell>
          <cell r="E1141">
            <v>5</v>
          </cell>
          <cell r="F1141">
            <v>0</v>
          </cell>
          <cell r="G1141" t="str">
            <v>00</v>
          </cell>
        </row>
        <row r="1142">
          <cell r="A1142" t="str">
            <v>46080</v>
          </cell>
          <cell r="B1142" t="str">
            <v>Incision of anal sphincter</v>
          </cell>
          <cell r="C1142">
            <v>12</v>
          </cell>
          <cell r="D1142">
            <v>5</v>
          </cell>
          <cell r="E1142">
            <v>5</v>
          </cell>
          <cell r="F1142">
            <v>0</v>
          </cell>
          <cell r="G1142" t="str">
            <v>00</v>
          </cell>
        </row>
        <row r="1143">
          <cell r="A1143" t="str">
            <v>46083</v>
          </cell>
          <cell r="B1143" t="str">
            <v>Incise external hemorrhoid</v>
          </cell>
          <cell r="C1143">
            <v>12</v>
          </cell>
          <cell r="D1143">
            <v>5</v>
          </cell>
          <cell r="E1143">
            <v>5</v>
          </cell>
          <cell r="F1143">
            <v>0</v>
          </cell>
          <cell r="G1143" t="str">
            <v>00</v>
          </cell>
        </row>
        <row r="1144">
          <cell r="A1144" t="str">
            <v>46200</v>
          </cell>
          <cell r="B1144" t="str">
            <v>Removal of anal fissure</v>
          </cell>
          <cell r="C1144">
            <v>12</v>
          </cell>
          <cell r="D1144">
            <v>5</v>
          </cell>
          <cell r="E1144">
            <v>5</v>
          </cell>
          <cell r="F1144">
            <v>0</v>
          </cell>
          <cell r="G1144" t="str">
            <v>00</v>
          </cell>
        </row>
        <row r="1145">
          <cell r="A1145" t="str">
            <v>46220</v>
          </cell>
          <cell r="B1145" t="str">
            <v>Excise anal ext tag/papilla</v>
          </cell>
          <cell r="C1145">
            <v>12</v>
          </cell>
          <cell r="D1145">
            <v>5</v>
          </cell>
          <cell r="E1145">
            <v>5</v>
          </cell>
          <cell r="F1145">
            <v>0</v>
          </cell>
          <cell r="G1145" t="str">
            <v>00</v>
          </cell>
        </row>
        <row r="1146">
          <cell r="A1146" t="str">
            <v>46221</v>
          </cell>
          <cell r="B1146" t="str">
            <v>Ligation of hemorrhoid(s)</v>
          </cell>
          <cell r="C1146">
            <v>12</v>
          </cell>
          <cell r="D1146">
            <v>5</v>
          </cell>
          <cell r="E1146">
            <v>5</v>
          </cell>
          <cell r="F1146">
            <v>0</v>
          </cell>
          <cell r="G1146" t="str">
            <v>00</v>
          </cell>
        </row>
        <row r="1147">
          <cell r="A1147" t="str">
            <v>46230</v>
          </cell>
          <cell r="B1147" t="str">
            <v>Removal of anal tags</v>
          </cell>
          <cell r="C1147">
            <v>12</v>
          </cell>
          <cell r="D1147">
            <v>5</v>
          </cell>
          <cell r="E1147">
            <v>5</v>
          </cell>
          <cell r="F1147">
            <v>0</v>
          </cell>
          <cell r="G1147" t="str">
            <v>00</v>
          </cell>
        </row>
        <row r="1148">
          <cell r="A1148" t="str">
            <v>46250</v>
          </cell>
          <cell r="B1148" t="str">
            <v>Remove ext hem groups 2+</v>
          </cell>
          <cell r="C1148">
            <v>12</v>
          </cell>
          <cell r="D1148">
            <v>5</v>
          </cell>
          <cell r="E1148">
            <v>5</v>
          </cell>
          <cell r="F1148">
            <v>0</v>
          </cell>
          <cell r="G1148" t="str">
            <v>00</v>
          </cell>
        </row>
        <row r="1149">
          <cell r="A1149" t="str">
            <v>46255</v>
          </cell>
          <cell r="B1149" t="str">
            <v>Remove int/ext hem 1 group</v>
          </cell>
          <cell r="C1149">
            <v>12</v>
          </cell>
          <cell r="D1149">
            <v>5</v>
          </cell>
          <cell r="E1149">
            <v>5</v>
          </cell>
          <cell r="F1149">
            <v>0</v>
          </cell>
          <cell r="G1149" t="str">
            <v>00</v>
          </cell>
        </row>
        <row r="1150">
          <cell r="A1150" t="str">
            <v>46270</v>
          </cell>
          <cell r="B1150" t="str">
            <v>Remove anal fist subq</v>
          </cell>
          <cell r="C1150">
            <v>12</v>
          </cell>
          <cell r="D1150">
            <v>5</v>
          </cell>
          <cell r="E1150">
            <v>5</v>
          </cell>
          <cell r="F1150">
            <v>0</v>
          </cell>
          <cell r="G1150" t="str">
            <v>00</v>
          </cell>
        </row>
        <row r="1151">
          <cell r="A1151" t="str">
            <v>46275</v>
          </cell>
          <cell r="B1151" t="str">
            <v>Remove anal fist inter</v>
          </cell>
          <cell r="C1151">
            <v>12</v>
          </cell>
          <cell r="D1151">
            <v>5</v>
          </cell>
          <cell r="E1151">
            <v>5</v>
          </cell>
          <cell r="F1151">
            <v>0</v>
          </cell>
          <cell r="G1151" t="str">
            <v>00</v>
          </cell>
        </row>
        <row r="1152">
          <cell r="A1152" t="str">
            <v>46285</v>
          </cell>
          <cell r="B1152" t="str">
            <v>Remove anal fist 2 stage</v>
          </cell>
          <cell r="C1152">
            <v>12</v>
          </cell>
          <cell r="D1152">
            <v>5</v>
          </cell>
          <cell r="E1152">
            <v>5</v>
          </cell>
          <cell r="F1152">
            <v>0</v>
          </cell>
          <cell r="G1152" t="str">
            <v>00</v>
          </cell>
        </row>
        <row r="1153">
          <cell r="A1153" t="str">
            <v>46320</v>
          </cell>
          <cell r="B1153" t="str">
            <v>Removal of hemorrhoid clot</v>
          </cell>
          <cell r="C1153">
            <v>12</v>
          </cell>
          <cell r="D1153">
            <v>5</v>
          </cell>
          <cell r="E1153">
            <v>5</v>
          </cell>
          <cell r="F1153">
            <v>0</v>
          </cell>
          <cell r="G1153" t="str">
            <v>00</v>
          </cell>
        </row>
        <row r="1154">
          <cell r="A1154" t="str">
            <v>46500</v>
          </cell>
          <cell r="B1154" t="str">
            <v>Injection into hemorrhoid(s)</v>
          </cell>
          <cell r="C1154">
            <v>12</v>
          </cell>
          <cell r="D1154">
            <v>5</v>
          </cell>
          <cell r="E1154">
            <v>5</v>
          </cell>
          <cell r="F1154">
            <v>0</v>
          </cell>
          <cell r="G1154" t="str">
            <v>00</v>
          </cell>
        </row>
        <row r="1155">
          <cell r="A1155" t="str">
            <v>46505</v>
          </cell>
          <cell r="B1155" t="str">
            <v>Chemodenervation anal musc</v>
          </cell>
          <cell r="C1155">
            <v>12</v>
          </cell>
          <cell r="D1155">
            <v>5</v>
          </cell>
          <cell r="E1155">
            <v>5</v>
          </cell>
          <cell r="F1155">
            <v>0</v>
          </cell>
          <cell r="G1155" t="str">
            <v>00</v>
          </cell>
        </row>
        <row r="1156">
          <cell r="A1156" t="str">
            <v>46600</v>
          </cell>
          <cell r="B1156" t="str">
            <v>Diagnostic anoscopy</v>
          </cell>
          <cell r="C1156">
            <v>12</v>
          </cell>
          <cell r="D1156">
            <v>5</v>
          </cell>
          <cell r="E1156">
            <v>5</v>
          </cell>
          <cell r="F1156">
            <v>0</v>
          </cell>
          <cell r="G1156" t="str">
            <v>00</v>
          </cell>
        </row>
        <row r="1157">
          <cell r="A1157" t="str">
            <v>46604</v>
          </cell>
          <cell r="B1157" t="str">
            <v>Anoscopy and dilation</v>
          </cell>
          <cell r="C1157">
            <v>12</v>
          </cell>
          <cell r="D1157">
            <v>5</v>
          </cell>
          <cell r="E1157">
            <v>5</v>
          </cell>
          <cell r="F1157">
            <v>0</v>
          </cell>
          <cell r="G1157" t="str">
            <v>00</v>
          </cell>
        </row>
        <row r="1158">
          <cell r="A1158" t="str">
            <v>46606</v>
          </cell>
          <cell r="B1158" t="str">
            <v>Anoscopy and biopsy</v>
          </cell>
          <cell r="C1158">
            <v>12</v>
          </cell>
          <cell r="D1158">
            <v>5</v>
          </cell>
          <cell r="E1158">
            <v>5</v>
          </cell>
          <cell r="F1158">
            <v>0</v>
          </cell>
          <cell r="G1158" t="str">
            <v>00</v>
          </cell>
        </row>
        <row r="1159">
          <cell r="A1159" t="str">
            <v>46608</v>
          </cell>
          <cell r="B1159" t="str">
            <v>Anoscopy remove for body</v>
          </cell>
          <cell r="C1159">
            <v>12</v>
          </cell>
          <cell r="D1159">
            <v>5</v>
          </cell>
          <cell r="E1159">
            <v>5</v>
          </cell>
          <cell r="F1159">
            <v>0</v>
          </cell>
          <cell r="G1159" t="str">
            <v>00</v>
          </cell>
        </row>
        <row r="1160">
          <cell r="A1160" t="str">
            <v>46610</v>
          </cell>
          <cell r="B1160" t="str">
            <v>Anoscopy remove lesion</v>
          </cell>
          <cell r="C1160">
            <v>12</v>
          </cell>
          <cell r="D1160">
            <v>5</v>
          </cell>
          <cell r="E1160">
            <v>5</v>
          </cell>
          <cell r="F1160">
            <v>0</v>
          </cell>
          <cell r="G1160" t="str">
            <v>00</v>
          </cell>
        </row>
        <row r="1161">
          <cell r="A1161" t="str">
            <v>46611</v>
          </cell>
          <cell r="B1161" t="str">
            <v>Anoscopy</v>
          </cell>
          <cell r="C1161">
            <v>12</v>
          </cell>
          <cell r="D1161">
            <v>5</v>
          </cell>
          <cell r="E1161">
            <v>5</v>
          </cell>
          <cell r="F1161">
            <v>0</v>
          </cell>
          <cell r="G1161" t="str">
            <v>00</v>
          </cell>
        </row>
        <row r="1162">
          <cell r="A1162" t="str">
            <v>46612</v>
          </cell>
          <cell r="B1162" t="str">
            <v>Anoscopy remove lesions</v>
          </cell>
          <cell r="C1162">
            <v>12</v>
          </cell>
          <cell r="D1162">
            <v>5</v>
          </cell>
          <cell r="E1162">
            <v>5</v>
          </cell>
          <cell r="F1162">
            <v>0</v>
          </cell>
          <cell r="G1162" t="str">
            <v>00</v>
          </cell>
        </row>
        <row r="1163">
          <cell r="A1163" t="str">
            <v>46614</v>
          </cell>
          <cell r="B1163" t="str">
            <v>Anoscopy control bleeding</v>
          </cell>
          <cell r="C1163">
            <v>12</v>
          </cell>
          <cell r="D1163">
            <v>5</v>
          </cell>
          <cell r="E1163">
            <v>5</v>
          </cell>
          <cell r="F1163">
            <v>0</v>
          </cell>
          <cell r="G1163" t="str">
            <v>00</v>
          </cell>
        </row>
        <row r="1164">
          <cell r="A1164" t="str">
            <v>46615</v>
          </cell>
          <cell r="B1164" t="str">
            <v>Anoscopy</v>
          </cell>
          <cell r="C1164">
            <v>12</v>
          </cell>
          <cell r="D1164">
            <v>5</v>
          </cell>
          <cell r="E1164">
            <v>5</v>
          </cell>
          <cell r="F1164">
            <v>0</v>
          </cell>
          <cell r="G1164" t="str">
            <v>00</v>
          </cell>
        </row>
        <row r="1165">
          <cell r="A1165" t="str">
            <v>46754</v>
          </cell>
          <cell r="B1165" t="str">
            <v>Removal of suture from anus</v>
          </cell>
          <cell r="C1165">
            <v>12</v>
          </cell>
          <cell r="D1165">
            <v>5</v>
          </cell>
          <cell r="E1165">
            <v>5</v>
          </cell>
          <cell r="F1165">
            <v>0</v>
          </cell>
          <cell r="G1165" t="str">
            <v>00</v>
          </cell>
        </row>
        <row r="1166">
          <cell r="A1166" t="str">
            <v>46900</v>
          </cell>
          <cell r="B1166" t="str">
            <v>Destruction anal lesion(s)</v>
          </cell>
          <cell r="C1166">
            <v>12</v>
          </cell>
          <cell r="D1166">
            <v>5</v>
          </cell>
          <cell r="E1166">
            <v>5</v>
          </cell>
          <cell r="F1166">
            <v>0</v>
          </cell>
          <cell r="G1166" t="str">
            <v>00</v>
          </cell>
        </row>
        <row r="1167">
          <cell r="A1167" t="str">
            <v>46910</v>
          </cell>
          <cell r="B1167" t="str">
            <v>Destruction anal lesion(s)</v>
          </cell>
          <cell r="C1167">
            <v>12</v>
          </cell>
          <cell r="D1167">
            <v>5</v>
          </cell>
          <cell r="E1167">
            <v>5</v>
          </cell>
          <cell r="F1167">
            <v>0</v>
          </cell>
          <cell r="G1167" t="str">
            <v>00</v>
          </cell>
        </row>
        <row r="1168">
          <cell r="A1168" t="str">
            <v>46916</v>
          </cell>
          <cell r="B1168" t="str">
            <v>Cryosurgery anal lesion(s)</v>
          </cell>
          <cell r="C1168">
            <v>12</v>
          </cell>
          <cell r="D1168">
            <v>5</v>
          </cell>
          <cell r="E1168">
            <v>5</v>
          </cell>
          <cell r="F1168">
            <v>0</v>
          </cell>
          <cell r="G1168" t="str">
            <v>00</v>
          </cell>
        </row>
        <row r="1169">
          <cell r="A1169" t="str">
            <v>46917</v>
          </cell>
          <cell r="B1169" t="str">
            <v>Laser surgery anal lesions</v>
          </cell>
          <cell r="C1169">
            <v>12</v>
          </cell>
          <cell r="D1169">
            <v>5</v>
          </cell>
          <cell r="E1169">
            <v>5</v>
          </cell>
          <cell r="F1169">
            <v>0</v>
          </cell>
          <cell r="G1169" t="str">
            <v>00</v>
          </cell>
        </row>
        <row r="1170">
          <cell r="A1170" t="str">
            <v>46922</v>
          </cell>
          <cell r="B1170" t="str">
            <v>Excision of anal lesion(s)</v>
          </cell>
          <cell r="C1170">
            <v>12</v>
          </cell>
          <cell r="D1170">
            <v>5</v>
          </cell>
          <cell r="E1170">
            <v>5</v>
          </cell>
          <cell r="F1170">
            <v>0</v>
          </cell>
          <cell r="G1170" t="str">
            <v>00</v>
          </cell>
        </row>
        <row r="1171">
          <cell r="A1171" t="str">
            <v>46924</v>
          </cell>
          <cell r="B1171" t="str">
            <v>Destruction anal lesion(s)</v>
          </cell>
          <cell r="C1171">
            <v>12</v>
          </cell>
          <cell r="D1171">
            <v>5</v>
          </cell>
          <cell r="E1171">
            <v>5</v>
          </cell>
          <cell r="F1171">
            <v>0</v>
          </cell>
          <cell r="G1171" t="str">
            <v>00</v>
          </cell>
        </row>
        <row r="1172">
          <cell r="A1172" t="str">
            <v>46930</v>
          </cell>
          <cell r="B1172" t="str">
            <v>Destroy internal hemorrhoids</v>
          </cell>
          <cell r="C1172">
            <v>12</v>
          </cell>
          <cell r="D1172">
            <v>5</v>
          </cell>
          <cell r="E1172">
            <v>5</v>
          </cell>
          <cell r="F1172">
            <v>0</v>
          </cell>
          <cell r="G1172" t="str">
            <v>00</v>
          </cell>
        </row>
        <row r="1173">
          <cell r="A1173" t="str">
            <v>46940</v>
          </cell>
          <cell r="B1173" t="str">
            <v>Treatment of anal fissure</v>
          </cell>
          <cell r="C1173">
            <v>12</v>
          </cell>
          <cell r="D1173">
            <v>5</v>
          </cell>
          <cell r="E1173">
            <v>5</v>
          </cell>
          <cell r="F1173">
            <v>0</v>
          </cell>
          <cell r="G1173" t="str">
            <v>00</v>
          </cell>
        </row>
        <row r="1174">
          <cell r="A1174" t="str">
            <v>46942</v>
          </cell>
          <cell r="B1174" t="str">
            <v>Treatment of anal fissure</v>
          </cell>
          <cell r="C1174">
            <v>12</v>
          </cell>
          <cell r="D1174">
            <v>5</v>
          </cell>
          <cell r="E1174">
            <v>5</v>
          </cell>
          <cell r="F1174">
            <v>0</v>
          </cell>
          <cell r="G1174" t="str">
            <v>00</v>
          </cell>
        </row>
        <row r="1175">
          <cell r="A1175" t="str">
            <v>46945</v>
          </cell>
          <cell r="B1175" t="str">
            <v>Remove by ligat int hem grp</v>
          </cell>
          <cell r="C1175">
            <v>12</v>
          </cell>
          <cell r="D1175">
            <v>5</v>
          </cell>
          <cell r="E1175">
            <v>5</v>
          </cell>
          <cell r="F1175">
            <v>0</v>
          </cell>
          <cell r="G1175" t="str">
            <v>00</v>
          </cell>
        </row>
        <row r="1176">
          <cell r="A1176" t="str">
            <v>46946</v>
          </cell>
          <cell r="B1176" t="str">
            <v>Remove by ligat int hem grps</v>
          </cell>
          <cell r="C1176">
            <v>12</v>
          </cell>
          <cell r="D1176">
            <v>5</v>
          </cell>
          <cell r="E1176">
            <v>5</v>
          </cell>
          <cell r="F1176">
            <v>0</v>
          </cell>
          <cell r="G1176" t="str">
            <v>00</v>
          </cell>
        </row>
        <row r="1177">
          <cell r="A1177" t="str">
            <v>47000</v>
          </cell>
          <cell r="B1177" t="str">
            <v>Needle biopsy of liver</v>
          </cell>
          <cell r="C1177">
            <v>12</v>
          </cell>
          <cell r="D1177">
            <v>5</v>
          </cell>
          <cell r="E1177">
            <v>5</v>
          </cell>
          <cell r="F1177">
            <v>0</v>
          </cell>
          <cell r="G1177" t="str">
            <v>00</v>
          </cell>
        </row>
        <row r="1178">
          <cell r="A1178" t="str">
            <v>47382</v>
          </cell>
          <cell r="B1178" t="str">
            <v>Percut ablate liver rf</v>
          </cell>
          <cell r="C1178">
            <v>12</v>
          </cell>
          <cell r="D1178">
            <v>5</v>
          </cell>
          <cell r="E1178">
            <v>5</v>
          </cell>
          <cell r="F1178">
            <v>0</v>
          </cell>
          <cell r="G1178" t="str">
            <v>00</v>
          </cell>
        </row>
        <row r="1179">
          <cell r="A1179" t="str">
            <v>47525</v>
          </cell>
          <cell r="B1179" t="str">
            <v>Change bile duct catheter</v>
          </cell>
          <cell r="C1179">
            <v>12</v>
          </cell>
          <cell r="D1179">
            <v>5</v>
          </cell>
          <cell r="E1179">
            <v>5</v>
          </cell>
          <cell r="F1179">
            <v>0</v>
          </cell>
          <cell r="G1179" t="str">
            <v>00</v>
          </cell>
        </row>
        <row r="1180">
          <cell r="A1180" t="str">
            <v>47530</v>
          </cell>
          <cell r="B1180" t="str">
            <v>Revise/reinsert bile tube</v>
          </cell>
          <cell r="C1180">
            <v>12</v>
          </cell>
          <cell r="D1180">
            <v>5</v>
          </cell>
          <cell r="E1180">
            <v>5</v>
          </cell>
          <cell r="F1180">
            <v>0</v>
          </cell>
          <cell r="G1180" t="str">
            <v>00</v>
          </cell>
        </row>
        <row r="1181">
          <cell r="A1181" t="str">
            <v>48102</v>
          </cell>
          <cell r="B1181" t="str">
            <v>Needle biopsy pancreas</v>
          </cell>
          <cell r="C1181">
            <v>12</v>
          </cell>
          <cell r="D1181">
            <v>5</v>
          </cell>
          <cell r="E1181">
            <v>5</v>
          </cell>
          <cell r="F1181">
            <v>0</v>
          </cell>
          <cell r="G1181" t="str">
            <v>00</v>
          </cell>
        </row>
        <row r="1182">
          <cell r="A1182" t="str">
            <v>49082</v>
          </cell>
          <cell r="B1182" t="str">
            <v>Abd paracentesis</v>
          </cell>
          <cell r="C1182">
            <v>12</v>
          </cell>
          <cell r="D1182">
            <v>5</v>
          </cell>
          <cell r="E1182">
            <v>5</v>
          </cell>
          <cell r="F1182">
            <v>0</v>
          </cell>
          <cell r="G1182" t="str">
            <v>00</v>
          </cell>
        </row>
        <row r="1183">
          <cell r="A1183" t="str">
            <v>49083</v>
          </cell>
          <cell r="B1183" t="str">
            <v>Abd paracentesis w/imaging</v>
          </cell>
          <cell r="C1183">
            <v>12</v>
          </cell>
          <cell r="D1183">
            <v>5</v>
          </cell>
          <cell r="E1183">
            <v>5</v>
          </cell>
          <cell r="F1183">
            <v>0</v>
          </cell>
          <cell r="G1183" t="str">
            <v>00</v>
          </cell>
        </row>
        <row r="1184">
          <cell r="A1184" t="str">
            <v>49180</v>
          </cell>
          <cell r="B1184" t="str">
            <v>Biopsy abdominal mass</v>
          </cell>
          <cell r="C1184">
            <v>12</v>
          </cell>
          <cell r="D1184">
            <v>5</v>
          </cell>
          <cell r="E1184">
            <v>5</v>
          </cell>
          <cell r="F1184">
            <v>0</v>
          </cell>
          <cell r="G1184" t="str">
            <v>00</v>
          </cell>
        </row>
        <row r="1185">
          <cell r="A1185" t="str">
            <v>49400</v>
          </cell>
          <cell r="B1185" t="str">
            <v>Air injection into abdomen</v>
          </cell>
          <cell r="C1185">
            <v>12</v>
          </cell>
          <cell r="D1185">
            <v>5</v>
          </cell>
          <cell r="E1185">
            <v>5</v>
          </cell>
          <cell r="F1185">
            <v>0</v>
          </cell>
          <cell r="G1185" t="str">
            <v>00</v>
          </cell>
        </row>
        <row r="1186">
          <cell r="A1186" t="str">
            <v>49405</v>
          </cell>
          <cell r="B1186" t="str">
            <v>Image cath fluid colxn visc</v>
          </cell>
          <cell r="C1186">
            <v>12</v>
          </cell>
          <cell r="D1186">
            <v>5</v>
          </cell>
          <cell r="E1186">
            <v>5</v>
          </cell>
          <cell r="F1186">
            <v>0</v>
          </cell>
          <cell r="G1186" t="str">
            <v>00</v>
          </cell>
        </row>
        <row r="1187">
          <cell r="A1187" t="str">
            <v>49406</v>
          </cell>
          <cell r="B1187" t="str">
            <v>Image cath fluid peri/retro</v>
          </cell>
          <cell r="C1187">
            <v>12</v>
          </cell>
          <cell r="D1187">
            <v>5</v>
          </cell>
          <cell r="E1187">
            <v>5</v>
          </cell>
          <cell r="F1187">
            <v>0</v>
          </cell>
          <cell r="G1187" t="str">
            <v>00</v>
          </cell>
        </row>
        <row r="1188">
          <cell r="A1188" t="str">
            <v>49407</v>
          </cell>
          <cell r="B1188" t="str">
            <v>Image cath fluid trns/vgnl</v>
          </cell>
          <cell r="C1188">
            <v>12</v>
          </cell>
          <cell r="D1188">
            <v>5</v>
          </cell>
          <cell r="E1188">
            <v>5</v>
          </cell>
          <cell r="F1188">
            <v>0</v>
          </cell>
          <cell r="G1188" t="str">
            <v>00</v>
          </cell>
        </row>
        <row r="1189">
          <cell r="A1189" t="str">
            <v>49411</v>
          </cell>
          <cell r="B1189" t="str">
            <v>Ins mark abd/pel for rt perq</v>
          </cell>
          <cell r="C1189">
            <v>12</v>
          </cell>
          <cell r="D1189">
            <v>5</v>
          </cell>
          <cell r="E1189">
            <v>5</v>
          </cell>
          <cell r="F1189">
            <v>0</v>
          </cell>
          <cell r="G1189" t="str">
            <v>00</v>
          </cell>
        </row>
        <row r="1190">
          <cell r="A1190" t="str">
            <v>49418</v>
          </cell>
          <cell r="B1190" t="str">
            <v>Insert tun ip cath perc</v>
          </cell>
          <cell r="C1190">
            <v>12</v>
          </cell>
          <cell r="D1190">
            <v>5</v>
          </cell>
          <cell r="E1190">
            <v>5</v>
          </cell>
          <cell r="F1190">
            <v>0</v>
          </cell>
          <cell r="G1190" t="str">
            <v>00</v>
          </cell>
        </row>
        <row r="1191">
          <cell r="A1191" t="str">
            <v>49423</v>
          </cell>
          <cell r="B1191" t="str">
            <v>Exchange drainage catheter</v>
          </cell>
          <cell r="C1191">
            <v>12</v>
          </cell>
          <cell r="D1191">
            <v>5</v>
          </cell>
          <cell r="E1191">
            <v>5</v>
          </cell>
          <cell r="F1191">
            <v>0</v>
          </cell>
          <cell r="G1191" t="str">
            <v>00</v>
          </cell>
        </row>
        <row r="1192">
          <cell r="A1192" t="str">
            <v>49424</v>
          </cell>
          <cell r="B1192" t="str">
            <v>Assess cyst contrast inject</v>
          </cell>
          <cell r="C1192">
            <v>12</v>
          </cell>
          <cell r="D1192">
            <v>5</v>
          </cell>
          <cell r="E1192">
            <v>5</v>
          </cell>
          <cell r="F1192">
            <v>0</v>
          </cell>
          <cell r="G1192" t="str">
            <v>00</v>
          </cell>
        </row>
        <row r="1193">
          <cell r="A1193" t="str">
            <v>49440</v>
          </cell>
          <cell r="B1193" t="str">
            <v>Place gastrostomy tube perc</v>
          </cell>
          <cell r="C1193">
            <v>12</v>
          </cell>
          <cell r="D1193">
            <v>5</v>
          </cell>
          <cell r="E1193">
            <v>5</v>
          </cell>
          <cell r="F1193">
            <v>0</v>
          </cell>
          <cell r="G1193" t="str">
            <v>00</v>
          </cell>
        </row>
        <row r="1194">
          <cell r="A1194" t="str">
            <v>49441</v>
          </cell>
          <cell r="B1194" t="str">
            <v>Place duod/jej tube perc</v>
          </cell>
          <cell r="C1194">
            <v>12</v>
          </cell>
          <cell r="D1194">
            <v>5</v>
          </cell>
          <cell r="E1194">
            <v>5</v>
          </cell>
          <cell r="F1194">
            <v>0</v>
          </cell>
          <cell r="G1194" t="str">
            <v>00</v>
          </cell>
        </row>
        <row r="1195">
          <cell r="A1195" t="str">
            <v>49442</v>
          </cell>
          <cell r="B1195" t="str">
            <v>Place cecostomy tube perc</v>
          </cell>
          <cell r="C1195">
            <v>12</v>
          </cell>
          <cell r="D1195">
            <v>5</v>
          </cell>
          <cell r="E1195">
            <v>5</v>
          </cell>
          <cell r="F1195">
            <v>0</v>
          </cell>
          <cell r="G1195" t="str">
            <v>00</v>
          </cell>
        </row>
        <row r="1196">
          <cell r="A1196" t="str">
            <v>49446</v>
          </cell>
          <cell r="B1196" t="str">
            <v>Change g-tube to g-j perc</v>
          </cell>
          <cell r="C1196">
            <v>12</v>
          </cell>
          <cell r="D1196">
            <v>5</v>
          </cell>
          <cell r="E1196">
            <v>5</v>
          </cell>
          <cell r="F1196">
            <v>0</v>
          </cell>
          <cell r="G1196" t="str">
            <v>00</v>
          </cell>
        </row>
        <row r="1197">
          <cell r="A1197" t="str">
            <v>49450</v>
          </cell>
          <cell r="B1197" t="str">
            <v>Replace g/c tube perc</v>
          </cell>
          <cell r="C1197">
            <v>12</v>
          </cell>
          <cell r="D1197">
            <v>5</v>
          </cell>
          <cell r="E1197">
            <v>5</v>
          </cell>
          <cell r="F1197">
            <v>0</v>
          </cell>
          <cell r="G1197" t="str">
            <v>00</v>
          </cell>
        </row>
        <row r="1198">
          <cell r="A1198" t="str">
            <v>49451</v>
          </cell>
          <cell r="B1198" t="str">
            <v>Replace duod/jej tube perc</v>
          </cell>
          <cell r="C1198">
            <v>12</v>
          </cell>
          <cell r="D1198">
            <v>5</v>
          </cell>
          <cell r="E1198">
            <v>5</v>
          </cell>
          <cell r="F1198">
            <v>0</v>
          </cell>
          <cell r="G1198" t="str">
            <v>00</v>
          </cell>
        </row>
        <row r="1199">
          <cell r="A1199" t="str">
            <v>49452</v>
          </cell>
          <cell r="B1199" t="str">
            <v>Replace g-j tube perc</v>
          </cell>
          <cell r="C1199">
            <v>12</v>
          </cell>
          <cell r="D1199">
            <v>5</v>
          </cell>
          <cell r="E1199">
            <v>5</v>
          </cell>
          <cell r="F1199">
            <v>0</v>
          </cell>
          <cell r="G1199" t="str">
            <v>00</v>
          </cell>
        </row>
        <row r="1200">
          <cell r="A1200" t="str">
            <v>49460</v>
          </cell>
          <cell r="B1200" t="str">
            <v>Fix g/colon tube w/device</v>
          </cell>
          <cell r="C1200">
            <v>12</v>
          </cell>
          <cell r="D1200">
            <v>5</v>
          </cell>
          <cell r="E1200">
            <v>5</v>
          </cell>
          <cell r="F1200">
            <v>0</v>
          </cell>
          <cell r="G1200" t="str">
            <v>00</v>
          </cell>
        </row>
        <row r="1201">
          <cell r="A1201" t="str">
            <v>49465</v>
          </cell>
          <cell r="B1201" t="str">
            <v>Fluoro exam of g/colon tube</v>
          </cell>
          <cell r="C1201">
            <v>12</v>
          </cell>
          <cell r="D1201">
            <v>5</v>
          </cell>
          <cell r="E1201">
            <v>5</v>
          </cell>
          <cell r="F1201">
            <v>0</v>
          </cell>
          <cell r="G1201" t="str">
            <v>00</v>
          </cell>
        </row>
        <row r="1202">
          <cell r="A1202" t="str">
            <v>50200</v>
          </cell>
          <cell r="B1202" t="str">
            <v>Renal biopsy perq</v>
          </cell>
          <cell r="C1202">
            <v>12</v>
          </cell>
          <cell r="D1202">
            <v>5</v>
          </cell>
          <cell r="E1202">
            <v>5</v>
          </cell>
          <cell r="F1202">
            <v>0</v>
          </cell>
          <cell r="G1202" t="str">
            <v>00</v>
          </cell>
        </row>
        <row r="1203">
          <cell r="A1203" t="str">
            <v>50382</v>
          </cell>
          <cell r="B1203" t="str">
            <v>Change ureter stent percut</v>
          </cell>
          <cell r="C1203">
            <v>12</v>
          </cell>
          <cell r="D1203">
            <v>5</v>
          </cell>
          <cell r="E1203">
            <v>5</v>
          </cell>
          <cell r="F1203">
            <v>0</v>
          </cell>
          <cell r="G1203" t="str">
            <v>00</v>
          </cell>
        </row>
        <row r="1204">
          <cell r="A1204" t="str">
            <v>50384</v>
          </cell>
          <cell r="B1204" t="str">
            <v>Remove ureter stent percut</v>
          </cell>
          <cell r="C1204">
            <v>12</v>
          </cell>
          <cell r="D1204">
            <v>5</v>
          </cell>
          <cell r="E1204">
            <v>5</v>
          </cell>
          <cell r="F1204">
            <v>0</v>
          </cell>
          <cell r="G1204" t="str">
            <v>00</v>
          </cell>
        </row>
        <row r="1205">
          <cell r="A1205" t="str">
            <v>50385</v>
          </cell>
          <cell r="B1205" t="str">
            <v>Change stent via transureth</v>
          </cell>
          <cell r="C1205">
            <v>12</v>
          </cell>
          <cell r="D1205">
            <v>5</v>
          </cell>
          <cell r="E1205">
            <v>5</v>
          </cell>
          <cell r="F1205">
            <v>0</v>
          </cell>
          <cell r="G1205" t="str">
            <v>00</v>
          </cell>
        </row>
        <row r="1206">
          <cell r="A1206" t="str">
            <v>50386</v>
          </cell>
          <cell r="B1206" t="str">
            <v>Remove stent via transureth</v>
          </cell>
          <cell r="C1206">
            <v>12</v>
          </cell>
          <cell r="D1206">
            <v>5</v>
          </cell>
          <cell r="E1206">
            <v>5</v>
          </cell>
          <cell r="F1206">
            <v>0</v>
          </cell>
          <cell r="G1206" t="str">
            <v>00</v>
          </cell>
        </row>
        <row r="1207">
          <cell r="A1207" t="str">
            <v>50387</v>
          </cell>
          <cell r="B1207" t="str">
            <v>Change ext/int ureter stent</v>
          </cell>
          <cell r="C1207">
            <v>12</v>
          </cell>
          <cell r="D1207">
            <v>5</v>
          </cell>
          <cell r="E1207">
            <v>5</v>
          </cell>
          <cell r="F1207">
            <v>0</v>
          </cell>
          <cell r="G1207" t="str">
            <v>00</v>
          </cell>
        </row>
        <row r="1208">
          <cell r="A1208" t="str">
            <v>50389</v>
          </cell>
          <cell r="B1208" t="str">
            <v>Remove renal tube w/fluoro</v>
          </cell>
          <cell r="C1208">
            <v>12</v>
          </cell>
          <cell r="D1208">
            <v>5</v>
          </cell>
          <cell r="E1208">
            <v>5</v>
          </cell>
          <cell r="F1208">
            <v>0</v>
          </cell>
          <cell r="G1208" t="str">
            <v>00</v>
          </cell>
        </row>
        <row r="1209">
          <cell r="A1209" t="str">
            <v>50391</v>
          </cell>
          <cell r="B1209" t="str">
            <v>Instll rx agnt into rnal tub</v>
          </cell>
          <cell r="C1209">
            <v>12</v>
          </cell>
          <cell r="D1209">
            <v>5</v>
          </cell>
          <cell r="E1209">
            <v>5</v>
          </cell>
          <cell r="F1209">
            <v>0</v>
          </cell>
          <cell r="G1209" t="str">
            <v>00</v>
          </cell>
        </row>
        <row r="1210">
          <cell r="A1210" t="str">
            <v>50394</v>
          </cell>
          <cell r="B1210" t="str">
            <v>Injection for kidney x-ray</v>
          </cell>
          <cell r="C1210">
            <v>12</v>
          </cell>
          <cell r="D1210">
            <v>5</v>
          </cell>
          <cell r="E1210">
            <v>5</v>
          </cell>
          <cell r="F1210">
            <v>0</v>
          </cell>
          <cell r="G1210" t="str">
            <v>00</v>
          </cell>
        </row>
        <row r="1211">
          <cell r="A1211" t="str">
            <v>50398</v>
          </cell>
          <cell r="B1211" t="str">
            <v>Change kidney tube</v>
          </cell>
          <cell r="C1211">
            <v>12</v>
          </cell>
          <cell r="D1211">
            <v>5</v>
          </cell>
          <cell r="E1211">
            <v>5</v>
          </cell>
          <cell r="F1211">
            <v>0</v>
          </cell>
          <cell r="G1211" t="str">
            <v>00</v>
          </cell>
        </row>
        <row r="1212">
          <cell r="A1212" t="str">
            <v>50551</v>
          </cell>
          <cell r="B1212" t="str">
            <v>Kidney endoscopy</v>
          </cell>
          <cell r="C1212">
            <v>12</v>
          </cell>
          <cell r="D1212">
            <v>5</v>
          </cell>
          <cell r="E1212">
            <v>5</v>
          </cell>
          <cell r="F1212">
            <v>0</v>
          </cell>
          <cell r="G1212" t="str">
            <v>00</v>
          </cell>
        </row>
        <row r="1213">
          <cell r="A1213" t="str">
            <v>50553</v>
          </cell>
          <cell r="B1213" t="str">
            <v>Kidney endoscopy</v>
          </cell>
          <cell r="C1213">
            <v>12</v>
          </cell>
          <cell r="D1213">
            <v>5</v>
          </cell>
          <cell r="E1213">
            <v>5</v>
          </cell>
          <cell r="F1213">
            <v>0</v>
          </cell>
          <cell r="G1213" t="str">
            <v>00</v>
          </cell>
        </row>
        <row r="1214">
          <cell r="A1214" t="str">
            <v>50555</v>
          </cell>
          <cell r="B1214" t="str">
            <v>Kidney endoscopy &amp; biopsy</v>
          </cell>
          <cell r="C1214">
            <v>12</v>
          </cell>
          <cell r="D1214">
            <v>5</v>
          </cell>
          <cell r="E1214">
            <v>5</v>
          </cell>
          <cell r="F1214">
            <v>0</v>
          </cell>
          <cell r="G1214" t="str">
            <v>00</v>
          </cell>
        </row>
        <row r="1215">
          <cell r="A1215" t="str">
            <v>50557</v>
          </cell>
          <cell r="B1215" t="str">
            <v>Kidney endoscopy &amp; treatment</v>
          </cell>
          <cell r="C1215">
            <v>12</v>
          </cell>
          <cell r="D1215">
            <v>5</v>
          </cell>
          <cell r="E1215">
            <v>5</v>
          </cell>
          <cell r="F1215">
            <v>0</v>
          </cell>
          <cell r="G1215" t="str">
            <v>00</v>
          </cell>
        </row>
        <row r="1216">
          <cell r="A1216" t="str">
            <v>50561</v>
          </cell>
          <cell r="B1216" t="str">
            <v>Kidney endoscopy &amp; treatment</v>
          </cell>
          <cell r="C1216">
            <v>12</v>
          </cell>
          <cell r="D1216">
            <v>5</v>
          </cell>
          <cell r="E1216">
            <v>5</v>
          </cell>
          <cell r="F1216">
            <v>0</v>
          </cell>
          <cell r="G1216" t="str">
            <v>00</v>
          </cell>
        </row>
        <row r="1217">
          <cell r="A1217" t="str">
            <v>50590</v>
          </cell>
          <cell r="B1217" t="str">
            <v>Fragmenting of kidney stone</v>
          </cell>
          <cell r="C1217">
            <v>12</v>
          </cell>
          <cell r="D1217">
            <v>5</v>
          </cell>
          <cell r="E1217">
            <v>5</v>
          </cell>
          <cell r="F1217">
            <v>0</v>
          </cell>
          <cell r="G1217" t="str">
            <v>00</v>
          </cell>
        </row>
        <row r="1218">
          <cell r="A1218" t="str">
            <v>50592</v>
          </cell>
          <cell r="B1218" t="str">
            <v>Perc rf ablate renal tumor</v>
          </cell>
          <cell r="C1218">
            <v>12</v>
          </cell>
          <cell r="D1218">
            <v>5</v>
          </cell>
          <cell r="E1218">
            <v>5</v>
          </cell>
          <cell r="F1218">
            <v>0</v>
          </cell>
          <cell r="G1218" t="str">
            <v>00</v>
          </cell>
        </row>
        <row r="1219">
          <cell r="A1219" t="str">
            <v>50593</v>
          </cell>
          <cell r="B1219" t="str">
            <v>Perc cryo ablate renal tum</v>
          </cell>
          <cell r="C1219">
            <v>12</v>
          </cell>
          <cell r="D1219">
            <v>5</v>
          </cell>
          <cell r="E1219">
            <v>5</v>
          </cell>
          <cell r="F1219">
            <v>0</v>
          </cell>
          <cell r="G1219" t="str">
            <v>00</v>
          </cell>
        </row>
        <row r="1220">
          <cell r="A1220" t="str">
            <v>50684</v>
          </cell>
          <cell r="B1220" t="str">
            <v>Injection for ureter x-ray</v>
          </cell>
          <cell r="C1220">
            <v>12</v>
          </cell>
          <cell r="D1220">
            <v>5</v>
          </cell>
          <cell r="E1220">
            <v>5</v>
          </cell>
          <cell r="F1220">
            <v>0</v>
          </cell>
          <cell r="G1220" t="str">
            <v>00</v>
          </cell>
        </row>
        <row r="1221">
          <cell r="A1221" t="str">
            <v>50686</v>
          </cell>
          <cell r="B1221" t="str">
            <v>Measure ureter pressure</v>
          </cell>
          <cell r="C1221">
            <v>12</v>
          </cell>
          <cell r="D1221">
            <v>5</v>
          </cell>
          <cell r="E1221">
            <v>5</v>
          </cell>
          <cell r="F1221">
            <v>0</v>
          </cell>
          <cell r="G1221" t="str">
            <v>00</v>
          </cell>
        </row>
        <row r="1222">
          <cell r="A1222" t="str">
            <v>50690</v>
          </cell>
          <cell r="B1222" t="str">
            <v>Injection for ureter x-ray</v>
          </cell>
          <cell r="C1222">
            <v>12</v>
          </cell>
          <cell r="D1222">
            <v>5</v>
          </cell>
          <cell r="E1222">
            <v>5</v>
          </cell>
          <cell r="F1222">
            <v>0</v>
          </cell>
          <cell r="G1222" t="str">
            <v>00</v>
          </cell>
        </row>
        <row r="1223">
          <cell r="A1223" t="str">
            <v>50951</v>
          </cell>
          <cell r="B1223" t="str">
            <v>Endoscopy of ureter</v>
          </cell>
          <cell r="C1223">
            <v>12</v>
          </cell>
          <cell r="D1223">
            <v>5</v>
          </cell>
          <cell r="E1223">
            <v>5</v>
          </cell>
          <cell r="F1223">
            <v>0</v>
          </cell>
          <cell r="G1223" t="str">
            <v>00</v>
          </cell>
        </row>
        <row r="1224">
          <cell r="A1224" t="str">
            <v>50953</v>
          </cell>
          <cell r="B1224" t="str">
            <v>Endoscopy of ureter</v>
          </cell>
          <cell r="C1224">
            <v>12</v>
          </cell>
          <cell r="D1224">
            <v>5</v>
          </cell>
          <cell r="E1224">
            <v>5</v>
          </cell>
          <cell r="F1224">
            <v>0</v>
          </cell>
          <cell r="G1224" t="str">
            <v>00</v>
          </cell>
        </row>
        <row r="1225">
          <cell r="A1225" t="str">
            <v>50955</v>
          </cell>
          <cell r="B1225" t="str">
            <v>Ureter endoscopy &amp; biopsy</v>
          </cell>
          <cell r="C1225">
            <v>12</v>
          </cell>
          <cell r="D1225">
            <v>5</v>
          </cell>
          <cell r="E1225">
            <v>5</v>
          </cell>
          <cell r="F1225">
            <v>0</v>
          </cell>
          <cell r="G1225" t="str">
            <v>00</v>
          </cell>
        </row>
        <row r="1226">
          <cell r="A1226" t="str">
            <v>50957</v>
          </cell>
          <cell r="B1226" t="str">
            <v>Ureter endoscopy &amp; treatment</v>
          </cell>
          <cell r="C1226">
            <v>12</v>
          </cell>
          <cell r="D1226">
            <v>5</v>
          </cell>
          <cell r="E1226">
            <v>5</v>
          </cell>
          <cell r="F1226">
            <v>0</v>
          </cell>
          <cell r="G1226" t="str">
            <v>00</v>
          </cell>
        </row>
        <row r="1227">
          <cell r="A1227" t="str">
            <v>50961</v>
          </cell>
          <cell r="B1227" t="str">
            <v>Ureter endoscopy &amp; treatment</v>
          </cell>
          <cell r="C1227">
            <v>12</v>
          </cell>
          <cell r="D1227">
            <v>5</v>
          </cell>
          <cell r="E1227">
            <v>5</v>
          </cell>
          <cell r="F1227">
            <v>0</v>
          </cell>
          <cell r="G1227" t="str">
            <v>00</v>
          </cell>
        </row>
        <row r="1228">
          <cell r="A1228" t="str">
            <v>51100</v>
          </cell>
          <cell r="B1228" t="str">
            <v>Drain bladder by needle</v>
          </cell>
          <cell r="C1228">
            <v>12</v>
          </cell>
          <cell r="D1228">
            <v>5</v>
          </cell>
          <cell r="E1228">
            <v>5</v>
          </cell>
          <cell r="F1228">
            <v>0</v>
          </cell>
          <cell r="G1228" t="str">
            <v>00</v>
          </cell>
        </row>
        <row r="1229">
          <cell r="A1229" t="str">
            <v>51101</v>
          </cell>
          <cell r="B1229" t="str">
            <v>Drain bladder by trocar/cath</v>
          </cell>
          <cell r="C1229">
            <v>12</v>
          </cell>
          <cell r="D1229">
            <v>5</v>
          </cell>
          <cell r="E1229">
            <v>5</v>
          </cell>
          <cell r="F1229">
            <v>0</v>
          </cell>
          <cell r="G1229" t="str">
            <v>00</v>
          </cell>
        </row>
        <row r="1230">
          <cell r="A1230" t="str">
            <v>51102</v>
          </cell>
          <cell r="B1230" t="str">
            <v>Drain bl w/cath insertion</v>
          </cell>
          <cell r="C1230">
            <v>12</v>
          </cell>
          <cell r="D1230">
            <v>5</v>
          </cell>
          <cell r="E1230">
            <v>5</v>
          </cell>
          <cell r="F1230">
            <v>0</v>
          </cell>
          <cell r="G1230" t="str">
            <v>00</v>
          </cell>
        </row>
        <row r="1231">
          <cell r="A1231" t="str">
            <v>51600</v>
          </cell>
          <cell r="B1231" t="str">
            <v>Injection for bladder x-ray</v>
          </cell>
          <cell r="C1231">
            <v>12</v>
          </cell>
          <cell r="D1231">
            <v>5</v>
          </cell>
          <cell r="E1231">
            <v>5</v>
          </cell>
          <cell r="F1231">
            <v>0</v>
          </cell>
          <cell r="G1231" t="str">
            <v>00</v>
          </cell>
        </row>
        <row r="1232">
          <cell r="A1232" t="str">
            <v>51610</v>
          </cell>
          <cell r="B1232" t="str">
            <v>Injection for bladder x-ray</v>
          </cell>
          <cell r="C1232">
            <v>12</v>
          </cell>
          <cell r="D1232">
            <v>5</v>
          </cell>
          <cell r="E1232">
            <v>5</v>
          </cell>
          <cell r="F1232">
            <v>0</v>
          </cell>
          <cell r="G1232" t="str">
            <v>00</v>
          </cell>
        </row>
        <row r="1233">
          <cell r="A1233" t="str">
            <v>51700</v>
          </cell>
          <cell r="B1233" t="str">
            <v>Irrigation of bladder</v>
          </cell>
          <cell r="C1233">
            <v>12</v>
          </cell>
          <cell r="D1233">
            <v>5</v>
          </cell>
          <cell r="E1233">
            <v>5</v>
          </cell>
          <cell r="F1233">
            <v>0</v>
          </cell>
          <cell r="G1233" t="str">
            <v>00</v>
          </cell>
        </row>
        <row r="1234">
          <cell r="A1234" t="str">
            <v>51701</v>
          </cell>
          <cell r="B1234" t="str">
            <v>Insert bladder catheter</v>
          </cell>
          <cell r="C1234">
            <v>12</v>
          </cell>
          <cell r="D1234">
            <v>5</v>
          </cell>
          <cell r="E1234">
            <v>5</v>
          </cell>
          <cell r="F1234">
            <v>0</v>
          </cell>
          <cell r="G1234" t="str">
            <v>00</v>
          </cell>
        </row>
        <row r="1235">
          <cell r="A1235" t="str">
            <v>51702</v>
          </cell>
          <cell r="B1235" t="str">
            <v>Insert temp bladder cath</v>
          </cell>
          <cell r="C1235">
            <v>12</v>
          </cell>
          <cell r="D1235">
            <v>5</v>
          </cell>
          <cell r="E1235">
            <v>5</v>
          </cell>
          <cell r="F1235">
            <v>0</v>
          </cell>
          <cell r="G1235" t="str">
            <v>00</v>
          </cell>
        </row>
        <row r="1236">
          <cell r="A1236" t="str">
            <v>51703</v>
          </cell>
          <cell r="B1236" t="str">
            <v>Insert bladder cath complex</v>
          </cell>
          <cell r="C1236">
            <v>12</v>
          </cell>
          <cell r="D1236">
            <v>5</v>
          </cell>
          <cell r="E1236">
            <v>5</v>
          </cell>
          <cell r="F1236">
            <v>0</v>
          </cell>
          <cell r="G1236" t="str">
            <v>00</v>
          </cell>
        </row>
        <row r="1237">
          <cell r="A1237" t="str">
            <v>51705</v>
          </cell>
          <cell r="B1237" t="str">
            <v>Change of bladder tube</v>
          </cell>
          <cell r="C1237">
            <v>12</v>
          </cell>
          <cell r="D1237">
            <v>5</v>
          </cell>
          <cell r="E1237">
            <v>5</v>
          </cell>
          <cell r="F1237">
            <v>0</v>
          </cell>
          <cell r="G1237" t="str">
            <v>00</v>
          </cell>
        </row>
        <row r="1238">
          <cell r="A1238" t="str">
            <v>51710</v>
          </cell>
          <cell r="B1238" t="str">
            <v>Change of bladder tube</v>
          </cell>
          <cell r="C1238">
            <v>12</v>
          </cell>
          <cell r="D1238">
            <v>5</v>
          </cell>
          <cell r="E1238">
            <v>5</v>
          </cell>
          <cell r="F1238">
            <v>0</v>
          </cell>
          <cell r="G1238" t="str">
            <v>00</v>
          </cell>
        </row>
        <row r="1239">
          <cell r="A1239" t="str">
            <v>51715</v>
          </cell>
          <cell r="B1239" t="str">
            <v>Endoscopic injection/implant</v>
          </cell>
          <cell r="C1239">
            <v>12</v>
          </cell>
          <cell r="D1239">
            <v>5</v>
          </cell>
          <cell r="E1239">
            <v>5</v>
          </cell>
          <cell r="F1239">
            <v>0</v>
          </cell>
          <cell r="G1239" t="str">
            <v>00</v>
          </cell>
        </row>
        <row r="1240">
          <cell r="A1240" t="str">
            <v>51720</v>
          </cell>
          <cell r="B1240" t="str">
            <v>Treatment of bladder lesion</v>
          </cell>
          <cell r="C1240">
            <v>12</v>
          </cell>
          <cell r="D1240">
            <v>5</v>
          </cell>
          <cell r="E1240">
            <v>5</v>
          </cell>
          <cell r="F1240">
            <v>0</v>
          </cell>
          <cell r="G1240" t="str">
            <v>00</v>
          </cell>
        </row>
        <row r="1241">
          <cell r="A1241" t="str">
            <v>51725</v>
          </cell>
          <cell r="B1241" t="str">
            <v>Simple cystometrogram</v>
          </cell>
          <cell r="C1241">
            <v>12</v>
          </cell>
          <cell r="D1241">
            <v>5</v>
          </cell>
          <cell r="E1241">
            <v>5</v>
          </cell>
          <cell r="F1241">
            <v>0</v>
          </cell>
          <cell r="G1241" t="str">
            <v>00</v>
          </cell>
        </row>
        <row r="1242">
          <cell r="A1242" t="str">
            <v>51726</v>
          </cell>
          <cell r="B1242" t="str">
            <v>Complex cystometrogram</v>
          </cell>
          <cell r="C1242">
            <v>12</v>
          </cell>
          <cell r="D1242">
            <v>5</v>
          </cell>
          <cell r="E1242">
            <v>5</v>
          </cell>
          <cell r="F1242">
            <v>0</v>
          </cell>
          <cell r="G1242" t="str">
            <v>00</v>
          </cell>
        </row>
        <row r="1243">
          <cell r="A1243" t="str">
            <v>51727</v>
          </cell>
          <cell r="B1243" t="str">
            <v>Cystometrogram w/up</v>
          </cell>
          <cell r="C1243">
            <v>12</v>
          </cell>
          <cell r="D1243">
            <v>5</v>
          </cell>
          <cell r="E1243">
            <v>5</v>
          </cell>
          <cell r="F1243">
            <v>0</v>
          </cell>
          <cell r="G1243" t="str">
            <v>00</v>
          </cell>
        </row>
        <row r="1244">
          <cell r="A1244" t="str">
            <v>51728</v>
          </cell>
          <cell r="B1244" t="str">
            <v>Cystometrogram w/vp</v>
          </cell>
          <cell r="C1244">
            <v>12</v>
          </cell>
          <cell r="D1244">
            <v>5</v>
          </cell>
          <cell r="E1244">
            <v>5</v>
          </cell>
          <cell r="F1244">
            <v>0</v>
          </cell>
          <cell r="G1244" t="str">
            <v>00</v>
          </cell>
        </row>
        <row r="1245">
          <cell r="A1245" t="str">
            <v>51729</v>
          </cell>
          <cell r="B1245" t="str">
            <v>Cystometrogram w/vp&amp;up</v>
          </cell>
          <cell r="C1245">
            <v>12</v>
          </cell>
          <cell r="D1245">
            <v>5</v>
          </cell>
          <cell r="E1245">
            <v>5</v>
          </cell>
          <cell r="F1245">
            <v>0</v>
          </cell>
          <cell r="G1245" t="str">
            <v>00</v>
          </cell>
        </row>
        <row r="1246">
          <cell r="A1246" t="str">
            <v>51736</v>
          </cell>
          <cell r="B1246" t="str">
            <v>Urine flow measurement</v>
          </cell>
          <cell r="C1246">
            <v>12</v>
          </cell>
          <cell r="D1246">
            <v>5</v>
          </cell>
          <cell r="E1246">
            <v>5</v>
          </cell>
          <cell r="F1246">
            <v>0</v>
          </cell>
          <cell r="G1246" t="str">
            <v>00</v>
          </cell>
        </row>
        <row r="1247">
          <cell r="A1247" t="str">
            <v>51741</v>
          </cell>
          <cell r="B1247" t="str">
            <v>Electro-uroflowmetry first</v>
          </cell>
          <cell r="C1247">
            <v>12</v>
          </cell>
          <cell r="D1247">
            <v>5</v>
          </cell>
          <cell r="E1247">
            <v>5</v>
          </cell>
          <cell r="F1247">
            <v>0</v>
          </cell>
          <cell r="G1247" t="str">
            <v>00</v>
          </cell>
        </row>
        <row r="1248">
          <cell r="A1248" t="str">
            <v>51784</v>
          </cell>
          <cell r="B1248" t="str">
            <v>Anal/urinary muscle study</v>
          </cell>
          <cell r="C1248">
            <v>12</v>
          </cell>
          <cell r="D1248">
            <v>5</v>
          </cell>
          <cell r="E1248">
            <v>5</v>
          </cell>
          <cell r="F1248">
            <v>0</v>
          </cell>
          <cell r="G1248" t="str">
            <v>00</v>
          </cell>
        </row>
        <row r="1249">
          <cell r="A1249" t="str">
            <v>51785</v>
          </cell>
          <cell r="B1249" t="str">
            <v>Anal/urinary muscle study</v>
          </cell>
          <cell r="C1249">
            <v>12</v>
          </cell>
          <cell r="D1249">
            <v>5</v>
          </cell>
          <cell r="E1249">
            <v>5</v>
          </cell>
          <cell r="F1249">
            <v>0</v>
          </cell>
          <cell r="G1249" t="str">
            <v>00</v>
          </cell>
        </row>
        <row r="1250">
          <cell r="A1250" t="str">
            <v>51792</v>
          </cell>
          <cell r="B1250" t="str">
            <v>Urinary reflex study</v>
          </cell>
          <cell r="C1250">
            <v>12</v>
          </cell>
          <cell r="D1250">
            <v>5</v>
          </cell>
          <cell r="E1250">
            <v>5</v>
          </cell>
          <cell r="F1250">
            <v>0</v>
          </cell>
          <cell r="G1250" t="str">
            <v>00</v>
          </cell>
        </row>
        <row r="1251">
          <cell r="A1251" t="str">
            <v>51797</v>
          </cell>
          <cell r="B1251" t="str">
            <v>Intraabdominal pressure test</v>
          </cell>
          <cell r="C1251">
            <v>12</v>
          </cell>
          <cell r="D1251">
            <v>5</v>
          </cell>
          <cell r="E1251">
            <v>5</v>
          </cell>
          <cell r="F1251">
            <v>0</v>
          </cell>
          <cell r="G1251" t="str">
            <v>00</v>
          </cell>
        </row>
        <row r="1252">
          <cell r="A1252" t="str">
            <v>51798</v>
          </cell>
          <cell r="B1252" t="str">
            <v>Us urine capacity measure</v>
          </cell>
          <cell r="C1252">
            <v>12</v>
          </cell>
          <cell r="D1252">
            <v>5</v>
          </cell>
          <cell r="E1252">
            <v>5</v>
          </cell>
          <cell r="F1252">
            <v>0</v>
          </cell>
          <cell r="G1252" t="str">
            <v>00</v>
          </cell>
        </row>
        <row r="1253">
          <cell r="A1253" t="str">
            <v>52000</v>
          </cell>
          <cell r="B1253" t="str">
            <v>Cystoscopy</v>
          </cell>
          <cell r="C1253">
            <v>12</v>
          </cell>
          <cell r="D1253">
            <v>5</v>
          </cell>
          <cell r="E1253">
            <v>5</v>
          </cell>
          <cell r="F1253">
            <v>0</v>
          </cell>
          <cell r="G1253" t="str">
            <v>00</v>
          </cell>
        </row>
        <row r="1254">
          <cell r="A1254" t="str">
            <v>52001</v>
          </cell>
          <cell r="B1254" t="str">
            <v>Cystoscopy removal of clots</v>
          </cell>
          <cell r="C1254">
            <v>12</v>
          </cell>
          <cell r="D1254">
            <v>5</v>
          </cell>
          <cell r="E1254">
            <v>5</v>
          </cell>
          <cell r="F1254">
            <v>0</v>
          </cell>
          <cell r="G1254" t="str">
            <v>00</v>
          </cell>
        </row>
        <row r="1255">
          <cell r="A1255" t="str">
            <v>52005</v>
          </cell>
          <cell r="B1255" t="str">
            <v>Cystoscopy &amp; ureter catheter</v>
          </cell>
          <cell r="C1255">
            <v>12</v>
          </cell>
          <cell r="D1255">
            <v>5</v>
          </cell>
          <cell r="E1255">
            <v>5</v>
          </cell>
          <cell r="F1255">
            <v>0</v>
          </cell>
          <cell r="G1255" t="str">
            <v>00</v>
          </cell>
        </row>
        <row r="1256">
          <cell r="A1256" t="str">
            <v>52007</v>
          </cell>
          <cell r="B1256" t="str">
            <v>Cystoscopy and biopsy</v>
          </cell>
          <cell r="C1256">
            <v>12</v>
          </cell>
          <cell r="D1256">
            <v>5</v>
          </cell>
          <cell r="E1256">
            <v>5</v>
          </cell>
          <cell r="F1256">
            <v>0</v>
          </cell>
          <cell r="G1256" t="str">
            <v>00</v>
          </cell>
        </row>
        <row r="1257">
          <cell r="A1257" t="str">
            <v>52010</v>
          </cell>
          <cell r="B1257" t="str">
            <v>Cystoscopy &amp; duct catheter</v>
          </cell>
          <cell r="C1257">
            <v>12</v>
          </cell>
          <cell r="D1257">
            <v>5</v>
          </cell>
          <cell r="E1257">
            <v>5</v>
          </cell>
          <cell r="F1257">
            <v>0</v>
          </cell>
          <cell r="G1257" t="str">
            <v>00</v>
          </cell>
        </row>
        <row r="1258">
          <cell r="A1258" t="str">
            <v>52204</v>
          </cell>
          <cell r="B1258" t="str">
            <v>Cystoscopy w/biopsy(s)</v>
          </cell>
          <cell r="C1258">
            <v>12</v>
          </cell>
          <cell r="D1258">
            <v>5</v>
          </cell>
          <cell r="E1258">
            <v>5</v>
          </cell>
          <cell r="F1258">
            <v>0</v>
          </cell>
          <cell r="G1258" t="str">
            <v>00</v>
          </cell>
        </row>
        <row r="1259">
          <cell r="A1259" t="str">
            <v>52214</v>
          </cell>
          <cell r="B1259" t="str">
            <v>Cystoscopy and treatment</v>
          </cell>
          <cell r="C1259">
            <v>12</v>
          </cell>
          <cell r="D1259">
            <v>5</v>
          </cell>
          <cell r="E1259">
            <v>5</v>
          </cell>
          <cell r="F1259">
            <v>0</v>
          </cell>
          <cell r="G1259" t="str">
            <v>00</v>
          </cell>
        </row>
        <row r="1260">
          <cell r="A1260" t="str">
            <v>52224</v>
          </cell>
          <cell r="B1260" t="str">
            <v>Cystoscopy and treatment</v>
          </cell>
          <cell r="C1260">
            <v>12</v>
          </cell>
          <cell r="D1260">
            <v>5</v>
          </cell>
          <cell r="E1260">
            <v>5</v>
          </cell>
          <cell r="F1260">
            <v>0</v>
          </cell>
          <cell r="G1260" t="str">
            <v>00</v>
          </cell>
        </row>
        <row r="1261">
          <cell r="A1261" t="str">
            <v>52265</v>
          </cell>
          <cell r="B1261" t="str">
            <v>Cystoscopy and treatment</v>
          </cell>
          <cell r="C1261">
            <v>12</v>
          </cell>
          <cell r="D1261">
            <v>5</v>
          </cell>
          <cell r="E1261">
            <v>5</v>
          </cell>
          <cell r="F1261">
            <v>0</v>
          </cell>
          <cell r="G1261" t="str">
            <v>00</v>
          </cell>
        </row>
        <row r="1262">
          <cell r="A1262" t="str">
            <v>52270</v>
          </cell>
          <cell r="B1262" t="str">
            <v>Cystoscopy &amp; revise urethra</v>
          </cell>
          <cell r="C1262">
            <v>12</v>
          </cell>
          <cell r="D1262">
            <v>5</v>
          </cell>
          <cell r="E1262">
            <v>5</v>
          </cell>
          <cell r="F1262">
            <v>0</v>
          </cell>
          <cell r="G1262" t="str">
            <v>00</v>
          </cell>
        </row>
        <row r="1263">
          <cell r="A1263" t="str">
            <v>52275</v>
          </cell>
          <cell r="B1263" t="str">
            <v>Cystoscopy &amp; revise urethra</v>
          </cell>
          <cell r="C1263">
            <v>12</v>
          </cell>
          <cell r="D1263">
            <v>5</v>
          </cell>
          <cell r="E1263">
            <v>5</v>
          </cell>
          <cell r="F1263">
            <v>0</v>
          </cell>
          <cell r="G1263" t="str">
            <v>00</v>
          </cell>
        </row>
        <row r="1264">
          <cell r="A1264" t="str">
            <v>52281</v>
          </cell>
          <cell r="B1264" t="str">
            <v>Cystoscopy and treatment</v>
          </cell>
          <cell r="C1264">
            <v>12</v>
          </cell>
          <cell r="D1264">
            <v>5</v>
          </cell>
          <cell r="E1264">
            <v>5</v>
          </cell>
          <cell r="F1264">
            <v>0</v>
          </cell>
          <cell r="G1264" t="str">
            <v>00</v>
          </cell>
        </row>
        <row r="1265">
          <cell r="A1265" t="str">
            <v>52283</v>
          </cell>
          <cell r="B1265" t="str">
            <v>Cystoscopy and treatment</v>
          </cell>
          <cell r="C1265">
            <v>12</v>
          </cell>
          <cell r="D1265">
            <v>5</v>
          </cell>
          <cell r="E1265">
            <v>5</v>
          </cell>
          <cell r="F1265">
            <v>0</v>
          </cell>
          <cell r="G1265" t="str">
            <v>00</v>
          </cell>
        </row>
        <row r="1266">
          <cell r="A1266" t="str">
            <v>52285</v>
          </cell>
          <cell r="B1266" t="str">
            <v>Cystoscopy and treatment</v>
          </cell>
          <cell r="C1266">
            <v>12</v>
          </cell>
          <cell r="D1266">
            <v>5</v>
          </cell>
          <cell r="E1266">
            <v>5</v>
          </cell>
          <cell r="F1266">
            <v>0</v>
          </cell>
          <cell r="G1266" t="str">
            <v>00</v>
          </cell>
        </row>
        <row r="1267">
          <cell r="A1267" t="str">
            <v>52287</v>
          </cell>
          <cell r="B1267" t="str">
            <v>Cystoscopy chemodenervation</v>
          </cell>
          <cell r="C1267">
            <v>12</v>
          </cell>
          <cell r="D1267">
            <v>5</v>
          </cell>
          <cell r="E1267">
            <v>5</v>
          </cell>
          <cell r="F1267">
            <v>0</v>
          </cell>
          <cell r="G1267" t="str">
            <v>00</v>
          </cell>
        </row>
        <row r="1268">
          <cell r="A1268" t="str">
            <v>52310</v>
          </cell>
          <cell r="B1268" t="str">
            <v>Cystoscopy and treatment</v>
          </cell>
          <cell r="C1268">
            <v>12</v>
          </cell>
          <cell r="D1268">
            <v>5</v>
          </cell>
          <cell r="E1268">
            <v>5</v>
          </cell>
          <cell r="F1268">
            <v>0</v>
          </cell>
          <cell r="G1268" t="str">
            <v>00</v>
          </cell>
        </row>
        <row r="1269">
          <cell r="A1269" t="str">
            <v>52315</v>
          </cell>
          <cell r="B1269" t="str">
            <v>Cystoscopy and treatment</v>
          </cell>
          <cell r="C1269">
            <v>12</v>
          </cell>
          <cell r="D1269">
            <v>5</v>
          </cell>
          <cell r="E1269">
            <v>5</v>
          </cell>
          <cell r="F1269">
            <v>0</v>
          </cell>
          <cell r="G1269" t="str">
            <v>00</v>
          </cell>
        </row>
        <row r="1270">
          <cell r="A1270" t="str">
            <v>52317</v>
          </cell>
          <cell r="B1270" t="str">
            <v>Remove bladder stone</v>
          </cell>
          <cell r="C1270">
            <v>12</v>
          </cell>
          <cell r="D1270">
            <v>5</v>
          </cell>
          <cell r="E1270">
            <v>5</v>
          </cell>
          <cell r="F1270">
            <v>0</v>
          </cell>
          <cell r="G1270" t="str">
            <v>00</v>
          </cell>
        </row>
        <row r="1271">
          <cell r="A1271" t="str">
            <v>52330</v>
          </cell>
          <cell r="B1271" t="str">
            <v>Cystoscopy and treatment</v>
          </cell>
          <cell r="C1271">
            <v>12</v>
          </cell>
          <cell r="D1271">
            <v>5</v>
          </cell>
          <cell r="E1271">
            <v>5</v>
          </cell>
          <cell r="F1271">
            <v>0</v>
          </cell>
          <cell r="G1271" t="str">
            <v>00</v>
          </cell>
        </row>
        <row r="1272">
          <cell r="A1272" t="str">
            <v>52332</v>
          </cell>
          <cell r="B1272" t="str">
            <v>Cystoscopy and treatment</v>
          </cell>
          <cell r="C1272">
            <v>12</v>
          </cell>
          <cell r="D1272">
            <v>5</v>
          </cell>
          <cell r="E1272">
            <v>5</v>
          </cell>
          <cell r="F1272">
            <v>0</v>
          </cell>
          <cell r="G1272" t="str">
            <v>00</v>
          </cell>
        </row>
        <row r="1273">
          <cell r="A1273" t="str">
            <v>52647</v>
          </cell>
          <cell r="B1273" t="str">
            <v>Laser surgery of prostate</v>
          </cell>
          <cell r="C1273">
            <v>12</v>
          </cell>
          <cell r="D1273">
            <v>5</v>
          </cell>
          <cell r="E1273">
            <v>5</v>
          </cell>
          <cell r="F1273">
            <v>0</v>
          </cell>
          <cell r="G1273" t="str">
            <v>00</v>
          </cell>
        </row>
        <row r="1274">
          <cell r="A1274" t="str">
            <v>52648</v>
          </cell>
          <cell r="B1274" t="str">
            <v>Laser surgery of prostate</v>
          </cell>
          <cell r="C1274">
            <v>12</v>
          </cell>
          <cell r="D1274">
            <v>5</v>
          </cell>
          <cell r="E1274">
            <v>5</v>
          </cell>
          <cell r="F1274">
            <v>0</v>
          </cell>
          <cell r="G1274" t="str">
            <v>00</v>
          </cell>
        </row>
        <row r="1275">
          <cell r="A1275" t="str">
            <v>53060</v>
          </cell>
          <cell r="B1275" t="str">
            <v>Drainage of urethra abscess</v>
          </cell>
          <cell r="C1275">
            <v>12</v>
          </cell>
          <cell r="D1275">
            <v>5</v>
          </cell>
          <cell r="E1275">
            <v>5</v>
          </cell>
          <cell r="F1275">
            <v>0</v>
          </cell>
          <cell r="G1275" t="str">
            <v>00</v>
          </cell>
        </row>
        <row r="1276">
          <cell r="A1276" t="str">
            <v>53200</v>
          </cell>
          <cell r="B1276" t="str">
            <v>Biopsy of urethra</v>
          </cell>
          <cell r="C1276">
            <v>12</v>
          </cell>
          <cell r="D1276">
            <v>5</v>
          </cell>
          <cell r="E1276">
            <v>5</v>
          </cell>
          <cell r="F1276">
            <v>0</v>
          </cell>
          <cell r="G1276" t="str">
            <v>00</v>
          </cell>
        </row>
        <row r="1277">
          <cell r="A1277" t="str">
            <v>53260</v>
          </cell>
          <cell r="B1277" t="str">
            <v>Treatment of urethra lesion</v>
          </cell>
          <cell r="C1277">
            <v>12</v>
          </cell>
          <cell r="D1277">
            <v>5</v>
          </cell>
          <cell r="E1277">
            <v>5</v>
          </cell>
          <cell r="F1277">
            <v>0</v>
          </cell>
          <cell r="G1277" t="str">
            <v>00</v>
          </cell>
        </row>
        <row r="1278">
          <cell r="A1278" t="str">
            <v>53265</v>
          </cell>
          <cell r="B1278" t="str">
            <v>Treatment of urethra lesion</v>
          </cell>
          <cell r="C1278">
            <v>12</v>
          </cell>
          <cell r="D1278">
            <v>5</v>
          </cell>
          <cell r="E1278">
            <v>5</v>
          </cell>
          <cell r="F1278">
            <v>0</v>
          </cell>
          <cell r="G1278" t="str">
            <v>00</v>
          </cell>
        </row>
        <row r="1279">
          <cell r="A1279" t="str">
            <v>53270</v>
          </cell>
          <cell r="B1279" t="str">
            <v>Removal of urethra gland</v>
          </cell>
          <cell r="C1279">
            <v>12</v>
          </cell>
          <cell r="D1279">
            <v>5</v>
          </cell>
          <cell r="E1279">
            <v>5</v>
          </cell>
          <cell r="F1279">
            <v>0</v>
          </cell>
          <cell r="G1279" t="str">
            <v>00</v>
          </cell>
        </row>
        <row r="1280">
          <cell r="A1280" t="str">
            <v>53600</v>
          </cell>
          <cell r="B1280" t="str">
            <v>Dilate urethra stricture</v>
          </cell>
          <cell r="C1280">
            <v>12</v>
          </cell>
          <cell r="D1280">
            <v>5</v>
          </cell>
          <cell r="E1280">
            <v>5</v>
          </cell>
          <cell r="F1280">
            <v>0</v>
          </cell>
          <cell r="G1280" t="str">
            <v>00</v>
          </cell>
        </row>
        <row r="1281">
          <cell r="A1281" t="str">
            <v>53601</v>
          </cell>
          <cell r="B1281" t="str">
            <v>Dilate urethra stricture</v>
          </cell>
          <cell r="C1281">
            <v>12</v>
          </cell>
          <cell r="D1281">
            <v>5</v>
          </cell>
          <cell r="E1281">
            <v>5</v>
          </cell>
          <cell r="F1281">
            <v>0</v>
          </cell>
          <cell r="G1281" t="str">
            <v>00</v>
          </cell>
        </row>
        <row r="1282">
          <cell r="A1282" t="str">
            <v>53620</v>
          </cell>
          <cell r="B1282" t="str">
            <v>Dilate urethra stricture</v>
          </cell>
          <cell r="C1282">
            <v>12</v>
          </cell>
          <cell r="D1282">
            <v>5</v>
          </cell>
          <cell r="E1282">
            <v>5</v>
          </cell>
          <cell r="F1282">
            <v>0</v>
          </cell>
          <cell r="G1282" t="str">
            <v>00</v>
          </cell>
        </row>
        <row r="1283">
          <cell r="A1283" t="str">
            <v>53621</v>
          </cell>
          <cell r="B1283" t="str">
            <v>Dilate urethra stricture</v>
          </cell>
          <cell r="C1283">
            <v>12</v>
          </cell>
          <cell r="D1283">
            <v>5</v>
          </cell>
          <cell r="E1283">
            <v>5</v>
          </cell>
          <cell r="F1283">
            <v>0</v>
          </cell>
          <cell r="G1283" t="str">
            <v>00</v>
          </cell>
        </row>
        <row r="1284">
          <cell r="A1284" t="str">
            <v>53660</v>
          </cell>
          <cell r="B1284" t="str">
            <v>Dilation of urethra</v>
          </cell>
          <cell r="C1284">
            <v>12</v>
          </cell>
          <cell r="D1284">
            <v>5</v>
          </cell>
          <cell r="E1284">
            <v>5</v>
          </cell>
          <cell r="F1284">
            <v>0</v>
          </cell>
          <cell r="G1284" t="str">
            <v>00</v>
          </cell>
        </row>
        <row r="1285">
          <cell r="A1285" t="str">
            <v>53661</v>
          </cell>
          <cell r="B1285" t="str">
            <v>Dilation of urethra</v>
          </cell>
          <cell r="C1285">
            <v>12</v>
          </cell>
          <cell r="D1285">
            <v>5</v>
          </cell>
          <cell r="E1285">
            <v>5</v>
          </cell>
          <cell r="F1285">
            <v>0</v>
          </cell>
          <cell r="G1285" t="str">
            <v>00</v>
          </cell>
        </row>
        <row r="1286">
          <cell r="A1286" t="str">
            <v>53850</v>
          </cell>
          <cell r="B1286" t="str">
            <v>Prostatic microwave thermotx</v>
          </cell>
          <cell r="C1286">
            <v>12</v>
          </cell>
          <cell r="D1286">
            <v>5</v>
          </cell>
          <cell r="E1286">
            <v>5</v>
          </cell>
          <cell r="F1286">
            <v>0</v>
          </cell>
          <cell r="G1286" t="str">
            <v>00</v>
          </cell>
        </row>
        <row r="1287">
          <cell r="A1287" t="str">
            <v>53852</v>
          </cell>
          <cell r="B1287" t="str">
            <v>Prostatic rf thermotx</v>
          </cell>
          <cell r="C1287">
            <v>12</v>
          </cell>
          <cell r="D1287">
            <v>5</v>
          </cell>
          <cell r="E1287">
            <v>5</v>
          </cell>
          <cell r="F1287">
            <v>0</v>
          </cell>
          <cell r="G1287" t="str">
            <v>00</v>
          </cell>
        </row>
        <row r="1288">
          <cell r="A1288" t="str">
            <v>53855</v>
          </cell>
          <cell r="B1288" t="str">
            <v>Insert prost urethral stent</v>
          </cell>
          <cell r="C1288">
            <v>12</v>
          </cell>
          <cell r="D1288">
            <v>5</v>
          </cell>
          <cell r="E1288">
            <v>5</v>
          </cell>
          <cell r="F1288">
            <v>0</v>
          </cell>
          <cell r="G1288" t="str">
            <v>00</v>
          </cell>
        </row>
        <row r="1289">
          <cell r="A1289" t="str">
            <v>53860</v>
          </cell>
          <cell r="B1289" t="str">
            <v>Transurethral rf treatment</v>
          </cell>
          <cell r="C1289">
            <v>12</v>
          </cell>
          <cell r="D1289">
            <v>5</v>
          </cell>
          <cell r="E1289">
            <v>5</v>
          </cell>
          <cell r="F1289">
            <v>0</v>
          </cell>
          <cell r="G1289" t="str">
            <v>00</v>
          </cell>
        </row>
        <row r="1290">
          <cell r="A1290" t="str">
            <v>54000</v>
          </cell>
          <cell r="B1290" t="str">
            <v>Slitting of prepuce</v>
          </cell>
          <cell r="C1290">
            <v>12</v>
          </cell>
          <cell r="D1290">
            <v>5</v>
          </cell>
          <cell r="E1290">
            <v>5</v>
          </cell>
          <cell r="F1290">
            <v>0</v>
          </cell>
          <cell r="G1290" t="str">
            <v>00</v>
          </cell>
        </row>
        <row r="1291">
          <cell r="A1291" t="str">
            <v>54001</v>
          </cell>
          <cell r="B1291" t="str">
            <v>Slitting of prepuce</v>
          </cell>
          <cell r="C1291">
            <v>12</v>
          </cell>
          <cell r="D1291">
            <v>5</v>
          </cell>
          <cell r="E1291">
            <v>5</v>
          </cell>
          <cell r="F1291">
            <v>0</v>
          </cell>
          <cell r="G1291" t="str">
            <v>00</v>
          </cell>
        </row>
        <row r="1292">
          <cell r="A1292" t="str">
            <v>54050</v>
          </cell>
          <cell r="B1292" t="str">
            <v>Destruction penis lesion(s)</v>
          </cell>
          <cell r="C1292">
            <v>12</v>
          </cell>
          <cell r="D1292">
            <v>5</v>
          </cell>
          <cell r="E1292">
            <v>5</v>
          </cell>
          <cell r="F1292">
            <v>0</v>
          </cell>
          <cell r="G1292" t="str">
            <v>00</v>
          </cell>
        </row>
        <row r="1293">
          <cell r="A1293" t="str">
            <v>54055</v>
          </cell>
          <cell r="B1293" t="str">
            <v>Destruction penis lesion(s)</v>
          </cell>
          <cell r="C1293">
            <v>12</v>
          </cell>
          <cell r="D1293">
            <v>5</v>
          </cell>
          <cell r="E1293">
            <v>5</v>
          </cell>
          <cell r="F1293">
            <v>0</v>
          </cell>
          <cell r="G1293" t="str">
            <v>00</v>
          </cell>
        </row>
        <row r="1294">
          <cell r="A1294" t="str">
            <v>54056</v>
          </cell>
          <cell r="B1294" t="str">
            <v>Cryosurgery penis lesion(s)</v>
          </cell>
          <cell r="C1294">
            <v>12</v>
          </cell>
          <cell r="D1294">
            <v>5</v>
          </cell>
          <cell r="E1294">
            <v>5</v>
          </cell>
          <cell r="F1294">
            <v>0</v>
          </cell>
          <cell r="G1294" t="str">
            <v>00</v>
          </cell>
        </row>
        <row r="1295">
          <cell r="A1295" t="str">
            <v>54057</v>
          </cell>
          <cell r="B1295" t="str">
            <v>Laser surg penis lesion(s)</v>
          </cell>
          <cell r="C1295">
            <v>12</v>
          </cell>
          <cell r="D1295">
            <v>5</v>
          </cell>
          <cell r="E1295">
            <v>5</v>
          </cell>
          <cell r="F1295">
            <v>0</v>
          </cell>
          <cell r="G1295" t="str">
            <v>00</v>
          </cell>
        </row>
        <row r="1296">
          <cell r="A1296" t="str">
            <v>54060</v>
          </cell>
          <cell r="B1296" t="str">
            <v>Excision of penis lesion(s)</v>
          </cell>
          <cell r="C1296">
            <v>12</v>
          </cell>
          <cell r="D1296">
            <v>5</v>
          </cell>
          <cell r="E1296">
            <v>5</v>
          </cell>
          <cell r="F1296">
            <v>0</v>
          </cell>
          <cell r="G1296" t="str">
            <v>00</v>
          </cell>
        </row>
        <row r="1297">
          <cell r="A1297" t="str">
            <v>54065</v>
          </cell>
          <cell r="B1297" t="str">
            <v>Destruction penis lesion(s)</v>
          </cell>
          <cell r="C1297">
            <v>12</v>
          </cell>
          <cell r="D1297">
            <v>5</v>
          </cell>
          <cell r="E1297">
            <v>5</v>
          </cell>
          <cell r="F1297">
            <v>0</v>
          </cell>
          <cell r="G1297" t="str">
            <v>00</v>
          </cell>
        </row>
        <row r="1298">
          <cell r="A1298" t="str">
            <v>54100</v>
          </cell>
          <cell r="B1298" t="str">
            <v>Biopsy of penis</v>
          </cell>
          <cell r="C1298">
            <v>12</v>
          </cell>
          <cell r="D1298">
            <v>5</v>
          </cell>
          <cell r="E1298">
            <v>5</v>
          </cell>
          <cell r="F1298">
            <v>0</v>
          </cell>
          <cell r="G1298" t="str">
            <v>00</v>
          </cell>
        </row>
        <row r="1299">
          <cell r="A1299" t="str">
            <v>54105</v>
          </cell>
          <cell r="B1299" t="str">
            <v>Biopsy of penis</v>
          </cell>
          <cell r="C1299">
            <v>12</v>
          </cell>
          <cell r="D1299">
            <v>5</v>
          </cell>
          <cell r="E1299">
            <v>5</v>
          </cell>
          <cell r="F1299">
            <v>0</v>
          </cell>
          <cell r="G1299" t="str">
            <v>00</v>
          </cell>
        </row>
        <row r="1300">
          <cell r="A1300" t="str">
            <v>54115</v>
          </cell>
          <cell r="B1300" t="str">
            <v>Treatment of penis lesion</v>
          </cell>
          <cell r="C1300">
            <v>12</v>
          </cell>
          <cell r="D1300">
            <v>5</v>
          </cell>
          <cell r="E1300">
            <v>5</v>
          </cell>
          <cell r="F1300">
            <v>0</v>
          </cell>
          <cell r="G1300" t="str">
            <v>00</v>
          </cell>
        </row>
        <row r="1301">
          <cell r="A1301" t="str">
            <v>54150</v>
          </cell>
          <cell r="B1301" t="str">
            <v>Circumcision w/regionl block</v>
          </cell>
          <cell r="C1301">
            <v>12</v>
          </cell>
          <cell r="D1301">
            <v>5</v>
          </cell>
          <cell r="E1301">
            <v>5</v>
          </cell>
          <cell r="F1301">
            <v>0</v>
          </cell>
          <cell r="G1301" t="str">
            <v>00</v>
          </cell>
        </row>
        <row r="1302">
          <cell r="A1302" t="str">
            <v>54160</v>
          </cell>
          <cell r="B1302" t="str">
            <v>Circumcision neonate</v>
          </cell>
          <cell r="C1302">
            <v>12</v>
          </cell>
          <cell r="D1302">
            <v>5</v>
          </cell>
          <cell r="E1302">
            <v>5</v>
          </cell>
          <cell r="F1302">
            <v>0</v>
          </cell>
          <cell r="G1302" t="str">
            <v>00</v>
          </cell>
        </row>
        <row r="1303">
          <cell r="A1303" t="str">
            <v>54162</v>
          </cell>
          <cell r="B1303" t="str">
            <v>Lysis penil circumic lesion</v>
          </cell>
          <cell r="C1303">
            <v>12</v>
          </cell>
          <cell r="D1303">
            <v>5</v>
          </cell>
          <cell r="E1303">
            <v>5</v>
          </cell>
          <cell r="F1303">
            <v>0</v>
          </cell>
          <cell r="G1303" t="str">
            <v>00</v>
          </cell>
        </row>
        <row r="1304">
          <cell r="A1304" t="str">
            <v>54200</v>
          </cell>
          <cell r="B1304" t="str">
            <v>Treatment of penis lesion</v>
          </cell>
          <cell r="C1304">
            <v>12</v>
          </cell>
          <cell r="D1304">
            <v>5</v>
          </cell>
          <cell r="E1304">
            <v>5</v>
          </cell>
          <cell r="F1304">
            <v>0</v>
          </cell>
          <cell r="G1304" t="str">
            <v>00</v>
          </cell>
        </row>
        <row r="1305">
          <cell r="A1305" t="str">
            <v>54220</v>
          </cell>
          <cell r="B1305" t="str">
            <v>Treatment of penis lesion</v>
          </cell>
          <cell r="C1305">
            <v>12</v>
          </cell>
          <cell r="D1305">
            <v>5</v>
          </cell>
          <cell r="E1305">
            <v>5</v>
          </cell>
          <cell r="F1305">
            <v>0</v>
          </cell>
          <cell r="G1305" t="str">
            <v>00</v>
          </cell>
        </row>
        <row r="1306">
          <cell r="A1306" t="str">
            <v>54230</v>
          </cell>
          <cell r="B1306" t="str">
            <v>Prepare penis study</v>
          </cell>
          <cell r="C1306">
            <v>12</v>
          </cell>
          <cell r="D1306">
            <v>5</v>
          </cell>
          <cell r="E1306">
            <v>5</v>
          </cell>
          <cell r="F1306">
            <v>0</v>
          </cell>
          <cell r="G1306" t="str">
            <v>00</v>
          </cell>
        </row>
        <row r="1307">
          <cell r="A1307" t="str">
            <v>54231</v>
          </cell>
          <cell r="B1307" t="str">
            <v>Dynamic cavernosometry</v>
          </cell>
          <cell r="C1307">
            <v>12</v>
          </cell>
          <cell r="D1307">
            <v>5</v>
          </cell>
          <cell r="E1307">
            <v>5</v>
          </cell>
          <cell r="F1307">
            <v>0</v>
          </cell>
          <cell r="G1307" t="str">
            <v>00</v>
          </cell>
        </row>
        <row r="1308">
          <cell r="A1308" t="str">
            <v>54235</v>
          </cell>
          <cell r="B1308" t="str">
            <v>Penile injection</v>
          </cell>
          <cell r="C1308">
            <v>12</v>
          </cell>
          <cell r="D1308">
            <v>5</v>
          </cell>
          <cell r="E1308">
            <v>5</v>
          </cell>
          <cell r="F1308">
            <v>0</v>
          </cell>
          <cell r="G1308" t="str">
            <v>00</v>
          </cell>
        </row>
        <row r="1309">
          <cell r="A1309" t="str">
            <v>54240</v>
          </cell>
          <cell r="B1309" t="str">
            <v>Penis study</v>
          </cell>
          <cell r="C1309">
            <v>12</v>
          </cell>
          <cell r="D1309">
            <v>5</v>
          </cell>
          <cell r="E1309">
            <v>5</v>
          </cell>
          <cell r="F1309">
            <v>0</v>
          </cell>
          <cell r="G1309" t="str">
            <v>00</v>
          </cell>
        </row>
        <row r="1310">
          <cell r="A1310" t="str">
            <v>54250</v>
          </cell>
          <cell r="B1310" t="str">
            <v>Penis study</v>
          </cell>
          <cell r="C1310">
            <v>12</v>
          </cell>
          <cell r="D1310">
            <v>5</v>
          </cell>
          <cell r="E1310">
            <v>5</v>
          </cell>
          <cell r="F1310">
            <v>0</v>
          </cell>
          <cell r="G1310" t="str">
            <v>00</v>
          </cell>
        </row>
        <row r="1311">
          <cell r="A1311" t="str">
            <v>54450</v>
          </cell>
          <cell r="B1311" t="str">
            <v>Preputial stretching</v>
          </cell>
          <cell r="C1311">
            <v>12</v>
          </cell>
          <cell r="D1311">
            <v>5</v>
          </cell>
          <cell r="E1311">
            <v>5</v>
          </cell>
          <cell r="F1311">
            <v>0</v>
          </cell>
          <cell r="G1311" t="str">
            <v>00</v>
          </cell>
        </row>
        <row r="1312">
          <cell r="A1312" t="str">
            <v>55000</v>
          </cell>
          <cell r="B1312" t="str">
            <v>Drainage of hydrocele</v>
          </cell>
          <cell r="C1312">
            <v>12</v>
          </cell>
          <cell r="D1312">
            <v>5</v>
          </cell>
          <cell r="E1312">
            <v>5</v>
          </cell>
          <cell r="F1312">
            <v>0</v>
          </cell>
          <cell r="G1312" t="str">
            <v>00</v>
          </cell>
        </row>
        <row r="1313">
          <cell r="A1313" t="str">
            <v>55100</v>
          </cell>
          <cell r="B1313" t="str">
            <v>Drainage of scrotum abscess</v>
          </cell>
          <cell r="C1313">
            <v>12</v>
          </cell>
          <cell r="D1313">
            <v>5</v>
          </cell>
          <cell r="E1313">
            <v>5</v>
          </cell>
          <cell r="F1313">
            <v>0</v>
          </cell>
          <cell r="G1313" t="str">
            <v>00</v>
          </cell>
        </row>
        <row r="1314">
          <cell r="A1314" t="str">
            <v>55200</v>
          </cell>
          <cell r="B1314" t="str">
            <v>Incision of sperm duct</v>
          </cell>
          <cell r="C1314">
            <v>12</v>
          </cell>
          <cell r="D1314">
            <v>5</v>
          </cell>
          <cell r="E1314">
            <v>5</v>
          </cell>
          <cell r="F1314">
            <v>0</v>
          </cell>
          <cell r="G1314" t="str">
            <v>00</v>
          </cell>
        </row>
        <row r="1315">
          <cell r="A1315" t="str">
            <v>55250</v>
          </cell>
          <cell r="B1315" t="str">
            <v>Removal of sperm duct(s)</v>
          </cell>
          <cell r="C1315">
            <v>12</v>
          </cell>
          <cell r="D1315">
            <v>5</v>
          </cell>
          <cell r="E1315">
            <v>5</v>
          </cell>
          <cell r="F1315">
            <v>0</v>
          </cell>
          <cell r="G1315" t="str">
            <v>00</v>
          </cell>
        </row>
        <row r="1316">
          <cell r="A1316" t="str">
            <v>55450</v>
          </cell>
          <cell r="B1316" t="str">
            <v>Ligation of sperm duct</v>
          </cell>
          <cell r="C1316">
            <v>12</v>
          </cell>
          <cell r="D1316">
            <v>5</v>
          </cell>
          <cell r="E1316">
            <v>5</v>
          </cell>
          <cell r="F1316">
            <v>0</v>
          </cell>
          <cell r="G1316" t="str">
            <v>00</v>
          </cell>
        </row>
        <row r="1317">
          <cell r="A1317" t="str">
            <v>55700</v>
          </cell>
          <cell r="B1317" t="str">
            <v>Biopsy of prostate</v>
          </cell>
          <cell r="C1317">
            <v>12</v>
          </cell>
          <cell r="D1317">
            <v>5</v>
          </cell>
          <cell r="E1317">
            <v>5</v>
          </cell>
          <cell r="F1317">
            <v>0</v>
          </cell>
          <cell r="G1317" t="str">
            <v>00</v>
          </cell>
        </row>
        <row r="1318">
          <cell r="A1318" t="str">
            <v>55870</v>
          </cell>
          <cell r="B1318" t="str">
            <v>Electroejaculation</v>
          </cell>
          <cell r="C1318">
            <v>12</v>
          </cell>
          <cell r="D1318">
            <v>5</v>
          </cell>
          <cell r="E1318">
            <v>5</v>
          </cell>
          <cell r="F1318">
            <v>0</v>
          </cell>
          <cell r="G1318" t="str">
            <v>00</v>
          </cell>
        </row>
        <row r="1319">
          <cell r="A1319" t="str">
            <v>55873</v>
          </cell>
          <cell r="B1319" t="str">
            <v>Cryoablate prostate</v>
          </cell>
          <cell r="C1319">
            <v>12</v>
          </cell>
          <cell r="D1319">
            <v>5</v>
          </cell>
          <cell r="E1319">
            <v>5</v>
          </cell>
          <cell r="F1319">
            <v>0</v>
          </cell>
          <cell r="G1319" t="str">
            <v>00</v>
          </cell>
        </row>
        <row r="1320">
          <cell r="A1320" t="str">
            <v>55876</v>
          </cell>
          <cell r="B1320" t="str">
            <v>Place rt device/marker pros</v>
          </cell>
          <cell r="C1320">
            <v>12</v>
          </cell>
          <cell r="D1320">
            <v>5</v>
          </cell>
          <cell r="E1320">
            <v>5</v>
          </cell>
          <cell r="F1320">
            <v>0</v>
          </cell>
          <cell r="G1320" t="str">
            <v>00</v>
          </cell>
        </row>
        <row r="1321">
          <cell r="A1321" t="str">
            <v>56405</v>
          </cell>
          <cell r="B1321" t="str">
            <v>I &amp; d of vulva/perineum</v>
          </cell>
          <cell r="C1321">
            <v>12</v>
          </cell>
          <cell r="D1321">
            <v>5</v>
          </cell>
          <cell r="E1321">
            <v>5</v>
          </cell>
          <cell r="F1321">
            <v>0</v>
          </cell>
          <cell r="G1321" t="str">
            <v>00</v>
          </cell>
        </row>
        <row r="1322">
          <cell r="A1322" t="str">
            <v>56420</v>
          </cell>
          <cell r="B1322" t="str">
            <v>Drainage of gland abscess</v>
          </cell>
          <cell r="C1322">
            <v>12</v>
          </cell>
          <cell r="D1322">
            <v>5</v>
          </cell>
          <cell r="E1322">
            <v>5</v>
          </cell>
          <cell r="F1322">
            <v>0</v>
          </cell>
          <cell r="G1322" t="str">
            <v>00</v>
          </cell>
        </row>
        <row r="1323">
          <cell r="A1323" t="str">
            <v>56441</v>
          </cell>
          <cell r="B1323" t="str">
            <v>Lysis of labial lesion(s)</v>
          </cell>
          <cell r="C1323">
            <v>12</v>
          </cell>
          <cell r="D1323">
            <v>5</v>
          </cell>
          <cell r="E1323">
            <v>5</v>
          </cell>
          <cell r="F1323">
            <v>0</v>
          </cell>
          <cell r="G1323" t="str">
            <v>00</v>
          </cell>
        </row>
        <row r="1324">
          <cell r="A1324" t="str">
            <v>56501</v>
          </cell>
          <cell r="B1324" t="str">
            <v>Destroy vulva lesions sim</v>
          </cell>
          <cell r="C1324">
            <v>12</v>
          </cell>
          <cell r="D1324">
            <v>5</v>
          </cell>
          <cell r="E1324">
            <v>5</v>
          </cell>
          <cell r="F1324">
            <v>0</v>
          </cell>
          <cell r="G1324" t="str">
            <v>00</v>
          </cell>
        </row>
        <row r="1325">
          <cell r="A1325" t="str">
            <v>56515</v>
          </cell>
          <cell r="B1325" t="str">
            <v>Destroy vulva lesion/s compl</v>
          </cell>
          <cell r="C1325">
            <v>12</v>
          </cell>
          <cell r="D1325">
            <v>5</v>
          </cell>
          <cell r="E1325">
            <v>5</v>
          </cell>
          <cell r="F1325">
            <v>0</v>
          </cell>
          <cell r="G1325" t="str">
            <v>00</v>
          </cell>
        </row>
        <row r="1326">
          <cell r="A1326" t="str">
            <v>56605</v>
          </cell>
          <cell r="B1326" t="str">
            <v>Biopsy of vulva/perineum</v>
          </cell>
          <cell r="C1326">
            <v>12</v>
          </cell>
          <cell r="D1326">
            <v>5</v>
          </cell>
          <cell r="E1326">
            <v>5</v>
          </cell>
          <cell r="F1326">
            <v>0</v>
          </cell>
          <cell r="G1326" t="str">
            <v>00</v>
          </cell>
        </row>
        <row r="1327">
          <cell r="A1327" t="str">
            <v>56606</v>
          </cell>
          <cell r="B1327" t="str">
            <v>Biopsy of vulva/perineum</v>
          </cell>
          <cell r="C1327">
            <v>12</v>
          </cell>
          <cell r="D1327">
            <v>5</v>
          </cell>
          <cell r="E1327">
            <v>5</v>
          </cell>
          <cell r="F1327">
            <v>0</v>
          </cell>
          <cell r="G1327" t="str">
            <v>00</v>
          </cell>
        </row>
        <row r="1328">
          <cell r="A1328" t="str">
            <v>56820</v>
          </cell>
          <cell r="B1328" t="str">
            <v>Exam of vulva w/scope</v>
          </cell>
          <cell r="C1328">
            <v>12</v>
          </cell>
          <cell r="D1328">
            <v>5</v>
          </cell>
          <cell r="E1328">
            <v>5</v>
          </cell>
          <cell r="F1328">
            <v>0</v>
          </cell>
          <cell r="G1328" t="str">
            <v>00</v>
          </cell>
        </row>
        <row r="1329">
          <cell r="A1329" t="str">
            <v>56821</v>
          </cell>
          <cell r="B1329" t="str">
            <v>Exam/biopsy of vulva w/scope</v>
          </cell>
          <cell r="C1329">
            <v>12</v>
          </cell>
          <cell r="D1329">
            <v>5</v>
          </cell>
          <cell r="E1329">
            <v>5</v>
          </cell>
          <cell r="F1329">
            <v>0</v>
          </cell>
          <cell r="G1329" t="str">
            <v>00</v>
          </cell>
        </row>
        <row r="1330">
          <cell r="A1330" t="str">
            <v>57020</v>
          </cell>
          <cell r="B1330" t="str">
            <v>Drainage of pelvic fluid</v>
          </cell>
          <cell r="C1330">
            <v>12</v>
          </cell>
          <cell r="D1330">
            <v>5</v>
          </cell>
          <cell r="E1330">
            <v>5</v>
          </cell>
          <cell r="F1330">
            <v>0</v>
          </cell>
          <cell r="G1330" t="str">
            <v>00</v>
          </cell>
        </row>
        <row r="1331">
          <cell r="A1331" t="str">
            <v>57061</v>
          </cell>
          <cell r="B1331" t="str">
            <v>Destroy vag lesions simple</v>
          </cell>
          <cell r="C1331">
            <v>12</v>
          </cell>
          <cell r="D1331">
            <v>5</v>
          </cell>
          <cell r="E1331">
            <v>5</v>
          </cell>
          <cell r="F1331">
            <v>0</v>
          </cell>
          <cell r="G1331" t="str">
            <v>00</v>
          </cell>
        </row>
        <row r="1332">
          <cell r="A1332" t="str">
            <v>57065</v>
          </cell>
          <cell r="B1332" t="str">
            <v>Destroy vag lesions complex</v>
          </cell>
          <cell r="C1332">
            <v>12</v>
          </cell>
          <cell r="D1332">
            <v>5</v>
          </cell>
          <cell r="E1332">
            <v>5</v>
          </cell>
          <cell r="F1332">
            <v>0</v>
          </cell>
          <cell r="G1332" t="str">
            <v>00</v>
          </cell>
        </row>
        <row r="1333">
          <cell r="A1333" t="str">
            <v>57100</v>
          </cell>
          <cell r="B1333" t="str">
            <v>Biopsy of vagina</v>
          </cell>
          <cell r="C1333">
            <v>12</v>
          </cell>
          <cell r="D1333">
            <v>5</v>
          </cell>
          <cell r="E1333">
            <v>5</v>
          </cell>
          <cell r="F1333">
            <v>0</v>
          </cell>
          <cell r="G1333" t="str">
            <v>00</v>
          </cell>
        </row>
        <row r="1334">
          <cell r="A1334" t="str">
            <v>57105</v>
          </cell>
          <cell r="B1334" t="str">
            <v>Biopsy of vagina</v>
          </cell>
          <cell r="C1334">
            <v>12</v>
          </cell>
          <cell r="D1334">
            <v>5</v>
          </cell>
          <cell r="E1334">
            <v>5</v>
          </cell>
          <cell r="F1334">
            <v>0</v>
          </cell>
          <cell r="G1334" t="str">
            <v>00</v>
          </cell>
        </row>
        <row r="1335">
          <cell r="A1335" t="str">
            <v>57130</v>
          </cell>
          <cell r="B1335" t="str">
            <v>Remove vagina lesion</v>
          </cell>
          <cell r="C1335">
            <v>12</v>
          </cell>
          <cell r="D1335">
            <v>5</v>
          </cell>
          <cell r="E1335">
            <v>5</v>
          </cell>
          <cell r="F1335">
            <v>0</v>
          </cell>
          <cell r="G1335" t="str">
            <v>00</v>
          </cell>
        </row>
        <row r="1336">
          <cell r="A1336" t="str">
            <v>57135</v>
          </cell>
          <cell r="B1336" t="str">
            <v>Remove vagina lesion</v>
          </cell>
          <cell r="C1336">
            <v>12</v>
          </cell>
          <cell r="D1336">
            <v>5</v>
          </cell>
          <cell r="E1336">
            <v>5</v>
          </cell>
          <cell r="F1336">
            <v>0</v>
          </cell>
          <cell r="G1336" t="str">
            <v>00</v>
          </cell>
        </row>
        <row r="1337">
          <cell r="A1337" t="str">
            <v>57150</v>
          </cell>
          <cell r="B1337" t="str">
            <v>Treat vagina infection</v>
          </cell>
          <cell r="C1337">
            <v>12</v>
          </cell>
          <cell r="D1337">
            <v>5</v>
          </cell>
          <cell r="E1337">
            <v>5</v>
          </cell>
          <cell r="F1337">
            <v>0</v>
          </cell>
          <cell r="G1337" t="str">
            <v>00</v>
          </cell>
        </row>
        <row r="1338">
          <cell r="A1338" t="str">
            <v>57155</v>
          </cell>
          <cell r="B1338" t="str">
            <v>Insert uteri tandem/ovoids</v>
          </cell>
          <cell r="C1338">
            <v>12</v>
          </cell>
          <cell r="D1338">
            <v>5</v>
          </cell>
          <cell r="E1338">
            <v>5</v>
          </cell>
          <cell r="F1338">
            <v>0</v>
          </cell>
          <cell r="G1338" t="str">
            <v>00</v>
          </cell>
        </row>
        <row r="1339">
          <cell r="A1339" t="str">
            <v>57156</v>
          </cell>
          <cell r="B1339" t="str">
            <v>Ins vag brachytx device</v>
          </cell>
          <cell r="C1339">
            <v>12</v>
          </cell>
          <cell r="D1339">
            <v>5</v>
          </cell>
          <cell r="E1339">
            <v>5</v>
          </cell>
          <cell r="F1339">
            <v>0</v>
          </cell>
          <cell r="G1339" t="str">
            <v>00</v>
          </cell>
        </row>
        <row r="1340">
          <cell r="A1340" t="str">
            <v>57160</v>
          </cell>
          <cell r="B1340" t="str">
            <v>Insert pessary/other device</v>
          </cell>
          <cell r="C1340">
            <v>12</v>
          </cell>
          <cell r="D1340">
            <v>5</v>
          </cell>
          <cell r="E1340">
            <v>5</v>
          </cell>
          <cell r="F1340">
            <v>0</v>
          </cell>
          <cell r="G1340" t="str">
            <v>00</v>
          </cell>
        </row>
        <row r="1341">
          <cell r="A1341" t="str">
            <v>57170</v>
          </cell>
          <cell r="B1341" t="str">
            <v>Fitting of diaphragm/cap</v>
          </cell>
          <cell r="C1341">
            <v>12</v>
          </cell>
          <cell r="D1341">
            <v>5</v>
          </cell>
          <cell r="E1341">
            <v>5</v>
          </cell>
          <cell r="F1341">
            <v>0</v>
          </cell>
          <cell r="G1341" t="str">
            <v>00</v>
          </cell>
        </row>
        <row r="1342">
          <cell r="A1342" t="str">
            <v>57180</v>
          </cell>
          <cell r="B1342" t="str">
            <v>Treat vaginal bleeding</v>
          </cell>
          <cell r="C1342">
            <v>12</v>
          </cell>
          <cell r="D1342">
            <v>5</v>
          </cell>
          <cell r="E1342">
            <v>5</v>
          </cell>
          <cell r="F1342">
            <v>0</v>
          </cell>
          <cell r="G1342" t="str">
            <v>00</v>
          </cell>
        </row>
        <row r="1343">
          <cell r="A1343" t="str">
            <v>57420</v>
          </cell>
          <cell r="B1343" t="str">
            <v>Exam of vagina w/scope</v>
          </cell>
          <cell r="C1343">
            <v>12</v>
          </cell>
          <cell r="D1343">
            <v>5</v>
          </cell>
          <cell r="E1343">
            <v>5</v>
          </cell>
          <cell r="F1343">
            <v>0</v>
          </cell>
          <cell r="G1343" t="str">
            <v>00</v>
          </cell>
        </row>
        <row r="1344">
          <cell r="A1344" t="str">
            <v>57421</v>
          </cell>
          <cell r="B1344" t="str">
            <v>Exam/biopsy of vag w/scope</v>
          </cell>
          <cell r="C1344">
            <v>12</v>
          </cell>
          <cell r="D1344">
            <v>5</v>
          </cell>
          <cell r="E1344">
            <v>5</v>
          </cell>
          <cell r="F1344">
            <v>0</v>
          </cell>
          <cell r="G1344" t="str">
            <v>00</v>
          </cell>
        </row>
        <row r="1345">
          <cell r="A1345" t="str">
            <v>57452</v>
          </cell>
          <cell r="B1345" t="str">
            <v>Exam of cervix w/scope</v>
          </cell>
          <cell r="C1345">
            <v>12</v>
          </cell>
          <cell r="D1345">
            <v>5</v>
          </cell>
          <cell r="E1345">
            <v>5</v>
          </cell>
          <cell r="F1345">
            <v>0</v>
          </cell>
          <cell r="G1345" t="str">
            <v>00</v>
          </cell>
        </row>
        <row r="1346">
          <cell r="A1346" t="str">
            <v>57454</v>
          </cell>
          <cell r="B1346" t="str">
            <v>Bx/curett of cervix w/scope</v>
          </cell>
          <cell r="C1346">
            <v>12</v>
          </cell>
          <cell r="D1346">
            <v>5</v>
          </cell>
          <cell r="E1346">
            <v>5</v>
          </cell>
          <cell r="F1346">
            <v>0</v>
          </cell>
          <cell r="G1346" t="str">
            <v>00</v>
          </cell>
        </row>
        <row r="1347">
          <cell r="A1347" t="str">
            <v>57455</v>
          </cell>
          <cell r="B1347" t="str">
            <v>Biopsy of cervix w/scope</v>
          </cell>
          <cell r="C1347">
            <v>12</v>
          </cell>
          <cell r="D1347">
            <v>5</v>
          </cell>
          <cell r="E1347">
            <v>5</v>
          </cell>
          <cell r="F1347">
            <v>0</v>
          </cell>
          <cell r="G1347" t="str">
            <v>00</v>
          </cell>
        </row>
        <row r="1348">
          <cell r="A1348" t="str">
            <v>57456</v>
          </cell>
          <cell r="B1348" t="str">
            <v>Endocerv curettage w/scope</v>
          </cell>
          <cell r="C1348">
            <v>12</v>
          </cell>
          <cell r="D1348">
            <v>5</v>
          </cell>
          <cell r="E1348">
            <v>5</v>
          </cell>
          <cell r="F1348">
            <v>0</v>
          </cell>
          <cell r="G1348" t="str">
            <v>00</v>
          </cell>
        </row>
        <row r="1349">
          <cell r="A1349" t="str">
            <v>57460</v>
          </cell>
          <cell r="B1349" t="str">
            <v>Bx of cervix w/scope leep</v>
          </cell>
          <cell r="C1349">
            <v>12</v>
          </cell>
          <cell r="D1349">
            <v>5</v>
          </cell>
          <cell r="E1349">
            <v>5</v>
          </cell>
          <cell r="F1349">
            <v>0</v>
          </cell>
          <cell r="G1349" t="str">
            <v>00</v>
          </cell>
        </row>
        <row r="1350">
          <cell r="A1350" t="str">
            <v>57461</v>
          </cell>
          <cell r="B1350" t="str">
            <v>Conz of cervix w/scope leep</v>
          </cell>
          <cell r="C1350">
            <v>12</v>
          </cell>
          <cell r="D1350">
            <v>5</v>
          </cell>
          <cell r="E1350">
            <v>5</v>
          </cell>
          <cell r="F1350">
            <v>0</v>
          </cell>
          <cell r="G1350" t="str">
            <v>00</v>
          </cell>
        </row>
        <row r="1351">
          <cell r="A1351" t="str">
            <v>57500</v>
          </cell>
          <cell r="B1351" t="str">
            <v>Biopsy of cervix</v>
          </cell>
          <cell r="C1351">
            <v>12</v>
          </cell>
          <cell r="D1351">
            <v>5</v>
          </cell>
          <cell r="E1351">
            <v>5</v>
          </cell>
          <cell r="F1351">
            <v>0</v>
          </cell>
          <cell r="G1351" t="str">
            <v>00</v>
          </cell>
        </row>
        <row r="1352">
          <cell r="A1352" t="str">
            <v>57505</v>
          </cell>
          <cell r="B1352" t="str">
            <v>Endocervical curettage</v>
          </cell>
          <cell r="C1352">
            <v>12</v>
          </cell>
          <cell r="D1352">
            <v>5</v>
          </cell>
          <cell r="E1352">
            <v>5</v>
          </cell>
          <cell r="F1352">
            <v>0</v>
          </cell>
          <cell r="G1352" t="str">
            <v>00</v>
          </cell>
        </row>
        <row r="1353">
          <cell r="A1353" t="str">
            <v>57510</v>
          </cell>
          <cell r="B1353" t="str">
            <v>Cauterization of cervix</v>
          </cell>
          <cell r="C1353">
            <v>12</v>
          </cell>
          <cell r="D1353">
            <v>5</v>
          </cell>
          <cell r="E1353">
            <v>5</v>
          </cell>
          <cell r="F1353">
            <v>0</v>
          </cell>
          <cell r="G1353" t="str">
            <v>00</v>
          </cell>
        </row>
        <row r="1354">
          <cell r="A1354" t="str">
            <v>57511</v>
          </cell>
          <cell r="B1354" t="str">
            <v>Cryocautery of cervix</v>
          </cell>
          <cell r="C1354">
            <v>12</v>
          </cell>
          <cell r="D1354">
            <v>5</v>
          </cell>
          <cell r="E1354">
            <v>5</v>
          </cell>
          <cell r="F1354">
            <v>0</v>
          </cell>
          <cell r="G1354" t="str">
            <v>00</v>
          </cell>
        </row>
        <row r="1355">
          <cell r="A1355" t="str">
            <v>57513</v>
          </cell>
          <cell r="B1355" t="str">
            <v>Laser surgery of cervix</v>
          </cell>
          <cell r="C1355">
            <v>12</v>
          </cell>
          <cell r="D1355">
            <v>5</v>
          </cell>
          <cell r="E1355">
            <v>5</v>
          </cell>
          <cell r="F1355">
            <v>0</v>
          </cell>
          <cell r="G1355" t="str">
            <v>00</v>
          </cell>
        </row>
        <row r="1356">
          <cell r="A1356" t="str">
            <v>57520</v>
          </cell>
          <cell r="B1356" t="str">
            <v>Conization of cervix</v>
          </cell>
          <cell r="C1356">
            <v>12</v>
          </cell>
          <cell r="D1356">
            <v>5</v>
          </cell>
          <cell r="E1356">
            <v>5</v>
          </cell>
          <cell r="F1356">
            <v>0</v>
          </cell>
          <cell r="G1356" t="str">
            <v>00</v>
          </cell>
        </row>
        <row r="1357">
          <cell r="A1357" t="str">
            <v>57522</v>
          </cell>
          <cell r="B1357" t="str">
            <v>Conization of cervix</v>
          </cell>
          <cell r="C1357">
            <v>12</v>
          </cell>
          <cell r="D1357">
            <v>5</v>
          </cell>
          <cell r="E1357">
            <v>5</v>
          </cell>
          <cell r="F1357">
            <v>0</v>
          </cell>
          <cell r="G1357" t="str">
            <v>00</v>
          </cell>
        </row>
        <row r="1358">
          <cell r="A1358" t="str">
            <v>57558</v>
          </cell>
          <cell r="B1358" t="str">
            <v>D&amp;c of cervical stump</v>
          </cell>
          <cell r="C1358">
            <v>12</v>
          </cell>
          <cell r="D1358">
            <v>5</v>
          </cell>
          <cell r="E1358">
            <v>5</v>
          </cell>
          <cell r="F1358">
            <v>0</v>
          </cell>
          <cell r="G1358" t="str">
            <v>00</v>
          </cell>
        </row>
        <row r="1359">
          <cell r="A1359" t="str">
            <v>57800</v>
          </cell>
          <cell r="B1359" t="str">
            <v>Dilation of cervical canal</v>
          </cell>
          <cell r="C1359">
            <v>12</v>
          </cell>
          <cell r="D1359">
            <v>5</v>
          </cell>
          <cell r="E1359">
            <v>5</v>
          </cell>
          <cell r="F1359">
            <v>0</v>
          </cell>
          <cell r="G1359" t="str">
            <v>00</v>
          </cell>
        </row>
        <row r="1360">
          <cell r="A1360" t="str">
            <v>58100</v>
          </cell>
          <cell r="B1360" t="str">
            <v>Biopsy of uterus lining</v>
          </cell>
          <cell r="C1360">
            <v>12</v>
          </cell>
          <cell r="D1360">
            <v>5</v>
          </cell>
          <cell r="E1360">
            <v>5</v>
          </cell>
          <cell r="F1360">
            <v>0</v>
          </cell>
          <cell r="G1360" t="str">
            <v>00</v>
          </cell>
        </row>
        <row r="1361">
          <cell r="A1361" t="str">
            <v>58110</v>
          </cell>
          <cell r="B1361" t="str">
            <v>Bx done w/colposcopy add-on</v>
          </cell>
          <cell r="C1361">
            <v>12</v>
          </cell>
          <cell r="D1361">
            <v>5</v>
          </cell>
          <cell r="E1361">
            <v>5</v>
          </cell>
          <cell r="F1361">
            <v>0</v>
          </cell>
          <cell r="G1361" t="str">
            <v>00</v>
          </cell>
        </row>
        <row r="1362">
          <cell r="A1362" t="str">
            <v>58120</v>
          </cell>
          <cell r="B1362" t="str">
            <v>Dilation and curettage</v>
          </cell>
          <cell r="C1362">
            <v>12</v>
          </cell>
          <cell r="D1362">
            <v>5</v>
          </cell>
          <cell r="E1362">
            <v>5</v>
          </cell>
          <cell r="F1362">
            <v>0</v>
          </cell>
          <cell r="G1362" t="str">
            <v>00</v>
          </cell>
        </row>
        <row r="1363">
          <cell r="A1363" t="str">
            <v>58301</v>
          </cell>
          <cell r="B1363" t="str">
            <v>Remove intrauterine device</v>
          </cell>
          <cell r="C1363">
            <v>12</v>
          </cell>
          <cell r="D1363">
            <v>5</v>
          </cell>
          <cell r="E1363">
            <v>5</v>
          </cell>
          <cell r="F1363">
            <v>0</v>
          </cell>
          <cell r="G1363" t="str">
            <v>00</v>
          </cell>
        </row>
        <row r="1364">
          <cell r="A1364" t="str">
            <v>58321</v>
          </cell>
          <cell r="B1364" t="str">
            <v>Artificial insemination</v>
          </cell>
          <cell r="C1364">
            <v>12</v>
          </cell>
          <cell r="D1364">
            <v>5</v>
          </cell>
          <cell r="E1364">
            <v>5</v>
          </cell>
          <cell r="F1364">
            <v>0</v>
          </cell>
          <cell r="G1364" t="str">
            <v>00</v>
          </cell>
        </row>
        <row r="1365">
          <cell r="A1365" t="str">
            <v>58322</v>
          </cell>
          <cell r="B1365" t="str">
            <v>Artificial insemination</v>
          </cell>
          <cell r="C1365">
            <v>12</v>
          </cell>
          <cell r="D1365">
            <v>5</v>
          </cell>
          <cell r="E1365">
            <v>5</v>
          </cell>
          <cell r="F1365">
            <v>0</v>
          </cell>
          <cell r="G1365" t="str">
            <v>00</v>
          </cell>
        </row>
        <row r="1366">
          <cell r="A1366" t="str">
            <v>58323</v>
          </cell>
          <cell r="B1366" t="str">
            <v>Sperm washing</v>
          </cell>
          <cell r="C1366">
            <v>12</v>
          </cell>
          <cell r="D1366">
            <v>5</v>
          </cell>
          <cell r="E1366">
            <v>5</v>
          </cell>
          <cell r="F1366">
            <v>0</v>
          </cell>
          <cell r="G1366" t="str">
            <v>00</v>
          </cell>
        </row>
        <row r="1367">
          <cell r="A1367" t="str">
            <v>58340</v>
          </cell>
          <cell r="B1367" t="str">
            <v>Catheter for hysterography</v>
          </cell>
          <cell r="C1367">
            <v>12</v>
          </cell>
          <cell r="D1367">
            <v>5</v>
          </cell>
          <cell r="E1367">
            <v>5</v>
          </cell>
          <cell r="F1367">
            <v>0</v>
          </cell>
          <cell r="G1367" t="str">
            <v>00</v>
          </cell>
        </row>
        <row r="1368">
          <cell r="A1368" t="str">
            <v>58350</v>
          </cell>
          <cell r="B1368" t="str">
            <v>Reopen fallopian tube</v>
          </cell>
          <cell r="C1368">
            <v>12</v>
          </cell>
          <cell r="D1368">
            <v>5</v>
          </cell>
          <cell r="E1368">
            <v>5</v>
          </cell>
          <cell r="F1368">
            <v>0</v>
          </cell>
          <cell r="G1368" t="str">
            <v>00</v>
          </cell>
        </row>
        <row r="1369">
          <cell r="A1369" t="str">
            <v>58353</v>
          </cell>
          <cell r="B1369" t="str">
            <v>Endometr ablate thermal</v>
          </cell>
          <cell r="C1369">
            <v>12</v>
          </cell>
          <cell r="D1369">
            <v>5</v>
          </cell>
          <cell r="E1369">
            <v>5</v>
          </cell>
          <cell r="F1369">
            <v>0</v>
          </cell>
          <cell r="G1369" t="str">
            <v>00</v>
          </cell>
        </row>
        <row r="1370">
          <cell r="A1370" t="str">
            <v>58356</v>
          </cell>
          <cell r="B1370" t="str">
            <v>Endometrial cryoablation</v>
          </cell>
          <cell r="C1370">
            <v>12</v>
          </cell>
          <cell r="D1370">
            <v>5</v>
          </cell>
          <cell r="E1370">
            <v>5</v>
          </cell>
          <cell r="F1370">
            <v>0</v>
          </cell>
          <cell r="G1370" t="str">
            <v>00</v>
          </cell>
        </row>
        <row r="1371">
          <cell r="A1371" t="str">
            <v>58555</v>
          </cell>
          <cell r="B1371" t="str">
            <v>Hysteroscopy dx sep proc</v>
          </cell>
          <cell r="C1371">
            <v>12</v>
          </cell>
          <cell r="D1371">
            <v>5</v>
          </cell>
          <cell r="E1371">
            <v>5</v>
          </cell>
          <cell r="F1371">
            <v>0</v>
          </cell>
          <cell r="G1371" t="str">
            <v>00</v>
          </cell>
        </row>
        <row r="1372">
          <cell r="A1372" t="str">
            <v>58558</v>
          </cell>
          <cell r="B1372" t="str">
            <v>Hysteroscopy biopsy</v>
          </cell>
          <cell r="C1372">
            <v>12</v>
          </cell>
          <cell r="D1372">
            <v>5</v>
          </cell>
          <cell r="E1372">
            <v>5</v>
          </cell>
          <cell r="F1372">
            <v>0</v>
          </cell>
          <cell r="G1372" t="str">
            <v>00</v>
          </cell>
        </row>
        <row r="1373">
          <cell r="A1373" t="str">
            <v>58562</v>
          </cell>
          <cell r="B1373" t="str">
            <v>Hysteroscopy remove fb</v>
          </cell>
          <cell r="C1373">
            <v>12</v>
          </cell>
          <cell r="D1373">
            <v>5</v>
          </cell>
          <cell r="E1373">
            <v>5</v>
          </cell>
          <cell r="F1373">
            <v>0</v>
          </cell>
          <cell r="G1373" t="str">
            <v>00</v>
          </cell>
        </row>
        <row r="1374">
          <cell r="A1374" t="str">
            <v>58563</v>
          </cell>
          <cell r="B1374" t="str">
            <v>Hysteroscopy ablation</v>
          </cell>
          <cell r="C1374">
            <v>12</v>
          </cell>
          <cell r="D1374">
            <v>5</v>
          </cell>
          <cell r="E1374">
            <v>5</v>
          </cell>
          <cell r="F1374">
            <v>0</v>
          </cell>
          <cell r="G1374" t="str">
            <v>00</v>
          </cell>
        </row>
        <row r="1375">
          <cell r="A1375" t="str">
            <v>58565</v>
          </cell>
          <cell r="B1375" t="str">
            <v>Hysteroscopy sterilization</v>
          </cell>
          <cell r="C1375">
            <v>12</v>
          </cell>
          <cell r="D1375">
            <v>5</v>
          </cell>
          <cell r="E1375">
            <v>5</v>
          </cell>
          <cell r="F1375">
            <v>0</v>
          </cell>
          <cell r="G1375" t="str">
            <v>00</v>
          </cell>
        </row>
        <row r="1376">
          <cell r="A1376" t="str">
            <v>58800</v>
          </cell>
          <cell r="B1376" t="str">
            <v>Drainage of ovarian cyst(s)</v>
          </cell>
          <cell r="C1376">
            <v>12</v>
          </cell>
          <cell r="D1376">
            <v>5</v>
          </cell>
          <cell r="E1376">
            <v>5</v>
          </cell>
          <cell r="F1376">
            <v>0</v>
          </cell>
          <cell r="G1376" t="str">
            <v>00</v>
          </cell>
        </row>
        <row r="1377">
          <cell r="A1377" t="str">
            <v>58970</v>
          </cell>
          <cell r="B1377" t="str">
            <v>Retrieval of oocyte</v>
          </cell>
          <cell r="C1377">
            <v>12</v>
          </cell>
          <cell r="D1377">
            <v>5</v>
          </cell>
          <cell r="E1377">
            <v>5</v>
          </cell>
          <cell r="F1377">
            <v>0</v>
          </cell>
          <cell r="G1377" t="str">
            <v>00</v>
          </cell>
        </row>
        <row r="1378">
          <cell r="A1378" t="str">
            <v>58976</v>
          </cell>
          <cell r="B1378" t="str">
            <v>Transfer of embryo</v>
          </cell>
          <cell r="C1378">
            <v>12</v>
          </cell>
          <cell r="D1378">
            <v>5</v>
          </cell>
          <cell r="E1378">
            <v>5</v>
          </cell>
          <cell r="F1378">
            <v>0</v>
          </cell>
          <cell r="G1378" t="str">
            <v>00</v>
          </cell>
        </row>
        <row r="1379">
          <cell r="A1379" t="str">
            <v>59000</v>
          </cell>
          <cell r="B1379" t="str">
            <v>Amniocentesis diagnostic</v>
          </cell>
          <cell r="C1379">
            <v>12</v>
          </cell>
          <cell r="D1379">
            <v>5</v>
          </cell>
          <cell r="E1379">
            <v>5</v>
          </cell>
          <cell r="F1379">
            <v>0</v>
          </cell>
          <cell r="G1379" t="str">
            <v>00</v>
          </cell>
        </row>
        <row r="1380">
          <cell r="A1380" t="str">
            <v>59015</v>
          </cell>
          <cell r="B1380" t="str">
            <v>Chorion biopsy</v>
          </cell>
          <cell r="C1380">
            <v>12</v>
          </cell>
          <cell r="D1380">
            <v>5</v>
          </cell>
          <cell r="E1380">
            <v>5</v>
          </cell>
          <cell r="F1380">
            <v>0</v>
          </cell>
          <cell r="G1380" t="str">
            <v>00</v>
          </cell>
        </row>
        <row r="1381">
          <cell r="A1381" t="str">
            <v>59020</v>
          </cell>
          <cell r="B1381" t="str">
            <v>Fetal contract stress test</v>
          </cell>
          <cell r="C1381">
            <v>12</v>
          </cell>
          <cell r="D1381">
            <v>5</v>
          </cell>
          <cell r="E1381">
            <v>5</v>
          </cell>
          <cell r="F1381">
            <v>0</v>
          </cell>
          <cell r="G1381" t="str">
            <v>00</v>
          </cell>
        </row>
        <row r="1382">
          <cell r="A1382" t="str">
            <v>59025</v>
          </cell>
          <cell r="B1382" t="str">
            <v>Fetal non-stress test</v>
          </cell>
          <cell r="C1382">
            <v>12</v>
          </cell>
          <cell r="D1382">
            <v>5</v>
          </cell>
          <cell r="E1382">
            <v>5</v>
          </cell>
          <cell r="F1382">
            <v>0</v>
          </cell>
          <cell r="G1382" t="str">
            <v>00</v>
          </cell>
        </row>
        <row r="1383">
          <cell r="A1383" t="str">
            <v>59070</v>
          </cell>
          <cell r="B1383" t="str">
            <v>Transabdom amnioinfus w/us</v>
          </cell>
          <cell r="C1383">
            <v>12</v>
          </cell>
          <cell r="D1383">
            <v>5</v>
          </cell>
          <cell r="E1383">
            <v>5</v>
          </cell>
          <cell r="F1383">
            <v>0</v>
          </cell>
          <cell r="G1383" t="str">
            <v>00</v>
          </cell>
        </row>
        <row r="1384">
          <cell r="A1384" t="str">
            <v>59074</v>
          </cell>
          <cell r="B1384" t="str">
            <v>Fetal fluid drainage w/us</v>
          </cell>
          <cell r="C1384">
            <v>12</v>
          </cell>
          <cell r="D1384">
            <v>5</v>
          </cell>
          <cell r="E1384">
            <v>5</v>
          </cell>
          <cell r="F1384">
            <v>0</v>
          </cell>
          <cell r="G1384" t="str">
            <v>00</v>
          </cell>
        </row>
        <row r="1385">
          <cell r="A1385" t="str">
            <v>59160</v>
          </cell>
          <cell r="B1385" t="str">
            <v>D &amp; c after delivery</v>
          </cell>
          <cell r="C1385">
            <v>12</v>
          </cell>
          <cell r="D1385">
            <v>5</v>
          </cell>
          <cell r="E1385">
            <v>5</v>
          </cell>
          <cell r="F1385">
            <v>0</v>
          </cell>
          <cell r="G1385" t="str">
            <v>00</v>
          </cell>
        </row>
        <row r="1386">
          <cell r="A1386" t="str">
            <v>59200</v>
          </cell>
          <cell r="B1386" t="str">
            <v>Insert cervical dilator</v>
          </cell>
          <cell r="C1386">
            <v>12</v>
          </cell>
          <cell r="D1386">
            <v>5</v>
          </cell>
          <cell r="E1386">
            <v>5</v>
          </cell>
          <cell r="F1386">
            <v>0</v>
          </cell>
          <cell r="G1386" t="str">
            <v>00</v>
          </cell>
        </row>
        <row r="1387">
          <cell r="A1387" t="str">
            <v>59300</v>
          </cell>
          <cell r="B1387" t="str">
            <v>Episiotomy or vaginal repair</v>
          </cell>
          <cell r="C1387">
            <v>12</v>
          </cell>
          <cell r="D1387">
            <v>5</v>
          </cell>
          <cell r="E1387">
            <v>5</v>
          </cell>
          <cell r="F1387">
            <v>0</v>
          </cell>
          <cell r="G1387" t="str">
            <v>00</v>
          </cell>
        </row>
        <row r="1388">
          <cell r="A1388" t="str">
            <v>59425</v>
          </cell>
          <cell r="B1388" t="str">
            <v>Antepartum care only</v>
          </cell>
          <cell r="C1388">
            <v>12</v>
          </cell>
          <cell r="D1388">
            <v>5</v>
          </cell>
          <cell r="E1388">
            <v>5</v>
          </cell>
          <cell r="F1388">
            <v>0</v>
          </cell>
          <cell r="G1388" t="str">
            <v>00</v>
          </cell>
        </row>
        <row r="1389">
          <cell r="A1389" t="str">
            <v>59426</v>
          </cell>
          <cell r="B1389" t="str">
            <v>Antepartum care only</v>
          </cell>
          <cell r="C1389">
            <v>12</v>
          </cell>
          <cell r="D1389">
            <v>5</v>
          </cell>
          <cell r="E1389">
            <v>5</v>
          </cell>
          <cell r="F1389">
            <v>0</v>
          </cell>
          <cell r="G1389" t="str">
            <v>00</v>
          </cell>
        </row>
        <row r="1390">
          <cell r="A1390" t="str">
            <v>59430</v>
          </cell>
          <cell r="B1390" t="str">
            <v>Care after delivery</v>
          </cell>
          <cell r="C1390">
            <v>12</v>
          </cell>
          <cell r="D1390">
            <v>5</v>
          </cell>
          <cell r="E1390">
            <v>5</v>
          </cell>
          <cell r="F1390">
            <v>0</v>
          </cell>
          <cell r="G1390" t="str">
            <v>00</v>
          </cell>
        </row>
        <row r="1391">
          <cell r="A1391" t="str">
            <v>59812</v>
          </cell>
          <cell r="B1391" t="str">
            <v>Treatment of miscarriage</v>
          </cell>
          <cell r="C1391">
            <v>12</v>
          </cell>
          <cell r="D1391">
            <v>5</v>
          </cell>
          <cell r="E1391">
            <v>5</v>
          </cell>
          <cell r="F1391">
            <v>0</v>
          </cell>
          <cell r="G1391" t="str">
            <v>00</v>
          </cell>
        </row>
        <row r="1392">
          <cell r="A1392" t="str">
            <v>59820</v>
          </cell>
          <cell r="B1392" t="str">
            <v>Care of miscarriage</v>
          </cell>
          <cell r="C1392">
            <v>12</v>
          </cell>
          <cell r="D1392">
            <v>5</v>
          </cell>
          <cell r="E1392">
            <v>5</v>
          </cell>
          <cell r="F1392">
            <v>0</v>
          </cell>
          <cell r="G1392" t="str">
            <v>00</v>
          </cell>
        </row>
        <row r="1393">
          <cell r="A1393" t="str">
            <v>59821</v>
          </cell>
          <cell r="B1393" t="str">
            <v>Treatment of miscarriage</v>
          </cell>
          <cell r="C1393">
            <v>12</v>
          </cell>
          <cell r="D1393">
            <v>5</v>
          </cell>
          <cell r="E1393">
            <v>5</v>
          </cell>
          <cell r="F1393">
            <v>0</v>
          </cell>
          <cell r="G1393" t="str">
            <v>00</v>
          </cell>
        </row>
        <row r="1394">
          <cell r="A1394" t="str">
            <v>60000</v>
          </cell>
          <cell r="B1394" t="str">
            <v>Drain thyroid/tongue cyst</v>
          </cell>
          <cell r="C1394">
            <v>12</v>
          </cell>
          <cell r="D1394">
            <v>5</v>
          </cell>
          <cell r="E1394">
            <v>5</v>
          </cell>
          <cell r="F1394">
            <v>0</v>
          </cell>
          <cell r="G1394" t="str">
            <v>00</v>
          </cell>
        </row>
        <row r="1395">
          <cell r="A1395" t="str">
            <v>60100</v>
          </cell>
          <cell r="B1395" t="str">
            <v>Biopsy of thyroid</v>
          </cell>
          <cell r="C1395">
            <v>12</v>
          </cell>
          <cell r="D1395">
            <v>5</v>
          </cell>
          <cell r="E1395">
            <v>5</v>
          </cell>
          <cell r="F1395">
            <v>0</v>
          </cell>
          <cell r="G1395" t="str">
            <v>00</v>
          </cell>
        </row>
        <row r="1396">
          <cell r="A1396" t="str">
            <v>60300</v>
          </cell>
          <cell r="B1396" t="str">
            <v>Aspir/inj thyroid cyst</v>
          </cell>
          <cell r="C1396">
            <v>12</v>
          </cell>
          <cell r="D1396">
            <v>5</v>
          </cell>
          <cell r="E1396">
            <v>5</v>
          </cell>
          <cell r="F1396">
            <v>0</v>
          </cell>
          <cell r="G1396" t="str">
            <v>00</v>
          </cell>
        </row>
        <row r="1397">
          <cell r="A1397" t="str">
            <v>62252</v>
          </cell>
          <cell r="B1397" t="str">
            <v>Csf shunt reprogram</v>
          </cell>
          <cell r="C1397">
            <v>12</v>
          </cell>
          <cell r="D1397">
            <v>5</v>
          </cell>
          <cell r="E1397">
            <v>5</v>
          </cell>
          <cell r="F1397">
            <v>0</v>
          </cell>
          <cell r="G1397" t="str">
            <v>00</v>
          </cell>
        </row>
        <row r="1398">
          <cell r="A1398" t="str">
            <v>62263</v>
          </cell>
          <cell r="B1398" t="str">
            <v>Epidural lysis mult sessions</v>
          </cell>
          <cell r="C1398">
            <v>12</v>
          </cell>
          <cell r="D1398">
            <v>5</v>
          </cell>
          <cell r="E1398">
            <v>5</v>
          </cell>
          <cell r="F1398">
            <v>0</v>
          </cell>
          <cell r="G1398" t="str">
            <v>00</v>
          </cell>
        </row>
        <row r="1399">
          <cell r="A1399" t="str">
            <v>62264</v>
          </cell>
          <cell r="B1399" t="str">
            <v>Epidural lysis on single day</v>
          </cell>
          <cell r="C1399">
            <v>12</v>
          </cell>
          <cell r="D1399">
            <v>5</v>
          </cell>
          <cell r="E1399">
            <v>5</v>
          </cell>
          <cell r="F1399">
            <v>0</v>
          </cell>
          <cell r="G1399" t="str">
            <v>00</v>
          </cell>
        </row>
        <row r="1400">
          <cell r="A1400" t="str">
            <v>62267</v>
          </cell>
          <cell r="B1400" t="str">
            <v>Interdiscal perq aspir dx</v>
          </cell>
          <cell r="C1400">
            <v>12</v>
          </cell>
          <cell r="D1400">
            <v>5</v>
          </cell>
          <cell r="E1400">
            <v>5</v>
          </cell>
          <cell r="F1400">
            <v>0</v>
          </cell>
          <cell r="G1400" t="str">
            <v>00</v>
          </cell>
        </row>
        <row r="1401">
          <cell r="A1401" t="str">
            <v>62270</v>
          </cell>
          <cell r="B1401" t="str">
            <v>Spinal fluid tap diagnostic</v>
          </cell>
          <cell r="C1401">
            <v>12</v>
          </cell>
          <cell r="D1401">
            <v>5</v>
          </cell>
          <cell r="E1401">
            <v>5</v>
          </cell>
          <cell r="F1401">
            <v>0</v>
          </cell>
          <cell r="G1401" t="str">
            <v>00</v>
          </cell>
        </row>
        <row r="1402">
          <cell r="A1402" t="str">
            <v>62272</v>
          </cell>
          <cell r="B1402" t="str">
            <v>Drain cerebro spinal fluid</v>
          </cell>
          <cell r="C1402">
            <v>12</v>
          </cell>
          <cell r="D1402">
            <v>5</v>
          </cell>
          <cell r="E1402">
            <v>5</v>
          </cell>
          <cell r="F1402">
            <v>0</v>
          </cell>
          <cell r="G1402" t="str">
            <v>00</v>
          </cell>
        </row>
        <row r="1403">
          <cell r="A1403" t="str">
            <v>62273</v>
          </cell>
          <cell r="B1403" t="str">
            <v>Inject epidural patch</v>
          </cell>
          <cell r="C1403">
            <v>12</v>
          </cell>
          <cell r="D1403">
            <v>5</v>
          </cell>
          <cell r="E1403">
            <v>5</v>
          </cell>
          <cell r="F1403">
            <v>0</v>
          </cell>
          <cell r="G1403" t="str">
            <v>00</v>
          </cell>
        </row>
        <row r="1404">
          <cell r="A1404" t="str">
            <v>62280</v>
          </cell>
          <cell r="B1404" t="str">
            <v>Treat spinal cord lesion</v>
          </cell>
          <cell r="C1404">
            <v>12</v>
          </cell>
          <cell r="D1404">
            <v>5</v>
          </cell>
          <cell r="E1404">
            <v>5</v>
          </cell>
          <cell r="F1404">
            <v>0</v>
          </cell>
          <cell r="G1404" t="str">
            <v>00</v>
          </cell>
        </row>
        <row r="1405">
          <cell r="A1405" t="str">
            <v>62281</v>
          </cell>
          <cell r="B1405" t="str">
            <v>Treat spinal cord lesion</v>
          </cell>
          <cell r="C1405">
            <v>12</v>
          </cell>
          <cell r="D1405">
            <v>5</v>
          </cell>
          <cell r="E1405">
            <v>5</v>
          </cell>
          <cell r="F1405">
            <v>0</v>
          </cell>
          <cell r="G1405" t="str">
            <v>00</v>
          </cell>
        </row>
        <row r="1406">
          <cell r="A1406" t="str">
            <v>62282</v>
          </cell>
          <cell r="B1406" t="str">
            <v>Treat spinal canal lesion</v>
          </cell>
          <cell r="C1406">
            <v>12</v>
          </cell>
          <cell r="D1406">
            <v>5</v>
          </cell>
          <cell r="E1406">
            <v>5</v>
          </cell>
          <cell r="F1406">
            <v>0</v>
          </cell>
          <cell r="G1406" t="str">
            <v>00</v>
          </cell>
        </row>
        <row r="1407">
          <cell r="A1407" t="str">
            <v>62284</v>
          </cell>
          <cell r="B1407" t="str">
            <v>Injection for myelogram</v>
          </cell>
          <cell r="C1407">
            <v>12</v>
          </cell>
          <cell r="D1407">
            <v>5</v>
          </cell>
          <cell r="E1407">
            <v>5</v>
          </cell>
          <cell r="F1407">
            <v>0</v>
          </cell>
          <cell r="G1407" t="str">
            <v>00</v>
          </cell>
        </row>
        <row r="1408">
          <cell r="A1408" t="str">
            <v>62290</v>
          </cell>
          <cell r="B1408" t="str">
            <v>Inject for spine disk x-ray</v>
          </cell>
          <cell r="C1408">
            <v>12</v>
          </cell>
          <cell r="D1408">
            <v>5</v>
          </cell>
          <cell r="E1408">
            <v>5</v>
          </cell>
          <cell r="F1408">
            <v>0</v>
          </cell>
          <cell r="G1408" t="str">
            <v>00</v>
          </cell>
        </row>
        <row r="1409">
          <cell r="A1409" t="str">
            <v>62291</v>
          </cell>
          <cell r="B1409" t="str">
            <v>Inject for spine disk x-ray</v>
          </cell>
          <cell r="C1409">
            <v>12</v>
          </cell>
          <cell r="D1409">
            <v>5</v>
          </cell>
          <cell r="E1409">
            <v>5</v>
          </cell>
          <cell r="F1409">
            <v>0</v>
          </cell>
          <cell r="G1409" t="str">
            <v>00</v>
          </cell>
        </row>
        <row r="1410">
          <cell r="A1410" t="str">
            <v>62310</v>
          </cell>
          <cell r="B1410" t="str">
            <v>Inject spine cerv/thoracic</v>
          </cell>
          <cell r="C1410">
            <v>12</v>
          </cell>
          <cell r="D1410">
            <v>5</v>
          </cell>
          <cell r="E1410">
            <v>5</v>
          </cell>
          <cell r="F1410">
            <v>0</v>
          </cell>
          <cell r="G1410" t="str">
            <v>00</v>
          </cell>
        </row>
        <row r="1411">
          <cell r="A1411" t="str">
            <v>62311</v>
          </cell>
          <cell r="B1411" t="str">
            <v>Inject spine lumbar/sacral</v>
          </cell>
          <cell r="C1411">
            <v>12</v>
          </cell>
          <cell r="D1411">
            <v>5</v>
          </cell>
          <cell r="E1411">
            <v>5</v>
          </cell>
          <cell r="F1411">
            <v>0</v>
          </cell>
          <cell r="G1411" t="str">
            <v>00</v>
          </cell>
        </row>
        <row r="1412">
          <cell r="A1412" t="str">
            <v>62318</v>
          </cell>
          <cell r="B1412" t="str">
            <v>Inject spine w/cath crv/thrc</v>
          </cell>
          <cell r="C1412">
            <v>12</v>
          </cell>
          <cell r="D1412">
            <v>5</v>
          </cell>
          <cell r="E1412">
            <v>5</v>
          </cell>
          <cell r="F1412">
            <v>0</v>
          </cell>
          <cell r="G1412" t="str">
            <v>00</v>
          </cell>
        </row>
        <row r="1413">
          <cell r="A1413" t="str">
            <v>62319</v>
          </cell>
          <cell r="B1413" t="str">
            <v>Inject spine w/cath lmb/scrl</v>
          </cell>
          <cell r="C1413">
            <v>12</v>
          </cell>
          <cell r="D1413">
            <v>5</v>
          </cell>
          <cell r="E1413">
            <v>5</v>
          </cell>
          <cell r="F1413">
            <v>0</v>
          </cell>
          <cell r="G1413" t="str">
            <v>00</v>
          </cell>
        </row>
        <row r="1414">
          <cell r="A1414" t="str">
            <v>62367</v>
          </cell>
          <cell r="B1414" t="str">
            <v>Analyze spine infus pump</v>
          </cell>
          <cell r="C1414">
            <v>12</v>
          </cell>
          <cell r="D1414">
            <v>5</v>
          </cell>
          <cell r="E1414">
            <v>5</v>
          </cell>
          <cell r="F1414">
            <v>0</v>
          </cell>
          <cell r="G1414" t="str">
            <v>00</v>
          </cell>
        </row>
        <row r="1415">
          <cell r="A1415" t="str">
            <v>62368</v>
          </cell>
          <cell r="B1415" t="str">
            <v>Analyze sp inf pump w/reprog</v>
          </cell>
          <cell r="C1415">
            <v>12</v>
          </cell>
          <cell r="D1415">
            <v>5</v>
          </cell>
          <cell r="E1415">
            <v>5</v>
          </cell>
          <cell r="F1415">
            <v>0</v>
          </cell>
          <cell r="G1415" t="str">
            <v>00</v>
          </cell>
        </row>
        <row r="1416">
          <cell r="A1416" t="str">
            <v>62369</v>
          </cell>
          <cell r="B1416" t="str">
            <v>Anal sp inf pmp w/reprg&amp;fill</v>
          </cell>
          <cell r="C1416">
            <v>12</v>
          </cell>
          <cell r="D1416">
            <v>5</v>
          </cell>
          <cell r="E1416">
            <v>5</v>
          </cell>
          <cell r="F1416">
            <v>0</v>
          </cell>
          <cell r="G1416" t="str">
            <v>00</v>
          </cell>
        </row>
        <row r="1417">
          <cell r="A1417" t="str">
            <v>62370</v>
          </cell>
          <cell r="B1417" t="str">
            <v>Anl sp inf pmp w/mdreprg&amp;fil</v>
          </cell>
          <cell r="C1417">
            <v>12</v>
          </cell>
          <cell r="D1417">
            <v>5</v>
          </cell>
          <cell r="E1417">
            <v>5</v>
          </cell>
          <cell r="F1417">
            <v>0</v>
          </cell>
          <cell r="G1417" t="str">
            <v>00</v>
          </cell>
        </row>
        <row r="1418">
          <cell r="A1418" t="str">
            <v>63650</v>
          </cell>
          <cell r="B1418" t="str">
            <v>Implant neuroelectrodes</v>
          </cell>
          <cell r="C1418">
            <v>12</v>
          </cell>
          <cell r="D1418">
            <v>5</v>
          </cell>
          <cell r="E1418">
            <v>5</v>
          </cell>
          <cell r="F1418">
            <v>0</v>
          </cell>
          <cell r="G1418" t="str">
            <v>00</v>
          </cell>
        </row>
        <row r="1419">
          <cell r="A1419" t="str">
            <v>63661</v>
          </cell>
          <cell r="B1419" t="str">
            <v>Remove spine eltrd perq aray</v>
          </cell>
          <cell r="C1419">
            <v>12</v>
          </cell>
          <cell r="D1419">
            <v>5</v>
          </cell>
          <cell r="E1419">
            <v>5</v>
          </cell>
          <cell r="F1419">
            <v>0</v>
          </cell>
          <cell r="G1419" t="str">
            <v>00</v>
          </cell>
        </row>
        <row r="1420">
          <cell r="A1420" t="str">
            <v>63663</v>
          </cell>
          <cell r="B1420" t="str">
            <v>Revise spine eltrd perq aray</v>
          </cell>
          <cell r="C1420">
            <v>12</v>
          </cell>
          <cell r="D1420">
            <v>5</v>
          </cell>
          <cell r="E1420">
            <v>5</v>
          </cell>
          <cell r="F1420">
            <v>0</v>
          </cell>
          <cell r="G1420" t="str">
            <v>00</v>
          </cell>
        </row>
        <row r="1421">
          <cell r="A1421" t="str">
            <v>64400</v>
          </cell>
          <cell r="B1421" t="str">
            <v>N block inj trigeminal</v>
          </cell>
          <cell r="C1421">
            <v>12</v>
          </cell>
          <cell r="D1421">
            <v>5</v>
          </cell>
          <cell r="E1421">
            <v>5</v>
          </cell>
          <cell r="F1421">
            <v>0</v>
          </cell>
          <cell r="G1421" t="str">
            <v>00</v>
          </cell>
        </row>
        <row r="1422">
          <cell r="A1422" t="str">
            <v>64402</v>
          </cell>
          <cell r="B1422" t="str">
            <v>N block inj facial</v>
          </cell>
          <cell r="C1422">
            <v>12</v>
          </cell>
          <cell r="D1422">
            <v>5</v>
          </cell>
          <cell r="E1422">
            <v>5</v>
          </cell>
          <cell r="F1422">
            <v>0</v>
          </cell>
          <cell r="G1422" t="str">
            <v>00</v>
          </cell>
        </row>
        <row r="1423">
          <cell r="A1423" t="str">
            <v>64405</v>
          </cell>
          <cell r="B1423" t="str">
            <v>N block inj occipital</v>
          </cell>
          <cell r="C1423">
            <v>12</v>
          </cell>
          <cell r="D1423">
            <v>5</v>
          </cell>
          <cell r="E1423">
            <v>5</v>
          </cell>
          <cell r="F1423">
            <v>0</v>
          </cell>
          <cell r="G1423" t="str">
            <v>00</v>
          </cell>
        </row>
        <row r="1424">
          <cell r="A1424" t="str">
            <v>64408</v>
          </cell>
          <cell r="B1424" t="str">
            <v>N block inj vagus</v>
          </cell>
          <cell r="C1424">
            <v>12</v>
          </cell>
          <cell r="D1424">
            <v>5</v>
          </cell>
          <cell r="E1424">
            <v>5</v>
          </cell>
          <cell r="F1424">
            <v>0</v>
          </cell>
          <cell r="G1424" t="str">
            <v>00</v>
          </cell>
        </row>
        <row r="1425">
          <cell r="A1425" t="str">
            <v>64410</v>
          </cell>
          <cell r="B1425" t="str">
            <v>N block inj phrenic</v>
          </cell>
          <cell r="C1425">
            <v>12</v>
          </cell>
          <cell r="D1425">
            <v>5</v>
          </cell>
          <cell r="E1425">
            <v>5</v>
          </cell>
          <cell r="F1425">
            <v>0</v>
          </cell>
          <cell r="G1425" t="str">
            <v>00</v>
          </cell>
        </row>
        <row r="1426">
          <cell r="A1426" t="str">
            <v>64412</v>
          </cell>
          <cell r="B1426" t="str">
            <v>N block inj spinal accessor</v>
          </cell>
          <cell r="C1426">
            <v>12</v>
          </cell>
          <cell r="D1426">
            <v>5</v>
          </cell>
          <cell r="E1426">
            <v>5</v>
          </cell>
          <cell r="F1426">
            <v>0</v>
          </cell>
          <cell r="G1426" t="str">
            <v>00</v>
          </cell>
        </row>
        <row r="1427">
          <cell r="A1427" t="str">
            <v>64413</v>
          </cell>
          <cell r="B1427" t="str">
            <v>N block inj cervical plexus</v>
          </cell>
          <cell r="C1427">
            <v>12</v>
          </cell>
          <cell r="D1427">
            <v>5</v>
          </cell>
          <cell r="E1427">
            <v>5</v>
          </cell>
          <cell r="F1427">
            <v>0</v>
          </cell>
          <cell r="G1427" t="str">
            <v>00</v>
          </cell>
        </row>
        <row r="1428">
          <cell r="A1428" t="str">
            <v>64415</v>
          </cell>
          <cell r="B1428" t="str">
            <v>N block inj brachial plexus</v>
          </cell>
          <cell r="C1428">
            <v>12</v>
          </cell>
          <cell r="D1428">
            <v>5</v>
          </cell>
          <cell r="E1428">
            <v>5</v>
          </cell>
          <cell r="F1428">
            <v>0</v>
          </cell>
          <cell r="G1428" t="str">
            <v>00</v>
          </cell>
        </row>
        <row r="1429">
          <cell r="A1429" t="str">
            <v>64417</v>
          </cell>
          <cell r="B1429" t="str">
            <v>N block inj axillary</v>
          </cell>
          <cell r="C1429">
            <v>12</v>
          </cell>
          <cell r="D1429">
            <v>5</v>
          </cell>
          <cell r="E1429">
            <v>5</v>
          </cell>
          <cell r="F1429">
            <v>0</v>
          </cell>
          <cell r="G1429" t="str">
            <v>00</v>
          </cell>
        </row>
        <row r="1430">
          <cell r="A1430" t="str">
            <v>64418</v>
          </cell>
          <cell r="B1430" t="str">
            <v>N block inj suprascapular</v>
          </cell>
          <cell r="C1430">
            <v>12</v>
          </cell>
          <cell r="D1430">
            <v>5</v>
          </cell>
          <cell r="E1430">
            <v>5</v>
          </cell>
          <cell r="F1430">
            <v>0</v>
          </cell>
          <cell r="G1430" t="str">
            <v>00</v>
          </cell>
        </row>
        <row r="1431">
          <cell r="A1431" t="str">
            <v>64420</v>
          </cell>
          <cell r="B1431" t="str">
            <v>N block inj intercost sng</v>
          </cell>
          <cell r="C1431">
            <v>12</v>
          </cell>
          <cell r="D1431">
            <v>5</v>
          </cell>
          <cell r="E1431">
            <v>5</v>
          </cell>
          <cell r="F1431">
            <v>0</v>
          </cell>
          <cell r="G1431" t="str">
            <v>00</v>
          </cell>
        </row>
        <row r="1432">
          <cell r="A1432" t="str">
            <v>64421</v>
          </cell>
          <cell r="B1432" t="str">
            <v>N block inj intercost mlt</v>
          </cell>
          <cell r="C1432">
            <v>12</v>
          </cell>
          <cell r="D1432">
            <v>5</v>
          </cell>
          <cell r="E1432">
            <v>5</v>
          </cell>
          <cell r="F1432">
            <v>0</v>
          </cell>
          <cell r="G1432" t="str">
            <v>00</v>
          </cell>
        </row>
        <row r="1433">
          <cell r="A1433" t="str">
            <v>64425</v>
          </cell>
          <cell r="B1433" t="str">
            <v>N block inj ilio-ing/hypogi</v>
          </cell>
          <cell r="C1433">
            <v>12</v>
          </cell>
          <cell r="D1433">
            <v>5</v>
          </cell>
          <cell r="E1433">
            <v>5</v>
          </cell>
          <cell r="F1433">
            <v>0</v>
          </cell>
          <cell r="G1433" t="str">
            <v>00</v>
          </cell>
        </row>
        <row r="1434">
          <cell r="A1434" t="str">
            <v>64430</v>
          </cell>
          <cell r="B1434" t="str">
            <v>N block inj pudendal</v>
          </cell>
          <cell r="C1434">
            <v>12</v>
          </cell>
          <cell r="D1434">
            <v>5</v>
          </cell>
          <cell r="E1434">
            <v>5</v>
          </cell>
          <cell r="F1434">
            <v>0</v>
          </cell>
          <cell r="G1434" t="str">
            <v>00</v>
          </cell>
        </row>
        <row r="1435">
          <cell r="A1435" t="str">
            <v>64435</v>
          </cell>
          <cell r="B1435" t="str">
            <v>N block inj paracervical</v>
          </cell>
          <cell r="C1435">
            <v>12</v>
          </cell>
          <cell r="D1435">
            <v>5</v>
          </cell>
          <cell r="E1435">
            <v>5</v>
          </cell>
          <cell r="F1435">
            <v>0</v>
          </cell>
          <cell r="G1435" t="str">
            <v>00</v>
          </cell>
        </row>
        <row r="1436">
          <cell r="A1436" t="str">
            <v>64445</v>
          </cell>
          <cell r="B1436" t="str">
            <v>N block inj sciatic sng</v>
          </cell>
          <cell r="C1436">
            <v>12</v>
          </cell>
          <cell r="D1436">
            <v>5</v>
          </cell>
          <cell r="E1436">
            <v>5</v>
          </cell>
          <cell r="F1436">
            <v>0</v>
          </cell>
          <cell r="G1436" t="str">
            <v>00</v>
          </cell>
        </row>
        <row r="1437">
          <cell r="A1437" t="str">
            <v>64447</v>
          </cell>
          <cell r="B1437" t="str">
            <v>N block inj fem single</v>
          </cell>
          <cell r="C1437">
            <v>12</v>
          </cell>
          <cell r="D1437">
            <v>5</v>
          </cell>
          <cell r="E1437">
            <v>5</v>
          </cell>
          <cell r="F1437">
            <v>0</v>
          </cell>
          <cell r="G1437" t="str">
            <v>00</v>
          </cell>
        </row>
        <row r="1438">
          <cell r="A1438" t="str">
            <v>64450</v>
          </cell>
          <cell r="B1438" t="str">
            <v>N block other peripheral</v>
          </cell>
          <cell r="C1438">
            <v>12</v>
          </cell>
          <cell r="D1438">
            <v>5</v>
          </cell>
          <cell r="E1438">
            <v>5</v>
          </cell>
          <cell r="F1438">
            <v>0</v>
          </cell>
          <cell r="G1438" t="str">
            <v>00</v>
          </cell>
        </row>
        <row r="1439">
          <cell r="A1439" t="str">
            <v>64455</v>
          </cell>
          <cell r="B1439" t="str">
            <v>N block inj plantar digit</v>
          </cell>
          <cell r="C1439">
            <v>12</v>
          </cell>
          <cell r="D1439">
            <v>5</v>
          </cell>
          <cell r="E1439">
            <v>5</v>
          </cell>
          <cell r="F1439">
            <v>0</v>
          </cell>
          <cell r="G1439" t="str">
            <v>00</v>
          </cell>
        </row>
        <row r="1440">
          <cell r="A1440" t="str">
            <v>64479</v>
          </cell>
          <cell r="B1440" t="str">
            <v>Inj foramen epidural c/t</v>
          </cell>
          <cell r="C1440">
            <v>12</v>
          </cell>
          <cell r="D1440">
            <v>5</v>
          </cell>
          <cell r="E1440">
            <v>5</v>
          </cell>
          <cell r="F1440">
            <v>0</v>
          </cell>
          <cell r="G1440" t="str">
            <v>00</v>
          </cell>
        </row>
        <row r="1441">
          <cell r="A1441" t="str">
            <v>64480</v>
          </cell>
          <cell r="B1441" t="str">
            <v>Inj foramen epidural add-on</v>
          </cell>
          <cell r="C1441">
            <v>12</v>
          </cell>
          <cell r="D1441">
            <v>5</v>
          </cell>
          <cell r="E1441">
            <v>5</v>
          </cell>
          <cell r="F1441">
            <v>0</v>
          </cell>
          <cell r="G1441" t="str">
            <v>00</v>
          </cell>
        </row>
        <row r="1442">
          <cell r="A1442" t="str">
            <v>64483</v>
          </cell>
          <cell r="B1442" t="str">
            <v>Inj foramen epidural l/s</v>
          </cell>
          <cell r="C1442">
            <v>12</v>
          </cell>
          <cell r="D1442">
            <v>5</v>
          </cell>
          <cell r="E1442">
            <v>5</v>
          </cell>
          <cell r="F1442">
            <v>0</v>
          </cell>
          <cell r="G1442" t="str">
            <v>00</v>
          </cell>
        </row>
        <row r="1443">
          <cell r="A1443" t="str">
            <v>64484</v>
          </cell>
          <cell r="B1443" t="str">
            <v>Inj foramen epidural add-on</v>
          </cell>
          <cell r="C1443">
            <v>12</v>
          </cell>
          <cell r="D1443">
            <v>5</v>
          </cell>
          <cell r="E1443">
            <v>5</v>
          </cell>
          <cell r="F1443">
            <v>0</v>
          </cell>
          <cell r="G1443" t="str">
            <v>00</v>
          </cell>
        </row>
        <row r="1444">
          <cell r="A1444" t="str">
            <v>64490</v>
          </cell>
          <cell r="B1444" t="str">
            <v>Inj paravert f jnt c/t 1 lev</v>
          </cell>
          <cell r="C1444">
            <v>12</v>
          </cell>
          <cell r="D1444">
            <v>5</v>
          </cell>
          <cell r="E1444">
            <v>5</v>
          </cell>
          <cell r="F1444">
            <v>0</v>
          </cell>
          <cell r="G1444" t="str">
            <v>00</v>
          </cell>
        </row>
        <row r="1445">
          <cell r="A1445" t="str">
            <v>64491</v>
          </cell>
          <cell r="B1445" t="str">
            <v>Inj paravert f jnt c/t 2 lev</v>
          </cell>
          <cell r="C1445">
            <v>12</v>
          </cell>
          <cell r="D1445">
            <v>5</v>
          </cell>
          <cell r="E1445">
            <v>5</v>
          </cell>
          <cell r="F1445">
            <v>0</v>
          </cell>
          <cell r="G1445" t="str">
            <v>00</v>
          </cell>
        </row>
        <row r="1446">
          <cell r="A1446" t="str">
            <v>64492</v>
          </cell>
          <cell r="B1446" t="str">
            <v>Inj paravert f jnt c/t 3 lev</v>
          </cell>
          <cell r="C1446">
            <v>12</v>
          </cell>
          <cell r="D1446">
            <v>5</v>
          </cell>
          <cell r="E1446">
            <v>5</v>
          </cell>
          <cell r="F1446">
            <v>0</v>
          </cell>
          <cell r="G1446" t="str">
            <v>00</v>
          </cell>
        </row>
        <row r="1447">
          <cell r="A1447" t="str">
            <v>64493</v>
          </cell>
          <cell r="B1447" t="str">
            <v>Inj paravert f jnt l/s 1 lev</v>
          </cell>
          <cell r="C1447">
            <v>12</v>
          </cell>
          <cell r="D1447">
            <v>5</v>
          </cell>
          <cell r="E1447">
            <v>5</v>
          </cell>
          <cell r="F1447">
            <v>0</v>
          </cell>
          <cell r="G1447" t="str">
            <v>00</v>
          </cell>
        </row>
        <row r="1448">
          <cell r="A1448" t="str">
            <v>64494</v>
          </cell>
          <cell r="B1448" t="str">
            <v>Inj paravert f jnt l/s 2 lev</v>
          </cell>
          <cell r="C1448">
            <v>12</v>
          </cell>
          <cell r="D1448">
            <v>5</v>
          </cell>
          <cell r="E1448">
            <v>5</v>
          </cell>
          <cell r="F1448">
            <v>0</v>
          </cell>
          <cell r="G1448" t="str">
            <v>00</v>
          </cell>
        </row>
        <row r="1449">
          <cell r="A1449" t="str">
            <v>64495</v>
          </cell>
          <cell r="B1449" t="str">
            <v>Inj paravert f jnt l/s 3 lev</v>
          </cell>
          <cell r="C1449">
            <v>12</v>
          </cell>
          <cell r="D1449">
            <v>5</v>
          </cell>
          <cell r="E1449">
            <v>5</v>
          </cell>
          <cell r="F1449">
            <v>0</v>
          </cell>
          <cell r="G1449" t="str">
            <v>00</v>
          </cell>
        </row>
        <row r="1450">
          <cell r="A1450" t="str">
            <v>64505</v>
          </cell>
          <cell r="B1450" t="str">
            <v>N block spenopalatine gangl</v>
          </cell>
          <cell r="C1450">
            <v>12</v>
          </cell>
          <cell r="D1450">
            <v>5</v>
          </cell>
          <cell r="E1450">
            <v>5</v>
          </cell>
          <cell r="F1450">
            <v>0</v>
          </cell>
          <cell r="G1450" t="str">
            <v>00</v>
          </cell>
        </row>
        <row r="1451">
          <cell r="A1451" t="str">
            <v>64508</v>
          </cell>
          <cell r="B1451" t="str">
            <v>N block carotid sinus s/p</v>
          </cell>
          <cell r="C1451">
            <v>12</v>
          </cell>
          <cell r="D1451">
            <v>5</v>
          </cell>
          <cell r="E1451">
            <v>5</v>
          </cell>
          <cell r="F1451">
            <v>0</v>
          </cell>
          <cell r="G1451" t="str">
            <v>00</v>
          </cell>
        </row>
        <row r="1452">
          <cell r="A1452" t="str">
            <v>64510</v>
          </cell>
          <cell r="B1452" t="str">
            <v>N block stellate ganglion</v>
          </cell>
          <cell r="C1452">
            <v>12</v>
          </cell>
          <cell r="D1452">
            <v>5</v>
          </cell>
          <cell r="E1452">
            <v>5</v>
          </cell>
          <cell r="F1452">
            <v>0</v>
          </cell>
          <cell r="G1452" t="str">
            <v>00</v>
          </cell>
        </row>
        <row r="1453">
          <cell r="A1453" t="str">
            <v>64517</v>
          </cell>
          <cell r="B1453" t="str">
            <v>N block inj hypogas plxs</v>
          </cell>
          <cell r="C1453">
            <v>12</v>
          </cell>
          <cell r="D1453">
            <v>5</v>
          </cell>
          <cell r="E1453">
            <v>5</v>
          </cell>
          <cell r="F1453">
            <v>0</v>
          </cell>
          <cell r="G1453" t="str">
            <v>00</v>
          </cell>
        </row>
        <row r="1454">
          <cell r="A1454" t="str">
            <v>64520</v>
          </cell>
          <cell r="B1454" t="str">
            <v>N block lumbar/thoracic</v>
          </cell>
          <cell r="C1454">
            <v>12</v>
          </cell>
          <cell r="D1454">
            <v>5</v>
          </cell>
          <cell r="E1454">
            <v>5</v>
          </cell>
          <cell r="F1454">
            <v>0</v>
          </cell>
          <cell r="G1454" t="str">
            <v>00</v>
          </cell>
        </row>
        <row r="1455">
          <cell r="A1455" t="str">
            <v>64530</v>
          </cell>
          <cell r="B1455" t="str">
            <v>N block inj celiac pelus</v>
          </cell>
          <cell r="C1455">
            <v>12</v>
          </cell>
          <cell r="D1455">
            <v>5</v>
          </cell>
          <cell r="E1455">
            <v>5</v>
          </cell>
          <cell r="F1455">
            <v>0</v>
          </cell>
          <cell r="G1455" t="str">
            <v>00</v>
          </cell>
        </row>
        <row r="1456">
          <cell r="A1456" t="str">
            <v>64550</v>
          </cell>
          <cell r="B1456" t="str">
            <v>Apply neurostimulator</v>
          </cell>
          <cell r="C1456">
            <v>12</v>
          </cell>
          <cell r="D1456">
            <v>5</v>
          </cell>
          <cell r="E1456">
            <v>5</v>
          </cell>
          <cell r="F1456">
            <v>0</v>
          </cell>
          <cell r="G1456" t="str">
            <v>00</v>
          </cell>
        </row>
        <row r="1457">
          <cell r="A1457" t="str">
            <v>64553</v>
          </cell>
          <cell r="B1457" t="str">
            <v>Implant neuroelectrodes</v>
          </cell>
          <cell r="C1457">
            <v>12</v>
          </cell>
          <cell r="D1457">
            <v>5</v>
          </cell>
          <cell r="E1457">
            <v>5</v>
          </cell>
          <cell r="F1457">
            <v>0</v>
          </cell>
          <cell r="G1457" t="str">
            <v>00</v>
          </cell>
        </row>
        <row r="1458">
          <cell r="A1458" t="str">
            <v>64555</v>
          </cell>
          <cell r="B1458" t="str">
            <v>Implant neuroelectrodes</v>
          </cell>
          <cell r="C1458">
            <v>12</v>
          </cell>
          <cell r="D1458">
            <v>5</v>
          </cell>
          <cell r="E1458">
            <v>5</v>
          </cell>
          <cell r="F1458">
            <v>0</v>
          </cell>
          <cell r="G1458" t="str">
            <v>00</v>
          </cell>
        </row>
        <row r="1459">
          <cell r="A1459" t="str">
            <v>64561</v>
          </cell>
          <cell r="B1459" t="str">
            <v>Implant neuroelectrodes</v>
          </cell>
          <cell r="C1459">
            <v>12</v>
          </cell>
          <cell r="D1459">
            <v>5</v>
          </cell>
          <cell r="E1459">
            <v>5</v>
          </cell>
          <cell r="F1459">
            <v>0</v>
          </cell>
          <cell r="G1459" t="str">
            <v>00</v>
          </cell>
        </row>
        <row r="1460">
          <cell r="A1460" t="str">
            <v>64565</v>
          </cell>
          <cell r="B1460" t="str">
            <v>Implant neuroelectrodes</v>
          </cell>
          <cell r="C1460">
            <v>12</v>
          </cell>
          <cell r="D1460">
            <v>5</v>
          </cell>
          <cell r="E1460">
            <v>5</v>
          </cell>
          <cell r="F1460">
            <v>0</v>
          </cell>
          <cell r="G1460" t="str">
            <v>00</v>
          </cell>
        </row>
        <row r="1461">
          <cell r="A1461" t="str">
            <v>64566</v>
          </cell>
          <cell r="B1461" t="str">
            <v>Neuroeltrd stim post tibial</v>
          </cell>
          <cell r="C1461">
            <v>12</v>
          </cell>
          <cell r="D1461">
            <v>5</v>
          </cell>
          <cell r="E1461">
            <v>5</v>
          </cell>
          <cell r="F1461">
            <v>0</v>
          </cell>
          <cell r="G1461" t="str">
            <v>00</v>
          </cell>
        </row>
        <row r="1462">
          <cell r="A1462" t="str">
            <v>64585</v>
          </cell>
          <cell r="B1462" t="str">
            <v>Revise/remove neuroelectrode</v>
          </cell>
          <cell r="C1462">
            <v>12</v>
          </cell>
          <cell r="D1462">
            <v>5</v>
          </cell>
          <cell r="E1462">
            <v>5</v>
          </cell>
          <cell r="F1462">
            <v>0</v>
          </cell>
          <cell r="G1462" t="str">
            <v>00</v>
          </cell>
        </row>
        <row r="1463">
          <cell r="A1463" t="str">
            <v>64590</v>
          </cell>
          <cell r="B1463" t="str">
            <v>Insrt/redo pn/gastr stimul</v>
          </cell>
          <cell r="C1463">
            <v>12</v>
          </cell>
          <cell r="D1463">
            <v>5</v>
          </cell>
          <cell r="E1463">
            <v>5</v>
          </cell>
          <cell r="F1463">
            <v>0</v>
          </cell>
          <cell r="G1463" t="str">
            <v>00</v>
          </cell>
        </row>
        <row r="1464">
          <cell r="A1464" t="str">
            <v>64595</v>
          </cell>
          <cell r="B1464" t="str">
            <v>Revise/rmv pn/gastr stimul</v>
          </cell>
          <cell r="C1464">
            <v>12</v>
          </cell>
          <cell r="D1464">
            <v>5</v>
          </cell>
          <cell r="E1464">
            <v>5</v>
          </cell>
          <cell r="F1464">
            <v>0</v>
          </cell>
          <cell r="G1464" t="str">
            <v>00</v>
          </cell>
        </row>
        <row r="1465">
          <cell r="A1465" t="str">
            <v>64600</v>
          </cell>
          <cell r="B1465" t="str">
            <v>Injection treatment of nerve</v>
          </cell>
          <cell r="C1465">
            <v>12</v>
          </cell>
          <cell r="D1465">
            <v>5</v>
          </cell>
          <cell r="E1465">
            <v>5</v>
          </cell>
          <cell r="F1465">
            <v>0</v>
          </cell>
          <cell r="G1465" t="str">
            <v>00</v>
          </cell>
        </row>
        <row r="1466">
          <cell r="A1466" t="str">
            <v>64605</v>
          </cell>
          <cell r="B1466" t="str">
            <v>Injection treatment of nerve</v>
          </cell>
          <cell r="C1466">
            <v>12</v>
          </cell>
          <cell r="D1466">
            <v>5</v>
          </cell>
          <cell r="E1466">
            <v>5</v>
          </cell>
          <cell r="F1466">
            <v>0</v>
          </cell>
          <cell r="G1466" t="str">
            <v>00</v>
          </cell>
        </row>
        <row r="1467">
          <cell r="A1467" t="str">
            <v>64610</v>
          </cell>
          <cell r="B1467" t="str">
            <v>Injection treatment of nerve</v>
          </cell>
          <cell r="C1467">
            <v>12</v>
          </cell>
          <cell r="D1467">
            <v>5</v>
          </cell>
          <cell r="E1467">
            <v>5</v>
          </cell>
          <cell r="F1467">
            <v>0</v>
          </cell>
          <cell r="G1467" t="str">
            <v>00</v>
          </cell>
        </row>
        <row r="1468">
          <cell r="A1468" t="str">
            <v>64611</v>
          </cell>
          <cell r="B1468" t="str">
            <v>Chemodenerv saliv glands</v>
          </cell>
          <cell r="C1468">
            <v>12</v>
          </cell>
          <cell r="D1468">
            <v>5</v>
          </cell>
          <cell r="E1468">
            <v>5</v>
          </cell>
          <cell r="F1468">
            <v>0</v>
          </cell>
          <cell r="G1468" t="str">
            <v>00</v>
          </cell>
        </row>
        <row r="1469">
          <cell r="A1469" t="str">
            <v>64612</v>
          </cell>
          <cell r="B1469" t="str">
            <v>Destroy nerve face muscle</v>
          </cell>
          <cell r="C1469">
            <v>12</v>
          </cell>
          <cell r="D1469">
            <v>5</v>
          </cell>
          <cell r="E1469">
            <v>5</v>
          </cell>
          <cell r="F1469">
            <v>0</v>
          </cell>
          <cell r="G1469" t="str">
            <v>00</v>
          </cell>
        </row>
        <row r="1470">
          <cell r="A1470" t="str">
            <v>64615</v>
          </cell>
          <cell r="B1470" t="str">
            <v>Chemodenerv musc migraine</v>
          </cell>
          <cell r="C1470">
            <v>12</v>
          </cell>
          <cell r="D1470">
            <v>5</v>
          </cell>
          <cell r="E1470">
            <v>5</v>
          </cell>
          <cell r="F1470">
            <v>0</v>
          </cell>
          <cell r="G1470" t="str">
            <v>00</v>
          </cell>
        </row>
        <row r="1471">
          <cell r="A1471" t="str">
            <v>64616</v>
          </cell>
          <cell r="B1471" t="str">
            <v>Chemodenerv musc neck dyston</v>
          </cell>
          <cell r="C1471">
            <v>12</v>
          </cell>
          <cell r="D1471">
            <v>5</v>
          </cell>
          <cell r="E1471">
            <v>5</v>
          </cell>
          <cell r="F1471">
            <v>0</v>
          </cell>
          <cell r="G1471" t="str">
            <v>00</v>
          </cell>
        </row>
        <row r="1472">
          <cell r="A1472" t="str">
            <v>64617</v>
          </cell>
          <cell r="B1472" t="str">
            <v>Chemodener muscle larynx emg</v>
          </cell>
          <cell r="C1472">
            <v>12</v>
          </cell>
          <cell r="D1472">
            <v>5</v>
          </cell>
          <cell r="E1472">
            <v>5</v>
          </cell>
          <cell r="F1472">
            <v>0</v>
          </cell>
          <cell r="G1472" t="str">
            <v>00</v>
          </cell>
        </row>
        <row r="1473">
          <cell r="A1473" t="str">
            <v>64620</v>
          </cell>
          <cell r="B1473" t="str">
            <v>Injection treatment of nerve</v>
          </cell>
          <cell r="C1473">
            <v>12</v>
          </cell>
          <cell r="D1473">
            <v>5</v>
          </cell>
          <cell r="E1473">
            <v>5</v>
          </cell>
          <cell r="F1473">
            <v>0</v>
          </cell>
          <cell r="G1473" t="str">
            <v>00</v>
          </cell>
        </row>
        <row r="1474">
          <cell r="A1474" t="str">
            <v>64630</v>
          </cell>
          <cell r="B1474" t="str">
            <v>Injection treatment of nerve</v>
          </cell>
          <cell r="C1474">
            <v>12</v>
          </cell>
          <cell r="D1474">
            <v>5</v>
          </cell>
          <cell r="E1474">
            <v>5</v>
          </cell>
          <cell r="F1474">
            <v>0</v>
          </cell>
          <cell r="G1474" t="str">
            <v>00</v>
          </cell>
        </row>
        <row r="1475">
          <cell r="A1475" t="str">
            <v>64632</v>
          </cell>
          <cell r="B1475" t="str">
            <v>N block inj common digit</v>
          </cell>
          <cell r="C1475">
            <v>12</v>
          </cell>
          <cell r="D1475">
            <v>5</v>
          </cell>
          <cell r="E1475">
            <v>5</v>
          </cell>
          <cell r="F1475">
            <v>0</v>
          </cell>
          <cell r="G1475" t="str">
            <v>00</v>
          </cell>
        </row>
        <row r="1476">
          <cell r="A1476" t="str">
            <v>64633</v>
          </cell>
          <cell r="B1476" t="str">
            <v>Destroy cerv/thor facet jnt</v>
          </cell>
          <cell r="C1476">
            <v>12</v>
          </cell>
          <cell r="D1476">
            <v>5</v>
          </cell>
          <cell r="E1476">
            <v>5</v>
          </cell>
          <cell r="F1476">
            <v>0</v>
          </cell>
          <cell r="G1476" t="str">
            <v>00</v>
          </cell>
        </row>
        <row r="1477">
          <cell r="A1477" t="str">
            <v>64634</v>
          </cell>
          <cell r="B1477" t="str">
            <v>Destroy c/th facet jnt addl</v>
          </cell>
          <cell r="C1477">
            <v>12</v>
          </cell>
          <cell r="D1477">
            <v>5</v>
          </cell>
          <cell r="E1477">
            <v>5</v>
          </cell>
          <cell r="F1477">
            <v>0</v>
          </cell>
          <cell r="G1477" t="str">
            <v>00</v>
          </cell>
        </row>
        <row r="1478">
          <cell r="A1478" t="str">
            <v>64635</v>
          </cell>
          <cell r="B1478" t="str">
            <v>Destroy lumb/sac facet jnt</v>
          </cell>
          <cell r="C1478">
            <v>12</v>
          </cell>
          <cell r="D1478">
            <v>5</v>
          </cell>
          <cell r="E1478">
            <v>5</v>
          </cell>
          <cell r="F1478">
            <v>0</v>
          </cell>
          <cell r="G1478" t="str">
            <v>00</v>
          </cell>
        </row>
        <row r="1479">
          <cell r="A1479" t="str">
            <v>64636</v>
          </cell>
          <cell r="B1479" t="str">
            <v>Destroy l/s facet jnt addl</v>
          </cell>
          <cell r="C1479">
            <v>12</v>
          </cell>
          <cell r="D1479">
            <v>5</v>
          </cell>
          <cell r="E1479">
            <v>5</v>
          </cell>
          <cell r="F1479">
            <v>0</v>
          </cell>
          <cell r="G1479" t="str">
            <v>00</v>
          </cell>
        </row>
        <row r="1480">
          <cell r="A1480" t="str">
            <v>64640</v>
          </cell>
          <cell r="B1480" t="str">
            <v>Injection treatment of nerve</v>
          </cell>
          <cell r="C1480">
            <v>12</v>
          </cell>
          <cell r="D1480">
            <v>5</v>
          </cell>
          <cell r="E1480">
            <v>5</v>
          </cell>
          <cell r="F1480">
            <v>0</v>
          </cell>
          <cell r="G1480" t="str">
            <v>00</v>
          </cell>
        </row>
        <row r="1481">
          <cell r="A1481" t="str">
            <v>64642</v>
          </cell>
          <cell r="B1481" t="str">
            <v>Chemodenerv 1 extremity 1-4</v>
          </cell>
          <cell r="C1481">
            <v>12</v>
          </cell>
          <cell r="D1481">
            <v>5</v>
          </cell>
          <cell r="E1481">
            <v>5</v>
          </cell>
          <cell r="F1481">
            <v>0</v>
          </cell>
          <cell r="G1481" t="str">
            <v>00</v>
          </cell>
        </row>
        <row r="1482">
          <cell r="A1482" t="str">
            <v>64643</v>
          </cell>
          <cell r="B1482" t="str">
            <v>Chemodenerv 1 extrem 1-4 ea</v>
          </cell>
          <cell r="C1482">
            <v>12</v>
          </cell>
          <cell r="D1482">
            <v>5</v>
          </cell>
          <cell r="E1482">
            <v>5</v>
          </cell>
          <cell r="F1482">
            <v>0</v>
          </cell>
          <cell r="G1482" t="str">
            <v>00</v>
          </cell>
        </row>
        <row r="1483">
          <cell r="A1483" t="str">
            <v>64644</v>
          </cell>
          <cell r="B1483" t="str">
            <v>Chemodenerv 1 extrem 5/&gt; mus</v>
          </cell>
          <cell r="C1483">
            <v>12</v>
          </cell>
          <cell r="D1483">
            <v>5</v>
          </cell>
          <cell r="E1483">
            <v>5</v>
          </cell>
          <cell r="F1483">
            <v>0</v>
          </cell>
          <cell r="G1483" t="str">
            <v>00</v>
          </cell>
        </row>
        <row r="1484">
          <cell r="A1484" t="str">
            <v>64645</v>
          </cell>
          <cell r="B1484" t="str">
            <v>Chemodenerv 1 extrem 5/&gt; ea</v>
          </cell>
          <cell r="C1484">
            <v>12</v>
          </cell>
          <cell r="D1484">
            <v>5</v>
          </cell>
          <cell r="E1484">
            <v>5</v>
          </cell>
          <cell r="F1484">
            <v>0</v>
          </cell>
          <cell r="G1484" t="str">
            <v>00</v>
          </cell>
        </row>
        <row r="1485">
          <cell r="A1485" t="str">
            <v>64646</v>
          </cell>
          <cell r="B1485" t="str">
            <v>Chemodenerv trunk musc 1-5</v>
          </cell>
          <cell r="C1485">
            <v>12</v>
          </cell>
          <cell r="D1485">
            <v>5</v>
          </cell>
          <cell r="E1485">
            <v>5</v>
          </cell>
          <cell r="F1485">
            <v>0</v>
          </cell>
          <cell r="G1485" t="str">
            <v>00</v>
          </cell>
        </row>
        <row r="1486">
          <cell r="A1486" t="str">
            <v>64647</v>
          </cell>
          <cell r="B1486" t="str">
            <v>Chemodenerv trunk musc 6/&gt;</v>
          </cell>
          <cell r="C1486">
            <v>12</v>
          </cell>
          <cell r="D1486">
            <v>5</v>
          </cell>
          <cell r="E1486">
            <v>5</v>
          </cell>
          <cell r="F1486">
            <v>0</v>
          </cell>
          <cell r="G1486" t="str">
            <v>00</v>
          </cell>
        </row>
        <row r="1487">
          <cell r="A1487" t="str">
            <v>64650</v>
          </cell>
          <cell r="B1487" t="str">
            <v>Chemodenerv eccrine glands</v>
          </cell>
          <cell r="C1487">
            <v>12</v>
          </cell>
          <cell r="D1487">
            <v>5</v>
          </cell>
          <cell r="E1487">
            <v>5</v>
          </cell>
          <cell r="F1487">
            <v>0</v>
          </cell>
          <cell r="G1487" t="str">
            <v>00</v>
          </cell>
        </row>
        <row r="1488">
          <cell r="A1488" t="str">
            <v>64653</v>
          </cell>
          <cell r="B1488" t="str">
            <v>Chemodenerv eccrine glands</v>
          </cell>
          <cell r="C1488">
            <v>12</v>
          </cell>
          <cell r="D1488">
            <v>5</v>
          </cell>
          <cell r="E1488">
            <v>5</v>
          </cell>
          <cell r="F1488">
            <v>0</v>
          </cell>
          <cell r="G1488" t="str">
            <v>00</v>
          </cell>
        </row>
        <row r="1489">
          <cell r="A1489" t="str">
            <v>64680</v>
          </cell>
          <cell r="B1489" t="str">
            <v>Injection treatment of nerve</v>
          </cell>
          <cell r="C1489">
            <v>12</v>
          </cell>
          <cell r="D1489">
            <v>5</v>
          </cell>
          <cell r="E1489">
            <v>5</v>
          </cell>
          <cell r="F1489">
            <v>0</v>
          </cell>
          <cell r="G1489" t="str">
            <v>00</v>
          </cell>
        </row>
        <row r="1490">
          <cell r="A1490" t="str">
            <v>64681</v>
          </cell>
          <cell r="B1490" t="str">
            <v>Injection treatment of nerve</v>
          </cell>
          <cell r="C1490">
            <v>12</v>
          </cell>
          <cell r="D1490">
            <v>5</v>
          </cell>
          <cell r="E1490">
            <v>5</v>
          </cell>
          <cell r="F1490">
            <v>0</v>
          </cell>
          <cell r="G1490" t="str">
            <v>00</v>
          </cell>
        </row>
        <row r="1491">
          <cell r="A1491" t="str">
            <v>64721</v>
          </cell>
          <cell r="B1491" t="str">
            <v>Carpal tunnel surgery</v>
          </cell>
          <cell r="C1491">
            <v>12</v>
          </cell>
          <cell r="D1491">
            <v>5</v>
          </cell>
          <cell r="E1491">
            <v>5</v>
          </cell>
          <cell r="F1491">
            <v>0</v>
          </cell>
          <cell r="G1491" t="str">
            <v>00</v>
          </cell>
        </row>
        <row r="1492">
          <cell r="A1492" t="str">
            <v>65125</v>
          </cell>
          <cell r="B1492" t="str">
            <v>Revise ocular implant</v>
          </cell>
          <cell r="C1492">
            <v>12</v>
          </cell>
          <cell r="D1492">
            <v>5</v>
          </cell>
          <cell r="E1492">
            <v>5</v>
          </cell>
          <cell r="F1492">
            <v>0</v>
          </cell>
          <cell r="G1492" t="str">
            <v>00</v>
          </cell>
        </row>
        <row r="1493">
          <cell r="A1493" t="str">
            <v>65205</v>
          </cell>
          <cell r="B1493" t="str">
            <v>Remove foreign body from eye</v>
          </cell>
          <cell r="C1493">
            <v>12</v>
          </cell>
          <cell r="D1493">
            <v>5</v>
          </cell>
          <cell r="E1493">
            <v>5</v>
          </cell>
          <cell r="F1493">
            <v>0</v>
          </cell>
          <cell r="G1493" t="str">
            <v>00</v>
          </cell>
        </row>
        <row r="1494">
          <cell r="A1494" t="str">
            <v>65210</v>
          </cell>
          <cell r="B1494" t="str">
            <v>Remove foreign body from eye</v>
          </cell>
          <cell r="C1494">
            <v>12</v>
          </cell>
          <cell r="D1494">
            <v>5</v>
          </cell>
          <cell r="E1494">
            <v>5</v>
          </cell>
          <cell r="F1494">
            <v>0</v>
          </cell>
          <cell r="G1494" t="str">
            <v>00</v>
          </cell>
        </row>
        <row r="1495">
          <cell r="A1495" t="str">
            <v>65220</v>
          </cell>
          <cell r="B1495" t="str">
            <v>Remove foreign body from eye</v>
          </cell>
          <cell r="C1495">
            <v>12</v>
          </cell>
          <cell r="D1495">
            <v>5</v>
          </cell>
          <cell r="E1495">
            <v>5</v>
          </cell>
          <cell r="F1495">
            <v>0</v>
          </cell>
          <cell r="G1495" t="str">
            <v>00</v>
          </cell>
        </row>
        <row r="1496">
          <cell r="A1496" t="str">
            <v>65222</v>
          </cell>
          <cell r="B1496" t="str">
            <v>Remove foreign body from eye</v>
          </cell>
          <cell r="C1496">
            <v>12</v>
          </cell>
          <cell r="D1496">
            <v>5</v>
          </cell>
          <cell r="E1496">
            <v>5</v>
          </cell>
          <cell r="F1496">
            <v>0</v>
          </cell>
          <cell r="G1496" t="str">
            <v>00</v>
          </cell>
        </row>
        <row r="1497">
          <cell r="A1497" t="str">
            <v>65270</v>
          </cell>
          <cell r="B1497" t="str">
            <v>Repair of eye wound</v>
          </cell>
          <cell r="C1497">
            <v>12</v>
          </cell>
          <cell r="D1497">
            <v>5</v>
          </cell>
          <cell r="E1497">
            <v>5</v>
          </cell>
          <cell r="F1497">
            <v>0</v>
          </cell>
          <cell r="G1497" t="str">
            <v>00</v>
          </cell>
        </row>
        <row r="1498">
          <cell r="A1498" t="str">
            <v>65272</v>
          </cell>
          <cell r="B1498" t="str">
            <v>Repair of eye wound</v>
          </cell>
          <cell r="C1498">
            <v>12</v>
          </cell>
          <cell r="D1498">
            <v>5</v>
          </cell>
          <cell r="E1498">
            <v>5</v>
          </cell>
          <cell r="F1498">
            <v>0</v>
          </cell>
          <cell r="G1498" t="str">
            <v>00</v>
          </cell>
        </row>
        <row r="1499">
          <cell r="A1499" t="str">
            <v>65275</v>
          </cell>
          <cell r="B1499" t="str">
            <v>Repair of eye wound</v>
          </cell>
          <cell r="C1499">
            <v>12</v>
          </cell>
          <cell r="D1499">
            <v>5</v>
          </cell>
          <cell r="E1499">
            <v>5</v>
          </cell>
          <cell r="F1499">
            <v>0</v>
          </cell>
          <cell r="G1499" t="str">
            <v>00</v>
          </cell>
        </row>
        <row r="1500">
          <cell r="A1500" t="str">
            <v>65286</v>
          </cell>
          <cell r="B1500" t="str">
            <v>Repair of eye wound</v>
          </cell>
          <cell r="C1500">
            <v>12</v>
          </cell>
          <cell r="D1500">
            <v>5</v>
          </cell>
          <cell r="E1500">
            <v>5</v>
          </cell>
          <cell r="F1500">
            <v>0</v>
          </cell>
          <cell r="G1500" t="str">
            <v>00</v>
          </cell>
        </row>
        <row r="1501">
          <cell r="A1501" t="str">
            <v>65400</v>
          </cell>
          <cell r="B1501" t="str">
            <v>Removal of eye lesion</v>
          </cell>
          <cell r="C1501">
            <v>12</v>
          </cell>
          <cell r="D1501">
            <v>5</v>
          </cell>
          <cell r="E1501">
            <v>5</v>
          </cell>
          <cell r="F1501">
            <v>0</v>
          </cell>
          <cell r="G1501" t="str">
            <v>00</v>
          </cell>
        </row>
        <row r="1502">
          <cell r="A1502" t="str">
            <v>65410</v>
          </cell>
          <cell r="B1502" t="str">
            <v>Biopsy of cornea</v>
          </cell>
          <cell r="C1502">
            <v>12</v>
          </cell>
          <cell r="D1502">
            <v>5</v>
          </cell>
          <cell r="E1502">
            <v>5</v>
          </cell>
          <cell r="F1502">
            <v>0</v>
          </cell>
          <cell r="G1502" t="str">
            <v>00</v>
          </cell>
        </row>
        <row r="1503">
          <cell r="A1503" t="str">
            <v>65420</v>
          </cell>
          <cell r="B1503" t="str">
            <v>Removal of eye lesion</v>
          </cell>
          <cell r="C1503">
            <v>12</v>
          </cell>
          <cell r="D1503">
            <v>5</v>
          </cell>
          <cell r="E1503">
            <v>5</v>
          </cell>
          <cell r="F1503">
            <v>0</v>
          </cell>
          <cell r="G1503" t="str">
            <v>00</v>
          </cell>
        </row>
        <row r="1504">
          <cell r="A1504" t="str">
            <v>65426</v>
          </cell>
          <cell r="B1504" t="str">
            <v>Removal of eye lesion</v>
          </cell>
          <cell r="C1504">
            <v>12</v>
          </cell>
          <cell r="D1504">
            <v>5</v>
          </cell>
          <cell r="E1504">
            <v>5</v>
          </cell>
          <cell r="F1504">
            <v>0</v>
          </cell>
          <cell r="G1504" t="str">
            <v>00</v>
          </cell>
        </row>
        <row r="1505">
          <cell r="A1505" t="str">
            <v>65430</v>
          </cell>
          <cell r="B1505" t="str">
            <v>Corneal smear</v>
          </cell>
          <cell r="C1505">
            <v>12</v>
          </cell>
          <cell r="D1505">
            <v>5</v>
          </cell>
          <cell r="E1505">
            <v>5</v>
          </cell>
          <cell r="F1505">
            <v>0</v>
          </cell>
          <cell r="G1505" t="str">
            <v>00</v>
          </cell>
        </row>
        <row r="1506">
          <cell r="A1506" t="str">
            <v>65435</v>
          </cell>
          <cell r="B1506" t="str">
            <v>Curette/treat cornea</v>
          </cell>
          <cell r="C1506">
            <v>12</v>
          </cell>
          <cell r="D1506">
            <v>5</v>
          </cell>
          <cell r="E1506">
            <v>5</v>
          </cell>
          <cell r="F1506">
            <v>0</v>
          </cell>
          <cell r="G1506" t="str">
            <v>00</v>
          </cell>
        </row>
        <row r="1507">
          <cell r="A1507" t="str">
            <v>65436</v>
          </cell>
          <cell r="B1507" t="str">
            <v>Curette/treat cornea</v>
          </cell>
          <cell r="C1507">
            <v>12</v>
          </cell>
          <cell r="D1507">
            <v>5</v>
          </cell>
          <cell r="E1507">
            <v>5</v>
          </cell>
          <cell r="F1507">
            <v>0</v>
          </cell>
          <cell r="G1507" t="str">
            <v>00</v>
          </cell>
        </row>
        <row r="1508">
          <cell r="A1508" t="str">
            <v>65450</v>
          </cell>
          <cell r="B1508" t="str">
            <v>Treatment of corneal lesion</v>
          </cell>
          <cell r="C1508">
            <v>12</v>
          </cell>
          <cell r="D1508">
            <v>5</v>
          </cell>
          <cell r="E1508">
            <v>5</v>
          </cell>
          <cell r="F1508">
            <v>0</v>
          </cell>
          <cell r="G1508" t="str">
            <v>00</v>
          </cell>
        </row>
        <row r="1509">
          <cell r="A1509" t="str">
            <v>65600</v>
          </cell>
          <cell r="B1509" t="str">
            <v>Revision of cornea</v>
          </cell>
          <cell r="C1509">
            <v>12</v>
          </cell>
          <cell r="D1509">
            <v>5</v>
          </cell>
          <cell r="E1509">
            <v>5</v>
          </cell>
          <cell r="F1509">
            <v>0</v>
          </cell>
          <cell r="G1509" t="str">
            <v>00</v>
          </cell>
        </row>
        <row r="1510">
          <cell r="A1510" t="str">
            <v>65772</v>
          </cell>
          <cell r="B1510" t="str">
            <v>Correction of astigmatism</v>
          </cell>
          <cell r="C1510">
            <v>12</v>
          </cell>
          <cell r="D1510">
            <v>5</v>
          </cell>
          <cell r="E1510">
            <v>5</v>
          </cell>
          <cell r="F1510">
            <v>0</v>
          </cell>
          <cell r="G1510" t="str">
            <v>00</v>
          </cell>
        </row>
        <row r="1511">
          <cell r="A1511" t="str">
            <v>65778</v>
          </cell>
          <cell r="B1511" t="str">
            <v>Cover eye w/membrane</v>
          </cell>
          <cell r="C1511">
            <v>12</v>
          </cell>
          <cell r="D1511">
            <v>5</v>
          </cell>
          <cell r="E1511">
            <v>5</v>
          </cell>
          <cell r="F1511">
            <v>0</v>
          </cell>
          <cell r="G1511" t="str">
            <v>00</v>
          </cell>
        </row>
        <row r="1512">
          <cell r="A1512" t="str">
            <v>65779</v>
          </cell>
          <cell r="B1512" t="str">
            <v>Cover eye w/membrane suture</v>
          </cell>
          <cell r="C1512">
            <v>12</v>
          </cell>
          <cell r="D1512">
            <v>5</v>
          </cell>
          <cell r="E1512">
            <v>5</v>
          </cell>
          <cell r="F1512">
            <v>0</v>
          </cell>
          <cell r="G1512" t="str">
            <v>00</v>
          </cell>
        </row>
        <row r="1513">
          <cell r="A1513" t="str">
            <v>65800</v>
          </cell>
          <cell r="B1513" t="str">
            <v>Drainage of eye</v>
          </cell>
          <cell r="C1513">
            <v>12</v>
          </cell>
          <cell r="D1513">
            <v>5</v>
          </cell>
          <cell r="E1513">
            <v>5</v>
          </cell>
          <cell r="F1513">
            <v>0</v>
          </cell>
          <cell r="G1513" t="str">
            <v>00</v>
          </cell>
        </row>
        <row r="1514">
          <cell r="A1514" t="str">
            <v>65815</v>
          </cell>
          <cell r="B1514" t="str">
            <v>Drainage of eye</v>
          </cell>
          <cell r="C1514">
            <v>12</v>
          </cell>
          <cell r="D1514">
            <v>5</v>
          </cell>
          <cell r="E1514">
            <v>5</v>
          </cell>
          <cell r="F1514">
            <v>0</v>
          </cell>
          <cell r="G1514" t="str">
            <v>00</v>
          </cell>
        </row>
        <row r="1515">
          <cell r="A1515" t="str">
            <v>65855</v>
          </cell>
          <cell r="B1515" t="str">
            <v>Laser surgery of eye</v>
          </cell>
          <cell r="C1515">
            <v>12</v>
          </cell>
          <cell r="D1515">
            <v>5</v>
          </cell>
          <cell r="E1515">
            <v>5</v>
          </cell>
          <cell r="F1515">
            <v>0</v>
          </cell>
          <cell r="G1515" t="str">
            <v>00</v>
          </cell>
        </row>
        <row r="1516">
          <cell r="A1516" t="str">
            <v>65860</v>
          </cell>
          <cell r="B1516" t="str">
            <v>Incise inner eye adhesions</v>
          </cell>
          <cell r="C1516">
            <v>12</v>
          </cell>
          <cell r="D1516">
            <v>5</v>
          </cell>
          <cell r="E1516">
            <v>5</v>
          </cell>
          <cell r="F1516">
            <v>0</v>
          </cell>
          <cell r="G1516" t="str">
            <v>00</v>
          </cell>
        </row>
        <row r="1517">
          <cell r="A1517" t="str">
            <v>66020</v>
          </cell>
          <cell r="B1517" t="str">
            <v>Injection treatment of eye</v>
          </cell>
          <cell r="C1517">
            <v>12</v>
          </cell>
          <cell r="D1517">
            <v>5</v>
          </cell>
          <cell r="E1517">
            <v>5</v>
          </cell>
          <cell r="F1517">
            <v>0</v>
          </cell>
          <cell r="G1517" t="str">
            <v>00</v>
          </cell>
        </row>
        <row r="1518">
          <cell r="A1518" t="str">
            <v>66030</v>
          </cell>
          <cell r="B1518" t="str">
            <v>Injection treatment of eye</v>
          </cell>
          <cell r="C1518">
            <v>12</v>
          </cell>
          <cell r="D1518">
            <v>5</v>
          </cell>
          <cell r="E1518">
            <v>5</v>
          </cell>
          <cell r="F1518">
            <v>0</v>
          </cell>
          <cell r="G1518" t="str">
            <v>00</v>
          </cell>
        </row>
        <row r="1519">
          <cell r="A1519" t="str">
            <v>66130</v>
          </cell>
          <cell r="B1519" t="str">
            <v>Remove eye lesion</v>
          </cell>
          <cell r="C1519">
            <v>12</v>
          </cell>
          <cell r="D1519">
            <v>5</v>
          </cell>
          <cell r="E1519">
            <v>5</v>
          </cell>
          <cell r="F1519">
            <v>0</v>
          </cell>
          <cell r="G1519" t="str">
            <v>00</v>
          </cell>
        </row>
        <row r="1520">
          <cell r="A1520" t="str">
            <v>66250</v>
          </cell>
          <cell r="B1520" t="str">
            <v>Follow-up surgery of eye</v>
          </cell>
          <cell r="C1520">
            <v>12</v>
          </cell>
          <cell r="D1520">
            <v>5</v>
          </cell>
          <cell r="E1520">
            <v>5</v>
          </cell>
          <cell r="F1520">
            <v>0</v>
          </cell>
          <cell r="G1520" t="str">
            <v>00</v>
          </cell>
        </row>
        <row r="1521">
          <cell r="A1521" t="str">
            <v>66700</v>
          </cell>
          <cell r="B1521" t="str">
            <v>Destruction ciliary body</v>
          </cell>
          <cell r="C1521">
            <v>12</v>
          </cell>
          <cell r="D1521">
            <v>5</v>
          </cell>
          <cell r="E1521">
            <v>5</v>
          </cell>
          <cell r="F1521">
            <v>0</v>
          </cell>
          <cell r="G1521" t="str">
            <v>00</v>
          </cell>
        </row>
        <row r="1522">
          <cell r="A1522" t="str">
            <v>66710</v>
          </cell>
          <cell r="B1522" t="str">
            <v>Ciliary transsleral therapy</v>
          </cell>
          <cell r="C1522">
            <v>12</v>
          </cell>
          <cell r="D1522">
            <v>5</v>
          </cell>
          <cell r="E1522">
            <v>5</v>
          </cell>
          <cell r="F1522">
            <v>0</v>
          </cell>
          <cell r="G1522" t="str">
            <v>00</v>
          </cell>
        </row>
        <row r="1523">
          <cell r="A1523" t="str">
            <v>66720</v>
          </cell>
          <cell r="B1523" t="str">
            <v>Destruction ciliary body</v>
          </cell>
          <cell r="C1523">
            <v>12</v>
          </cell>
          <cell r="D1523">
            <v>5</v>
          </cell>
          <cell r="E1523">
            <v>5</v>
          </cell>
          <cell r="F1523">
            <v>0</v>
          </cell>
          <cell r="G1523" t="str">
            <v>00</v>
          </cell>
        </row>
        <row r="1524">
          <cell r="A1524" t="str">
            <v>66740</v>
          </cell>
          <cell r="B1524" t="str">
            <v>Destruction ciliary body</v>
          </cell>
          <cell r="C1524">
            <v>12</v>
          </cell>
          <cell r="D1524">
            <v>5</v>
          </cell>
          <cell r="E1524">
            <v>5</v>
          </cell>
          <cell r="F1524">
            <v>0</v>
          </cell>
          <cell r="G1524" t="str">
            <v>00</v>
          </cell>
        </row>
        <row r="1525">
          <cell r="A1525" t="str">
            <v>66761</v>
          </cell>
          <cell r="B1525" t="str">
            <v>Revision of iris</v>
          </cell>
          <cell r="C1525">
            <v>12</v>
          </cell>
          <cell r="D1525">
            <v>5</v>
          </cell>
          <cell r="E1525">
            <v>5</v>
          </cell>
          <cell r="F1525">
            <v>0</v>
          </cell>
          <cell r="G1525" t="str">
            <v>00</v>
          </cell>
        </row>
        <row r="1526">
          <cell r="A1526" t="str">
            <v>66762</v>
          </cell>
          <cell r="B1526" t="str">
            <v>Revision of iris</v>
          </cell>
          <cell r="C1526">
            <v>12</v>
          </cell>
          <cell r="D1526">
            <v>5</v>
          </cell>
          <cell r="E1526">
            <v>5</v>
          </cell>
          <cell r="F1526">
            <v>0</v>
          </cell>
          <cell r="G1526" t="str">
            <v>00</v>
          </cell>
        </row>
        <row r="1527">
          <cell r="A1527" t="str">
            <v>66770</v>
          </cell>
          <cell r="B1527" t="str">
            <v>Removal of inner eye lesion</v>
          </cell>
          <cell r="C1527">
            <v>12</v>
          </cell>
          <cell r="D1527">
            <v>5</v>
          </cell>
          <cell r="E1527">
            <v>5</v>
          </cell>
          <cell r="F1527">
            <v>0</v>
          </cell>
          <cell r="G1527" t="str">
            <v>00</v>
          </cell>
        </row>
        <row r="1528">
          <cell r="A1528" t="str">
            <v>66821</v>
          </cell>
          <cell r="B1528" t="str">
            <v>After cataract laser surgery</v>
          </cell>
          <cell r="C1528">
            <v>12</v>
          </cell>
          <cell r="D1528">
            <v>5</v>
          </cell>
          <cell r="E1528">
            <v>5</v>
          </cell>
          <cell r="F1528">
            <v>0</v>
          </cell>
          <cell r="G1528" t="str">
            <v>00</v>
          </cell>
        </row>
        <row r="1529">
          <cell r="A1529" t="str">
            <v>67025</v>
          </cell>
          <cell r="B1529" t="str">
            <v>Replace eye fluid</v>
          </cell>
          <cell r="C1529">
            <v>12</v>
          </cell>
          <cell r="D1529">
            <v>5</v>
          </cell>
          <cell r="E1529">
            <v>5</v>
          </cell>
          <cell r="F1529">
            <v>0</v>
          </cell>
          <cell r="G1529" t="str">
            <v>00</v>
          </cell>
        </row>
        <row r="1530">
          <cell r="A1530" t="str">
            <v>67028</v>
          </cell>
          <cell r="B1530" t="str">
            <v>Injection eye drug</v>
          </cell>
          <cell r="C1530">
            <v>12</v>
          </cell>
          <cell r="D1530">
            <v>5</v>
          </cell>
          <cell r="E1530">
            <v>5</v>
          </cell>
          <cell r="F1530">
            <v>0</v>
          </cell>
          <cell r="G1530" t="str">
            <v>00</v>
          </cell>
        </row>
        <row r="1531">
          <cell r="A1531" t="str">
            <v>67031</v>
          </cell>
          <cell r="B1531" t="str">
            <v>Laser surgery eye strands</v>
          </cell>
          <cell r="C1531">
            <v>12</v>
          </cell>
          <cell r="D1531">
            <v>5</v>
          </cell>
          <cell r="E1531">
            <v>5</v>
          </cell>
          <cell r="F1531">
            <v>0</v>
          </cell>
          <cell r="G1531" t="str">
            <v>00</v>
          </cell>
        </row>
        <row r="1532">
          <cell r="A1532" t="str">
            <v>67101</v>
          </cell>
          <cell r="B1532" t="str">
            <v>Repair detached retina</v>
          </cell>
          <cell r="C1532">
            <v>12</v>
          </cell>
          <cell r="D1532">
            <v>5</v>
          </cell>
          <cell r="E1532">
            <v>5</v>
          </cell>
          <cell r="F1532">
            <v>0</v>
          </cell>
          <cell r="G1532" t="str">
            <v>00</v>
          </cell>
        </row>
        <row r="1533">
          <cell r="A1533" t="str">
            <v>67105</v>
          </cell>
          <cell r="B1533" t="str">
            <v>Repair detached retina</v>
          </cell>
          <cell r="C1533">
            <v>12</v>
          </cell>
          <cell r="D1533">
            <v>5</v>
          </cell>
          <cell r="E1533">
            <v>5</v>
          </cell>
          <cell r="F1533">
            <v>0</v>
          </cell>
          <cell r="G1533" t="str">
            <v>00</v>
          </cell>
        </row>
        <row r="1534">
          <cell r="A1534" t="str">
            <v>67110</v>
          </cell>
          <cell r="B1534" t="str">
            <v>Repair detached retina</v>
          </cell>
          <cell r="C1534">
            <v>12</v>
          </cell>
          <cell r="D1534">
            <v>5</v>
          </cell>
          <cell r="E1534">
            <v>5</v>
          </cell>
          <cell r="F1534">
            <v>0</v>
          </cell>
          <cell r="G1534" t="str">
            <v>00</v>
          </cell>
        </row>
        <row r="1535">
          <cell r="A1535" t="str">
            <v>67120</v>
          </cell>
          <cell r="B1535" t="str">
            <v>Remove eye implant material</v>
          </cell>
          <cell r="C1535">
            <v>12</v>
          </cell>
          <cell r="D1535">
            <v>5</v>
          </cell>
          <cell r="E1535">
            <v>5</v>
          </cell>
          <cell r="F1535">
            <v>0</v>
          </cell>
          <cell r="G1535" t="str">
            <v>00</v>
          </cell>
        </row>
        <row r="1536">
          <cell r="A1536" t="str">
            <v>67141</v>
          </cell>
          <cell r="B1536" t="str">
            <v>Treatment of retina</v>
          </cell>
          <cell r="C1536">
            <v>12</v>
          </cell>
          <cell r="D1536">
            <v>5</v>
          </cell>
          <cell r="E1536">
            <v>5</v>
          </cell>
          <cell r="F1536">
            <v>0</v>
          </cell>
          <cell r="G1536" t="str">
            <v>00</v>
          </cell>
        </row>
        <row r="1537">
          <cell r="A1537" t="str">
            <v>67145</v>
          </cell>
          <cell r="B1537" t="str">
            <v>Treatment of retina</v>
          </cell>
          <cell r="C1537">
            <v>12</v>
          </cell>
          <cell r="D1537">
            <v>5</v>
          </cell>
          <cell r="E1537">
            <v>5</v>
          </cell>
          <cell r="F1537">
            <v>0</v>
          </cell>
          <cell r="G1537" t="str">
            <v>00</v>
          </cell>
        </row>
        <row r="1538">
          <cell r="A1538" t="str">
            <v>67208</v>
          </cell>
          <cell r="B1538" t="str">
            <v>Treatment of retinal lesion</v>
          </cell>
          <cell r="C1538">
            <v>12</v>
          </cell>
          <cell r="D1538">
            <v>5</v>
          </cell>
          <cell r="E1538">
            <v>5</v>
          </cell>
          <cell r="F1538">
            <v>0</v>
          </cell>
          <cell r="G1538" t="str">
            <v>00</v>
          </cell>
        </row>
        <row r="1539">
          <cell r="A1539" t="str">
            <v>67210</v>
          </cell>
          <cell r="B1539" t="str">
            <v>Treatment of retinal lesion</v>
          </cell>
          <cell r="C1539">
            <v>12</v>
          </cell>
          <cell r="D1539">
            <v>5</v>
          </cell>
          <cell r="E1539">
            <v>5</v>
          </cell>
          <cell r="F1539">
            <v>0</v>
          </cell>
          <cell r="G1539" t="str">
            <v>00</v>
          </cell>
        </row>
        <row r="1540">
          <cell r="A1540" t="str">
            <v>67220</v>
          </cell>
          <cell r="B1540" t="str">
            <v>Treatment of choroid lesion</v>
          </cell>
          <cell r="C1540">
            <v>12</v>
          </cell>
          <cell r="D1540">
            <v>5</v>
          </cell>
          <cell r="E1540">
            <v>5</v>
          </cell>
          <cell r="F1540">
            <v>0</v>
          </cell>
          <cell r="G1540" t="str">
            <v>00</v>
          </cell>
        </row>
        <row r="1541">
          <cell r="A1541" t="str">
            <v>67225</v>
          </cell>
          <cell r="B1541" t="str">
            <v>Eye photodynamic ther add-on</v>
          </cell>
          <cell r="C1541">
            <v>12</v>
          </cell>
          <cell r="D1541">
            <v>5</v>
          </cell>
          <cell r="E1541">
            <v>5</v>
          </cell>
          <cell r="F1541">
            <v>0</v>
          </cell>
          <cell r="G1541" t="str">
            <v>00</v>
          </cell>
        </row>
        <row r="1542">
          <cell r="A1542" t="str">
            <v>67227</v>
          </cell>
          <cell r="B1542" t="str">
            <v>Treatment of retinal lesion</v>
          </cell>
          <cell r="C1542">
            <v>12</v>
          </cell>
          <cell r="D1542">
            <v>5</v>
          </cell>
          <cell r="E1542">
            <v>5</v>
          </cell>
          <cell r="F1542">
            <v>0</v>
          </cell>
          <cell r="G1542" t="str">
            <v>00</v>
          </cell>
        </row>
        <row r="1543">
          <cell r="A1543" t="str">
            <v>67228</v>
          </cell>
          <cell r="B1543" t="str">
            <v>Treatment of retinal lesion</v>
          </cell>
          <cell r="C1543">
            <v>12</v>
          </cell>
          <cell r="D1543">
            <v>5</v>
          </cell>
          <cell r="E1543">
            <v>5</v>
          </cell>
          <cell r="F1543">
            <v>0</v>
          </cell>
          <cell r="G1543" t="str">
            <v>00</v>
          </cell>
        </row>
        <row r="1544">
          <cell r="A1544" t="str">
            <v>67345</v>
          </cell>
          <cell r="B1544" t="str">
            <v>Destroy nerve of eye muscle</v>
          </cell>
          <cell r="C1544">
            <v>12</v>
          </cell>
          <cell r="D1544">
            <v>5</v>
          </cell>
          <cell r="E1544">
            <v>5</v>
          </cell>
          <cell r="F1544">
            <v>0</v>
          </cell>
          <cell r="G1544" t="str">
            <v>00</v>
          </cell>
        </row>
        <row r="1545">
          <cell r="A1545" t="str">
            <v>67500</v>
          </cell>
          <cell r="B1545" t="str">
            <v>Inject/treat eye socket</v>
          </cell>
          <cell r="C1545">
            <v>12</v>
          </cell>
          <cell r="D1545">
            <v>5</v>
          </cell>
          <cell r="E1545">
            <v>5</v>
          </cell>
          <cell r="F1545">
            <v>0</v>
          </cell>
          <cell r="G1545" t="str">
            <v>00</v>
          </cell>
        </row>
        <row r="1546">
          <cell r="A1546" t="str">
            <v>67505</v>
          </cell>
          <cell r="B1546" t="str">
            <v>Inject/treat eye socket</v>
          </cell>
          <cell r="C1546">
            <v>12</v>
          </cell>
          <cell r="D1546">
            <v>5</v>
          </cell>
          <cell r="E1546">
            <v>5</v>
          </cell>
          <cell r="F1546">
            <v>0</v>
          </cell>
          <cell r="G1546" t="str">
            <v>00</v>
          </cell>
        </row>
        <row r="1547">
          <cell r="A1547" t="str">
            <v>67515</v>
          </cell>
          <cell r="B1547" t="str">
            <v>Inject/treat eye socket</v>
          </cell>
          <cell r="C1547">
            <v>12</v>
          </cell>
          <cell r="D1547">
            <v>5</v>
          </cell>
          <cell r="E1547">
            <v>5</v>
          </cell>
          <cell r="F1547">
            <v>0</v>
          </cell>
          <cell r="G1547" t="str">
            <v>00</v>
          </cell>
        </row>
        <row r="1548">
          <cell r="A1548" t="str">
            <v>67700</v>
          </cell>
          <cell r="B1548" t="str">
            <v>Drainage of eyelid abscess</v>
          </cell>
          <cell r="C1548">
            <v>12</v>
          </cell>
          <cell r="D1548">
            <v>5</v>
          </cell>
          <cell r="E1548">
            <v>5</v>
          </cell>
          <cell r="F1548">
            <v>0</v>
          </cell>
          <cell r="G1548" t="str">
            <v>00</v>
          </cell>
        </row>
        <row r="1549">
          <cell r="A1549" t="str">
            <v>67710</v>
          </cell>
          <cell r="B1549" t="str">
            <v>Incision of eyelid</v>
          </cell>
          <cell r="C1549">
            <v>12</v>
          </cell>
          <cell r="D1549">
            <v>5</v>
          </cell>
          <cell r="E1549">
            <v>5</v>
          </cell>
          <cell r="F1549">
            <v>0</v>
          </cell>
          <cell r="G1549" t="str">
            <v>00</v>
          </cell>
        </row>
        <row r="1550">
          <cell r="A1550" t="str">
            <v>67715</v>
          </cell>
          <cell r="B1550" t="str">
            <v>Incision of eyelid fold</v>
          </cell>
          <cell r="C1550">
            <v>12</v>
          </cell>
          <cell r="D1550">
            <v>5</v>
          </cell>
          <cell r="E1550">
            <v>5</v>
          </cell>
          <cell r="F1550">
            <v>0</v>
          </cell>
          <cell r="G1550" t="str">
            <v>00</v>
          </cell>
        </row>
        <row r="1551">
          <cell r="A1551" t="str">
            <v>67800</v>
          </cell>
          <cell r="B1551" t="str">
            <v>Remove eyelid lesion</v>
          </cell>
          <cell r="C1551">
            <v>12</v>
          </cell>
          <cell r="D1551">
            <v>5</v>
          </cell>
          <cell r="E1551">
            <v>5</v>
          </cell>
          <cell r="F1551">
            <v>0</v>
          </cell>
          <cell r="G1551" t="str">
            <v>00</v>
          </cell>
        </row>
        <row r="1552">
          <cell r="A1552" t="str">
            <v>67801</v>
          </cell>
          <cell r="B1552" t="str">
            <v>Remove eyelid lesions</v>
          </cell>
          <cell r="C1552">
            <v>12</v>
          </cell>
          <cell r="D1552">
            <v>5</v>
          </cell>
          <cell r="E1552">
            <v>5</v>
          </cell>
          <cell r="F1552">
            <v>0</v>
          </cell>
          <cell r="G1552" t="str">
            <v>00</v>
          </cell>
        </row>
        <row r="1553">
          <cell r="A1553" t="str">
            <v>67805</v>
          </cell>
          <cell r="B1553" t="str">
            <v>Remove eyelid lesions</v>
          </cell>
          <cell r="C1553">
            <v>12</v>
          </cell>
          <cell r="D1553">
            <v>5</v>
          </cell>
          <cell r="E1553">
            <v>5</v>
          </cell>
          <cell r="F1553">
            <v>0</v>
          </cell>
          <cell r="G1553" t="str">
            <v>00</v>
          </cell>
        </row>
        <row r="1554">
          <cell r="A1554" t="str">
            <v>67810</v>
          </cell>
          <cell r="B1554" t="str">
            <v>Biopsy eyelid &amp; lid margin</v>
          </cell>
          <cell r="C1554">
            <v>12</v>
          </cell>
          <cell r="D1554">
            <v>5</v>
          </cell>
          <cell r="E1554">
            <v>5</v>
          </cell>
          <cell r="F1554">
            <v>0</v>
          </cell>
          <cell r="G1554" t="str">
            <v>00</v>
          </cell>
        </row>
        <row r="1555">
          <cell r="A1555" t="str">
            <v>67820</v>
          </cell>
          <cell r="B1555" t="str">
            <v>Revise eyelashes</v>
          </cell>
          <cell r="C1555">
            <v>12</v>
          </cell>
          <cell r="D1555">
            <v>5</v>
          </cell>
          <cell r="E1555">
            <v>5</v>
          </cell>
          <cell r="F1555">
            <v>0</v>
          </cell>
          <cell r="G1555" t="str">
            <v>00</v>
          </cell>
        </row>
        <row r="1556">
          <cell r="A1556" t="str">
            <v>67825</v>
          </cell>
          <cell r="B1556" t="str">
            <v>Revise eyelashes</v>
          </cell>
          <cell r="C1556">
            <v>12</v>
          </cell>
          <cell r="D1556">
            <v>5</v>
          </cell>
          <cell r="E1556">
            <v>5</v>
          </cell>
          <cell r="F1556">
            <v>0</v>
          </cell>
          <cell r="G1556" t="str">
            <v>00</v>
          </cell>
        </row>
        <row r="1557">
          <cell r="A1557" t="str">
            <v>67830</v>
          </cell>
          <cell r="B1557" t="str">
            <v>Revise eyelashes</v>
          </cell>
          <cell r="C1557">
            <v>12</v>
          </cell>
          <cell r="D1557">
            <v>5</v>
          </cell>
          <cell r="E1557">
            <v>5</v>
          </cell>
          <cell r="F1557">
            <v>0</v>
          </cell>
          <cell r="G1557" t="str">
            <v>00</v>
          </cell>
        </row>
        <row r="1558">
          <cell r="A1558" t="str">
            <v>67840</v>
          </cell>
          <cell r="B1558" t="str">
            <v>Remove eyelid lesion</v>
          </cell>
          <cell r="C1558">
            <v>12</v>
          </cell>
          <cell r="D1558">
            <v>5</v>
          </cell>
          <cell r="E1558">
            <v>5</v>
          </cell>
          <cell r="F1558">
            <v>0</v>
          </cell>
          <cell r="G1558" t="str">
            <v>00</v>
          </cell>
        </row>
        <row r="1559">
          <cell r="A1559" t="str">
            <v>67850</v>
          </cell>
          <cell r="B1559" t="str">
            <v>Treat eyelid lesion</v>
          </cell>
          <cell r="C1559">
            <v>12</v>
          </cell>
          <cell r="D1559">
            <v>5</v>
          </cell>
          <cell r="E1559">
            <v>5</v>
          </cell>
          <cell r="F1559">
            <v>0</v>
          </cell>
          <cell r="G1559" t="str">
            <v>00</v>
          </cell>
        </row>
        <row r="1560">
          <cell r="A1560" t="str">
            <v>67875</v>
          </cell>
          <cell r="B1560" t="str">
            <v>Closure of eyelid by suture</v>
          </cell>
          <cell r="C1560">
            <v>12</v>
          </cell>
          <cell r="D1560">
            <v>5</v>
          </cell>
          <cell r="E1560">
            <v>5</v>
          </cell>
          <cell r="F1560">
            <v>0</v>
          </cell>
          <cell r="G1560" t="str">
            <v>00</v>
          </cell>
        </row>
        <row r="1561">
          <cell r="A1561" t="str">
            <v>67880</v>
          </cell>
          <cell r="B1561" t="str">
            <v>Revision of eyelid</v>
          </cell>
          <cell r="C1561">
            <v>12</v>
          </cell>
          <cell r="D1561">
            <v>5</v>
          </cell>
          <cell r="E1561">
            <v>5</v>
          </cell>
          <cell r="F1561">
            <v>0</v>
          </cell>
          <cell r="G1561" t="str">
            <v>00</v>
          </cell>
        </row>
        <row r="1562">
          <cell r="A1562" t="str">
            <v>67882</v>
          </cell>
          <cell r="B1562" t="str">
            <v>Revision of eyelid</v>
          </cell>
          <cell r="C1562">
            <v>12</v>
          </cell>
          <cell r="D1562">
            <v>5</v>
          </cell>
          <cell r="E1562">
            <v>5</v>
          </cell>
          <cell r="F1562">
            <v>0</v>
          </cell>
          <cell r="G1562" t="str">
            <v>00</v>
          </cell>
        </row>
        <row r="1563">
          <cell r="A1563" t="str">
            <v>67900</v>
          </cell>
          <cell r="B1563" t="str">
            <v>Repair brow defect</v>
          </cell>
          <cell r="C1563">
            <v>12</v>
          </cell>
          <cell r="D1563">
            <v>5</v>
          </cell>
          <cell r="E1563">
            <v>5</v>
          </cell>
          <cell r="F1563">
            <v>0</v>
          </cell>
          <cell r="G1563" t="str">
            <v>00</v>
          </cell>
        </row>
        <row r="1564">
          <cell r="A1564" t="str">
            <v>67901</v>
          </cell>
          <cell r="B1564" t="str">
            <v>Repair eyelid defect</v>
          </cell>
          <cell r="C1564">
            <v>12</v>
          </cell>
          <cell r="D1564">
            <v>5</v>
          </cell>
          <cell r="E1564">
            <v>5</v>
          </cell>
          <cell r="F1564">
            <v>0</v>
          </cell>
          <cell r="G1564" t="str">
            <v>00</v>
          </cell>
        </row>
        <row r="1565">
          <cell r="A1565" t="str">
            <v>67903</v>
          </cell>
          <cell r="B1565" t="str">
            <v>Repair eyelid defect</v>
          </cell>
          <cell r="C1565">
            <v>12</v>
          </cell>
          <cell r="D1565">
            <v>5</v>
          </cell>
          <cell r="E1565">
            <v>5</v>
          </cell>
          <cell r="F1565">
            <v>0</v>
          </cell>
          <cell r="G1565" t="str">
            <v>00</v>
          </cell>
        </row>
        <row r="1566">
          <cell r="A1566" t="str">
            <v>67904</v>
          </cell>
          <cell r="B1566" t="str">
            <v>Repair eyelid defect</v>
          </cell>
          <cell r="C1566">
            <v>12</v>
          </cell>
          <cell r="D1566">
            <v>5</v>
          </cell>
          <cell r="E1566">
            <v>5</v>
          </cell>
          <cell r="F1566">
            <v>0</v>
          </cell>
          <cell r="G1566" t="str">
            <v>00</v>
          </cell>
        </row>
        <row r="1567">
          <cell r="A1567" t="str">
            <v>67908</v>
          </cell>
          <cell r="B1567" t="str">
            <v>Repair eyelid defect</v>
          </cell>
          <cell r="C1567">
            <v>12</v>
          </cell>
          <cell r="D1567">
            <v>5</v>
          </cell>
          <cell r="E1567">
            <v>5</v>
          </cell>
          <cell r="F1567">
            <v>0</v>
          </cell>
          <cell r="G1567" t="str">
            <v>00</v>
          </cell>
        </row>
        <row r="1568">
          <cell r="A1568" t="str">
            <v>67909</v>
          </cell>
          <cell r="B1568" t="str">
            <v>Revise eyelid defect</v>
          </cell>
          <cell r="C1568">
            <v>12</v>
          </cell>
          <cell r="D1568">
            <v>5</v>
          </cell>
          <cell r="E1568">
            <v>5</v>
          </cell>
          <cell r="F1568">
            <v>0</v>
          </cell>
          <cell r="G1568" t="str">
            <v>00</v>
          </cell>
        </row>
        <row r="1569">
          <cell r="A1569" t="str">
            <v>67912</v>
          </cell>
          <cell r="B1569" t="str">
            <v>Correction eyelid w/implant</v>
          </cell>
          <cell r="C1569">
            <v>12</v>
          </cell>
          <cell r="D1569">
            <v>5</v>
          </cell>
          <cell r="E1569">
            <v>5</v>
          </cell>
          <cell r="F1569">
            <v>0</v>
          </cell>
          <cell r="G1569" t="str">
            <v>00</v>
          </cell>
        </row>
        <row r="1570">
          <cell r="A1570" t="str">
            <v>67914</v>
          </cell>
          <cell r="B1570" t="str">
            <v>Repair eyelid defect</v>
          </cell>
          <cell r="C1570">
            <v>12</v>
          </cell>
          <cell r="D1570">
            <v>5</v>
          </cell>
          <cell r="E1570">
            <v>5</v>
          </cell>
          <cell r="F1570">
            <v>0</v>
          </cell>
          <cell r="G1570" t="str">
            <v>00</v>
          </cell>
        </row>
        <row r="1571">
          <cell r="A1571" t="str">
            <v>67915</v>
          </cell>
          <cell r="B1571" t="str">
            <v>Repair eyelid defect</v>
          </cell>
          <cell r="C1571">
            <v>12</v>
          </cell>
          <cell r="D1571">
            <v>5</v>
          </cell>
          <cell r="E1571">
            <v>5</v>
          </cell>
          <cell r="F1571">
            <v>0</v>
          </cell>
          <cell r="G1571" t="str">
            <v>00</v>
          </cell>
        </row>
        <row r="1572">
          <cell r="A1572" t="str">
            <v>67916</v>
          </cell>
          <cell r="B1572" t="str">
            <v>Repair eyelid defect</v>
          </cell>
          <cell r="C1572">
            <v>12</v>
          </cell>
          <cell r="D1572">
            <v>5</v>
          </cell>
          <cell r="E1572">
            <v>5</v>
          </cell>
          <cell r="F1572">
            <v>0</v>
          </cell>
          <cell r="G1572" t="str">
            <v>00</v>
          </cell>
        </row>
        <row r="1573">
          <cell r="A1573" t="str">
            <v>67917</v>
          </cell>
          <cell r="B1573" t="str">
            <v>Repair eyelid defect</v>
          </cell>
          <cell r="C1573">
            <v>12</v>
          </cell>
          <cell r="D1573">
            <v>5</v>
          </cell>
          <cell r="E1573">
            <v>5</v>
          </cell>
          <cell r="F1573">
            <v>0</v>
          </cell>
          <cell r="G1573" t="str">
            <v>00</v>
          </cell>
        </row>
        <row r="1574">
          <cell r="A1574" t="str">
            <v>67921</v>
          </cell>
          <cell r="B1574" t="str">
            <v>Repair eyelid defect</v>
          </cell>
          <cell r="C1574">
            <v>12</v>
          </cell>
          <cell r="D1574">
            <v>5</v>
          </cell>
          <cell r="E1574">
            <v>5</v>
          </cell>
          <cell r="F1574">
            <v>0</v>
          </cell>
          <cell r="G1574" t="str">
            <v>00</v>
          </cell>
        </row>
        <row r="1575">
          <cell r="A1575" t="str">
            <v>67922</v>
          </cell>
          <cell r="B1575" t="str">
            <v>Repair eyelid defect</v>
          </cell>
          <cell r="C1575">
            <v>12</v>
          </cell>
          <cell r="D1575">
            <v>5</v>
          </cell>
          <cell r="E1575">
            <v>5</v>
          </cell>
          <cell r="F1575">
            <v>0</v>
          </cell>
          <cell r="G1575" t="str">
            <v>00</v>
          </cell>
        </row>
        <row r="1576">
          <cell r="A1576" t="str">
            <v>67923</v>
          </cell>
          <cell r="B1576" t="str">
            <v>Repair eyelid defect</v>
          </cell>
          <cell r="C1576">
            <v>12</v>
          </cell>
          <cell r="D1576">
            <v>5</v>
          </cell>
          <cell r="E1576">
            <v>5</v>
          </cell>
          <cell r="F1576">
            <v>0</v>
          </cell>
          <cell r="G1576" t="str">
            <v>00</v>
          </cell>
        </row>
        <row r="1577">
          <cell r="A1577" t="str">
            <v>67924</v>
          </cell>
          <cell r="B1577" t="str">
            <v>Repair eyelid defect</v>
          </cell>
          <cell r="C1577">
            <v>12</v>
          </cell>
          <cell r="D1577">
            <v>5</v>
          </cell>
          <cell r="E1577">
            <v>5</v>
          </cell>
          <cell r="F1577">
            <v>0</v>
          </cell>
          <cell r="G1577" t="str">
            <v>00</v>
          </cell>
        </row>
        <row r="1578">
          <cell r="A1578" t="str">
            <v>67930</v>
          </cell>
          <cell r="B1578" t="str">
            <v>Repair eyelid wound</v>
          </cell>
          <cell r="C1578">
            <v>12</v>
          </cell>
          <cell r="D1578">
            <v>5</v>
          </cell>
          <cell r="E1578">
            <v>5</v>
          </cell>
          <cell r="F1578">
            <v>0</v>
          </cell>
          <cell r="G1578" t="str">
            <v>00</v>
          </cell>
        </row>
        <row r="1579">
          <cell r="A1579" t="str">
            <v>67935</v>
          </cell>
          <cell r="B1579" t="str">
            <v>Repair eyelid wound</v>
          </cell>
          <cell r="C1579">
            <v>12</v>
          </cell>
          <cell r="D1579">
            <v>5</v>
          </cell>
          <cell r="E1579">
            <v>5</v>
          </cell>
          <cell r="F1579">
            <v>0</v>
          </cell>
          <cell r="G1579" t="str">
            <v>00</v>
          </cell>
        </row>
        <row r="1580">
          <cell r="A1580" t="str">
            <v>67938</v>
          </cell>
          <cell r="B1580" t="str">
            <v>Remove eyelid foreign body</v>
          </cell>
          <cell r="C1580">
            <v>12</v>
          </cell>
          <cell r="D1580">
            <v>5</v>
          </cell>
          <cell r="E1580">
            <v>5</v>
          </cell>
          <cell r="F1580">
            <v>0</v>
          </cell>
          <cell r="G1580" t="str">
            <v>00</v>
          </cell>
        </row>
        <row r="1581">
          <cell r="A1581" t="str">
            <v>67950</v>
          </cell>
          <cell r="B1581" t="str">
            <v>Revision of eyelid</v>
          </cell>
          <cell r="C1581">
            <v>12</v>
          </cell>
          <cell r="D1581">
            <v>5</v>
          </cell>
          <cell r="E1581">
            <v>5</v>
          </cell>
          <cell r="F1581">
            <v>0</v>
          </cell>
          <cell r="G1581" t="str">
            <v>00</v>
          </cell>
        </row>
        <row r="1582">
          <cell r="A1582" t="str">
            <v>67961</v>
          </cell>
          <cell r="B1582" t="str">
            <v>Revision of eyelid</v>
          </cell>
          <cell r="C1582">
            <v>12</v>
          </cell>
          <cell r="D1582">
            <v>5</v>
          </cell>
          <cell r="E1582">
            <v>5</v>
          </cell>
          <cell r="F1582">
            <v>0</v>
          </cell>
          <cell r="G1582" t="str">
            <v>00</v>
          </cell>
        </row>
        <row r="1583">
          <cell r="A1583" t="str">
            <v>67966</v>
          </cell>
          <cell r="B1583" t="str">
            <v>Revision of eyelid</v>
          </cell>
          <cell r="C1583">
            <v>12</v>
          </cell>
          <cell r="D1583">
            <v>5</v>
          </cell>
          <cell r="E1583">
            <v>5</v>
          </cell>
          <cell r="F1583">
            <v>0</v>
          </cell>
          <cell r="G1583" t="str">
            <v>00</v>
          </cell>
        </row>
        <row r="1584">
          <cell r="A1584" t="str">
            <v>68020</v>
          </cell>
          <cell r="B1584" t="str">
            <v>Incise/drain eyelid lining</v>
          </cell>
          <cell r="C1584">
            <v>12</v>
          </cell>
          <cell r="D1584">
            <v>5</v>
          </cell>
          <cell r="E1584">
            <v>5</v>
          </cell>
          <cell r="F1584">
            <v>0</v>
          </cell>
          <cell r="G1584" t="str">
            <v>00</v>
          </cell>
        </row>
        <row r="1585">
          <cell r="A1585" t="str">
            <v>68040</v>
          </cell>
          <cell r="B1585" t="str">
            <v>Treatment of eyelid lesions</v>
          </cell>
          <cell r="C1585">
            <v>12</v>
          </cell>
          <cell r="D1585">
            <v>5</v>
          </cell>
          <cell r="E1585">
            <v>5</v>
          </cell>
          <cell r="F1585">
            <v>0</v>
          </cell>
          <cell r="G1585" t="str">
            <v>00</v>
          </cell>
        </row>
        <row r="1586">
          <cell r="A1586" t="str">
            <v>68100</v>
          </cell>
          <cell r="B1586" t="str">
            <v>Biopsy of eyelid lining</v>
          </cell>
          <cell r="C1586">
            <v>12</v>
          </cell>
          <cell r="D1586">
            <v>5</v>
          </cell>
          <cell r="E1586">
            <v>5</v>
          </cell>
          <cell r="F1586">
            <v>0</v>
          </cell>
          <cell r="G1586" t="str">
            <v>00</v>
          </cell>
        </row>
        <row r="1587">
          <cell r="A1587" t="str">
            <v>68110</v>
          </cell>
          <cell r="B1587" t="str">
            <v>Remove eyelid lining lesion</v>
          </cell>
          <cell r="C1587">
            <v>12</v>
          </cell>
          <cell r="D1587">
            <v>5</v>
          </cell>
          <cell r="E1587">
            <v>5</v>
          </cell>
          <cell r="F1587">
            <v>0</v>
          </cell>
          <cell r="G1587" t="str">
            <v>00</v>
          </cell>
        </row>
        <row r="1588">
          <cell r="A1588" t="str">
            <v>68115</v>
          </cell>
          <cell r="B1588" t="str">
            <v>Remove eyelid lining lesion</v>
          </cell>
          <cell r="C1588">
            <v>12</v>
          </cell>
          <cell r="D1588">
            <v>5</v>
          </cell>
          <cell r="E1588">
            <v>5</v>
          </cell>
          <cell r="F1588">
            <v>0</v>
          </cell>
          <cell r="G1588" t="str">
            <v>00</v>
          </cell>
        </row>
        <row r="1589">
          <cell r="A1589" t="str">
            <v>68130</v>
          </cell>
          <cell r="B1589" t="str">
            <v>Remove eyelid lining lesion</v>
          </cell>
          <cell r="C1589">
            <v>12</v>
          </cell>
          <cell r="D1589">
            <v>5</v>
          </cell>
          <cell r="E1589">
            <v>5</v>
          </cell>
          <cell r="F1589">
            <v>0</v>
          </cell>
          <cell r="G1589" t="str">
            <v>00</v>
          </cell>
        </row>
        <row r="1590">
          <cell r="A1590" t="str">
            <v>68135</v>
          </cell>
          <cell r="B1590" t="str">
            <v>Remove eyelid lining lesion</v>
          </cell>
          <cell r="C1590">
            <v>12</v>
          </cell>
          <cell r="D1590">
            <v>5</v>
          </cell>
          <cell r="E1590">
            <v>5</v>
          </cell>
          <cell r="F1590">
            <v>0</v>
          </cell>
          <cell r="G1590" t="str">
            <v>00</v>
          </cell>
        </row>
        <row r="1591">
          <cell r="A1591" t="str">
            <v>68200</v>
          </cell>
          <cell r="B1591" t="str">
            <v>Treat eyelid by injection</v>
          </cell>
          <cell r="C1591">
            <v>12</v>
          </cell>
          <cell r="D1591">
            <v>5</v>
          </cell>
          <cell r="E1591">
            <v>5</v>
          </cell>
          <cell r="F1591">
            <v>0</v>
          </cell>
          <cell r="G1591" t="str">
            <v>00</v>
          </cell>
        </row>
        <row r="1592">
          <cell r="A1592" t="str">
            <v>68320</v>
          </cell>
          <cell r="B1592" t="str">
            <v>Revise/graft eyelid lining</v>
          </cell>
          <cell r="C1592">
            <v>12</v>
          </cell>
          <cell r="D1592">
            <v>5</v>
          </cell>
          <cell r="E1592">
            <v>5</v>
          </cell>
          <cell r="F1592">
            <v>0</v>
          </cell>
          <cell r="G1592" t="str">
            <v>00</v>
          </cell>
        </row>
        <row r="1593">
          <cell r="A1593" t="str">
            <v>68330</v>
          </cell>
          <cell r="B1593" t="str">
            <v>Revise eyelid lining</v>
          </cell>
          <cell r="C1593">
            <v>12</v>
          </cell>
          <cell r="D1593">
            <v>5</v>
          </cell>
          <cell r="E1593">
            <v>5</v>
          </cell>
          <cell r="F1593">
            <v>0</v>
          </cell>
          <cell r="G1593" t="str">
            <v>00</v>
          </cell>
        </row>
        <row r="1594">
          <cell r="A1594" t="str">
            <v>68340</v>
          </cell>
          <cell r="B1594" t="str">
            <v>Separate eyelid adhesions</v>
          </cell>
          <cell r="C1594">
            <v>12</v>
          </cell>
          <cell r="D1594">
            <v>5</v>
          </cell>
          <cell r="E1594">
            <v>5</v>
          </cell>
          <cell r="F1594">
            <v>0</v>
          </cell>
          <cell r="G1594" t="str">
            <v>00</v>
          </cell>
        </row>
        <row r="1595">
          <cell r="A1595" t="str">
            <v>68360</v>
          </cell>
          <cell r="B1595" t="str">
            <v>Revise eyelid lining</v>
          </cell>
          <cell r="C1595">
            <v>12</v>
          </cell>
          <cell r="D1595">
            <v>5</v>
          </cell>
          <cell r="E1595">
            <v>5</v>
          </cell>
          <cell r="F1595">
            <v>0</v>
          </cell>
          <cell r="G1595" t="str">
            <v>00</v>
          </cell>
        </row>
        <row r="1596">
          <cell r="A1596" t="str">
            <v>68400</v>
          </cell>
          <cell r="B1596" t="str">
            <v>Incise/drain tear gland</v>
          </cell>
          <cell r="C1596">
            <v>12</v>
          </cell>
          <cell r="D1596">
            <v>5</v>
          </cell>
          <cell r="E1596">
            <v>5</v>
          </cell>
          <cell r="F1596">
            <v>0</v>
          </cell>
          <cell r="G1596" t="str">
            <v>00</v>
          </cell>
        </row>
        <row r="1597">
          <cell r="A1597" t="str">
            <v>68420</v>
          </cell>
          <cell r="B1597" t="str">
            <v>Incise/drain tear sac</v>
          </cell>
          <cell r="C1597">
            <v>12</v>
          </cell>
          <cell r="D1597">
            <v>5</v>
          </cell>
          <cell r="E1597">
            <v>5</v>
          </cell>
          <cell r="F1597">
            <v>0</v>
          </cell>
          <cell r="G1597" t="str">
            <v>00</v>
          </cell>
        </row>
        <row r="1598">
          <cell r="A1598" t="str">
            <v>68440</v>
          </cell>
          <cell r="B1598" t="str">
            <v>Incise tear duct opening</v>
          </cell>
          <cell r="C1598">
            <v>12</v>
          </cell>
          <cell r="D1598">
            <v>5</v>
          </cell>
          <cell r="E1598">
            <v>5</v>
          </cell>
          <cell r="F1598">
            <v>0</v>
          </cell>
          <cell r="G1598" t="str">
            <v>00</v>
          </cell>
        </row>
        <row r="1599">
          <cell r="A1599" t="str">
            <v>68510</v>
          </cell>
          <cell r="B1599" t="str">
            <v>Biopsy of tear gland</v>
          </cell>
          <cell r="C1599">
            <v>12</v>
          </cell>
          <cell r="D1599">
            <v>5</v>
          </cell>
          <cell r="E1599">
            <v>5</v>
          </cell>
          <cell r="F1599">
            <v>0</v>
          </cell>
          <cell r="G1599" t="str">
            <v>00</v>
          </cell>
        </row>
        <row r="1600">
          <cell r="A1600" t="str">
            <v>68530</v>
          </cell>
          <cell r="B1600" t="str">
            <v>Clearance of tear duct</v>
          </cell>
          <cell r="C1600">
            <v>12</v>
          </cell>
          <cell r="D1600">
            <v>5</v>
          </cell>
          <cell r="E1600">
            <v>5</v>
          </cell>
          <cell r="F1600">
            <v>0</v>
          </cell>
          <cell r="G1600" t="str">
            <v>00</v>
          </cell>
        </row>
        <row r="1601">
          <cell r="A1601" t="str">
            <v>68705</v>
          </cell>
          <cell r="B1601" t="str">
            <v>Revise tear duct opening</v>
          </cell>
          <cell r="C1601">
            <v>12</v>
          </cell>
          <cell r="D1601">
            <v>5</v>
          </cell>
          <cell r="E1601">
            <v>5</v>
          </cell>
          <cell r="F1601">
            <v>0</v>
          </cell>
          <cell r="G1601" t="str">
            <v>00</v>
          </cell>
        </row>
        <row r="1602">
          <cell r="A1602" t="str">
            <v>68760</v>
          </cell>
          <cell r="B1602" t="str">
            <v>Close tear duct opening</v>
          </cell>
          <cell r="C1602">
            <v>12</v>
          </cell>
          <cell r="D1602">
            <v>5</v>
          </cell>
          <cell r="E1602">
            <v>5</v>
          </cell>
          <cell r="F1602">
            <v>0</v>
          </cell>
          <cell r="G1602" t="str">
            <v>00</v>
          </cell>
        </row>
        <row r="1603">
          <cell r="A1603" t="str">
            <v>68761</v>
          </cell>
          <cell r="B1603" t="str">
            <v>Close tear duct opening</v>
          </cell>
          <cell r="C1603">
            <v>12</v>
          </cell>
          <cell r="D1603">
            <v>5</v>
          </cell>
          <cell r="E1603">
            <v>5</v>
          </cell>
          <cell r="F1603">
            <v>0</v>
          </cell>
          <cell r="G1603" t="str">
            <v>00</v>
          </cell>
        </row>
        <row r="1604">
          <cell r="A1604" t="str">
            <v>68801</v>
          </cell>
          <cell r="B1604" t="str">
            <v>Dilate tear duct opening</v>
          </cell>
          <cell r="C1604">
            <v>12</v>
          </cell>
          <cell r="D1604">
            <v>5</v>
          </cell>
          <cell r="E1604">
            <v>5</v>
          </cell>
          <cell r="F1604">
            <v>0</v>
          </cell>
          <cell r="G1604" t="str">
            <v>00</v>
          </cell>
        </row>
        <row r="1605">
          <cell r="A1605" t="str">
            <v>68810</v>
          </cell>
          <cell r="B1605" t="str">
            <v>Probe nasolacrimal duct</v>
          </cell>
          <cell r="C1605">
            <v>12</v>
          </cell>
          <cell r="D1605">
            <v>5</v>
          </cell>
          <cell r="E1605">
            <v>5</v>
          </cell>
          <cell r="F1605">
            <v>0</v>
          </cell>
          <cell r="G1605" t="str">
            <v>00</v>
          </cell>
        </row>
        <row r="1606">
          <cell r="A1606" t="str">
            <v>68815</v>
          </cell>
          <cell r="B1606" t="str">
            <v>Probe nasolacrimal duct</v>
          </cell>
          <cell r="C1606">
            <v>12</v>
          </cell>
          <cell r="D1606">
            <v>5</v>
          </cell>
          <cell r="E1606">
            <v>5</v>
          </cell>
          <cell r="F1606">
            <v>0</v>
          </cell>
          <cell r="G1606" t="str">
            <v>00</v>
          </cell>
        </row>
        <row r="1607">
          <cell r="A1607" t="str">
            <v>68816</v>
          </cell>
          <cell r="B1607" t="str">
            <v>Probe nl duct w/balloon</v>
          </cell>
          <cell r="C1607">
            <v>12</v>
          </cell>
          <cell r="D1607">
            <v>5</v>
          </cell>
          <cell r="E1607">
            <v>5</v>
          </cell>
          <cell r="F1607">
            <v>0</v>
          </cell>
          <cell r="G1607" t="str">
            <v>00</v>
          </cell>
        </row>
        <row r="1608">
          <cell r="A1608" t="str">
            <v>68840</v>
          </cell>
          <cell r="B1608" t="str">
            <v>Explore/irrigate tear ducts</v>
          </cell>
          <cell r="C1608">
            <v>12</v>
          </cell>
          <cell r="D1608">
            <v>5</v>
          </cell>
          <cell r="E1608">
            <v>5</v>
          </cell>
          <cell r="F1608">
            <v>0</v>
          </cell>
          <cell r="G1608" t="str">
            <v>00</v>
          </cell>
        </row>
        <row r="1609">
          <cell r="A1609" t="str">
            <v>68850</v>
          </cell>
          <cell r="B1609" t="str">
            <v>Injection for tear sac x-ray</v>
          </cell>
          <cell r="C1609">
            <v>12</v>
          </cell>
          <cell r="D1609">
            <v>5</v>
          </cell>
          <cell r="E1609">
            <v>5</v>
          </cell>
          <cell r="F1609">
            <v>0</v>
          </cell>
          <cell r="G1609" t="str">
            <v>00</v>
          </cell>
        </row>
        <row r="1610">
          <cell r="A1610" t="str">
            <v>69000</v>
          </cell>
          <cell r="B1610" t="str">
            <v>Drain external ear lesion</v>
          </cell>
          <cell r="C1610">
            <v>12</v>
          </cell>
          <cell r="D1610">
            <v>5</v>
          </cell>
          <cell r="E1610">
            <v>5</v>
          </cell>
          <cell r="F1610">
            <v>0</v>
          </cell>
          <cell r="G1610" t="str">
            <v>00</v>
          </cell>
        </row>
        <row r="1611">
          <cell r="A1611" t="str">
            <v>69005</v>
          </cell>
          <cell r="B1611" t="str">
            <v>Drain external ear lesion</v>
          </cell>
          <cell r="C1611">
            <v>12</v>
          </cell>
          <cell r="D1611">
            <v>5</v>
          </cell>
          <cell r="E1611">
            <v>5</v>
          </cell>
          <cell r="F1611">
            <v>0</v>
          </cell>
          <cell r="G1611" t="str">
            <v>00</v>
          </cell>
        </row>
        <row r="1612">
          <cell r="A1612" t="str">
            <v>69020</v>
          </cell>
          <cell r="B1612" t="str">
            <v>Drain outer ear canal lesion</v>
          </cell>
          <cell r="C1612">
            <v>12</v>
          </cell>
          <cell r="D1612">
            <v>5</v>
          </cell>
          <cell r="E1612">
            <v>5</v>
          </cell>
          <cell r="F1612">
            <v>0</v>
          </cell>
          <cell r="G1612" t="str">
            <v>00</v>
          </cell>
        </row>
        <row r="1613">
          <cell r="A1613" t="str">
            <v>69100</v>
          </cell>
          <cell r="B1613" t="str">
            <v>Biopsy of external ear</v>
          </cell>
          <cell r="C1613">
            <v>12</v>
          </cell>
          <cell r="D1613">
            <v>5</v>
          </cell>
          <cell r="E1613">
            <v>5</v>
          </cell>
          <cell r="F1613">
            <v>0</v>
          </cell>
          <cell r="G1613" t="str">
            <v>00</v>
          </cell>
        </row>
        <row r="1614">
          <cell r="A1614" t="str">
            <v>69105</v>
          </cell>
          <cell r="B1614" t="str">
            <v>Biopsy of external ear canal</v>
          </cell>
          <cell r="C1614">
            <v>12</v>
          </cell>
          <cell r="D1614">
            <v>5</v>
          </cell>
          <cell r="E1614">
            <v>5</v>
          </cell>
          <cell r="F1614">
            <v>0</v>
          </cell>
          <cell r="G1614" t="str">
            <v>00</v>
          </cell>
        </row>
        <row r="1615">
          <cell r="A1615" t="str">
            <v>69110</v>
          </cell>
          <cell r="B1615" t="str">
            <v>Remove external ear partial</v>
          </cell>
          <cell r="C1615">
            <v>12</v>
          </cell>
          <cell r="D1615">
            <v>5</v>
          </cell>
          <cell r="E1615">
            <v>5</v>
          </cell>
          <cell r="F1615">
            <v>0</v>
          </cell>
          <cell r="G1615" t="str">
            <v>00</v>
          </cell>
        </row>
        <row r="1616">
          <cell r="A1616" t="str">
            <v>69145</v>
          </cell>
          <cell r="B1616" t="str">
            <v>Remove ear canal lesion(s)</v>
          </cell>
          <cell r="C1616">
            <v>12</v>
          </cell>
          <cell r="D1616">
            <v>5</v>
          </cell>
          <cell r="E1616">
            <v>5</v>
          </cell>
          <cell r="F1616">
            <v>0</v>
          </cell>
          <cell r="G1616" t="str">
            <v>00</v>
          </cell>
        </row>
        <row r="1617">
          <cell r="A1617" t="str">
            <v>69200</v>
          </cell>
          <cell r="B1617" t="str">
            <v>Clear outer ear canal</v>
          </cell>
          <cell r="C1617">
            <v>12</v>
          </cell>
          <cell r="D1617">
            <v>5</v>
          </cell>
          <cell r="E1617">
            <v>5</v>
          </cell>
          <cell r="F1617">
            <v>0</v>
          </cell>
          <cell r="G1617" t="str">
            <v>00</v>
          </cell>
        </row>
        <row r="1618">
          <cell r="A1618" t="str">
            <v>69210</v>
          </cell>
          <cell r="B1618" t="str">
            <v>Remove impacted ear wax uni</v>
          </cell>
          <cell r="C1618">
            <v>12</v>
          </cell>
          <cell r="D1618">
            <v>5</v>
          </cell>
          <cell r="E1618">
            <v>5</v>
          </cell>
          <cell r="F1618">
            <v>0</v>
          </cell>
          <cell r="G1618" t="str">
            <v>00</v>
          </cell>
        </row>
        <row r="1619">
          <cell r="A1619" t="str">
            <v>69220</v>
          </cell>
          <cell r="B1619" t="str">
            <v>Clean out mastoid cavity</v>
          </cell>
          <cell r="C1619">
            <v>12</v>
          </cell>
          <cell r="D1619">
            <v>5</v>
          </cell>
          <cell r="E1619">
            <v>5</v>
          </cell>
          <cell r="F1619">
            <v>0</v>
          </cell>
          <cell r="G1619" t="str">
            <v>00</v>
          </cell>
        </row>
        <row r="1620">
          <cell r="A1620" t="str">
            <v>69222</v>
          </cell>
          <cell r="B1620" t="str">
            <v>Clean out mastoid cavity</v>
          </cell>
          <cell r="C1620">
            <v>12</v>
          </cell>
          <cell r="D1620">
            <v>5</v>
          </cell>
          <cell r="E1620">
            <v>5</v>
          </cell>
          <cell r="F1620">
            <v>0</v>
          </cell>
          <cell r="G1620" t="str">
            <v>00</v>
          </cell>
        </row>
        <row r="1621">
          <cell r="A1621" t="str">
            <v>69400</v>
          </cell>
          <cell r="B1621" t="str">
            <v>Inflate middle ear canal</v>
          </cell>
          <cell r="C1621">
            <v>12</v>
          </cell>
          <cell r="D1621">
            <v>5</v>
          </cell>
          <cell r="E1621">
            <v>5</v>
          </cell>
          <cell r="F1621">
            <v>0</v>
          </cell>
          <cell r="G1621" t="str">
            <v>00</v>
          </cell>
        </row>
        <row r="1622">
          <cell r="A1622" t="str">
            <v>69401</v>
          </cell>
          <cell r="B1622" t="str">
            <v>Inflate middle ear canal</v>
          </cell>
          <cell r="C1622">
            <v>12</v>
          </cell>
          <cell r="D1622">
            <v>5</v>
          </cell>
          <cell r="E1622">
            <v>5</v>
          </cell>
          <cell r="F1622">
            <v>0</v>
          </cell>
          <cell r="G1622" t="str">
            <v>00</v>
          </cell>
        </row>
        <row r="1623">
          <cell r="A1623" t="str">
            <v>69405</v>
          </cell>
          <cell r="B1623" t="str">
            <v>Catheterize middle ear canal</v>
          </cell>
          <cell r="C1623">
            <v>12</v>
          </cell>
          <cell r="D1623">
            <v>5</v>
          </cell>
          <cell r="E1623">
            <v>5</v>
          </cell>
          <cell r="F1623">
            <v>0</v>
          </cell>
          <cell r="G1623" t="str">
            <v>00</v>
          </cell>
        </row>
        <row r="1624">
          <cell r="A1624" t="str">
            <v>69420</v>
          </cell>
          <cell r="B1624" t="str">
            <v>Incision of eardrum</v>
          </cell>
          <cell r="C1624">
            <v>12</v>
          </cell>
          <cell r="D1624">
            <v>5</v>
          </cell>
          <cell r="E1624">
            <v>5</v>
          </cell>
          <cell r="F1624">
            <v>0</v>
          </cell>
          <cell r="G1624" t="str">
            <v>00</v>
          </cell>
        </row>
        <row r="1625">
          <cell r="A1625" t="str">
            <v>69424</v>
          </cell>
          <cell r="B1625" t="str">
            <v>Remove ventilating tube</v>
          </cell>
          <cell r="C1625">
            <v>12</v>
          </cell>
          <cell r="D1625">
            <v>5</v>
          </cell>
          <cell r="E1625">
            <v>5</v>
          </cell>
          <cell r="F1625">
            <v>0</v>
          </cell>
          <cell r="G1625" t="str">
            <v>00</v>
          </cell>
        </row>
        <row r="1626">
          <cell r="A1626" t="str">
            <v>69433</v>
          </cell>
          <cell r="B1626" t="str">
            <v>Create eardrum opening</v>
          </cell>
          <cell r="C1626">
            <v>12</v>
          </cell>
          <cell r="D1626">
            <v>5</v>
          </cell>
          <cell r="E1626">
            <v>5</v>
          </cell>
          <cell r="F1626">
            <v>0</v>
          </cell>
          <cell r="G1626" t="str">
            <v>00</v>
          </cell>
        </row>
        <row r="1627">
          <cell r="A1627" t="str">
            <v>69540</v>
          </cell>
          <cell r="B1627" t="str">
            <v>Remove ear lesion</v>
          </cell>
          <cell r="C1627">
            <v>12</v>
          </cell>
          <cell r="D1627">
            <v>5</v>
          </cell>
          <cell r="E1627">
            <v>5</v>
          </cell>
          <cell r="F1627">
            <v>0</v>
          </cell>
          <cell r="G1627" t="str">
            <v>00</v>
          </cell>
        </row>
        <row r="1628">
          <cell r="A1628" t="str">
            <v>69610</v>
          </cell>
          <cell r="B1628" t="str">
            <v>Repair of eardrum</v>
          </cell>
          <cell r="C1628">
            <v>12</v>
          </cell>
          <cell r="D1628">
            <v>5</v>
          </cell>
          <cell r="E1628">
            <v>5</v>
          </cell>
          <cell r="F1628">
            <v>0</v>
          </cell>
          <cell r="G1628" t="str">
            <v>00</v>
          </cell>
        </row>
        <row r="1629">
          <cell r="A1629" t="str">
            <v>69620</v>
          </cell>
          <cell r="B1629" t="str">
            <v>Repair of eardrum</v>
          </cell>
          <cell r="C1629">
            <v>12</v>
          </cell>
          <cell r="D1629">
            <v>5</v>
          </cell>
          <cell r="E1629">
            <v>5</v>
          </cell>
          <cell r="F1629">
            <v>0</v>
          </cell>
          <cell r="G1629" t="str">
            <v>00</v>
          </cell>
        </row>
        <row r="1630">
          <cell r="A1630" t="str">
            <v>69801</v>
          </cell>
          <cell r="B1630" t="str">
            <v>Incise inner ear</v>
          </cell>
          <cell r="C1630">
            <v>12</v>
          </cell>
          <cell r="D1630">
            <v>5</v>
          </cell>
          <cell r="E1630">
            <v>5</v>
          </cell>
          <cell r="F1630">
            <v>0</v>
          </cell>
          <cell r="G1630" t="str">
            <v>00</v>
          </cell>
        </row>
        <row r="1631">
          <cell r="A1631" t="str">
            <v>70015</v>
          </cell>
          <cell r="B1631" t="str">
            <v>Contrast x-ray of brain</v>
          </cell>
          <cell r="C1631">
            <v>12</v>
          </cell>
          <cell r="D1631">
            <v>5</v>
          </cell>
          <cell r="E1631">
            <v>5</v>
          </cell>
          <cell r="F1631">
            <v>0</v>
          </cell>
          <cell r="G1631" t="str">
            <v>00</v>
          </cell>
        </row>
        <row r="1632">
          <cell r="A1632" t="str">
            <v>70030</v>
          </cell>
          <cell r="B1632" t="str">
            <v>X-ray eye for foreign body</v>
          </cell>
          <cell r="C1632">
            <v>12</v>
          </cell>
          <cell r="D1632">
            <v>5</v>
          </cell>
          <cell r="E1632">
            <v>5</v>
          </cell>
          <cell r="F1632">
            <v>0</v>
          </cell>
          <cell r="G1632" t="str">
            <v>00</v>
          </cell>
        </row>
        <row r="1633">
          <cell r="A1633" t="str">
            <v>70100</v>
          </cell>
          <cell r="B1633" t="str">
            <v>X-ray exam of jaw &lt;4views</v>
          </cell>
          <cell r="C1633">
            <v>12</v>
          </cell>
          <cell r="D1633">
            <v>5</v>
          </cell>
          <cell r="E1633">
            <v>5</v>
          </cell>
          <cell r="F1633">
            <v>0</v>
          </cell>
          <cell r="G1633" t="str">
            <v>00</v>
          </cell>
        </row>
        <row r="1634">
          <cell r="A1634" t="str">
            <v>70110</v>
          </cell>
          <cell r="B1634" t="str">
            <v>X-ray exam of jaw 4/&gt; views</v>
          </cell>
          <cell r="C1634">
            <v>12</v>
          </cell>
          <cell r="D1634">
            <v>5</v>
          </cell>
          <cell r="E1634">
            <v>5</v>
          </cell>
          <cell r="F1634">
            <v>0</v>
          </cell>
          <cell r="G1634" t="str">
            <v>00</v>
          </cell>
        </row>
        <row r="1635">
          <cell r="A1635" t="str">
            <v>70120</v>
          </cell>
          <cell r="B1635" t="str">
            <v>X-ray exam of mastoids</v>
          </cell>
          <cell r="C1635">
            <v>12</v>
          </cell>
          <cell r="D1635">
            <v>5</v>
          </cell>
          <cell r="E1635">
            <v>5</v>
          </cell>
          <cell r="F1635">
            <v>0</v>
          </cell>
          <cell r="G1635" t="str">
            <v>00</v>
          </cell>
        </row>
        <row r="1636">
          <cell r="A1636" t="str">
            <v>70130</v>
          </cell>
          <cell r="B1636" t="str">
            <v>X-ray exam of mastoids</v>
          </cell>
          <cell r="C1636">
            <v>12</v>
          </cell>
          <cell r="D1636">
            <v>5</v>
          </cell>
          <cell r="E1636">
            <v>5</v>
          </cell>
          <cell r="F1636">
            <v>0</v>
          </cell>
          <cell r="G1636" t="str">
            <v>00</v>
          </cell>
        </row>
        <row r="1637">
          <cell r="A1637" t="str">
            <v>70134</v>
          </cell>
          <cell r="B1637" t="str">
            <v>X-ray exam of middle ear</v>
          </cell>
          <cell r="C1637">
            <v>12</v>
          </cell>
          <cell r="D1637">
            <v>5</v>
          </cell>
          <cell r="E1637">
            <v>5</v>
          </cell>
          <cell r="F1637">
            <v>0</v>
          </cell>
          <cell r="G1637" t="str">
            <v>00</v>
          </cell>
        </row>
        <row r="1638">
          <cell r="A1638" t="str">
            <v>70140</v>
          </cell>
          <cell r="B1638" t="str">
            <v>X-ray exam of facial bones</v>
          </cell>
          <cell r="C1638">
            <v>12</v>
          </cell>
          <cell r="D1638">
            <v>5</v>
          </cell>
          <cell r="E1638">
            <v>5</v>
          </cell>
          <cell r="F1638">
            <v>0</v>
          </cell>
          <cell r="G1638" t="str">
            <v>00</v>
          </cell>
        </row>
        <row r="1639">
          <cell r="A1639" t="str">
            <v>70150</v>
          </cell>
          <cell r="B1639" t="str">
            <v>X-ray exam of facial bones</v>
          </cell>
          <cell r="C1639">
            <v>12</v>
          </cell>
          <cell r="D1639">
            <v>5</v>
          </cell>
          <cell r="E1639">
            <v>5</v>
          </cell>
          <cell r="F1639">
            <v>0</v>
          </cell>
          <cell r="G1639" t="str">
            <v>00</v>
          </cell>
        </row>
        <row r="1640">
          <cell r="A1640" t="str">
            <v>70160</v>
          </cell>
          <cell r="B1640" t="str">
            <v>X-ray exam of nasal bones</v>
          </cell>
          <cell r="C1640">
            <v>12</v>
          </cell>
          <cell r="D1640">
            <v>5</v>
          </cell>
          <cell r="E1640">
            <v>5</v>
          </cell>
          <cell r="F1640">
            <v>0</v>
          </cell>
          <cell r="G1640" t="str">
            <v>00</v>
          </cell>
        </row>
        <row r="1641">
          <cell r="A1641" t="str">
            <v>70190</v>
          </cell>
          <cell r="B1641" t="str">
            <v>X-ray exam of eye sockets</v>
          </cell>
          <cell r="C1641">
            <v>12</v>
          </cell>
          <cell r="D1641">
            <v>5</v>
          </cell>
          <cell r="E1641">
            <v>5</v>
          </cell>
          <cell r="F1641">
            <v>0</v>
          </cell>
          <cell r="G1641" t="str">
            <v>00</v>
          </cell>
        </row>
        <row r="1642">
          <cell r="A1642" t="str">
            <v>70200</v>
          </cell>
          <cell r="B1642" t="str">
            <v>X-ray exam of eye sockets</v>
          </cell>
          <cell r="C1642">
            <v>12</v>
          </cell>
          <cell r="D1642">
            <v>5</v>
          </cell>
          <cell r="E1642">
            <v>5</v>
          </cell>
          <cell r="F1642">
            <v>0</v>
          </cell>
          <cell r="G1642" t="str">
            <v>00</v>
          </cell>
        </row>
        <row r="1643">
          <cell r="A1643" t="str">
            <v>70210</v>
          </cell>
          <cell r="B1643" t="str">
            <v>X-ray exam of sinuses</v>
          </cell>
          <cell r="C1643">
            <v>12</v>
          </cell>
          <cell r="D1643">
            <v>5</v>
          </cell>
          <cell r="E1643">
            <v>5</v>
          </cell>
          <cell r="F1643">
            <v>0</v>
          </cell>
          <cell r="G1643" t="str">
            <v>00</v>
          </cell>
        </row>
        <row r="1644">
          <cell r="A1644" t="str">
            <v>70220</v>
          </cell>
          <cell r="B1644" t="str">
            <v>X-ray exam of sinuses</v>
          </cell>
          <cell r="C1644">
            <v>12</v>
          </cell>
          <cell r="D1644">
            <v>5</v>
          </cell>
          <cell r="E1644">
            <v>5</v>
          </cell>
          <cell r="F1644">
            <v>0</v>
          </cell>
          <cell r="G1644" t="str">
            <v>00</v>
          </cell>
        </row>
        <row r="1645">
          <cell r="A1645" t="str">
            <v>70240</v>
          </cell>
          <cell r="B1645" t="str">
            <v>X-ray exam pituitary saddle</v>
          </cell>
          <cell r="C1645">
            <v>12</v>
          </cell>
          <cell r="D1645">
            <v>5</v>
          </cell>
          <cell r="E1645">
            <v>5</v>
          </cell>
          <cell r="F1645">
            <v>0</v>
          </cell>
          <cell r="G1645" t="str">
            <v>00</v>
          </cell>
        </row>
        <row r="1646">
          <cell r="A1646" t="str">
            <v>70250</v>
          </cell>
          <cell r="B1646" t="str">
            <v>X-ray exam of skull</v>
          </cell>
          <cell r="C1646">
            <v>12</v>
          </cell>
          <cell r="D1646">
            <v>5</v>
          </cell>
          <cell r="E1646">
            <v>5</v>
          </cell>
          <cell r="F1646">
            <v>0</v>
          </cell>
          <cell r="G1646" t="str">
            <v>00</v>
          </cell>
        </row>
        <row r="1647">
          <cell r="A1647" t="str">
            <v>70260</v>
          </cell>
          <cell r="B1647" t="str">
            <v>X-ray exam of skull</v>
          </cell>
          <cell r="C1647">
            <v>12</v>
          </cell>
          <cell r="D1647">
            <v>5</v>
          </cell>
          <cell r="E1647">
            <v>5</v>
          </cell>
          <cell r="F1647">
            <v>0</v>
          </cell>
          <cell r="G1647" t="str">
            <v>00</v>
          </cell>
        </row>
        <row r="1648">
          <cell r="A1648" t="str">
            <v>70300</v>
          </cell>
          <cell r="B1648" t="str">
            <v>X-ray exam of teeth</v>
          </cell>
          <cell r="C1648">
            <v>12</v>
          </cell>
          <cell r="D1648">
            <v>5</v>
          </cell>
          <cell r="E1648">
            <v>5</v>
          </cell>
          <cell r="F1648">
            <v>0</v>
          </cell>
          <cell r="G1648" t="str">
            <v>00</v>
          </cell>
        </row>
        <row r="1649">
          <cell r="A1649" t="str">
            <v>70310</v>
          </cell>
          <cell r="B1649" t="str">
            <v>X-ray exam of teeth</v>
          </cell>
          <cell r="C1649">
            <v>12</v>
          </cell>
          <cell r="D1649">
            <v>5</v>
          </cell>
          <cell r="E1649">
            <v>5</v>
          </cell>
          <cell r="F1649">
            <v>0</v>
          </cell>
          <cell r="G1649" t="str">
            <v>00</v>
          </cell>
        </row>
        <row r="1650">
          <cell r="A1650" t="str">
            <v>70320</v>
          </cell>
          <cell r="B1650" t="str">
            <v>Full mouth x-ray of teeth</v>
          </cell>
          <cell r="C1650">
            <v>12</v>
          </cell>
          <cell r="D1650">
            <v>5</v>
          </cell>
          <cell r="E1650">
            <v>5</v>
          </cell>
          <cell r="F1650">
            <v>0</v>
          </cell>
          <cell r="G1650" t="str">
            <v>00</v>
          </cell>
        </row>
        <row r="1651">
          <cell r="A1651" t="str">
            <v>70328</v>
          </cell>
          <cell r="B1651" t="str">
            <v>X-ray exam of jaw joint</v>
          </cell>
          <cell r="C1651">
            <v>12</v>
          </cell>
          <cell r="D1651">
            <v>5</v>
          </cell>
          <cell r="E1651">
            <v>5</v>
          </cell>
          <cell r="F1651">
            <v>0</v>
          </cell>
          <cell r="G1651" t="str">
            <v>00</v>
          </cell>
        </row>
        <row r="1652">
          <cell r="A1652" t="str">
            <v>70330</v>
          </cell>
          <cell r="B1652" t="str">
            <v>X-ray exam of jaw joints</v>
          </cell>
          <cell r="C1652">
            <v>12</v>
          </cell>
          <cell r="D1652">
            <v>5</v>
          </cell>
          <cell r="E1652">
            <v>5</v>
          </cell>
          <cell r="F1652">
            <v>0</v>
          </cell>
          <cell r="G1652" t="str">
            <v>00</v>
          </cell>
        </row>
        <row r="1653">
          <cell r="A1653" t="str">
            <v>70332</v>
          </cell>
          <cell r="B1653" t="str">
            <v>X-ray exam of jaw joint</v>
          </cell>
          <cell r="C1653">
            <v>12</v>
          </cell>
          <cell r="D1653">
            <v>5</v>
          </cell>
          <cell r="E1653">
            <v>5</v>
          </cell>
          <cell r="F1653">
            <v>0</v>
          </cell>
          <cell r="G1653" t="str">
            <v>00</v>
          </cell>
        </row>
        <row r="1654">
          <cell r="A1654" t="str">
            <v>70336</v>
          </cell>
          <cell r="B1654" t="str">
            <v>Magnetic image jaw joint</v>
          </cell>
          <cell r="C1654">
            <v>12</v>
          </cell>
          <cell r="D1654">
            <v>5</v>
          </cell>
          <cell r="E1654">
            <v>5</v>
          </cell>
          <cell r="F1654">
            <v>0</v>
          </cell>
          <cell r="G1654" t="str">
            <v>00</v>
          </cell>
        </row>
        <row r="1655">
          <cell r="A1655" t="str">
            <v>70350</v>
          </cell>
          <cell r="B1655" t="str">
            <v>X-ray head for orthodontia</v>
          </cell>
          <cell r="C1655">
            <v>12</v>
          </cell>
          <cell r="D1655">
            <v>5</v>
          </cell>
          <cell r="E1655">
            <v>5</v>
          </cell>
          <cell r="F1655">
            <v>0</v>
          </cell>
          <cell r="G1655" t="str">
            <v>00</v>
          </cell>
        </row>
        <row r="1656">
          <cell r="A1656" t="str">
            <v>70355</v>
          </cell>
          <cell r="B1656" t="str">
            <v>Panoramic x-ray of jaws</v>
          </cell>
          <cell r="C1656">
            <v>12</v>
          </cell>
          <cell r="D1656">
            <v>5</v>
          </cell>
          <cell r="E1656">
            <v>5</v>
          </cell>
          <cell r="F1656">
            <v>0</v>
          </cell>
          <cell r="G1656" t="str">
            <v>00</v>
          </cell>
        </row>
        <row r="1657">
          <cell r="A1657" t="str">
            <v>70360</v>
          </cell>
          <cell r="B1657" t="str">
            <v>X-ray exam of neck</v>
          </cell>
          <cell r="C1657">
            <v>12</v>
          </cell>
          <cell r="D1657">
            <v>5</v>
          </cell>
          <cell r="E1657">
            <v>5</v>
          </cell>
          <cell r="F1657">
            <v>0</v>
          </cell>
          <cell r="G1657" t="str">
            <v>00</v>
          </cell>
        </row>
        <row r="1658">
          <cell r="A1658" t="str">
            <v>70370</v>
          </cell>
          <cell r="B1658" t="str">
            <v>Throat x-ray &amp; fluoroscopy</v>
          </cell>
          <cell r="C1658">
            <v>12</v>
          </cell>
          <cell r="D1658">
            <v>5</v>
          </cell>
          <cell r="E1658">
            <v>5</v>
          </cell>
          <cell r="F1658">
            <v>0</v>
          </cell>
          <cell r="G1658" t="str">
            <v>00</v>
          </cell>
        </row>
        <row r="1659">
          <cell r="A1659" t="str">
            <v>70371</v>
          </cell>
          <cell r="B1659" t="str">
            <v>Speech evaluation complex</v>
          </cell>
          <cell r="C1659">
            <v>12</v>
          </cell>
          <cell r="D1659">
            <v>5</v>
          </cell>
          <cell r="E1659">
            <v>5</v>
          </cell>
          <cell r="F1659">
            <v>0</v>
          </cell>
          <cell r="G1659" t="str">
            <v>00</v>
          </cell>
        </row>
        <row r="1660">
          <cell r="A1660" t="str">
            <v>70373</v>
          </cell>
          <cell r="B1660" t="str">
            <v>Contrast x-ray of larynx</v>
          </cell>
          <cell r="C1660">
            <v>12</v>
          </cell>
          <cell r="D1660">
            <v>5</v>
          </cell>
          <cell r="E1660">
            <v>5</v>
          </cell>
          <cell r="F1660">
            <v>0</v>
          </cell>
          <cell r="G1660" t="str">
            <v>00</v>
          </cell>
        </row>
        <row r="1661">
          <cell r="A1661" t="str">
            <v>70380</v>
          </cell>
          <cell r="B1661" t="str">
            <v>X-ray exam of salivary gland</v>
          </cell>
          <cell r="C1661">
            <v>12</v>
          </cell>
          <cell r="D1661">
            <v>5</v>
          </cell>
          <cell r="E1661">
            <v>5</v>
          </cell>
          <cell r="F1661">
            <v>0</v>
          </cell>
          <cell r="G1661" t="str">
            <v>00</v>
          </cell>
        </row>
        <row r="1662">
          <cell r="A1662" t="str">
            <v>70390</v>
          </cell>
          <cell r="B1662" t="str">
            <v>X-ray exam of salivary duct</v>
          </cell>
          <cell r="C1662">
            <v>12</v>
          </cell>
          <cell r="D1662">
            <v>5</v>
          </cell>
          <cell r="E1662">
            <v>5</v>
          </cell>
          <cell r="F1662">
            <v>0</v>
          </cell>
          <cell r="G1662" t="str">
            <v>00</v>
          </cell>
        </row>
        <row r="1663">
          <cell r="A1663" t="str">
            <v>70450</v>
          </cell>
          <cell r="B1663" t="str">
            <v>Ct head/brain w/o dye</v>
          </cell>
          <cell r="C1663">
            <v>12</v>
          </cell>
          <cell r="D1663">
            <v>5</v>
          </cell>
          <cell r="E1663">
            <v>5</v>
          </cell>
          <cell r="F1663">
            <v>0</v>
          </cell>
          <cell r="G1663" t="str">
            <v>00</v>
          </cell>
        </row>
        <row r="1664">
          <cell r="A1664" t="str">
            <v>70460</v>
          </cell>
          <cell r="B1664" t="str">
            <v>Ct head/brain w/dye</v>
          </cell>
          <cell r="C1664">
            <v>12</v>
          </cell>
          <cell r="D1664">
            <v>5</v>
          </cell>
          <cell r="E1664">
            <v>5</v>
          </cell>
          <cell r="F1664">
            <v>0</v>
          </cell>
          <cell r="G1664" t="str">
            <v>00</v>
          </cell>
        </row>
        <row r="1665">
          <cell r="A1665" t="str">
            <v>70470</v>
          </cell>
          <cell r="B1665" t="str">
            <v>Ct head/brain w/o &amp; w/dye</v>
          </cell>
          <cell r="C1665">
            <v>12</v>
          </cell>
          <cell r="D1665">
            <v>5</v>
          </cell>
          <cell r="E1665">
            <v>5</v>
          </cell>
          <cell r="F1665">
            <v>0</v>
          </cell>
          <cell r="G1665" t="str">
            <v>00</v>
          </cell>
        </row>
        <row r="1666">
          <cell r="A1666" t="str">
            <v>70480</v>
          </cell>
          <cell r="B1666" t="str">
            <v>Ct orbit/ear/fossa w/o dye</v>
          </cell>
          <cell r="C1666">
            <v>12</v>
          </cell>
          <cell r="D1666">
            <v>5</v>
          </cell>
          <cell r="E1666">
            <v>5</v>
          </cell>
          <cell r="F1666">
            <v>0</v>
          </cell>
          <cell r="G1666" t="str">
            <v>00</v>
          </cell>
        </row>
        <row r="1667">
          <cell r="A1667" t="str">
            <v>70481</v>
          </cell>
          <cell r="B1667" t="str">
            <v>Ct orbit/ear/fossa w/dye</v>
          </cell>
          <cell r="C1667">
            <v>12</v>
          </cell>
          <cell r="D1667">
            <v>5</v>
          </cell>
          <cell r="E1667">
            <v>5</v>
          </cell>
          <cell r="F1667">
            <v>0</v>
          </cell>
          <cell r="G1667" t="str">
            <v>00</v>
          </cell>
        </row>
        <row r="1668">
          <cell r="A1668" t="str">
            <v>70482</v>
          </cell>
          <cell r="B1668" t="str">
            <v>Ct orbit/ear/fossa w/o&amp;w/dye</v>
          </cell>
          <cell r="C1668">
            <v>12</v>
          </cell>
          <cell r="D1668">
            <v>5</v>
          </cell>
          <cell r="E1668">
            <v>5</v>
          </cell>
          <cell r="F1668">
            <v>0</v>
          </cell>
          <cell r="G1668" t="str">
            <v>00</v>
          </cell>
        </row>
        <row r="1669">
          <cell r="A1669" t="str">
            <v>70486</v>
          </cell>
          <cell r="B1669" t="str">
            <v>Ct maxillofacial w/o dye</v>
          </cell>
          <cell r="C1669">
            <v>12</v>
          </cell>
          <cell r="D1669">
            <v>5</v>
          </cell>
          <cell r="E1669">
            <v>5</v>
          </cell>
          <cell r="F1669">
            <v>0</v>
          </cell>
          <cell r="G1669" t="str">
            <v>00</v>
          </cell>
        </row>
        <row r="1670">
          <cell r="A1670" t="str">
            <v>70487</v>
          </cell>
          <cell r="B1670" t="str">
            <v>Ct maxillofacial w/dye</v>
          </cell>
          <cell r="C1670">
            <v>12</v>
          </cell>
          <cell r="D1670">
            <v>5</v>
          </cell>
          <cell r="E1670">
            <v>5</v>
          </cell>
          <cell r="F1670">
            <v>0</v>
          </cell>
          <cell r="G1670" t="str">
            <v>00</v>
          </cell>
        </row>
        <row r="1671">
          <cell r="A1671" t="str">
            <v>70488</v>
          </cell>
          <cell r="B1671" t="str">
            <v>Ct maxillofacial w/o &amp; w/dye</v>
          </cell>
          <cell r="C1671">
            <v>12</v>
          </cell>
          <cell r="D1671">
            <v>5</v>
          </cell>
          <cell r="E1671">
            <v>5</v>
          </cell>
          <cell r="F1671">
            <v>0</v>
          </cell>
          <cell r="G1671" t="str">
            <v>00</v>
          </cell>
        </row>
        <row r="1672">
          <cell r="A1672" t="str">
            <v>70490</v>
          </cell>
          <cell r="B1672" t="str">
            <v>Ct soft tissue neck w/o dye</v>
          </cell>
          <cell r="C1672">
            <v>12</v>
          </cell>
          <cell r="D1672">
            <v>5</v>
          </cell>
          <cell r="E1672">
            <v>5</v>
          </cell>
          <cell r="F1672">
            <v>0</v>
          </cell>
          <cell r="G1672" t="str">
            <v>00</v>
          </cell>
        </row>
        <row r="1673">
          <cell r="A1673" t="str">
            <v>70491</v>
          </cell>
          <cell r="B1673" t="str">
            <v>Ct soft tissue neck w/dye</v>
          </cell>
          <cell r="C1673">
            <v>12</v>
          </cell>
          <cell r="D1673">
            <v>5</v>
          </cell>
          <cell r="E1673">
            <v>5</v>
          </cell>
          <cell r="F1673">
            <v>0</v>
          </cell>
          <cell r="G1673" t="str">
            <v>00</v>
          </cell>
        </row>
        <row r="1674">
          <cell r="A1674" t="str">
            <v>70492</v>
          </cell>
          <cell r="B1674" t="str">
            <v>Ct sft tsue nck w/o &amp; w/dye</v>
          </cell>
          <cell r="C1674">
            <v>12</v>
          </cell>
          <cell r="D1674">
            <v>5</v>
          </cell>
          <cell r="E1674">
            <v>5</v>
          </cell>
          <cell r="F1674">
            <v>0</v>
          </cell>
          <cell r="G1674" t="str">
            <v>00</v>
          </cell>
        </row>
        <row r="1675">
          <cell r="A1675" t="str">
            <v>70496</v>
          </cell>
          <cell r="B1675" t="str">
            <v>Ct angiography head</v>
          </cell>
          <cell r="C1675">
            <v>12</v>
          </cell>
          <cell r="D1675">
            <v>5</v>
          </cell>
          <cell r="E1675">
            <v>5</v>
          </cell>
          <cell r="F1675">
            <v>0</v>
          </cell>
          <cell r="G1675" t="str">
            <v>00</v>
          </cell>
        </row>
        <row r="1676">
          <cell r="A1676" t="str">
            <v>70498</v>
          </cell>
          <cell r="B1676" t="str">
            <v>Ct angiography neck</v>
          </cell>
          <cell r="C1676">
            <v>12</v>
          </cell>
          <cell r="D1676">
            <v>5</v>
          </cell>
          <cell r="E1676">
            <v>5</v>
          </cell>
          <cell r="F1676">
            <v>0</v>
          </cell>
          <cell r="G1676" t="str">
            <v>00</v>
          </cell>
        </row>
        <row r="1677">
          <cell r="A1677" t="str">
            <v>70540</v>
          </cell>
          <cell r="B1677" t="str">
            <v>Mri orbit/face/neck w/o dye</v>
          </cell>
          <cell r="C1677">
            <v>12</v>
          </cell>
          <cell r="D1677">
            <v>5</v>
          </cell>
          <cell r="E1677">
            <v>5</v>
          </cell>
          <cell r="F1677">
            <v>0</v>
          </cell>
          <cell r="G1677" t="str">
            <v>00</v>
          </cell>
        </row>
        <row r="1678">
          <cell r="A1678" t="str">
            <v>70542</v>
          </cell>
          <cell r="B1678" t="str">
            <v>Mri orbit/face/neck w/dye</v>
          </cell>
          <cell r="C1678">
            <v>12</v>
          </cell>
          <cell r="D1678">
            <v>5</v>
          </cell>
          <cell r="E1678">
            <v>5</v>
          </cell>
          <cell r="F1678">
            <v>0</v>
          </cell>
          <cell r="G1678" t="str">
            <v>00</v>
          </cell>
        </row>
        <row r="1679">
          <cell r="A1679" t="str">
            <v>70543</v>
          </cell>
          <cell r="B1679" t="str">
            <v>Mri orbt/fac/nck w/o &amp;w/dye</v>
          </cell>
          <cell r="C1679">
            <v>12</v>
          </cell>
          <cell r="D1679">
            <v>5</v>
          </cell>
          <cell r="E1679">
            <v>5</v>
          </cell>
          <cell r="F1679">
            <v>0</v>
          </cell>
          <cell r="G1679" t="str">
            <v>00</v>
          </cell>
        </row>
        <row r="1680">
          <cell r="A1680" t="str">
            <v>70544</v>
          </cell>
          <cell r="B1680" t="str">
            <v>Mr angiography head w/o dye</v>
          </cell>
          <cell r="C1680">
            <v>12</v>
          </cell>
          <cell r="D1680">
            <v>5</v>
          </cell>
          <cell r="E1680">
            <v>5</v>
          </cell>
          <cell r="F1680">
            <v>0</v>
          </cell>
          <cell r="G1680" t="str">
            <v>00</v>
          </cell>
        </row>
        <row r="1681">
          <cell r="A1681" t="str">
            <v>70545</v>
          </cell>
          <cell r="B1681" t="str">
            <v>Mr angiography head w/dye</v>
          </cell>
          <cell r="C1681">
            <v>12</v>
          </cell>
          <cell r="D1681">
            <v>5</v>
          </cell>
          <cell r="E1681">
            <v>5</v>
          </cell>
          <cell r="F1681">
            <v>0</v>
          </cell>
          <cell r="G1681" t="str">
            <v>00</v>
          </cell>
        </row>
        <row r="1682">
          <cell r="A1682" t="str">
            <v>70546</v>
          </cell>
          <cell r="B1682" t="str">
            <v>Mr angiograph head w/o&amp;w/dye</v>
          </cell>
          <cell r="C1682">
            <v>12</v>
          </cell>
          <cell r="D1682">
            <v>5</v>
          </cell>
          <cell r="E1682">
            <v>5</v>
          </cell>
          <cell r="F1682">
            <v>0</v>
          </cell>
          <cell r="G1682" t="str">
            <v>00</v>
          </cell>
        </row>
        <row r="1683">
          <cell r="A1683" t="str">
            <v>70547</v>
          </cell>
          <cell r="B1683" t="str">
            <v>Mr angiography neck w/o dye</v>
          </cell>
          <cell r="C1683">
            <v>12</v>
          </cell>
          <cell r="D1683">
            <v>5</v>
          </cell>
          <cell r="E1683">
            <v>5</v>
          </cell>
          <cell r="F1683">
            <v>0</v>
          </cell>
          <cell r="G1683" t="str">
            <v>00</v>
          </cell>
        </row>
        <row r="1684">
          <cell r="A1684" t="str">
            <v>70548</v>
          </cell>
          <cell r="B1684" t="str">
            <v>Mr angiography neck w/dye</v>
          </cell>
          <cell r="C1684">
            <v>12</v>
          </cell>
          <cell r="D1684">
            <v>5</v>
          </cell>
          <cell r="E1684">
            <v>5</v>
          </cell>
          <cell r="F1684">
            <v>0</v>
          </cell>
          <cell r="G1684" t="str">
            <v>00</v>
          </cell>
        </row>
        <row r="1685">
          <cell r="A1685" t="str">
            <v>70549</v>
          </cell>
          <cell r="B1685" t="str">
            <v>Mr angiograph neck w/o&amp;w/dye</v>
          </cell>
          <cell r="C1685">
            <v>12</v>
          </cell>
          <cell r="D1685">
            <v>5</v>
          </cell>
          <cell r="E1685">
            <v>5</v>
          </cell>
          <cell r="F1685">
            <v>0</v>
          </cell>
          <cell r="G1685" t="str">
            <v>00</v>
          </cell>
        </row>
        <row r="1686">
          <cell r="A1686" t="str">
            <v>70551</v>
          </cell>
          <cell r="B1686" t="str">
            <v>Mri brain stem w/o dye</v>
          </cell>
          <cell r="C1686">
            <v>12</v>
          </cell>
          <cell r="D1686">
            <v>5</v>
          </cell>
          <cell r="E1686">
            <v>5</v>
          </cell>
          <cell r="F1686">
            <v>0</v>
          </cell>
          <cell r="G1686" t="str">
            <v>00</v>
          </cell>
        </row>
        <row r="1687">
          <cell r="A1687" t="str">
            <v>70552</v>
          </cell>
          <cell r="B1687" t="str">
            <v>Mri brain stem w/dye</v>
          </cell>
          <cell r="C1687">
            <v>12</v>
          </cell>
          <cell r="D1687">
            <v>5</v>
          </cell>
          <cell r="E1687">
            <v>5</v>
          </cell>
          <cell r="F1687">
            <v>0</v>
          </cell>
          <cell r="G1687" t="str">
            <v>00</v>
          </cell>
        </row>
        <row r="1688">
          <cell r="A1688" t="str">
            <v>70553</v>
          </cell>
          <cell r="B1688" t="str">
            <v>Mri brain stem w/o &amp; w/dye</v>
          </cell>
          <cell r="C1688">
            <v>12</v>
          </cell>
          <cell r="D1688">
            <v>5</v>
          </cell>
          <cell r="E1688">
            <v>5</v>
          </cell>
          <cell r="F1688">
            <v>0</v>
          </cell>
          <cell r="G1688" t="str">
            <v>00</v>
          </cell>
        </row>
        <row r="1689">
          <cell r="A1689" t="str">
            <v>70554</v>
          </cell>
          <cell r="B1689" t="str">
            <v>Fmri brain by tech</v>
          </cell>
          <cell r="C1689">
            <v>12</v>
          </cell>
          <cell r="D1689">
            <v>5</v>
          </cell>
          <cell r="E1689">
            <v>5</v>
          </cell>
          <cell r="F1689">
            <v>0</v>
          </cell>
          <cell r="G1689" t="str">
            <v>00</v>
          </cell>
        </row>
        <row r="1690">
          <cell r="A1690" t="str">
            <v>71010</v>
          </cell>
          <cell r="B1690" t="str">
            <v>Chest x-ray 1 view frontal</v>
          </cell>
          <cell r="C1690">
            <v>12</v>
          </cell>
          <cell r="D1690">
            <v>5</v>
          </cell>
          <cell r="E1690">
            <v>5</v>
          </cell>
          <cell r="F1690">
            <v>0</v>
          </cell>
          <cell r="G1690" t="str">
            <v>00</v>
          </cell>
        </row>
        <row r="1691">
          <cell r="A1691" t="str">
            <v>71015</v>
          </cell>
          <cell r="B1691" t="str">
            <v>Chest x-ray stereo frontal</v>
          </cell>
          <cell r="C1691">
            <v>12</v>
          </cell>
          <cell r="D1691">
            <v>5</v>
          </cell>
          <cell r="E1691">
            <v>5</v>
          </cell>
          <cell r="F1691">
            <v>0</v>
          </cell>
          <cell r="G1691" t="str">
            <v>00</v>
          </cell>
        </row>
        <row r="1692">
          <cell r="A1692" t="str">
            <v>71020</v>
          </cell>
          <cell r="B1692" t="str">
            <v>Chest x-ray 2vw frontal&amp;latl</v>
          </cell>
          <cell r="C1692">
            <v>12</v>
          </cell>
          <cell r="D1692">
            <v>5</v>
          </cell>
          <cell r="E1692">
            <v>5</v>
          </cell>
          <cell r="F1692">
            <v>0</v>
          </cell>
          <cell r="G1692" t="str">
            <v>00</v>
          </cell>
        </row>
        <row r="1693">
          <cell r="A1693" t="str">
            <v>71021</v>
          </cell>
          <cell r="B1693" t="str">
            <v>Chest x-ray frnt lat lordotc</v>
          </cell>
          <cell r="C1693">
            <v>12</v>
          </cell>
          <cell r="D1693">
            <v>5</v>
          </cell>
          <cell r="E1693">
            <v>5</v>
          </cell>
          <cell r="F1693">
            <v>0</v>
          </cell>
          <cell r="G1693" t="str">
            <v>00</v>
          </cell>
        </row>
        <row r="1694">
          <cell r="A1694" t="str">
            <v>71022</v>
          </cell>
          <cell r="B1694" t="str">
            <v>Chest x-ray frnt lat oblique</v>
          </cell>
          <cell r="C1694">
            <v>12</v>
          </cell>
          <cell r="D1694">
            <v>5</v>
          </cell>
          <cell r="E1694">
            <v>5</v>
          </cell>
          <cell r="F1694">
            <v>0</v>
          </cell>
          <cell r="G1694" t="str">
            <v>00</v>
          </cell>
        </row>
        <row r="1695">
          <cell r="A1695" t="str">
            <v>71023</v>
          </cell>
          <cell r="B1695" t="str">
            <v>Chest x-ray and fluoroscopy</v>
          </cell>
          <cell r="C1695">
            <v>12</v>
          </cell>
          <cell r="D1695">
            <v>5</v>
          </cell>
          <cell r="E1695">
            <v>5</v>
          </cell>
          <cell r="F1695">
            <v>0</v>
          </cell>
          <cell r="G1695" t="str">
            <v>00</v>
          </cell>
        </row>
        <row r="1696">
          <cell r="A1696" t="str">
            <v>71030</v>
          </cell>
          <cell r="B1696" t="str">
            <v>Chest x-ray 4/&gt; views</v>
          </cell>
          <cell r="C1696">
            <v>12</v>
          </cell>
          <cell r="D1696">
            <v>5</v>
          </cell>
          <cell r="E1696">
            <v>5</v>
          </cell>
          <cell r="F1696">
            <v>0</v>
          </cell>
          <cell r="G1696" t="str">
            <v>00</v>
          </cell>
        </row>
        <row r="1697">
          <cell r="A1697" t="str">
            <v>71034</v>
          </cell>
          <cell r="B1697" t="str">
            <v>Chest x-ray&amp;fluoro 4/&gt; views</v>
          </cell>
          <cell r="C1697">
            <v>12</v>
          </cell>
          <cell r="D1697">
            <v>5</v>
          </cell>
          <cell r="E1697">
            <v>5</v>
          </cell>
          <cell r="F1697">
            <v>0</v>
          </cell>
          <cell r="G1697" t="str">
            <v>00</v>
          </cell>
        </row>
        <row r="1698">
          <cell r="A1698" t="str">
            <v>71035</v>
          </cell>
          <cell r="B1698" t="str">
            <v>Chest x-ray special views</v>
          </cell>
          <cell r="C1698">
            <v>12</v>
          </cell>
          <cell r="D1698">
            <v>5</v>
          </cell>
          <cell r="E1698">
            <v>5</v>
          </cell>
          <cell r="F1698">
            <v>0</v>
          </cell>
          <cell r="G1698" t="str">
            <v>00</v>
          </cell>
        </row>
        <row r="1699">
          <cell r="A1699" t="str">
            <v>71100</v>
          </cell>
          <cell r="B1699" t="str">
            <v>X-ray exam ribs uni 2 views</v>
          </cell>
          <cell r="C1699">
            <v>12</v>
          </cell>
          <cell r="D1699">
            <v>5</v>
          </cell>
          <cell r="E1699">
            <v>5</v>
          </cell>
          <cell r="F1699">
            <v>0</v>
          </cell>
          <cell r="G1699" t="str">
            <v>00</v>
          </cell>
        </row>
        <row r="1700">
          <cell r="A1700" t="str">
            <v>71101</v>
          </cell>
          <cell r="B1700" t="str">
            <v>X-ray exam unilat ribs/chest</v>
          </cell>
          <cell r="C1700">
            <v>12</v>
          </cell>
          <cell r="D1700">
            <v>5</v>
          </cell>
          <cell r="E1700">
            <v>5</v>
          </cell>
          <cell r="F1700">
            <v>0</v>
          </cell>
          <cell r="G1700" t="str">
            <v>00</v>
          </cell>
        </row>
        <row r="1701">
          <cell r="A1701" t="str">
            <v>71110</v>
          </cell>
          <cell r="B1701" t="str">
            <v>X-ray exam ribs bil 3 views</v>
          </cell>
          <cell r="C1701">
            <v>12</v>
          </cell>
          <cell r="D1701">
            <v>5</v>
          </cell>
          <cell r="E1701">
            <v>5</v>
          </cell>
          <cell r="F1701">
            <v>0</v>
          </cell>
          <cell r="G1701" t="str">
            <v>00</v>
          </cell>
        </row>
        <row r="1702">
          <cell r="A1702" t="str">
            <v>71111</v>
          </cell>
          <cell r="B1702" t="str">
            <v>X-ray exam ribs/chest4/&gt; vws</v>
          </cell>
          <cell r="C1702">
            <v>12</v>
          </cell>
          <cell r="D1702">
            <v>5</v>
          </cell>
          <cell r="E1702">
            <v>5</v>
          </cell>
          <cell r="F1702">
            <v>0</v>
          </cell>
          <cell r="G1702" t="str">
            <v>00</v>
          </cell>
        </row>
        <row r="1703">
          <cell r="A1703" t="str">
            <v>71120</v>
          </cell>
          <cell r="B1703" t="str">
            <v>X-ray exam breastbone 2/&gt;vws</v>
          </cell>
          <cell r="C1703">
            <v>12</v>
          </cell>
          <cell r="D1703">
            <v>5</v>
          </cell>
          <cell r="E1703">
            <v>5</v>
          </cell>
          <cell r="F1703">
            <v>0</v>
          </cell>
          <cell r="G1703" t="str">
            <v>00</v>
          </cell>
        </row>
        <row r="1704">
          <cell r="A1704" t="str">
            <v>71130</v>
          </cell>
          <cell r="B1704" t="str">
            <v>X-ray strenoclavic jt 3/&gt;vws</v>
          </cell>
          <cell r="C1704">
            <v>12</v>
          </cell>
          <cell r="D1704">
            <v>5</v>
          </cell>
          <cell r="E1704">
            <v>5</v>
          </cell>
          <cell r="F1704">
            <v>0</v>
          </cell>
          <cell r="G1704" t="str">
            <v>00</v>
          </cell>
        </row>
        <row r="1705">
          <cell r="A1705" t="str">
            <v>71250</v>
          </cell>
          <cell r="B1705" t="str">
            <v>Ct thorax w/o dye</v>
          </cell>
          <cell r="C1705">
            <v>12</v>
          </cell>
          <cell r="D1705">
            <v>5</v>
          </cell>
          <cell r="E1705">
            <v>5</v>
          </cell>
          <cell r="F1705">
            <v>0</v>
          </cell>
          <cell r="G1705" t="str">
            <v>00</v>
          </cell>
        </row>
        <row r="1706">
          <cell r="A1706" t="str">
            <v>71260</v>
          </cell>
          <cell r="B1706" t="str">
            <v>Ct thorax w/dye</v>
          </cell>
          <cell r="C1706">
            <v>12</v>
          </cell>
          <cell r="D1706">
            <v>5</v>
          </cell>
          <cell r="E1706">
            <v>5</v>
          </cell>
          <cell r="F1706">
            <v>0</v>
          </cell>
          <cell r="G1706" t="str">
            <v>00</v>
          </cell>
        </row>
        <row r="1707">
          <cell r="A1707" t="str">
            <v>71270</v>
          </cell>
          <cell r="B1707" t="str">
            <v>Ct thorax w/o &amp; w/dye</v>
          </cell>
          <cell r="C1707">
            <v>12</v>
          </cell>
          <cell r="D1707">
            <v>5</v>
          </cell>
          <cell r="E1707">
            <v>5</v>
          </cell>
          <cell r="F1707">
            <v>0</v>
          </cell>
          <cell r="G1707" t="str">
            <v>00</v>
          </cell>
        </row>
        <row r="1708">
          <cell r="A1708" t="str">
            <v>71275</v>
          </cell>
          <cell r="B1708" t="str">
            <v>Ct angiography chest</v>
          </cell>
          <cell r="C1708">
            <v>12</v>
          </cell>
          <cell r="D1708">
            <v>5</v>
          </cell>
          <cell r="E1708">
            <v>5</v>
          </cell>
          <cell r="F1708">
            <v>0</v>
          </cell>
          <cell r="G1708" t="str">
            <v>00</v>
          </cell>
        </row>
        <row r="1709">
          <cell r="A1709" t="str">
            <v>71550</v>
          </cell>
          <cell r="B1709" t="str">
            <v>Mri chest w/o dye</v>
          </cell>
          <cell r="C1709">
            <v>12</v>
          </cell>
          <cell r="D1709">
            <v>5</v>
          </cell>
          <cell r="E1709">
            <v>5</v>
          </cell>
          <cell r="F1709">
            <v>0</v>
          </cell>
          <cell r="G1709" t="str">
            <v>00</v>
          </cell>
        </row>
        <row r="1710">
          <cell r="A1710" t="str">
            <v>71551</v>
          </cell>
          <cell r="B1710" t="str">
            <v>Mri chest w/dye</v>
          </cell>
          <cell r="C1710">
            <v>12</v>
          </cell>
          <cell r="D1710">
            <v>5</v>
          </cell>
          <cell r="E1710">
            <v>5</v>
          </cell>
          <cell r="F1710">
            <v>0</v>
          </cell>
          <cell r="G1710" t="str">
            <v>00</v>
          </cell>
        </row>
        <row r="1711">
          <cell r="A1711" t="str">
            <v>71552</v>
          </cell>
          <cell r="B1711" t="str">
            <v>Mri chest w/o &amp; w/dye</v>
          </cell>
          <cell r="C1711">
            <v>12</v>
          </cell>
          <cell r="D1711">
            <v>5</v>
          </cell>
          <cell r="E1711">
            <v>5</v>
          </cell>
          <cell r="F1711">
            <v>0</v>
          </cell>
          <cell r="G1711" t="str">
            <v>00</v>
          </cell>
        </row>
        <row r="1712">
          <cell r="A1712" t="str">
            <v>72010</v>
          </cell>
          <cell r="B1712" t="str">
            <v>X-ray exam spine ap&amp;lat</v>
          </cell>
          <cell r="C1712">
            <v>12</v>
          </cell>
          <cell r="D1712">
            <v>5</v>
          </cell>
          <cell r="E1712">
            <v>5</v>
          </cell>
          <cell r="F1712">
            <v>0</v>
          </cell>
          <cell r="G1712" t="str">
            <v>00</v>
          </cell>
        </row>
        <row r="1713">
          <cell r="A1713" t="str">
            <v>72020</v>
          </cell>
          <cell r="B1713" t="str">
            <v>X-ray exam of spine 1 view</v>
          </cell>
          <cell r="C1713">
            <v>12</v>
          </cell>
          <cell r="D1713">
            <v>5</v>
          </cell>
          <cell r="E1713">
            <v>5</v>
          </cell>
          <cell r="F1713">
            <v>0</v>
          </cell>
          <cell r="G1713" t="str">
            <v>00</v>
          </cell>
        </row>
        <row r="1714">
          <cell r="A1714" t="str">
            <v>72040</v>
          </cell>
          <cell r="B1714" t="str">
            <v>X-ray exam neck spine 2-3 vw</v>
          </cell>
          <cell r="C1714">
            <v>12</v>
          </cell>
          <cell r="D1714">
            <v>5</v>
          </cell>
          <cell r="E1714">
            <v>5</v>
          </cell>
          <cell r="F1714">
            <v>0</v>
          </cell>
          <cell r="G1714" t="str">
            <v>00</v>
          </cell>
        </row>
        <row r="1715">
          <cell r="A1715" t="str">
            <v>72050</v>
          </cell>
          <cell r="B1715" t="str">
            <v>X-ray exam neck spine 4/5vws</v>
          </cell>
          <cell r="C1715">
            <v>12</v>
          </cell>
          <cell r="D1715">
            <v>5</v>
          </cell>
          <cell r="E1715">
            <v>5</v>
          </cell>
          <cell r="F1715">
            <v>0</v>
          </cell>
          <cell r="G1715" t="str">
            <v>00</v>
          </cell>
        </row>
        <row r="1716">
          <cell r="A1716" t="str">
            <v>72052</v>
          </cell>
          <cell r="B1716" t="str">
            <v>X-ray exam neck spine 6/&gt;vws</v>
          </cell>
          <cell r="C1716">
            <v>12</v>
          </cell>
          <cell r="D1716">
            <v>5</v>
          </cell>
          <cell r="E1716">
            <v>5</v>
          </cell>
          <cell r="F1716">
            <v>0</v>
          </cell>
          <cell r="G1716" t="str">
            <v>00</v>
          </cell>
        </row>
        <row r="1717">
          <cell r="A1717" t="str">
            <v>72069</v>
          </cell>
          <cell r="B1717" t="str">
            <v>X-ray exam trunk spine stand</v>
          </cell>
          <cell r="C1717">
            <v>12</v>
          </cell>
          <cell r="D1717">
            <v>5</v>
          </cell>
          <cell r="E1717">
            <v>5</v>
          </cell>
          <cell r="F1717">
            <v>0</v>
          </cell>
          <cell r="G1717" t="str">
            <v>00</v>
          </cell>
        </row>
        <row r="1718">
          <cell r="A1718" t="str">
            <v>72070</v>
          </cell>
          <cell r="B1718" t="str">
            <v>X-ray exam thorac spine 2vws</v>
          </cell>
          <cell r="C1718">
            <v>12</v>
          </cell>
          <cell r="D1718">
            <v>5</v>
          </cell>
          <cell r="E1718">
            <v>5</v>
          </cell>
          <cell r="F1718">
            <v>0</v>
          </cell>
          <cell r="G1718" t="str">
            <v>00</v>
          </cell>
        </row>
        <row r="1719">
          <cell r="A1719" t="str">
            <v>72072</v>
          </cell>
          <cell r="B1719" t="str">
            <v>X-ray exam thorac spine 3vws</v>
          </cell>
          <cell r="C1719">
            <v>12</v>
          </cell>
          <cell r="D1719">
            <v>5</v>
          </cell>
          <cell r="E1719">
            <v>5</v>
          </cell>
          <cell r="F1719">
            <v>0</v>
          </cell>
          <cell r="G1719" t="str">
            <v>00</v>
          </cell>
        </row>
        <row r="1720">
          <cell r="A1720" t="str">
            <v>72074</v>
          </cell>
          <cell r="B1720" t="str">
            <v>X-ray exam thorac spine4/&gt;vw</v>
          </cell>
          <cell r="C1720">
            <v>12</v>
          </cell>
          <cell r="D1720">
            <v>5</v>
          </cell>
          <cell r="E1720">
            <v>5</v>
          </cell>
          <cell r="F1720">
            <v>0</v>
          </cell>
          <cell r="G1720" t="str">
            <v>00</v>
          </cell>
        </row>
        <row r="1721">
          <cell r="A1721" t="str">
            <v>72080</v>
          </cell>
          <cell r="B1721" t="str">
            <v>X-ray exam trunk spine 2 vws</v>
          </cell>
          <cell r="C1721">
            <v>12</v>
          </cell>
          <cell r="D1721">
            <v>5</v>
          </cell>
          <cell r="E1721">
            <v>5</v>
          </cell>
          <cell r="F1721">
            <v>0</v>
          </cell>
          <cell r="G1721" t="str">
            <v>00</v>
          </cell>
        </row>
        <row r="1722">
          <cell r="A1722" t="str">
            <v>72090</v>
          </cell>
          <cell r="B1722" t="str">
            <v>X-ray exam scloiosis erect</v>
          </cell>
          <cell r="C1722">
            <v>12</v>
          </cell>
          <cell r="D1722">
            <v>5</v>
          </cell>
          <cell r="E1722">
            <v>5</v>
          </cell>
          <cell r="F1722">
            <v>0</v>
          </cell>
          <cell r="G1722" t="str">
            <v>00</v>
          </cell>
        </row>
        <row r="1723">
          <cell r="A1723" t="str">
            <v>72100</v>
          </cell>
          <cell r="B1723" t="str">
            <v>X-ray exam l-s spine 2/3 vws</v>
          </cell>
          <cell r="C1723">
            <v>12</v>
          </cell>
          <cell r="D1723">
            <v>5</v>
          </cell>
          <cell r="E1723">
            <v>5</v>
          </cell>
          <cell r="F1723">
            <v>0</v>
          </cell>
          <cell r="G1723" t="str">
            <v>00</v>
          </cell>
        </row>
        <row r="1724">
          <cell r="A1724" t="str">
            <v>72110</v>
          </cell>
          <cell r="B1724" t="str">
            <v>X-ray exam l-2 spine 4/&gt;vws</v>
          </cell>
          <cell r="C1724">
            <v>12</v>
          </cell>
          <cell r="D1724">
            <v>5</v>
          </cell>
          <cell r="E1724">
            <v>5</v>
          </cell>
          <cell r="F1724">
            <v>0</v>
          </cell>
          <cell r="G1724" t="str">
            <v>00</v>
          </cell>
        </row>
        <row r="1725">
          <cell r="A1725" t="str">
            <v>72114</v>
          </cell>
          <cell r="B1725" t="str">
            <v>X-ray exam l-s spine bending</v>
          </cell>
          <cell r="C1725">
            <v>12</v>
          </cell>
          <cell r="D1725">
            <v>5</v>
          </cell>
          <cell r="E1725">
            <v>5</v>
          </cell>
          <cell r="F1725">
            <v>0</v>
          </cell>
          <cell r="G1725" t="str">
            <v>00</v>
          </cell>
        </row>
        <row r="1726">
          <cell r="A1726" t="str">
            <v>72120</v>
          </cell>
          <cell r="B1726" t="str">
            <v>X-ray bend only l-s spine</v>
          </cell>
          <cell r="C1726">
            <v>12</v>
          </cell>
          <cell r="D1726">
            <v>5</v>
          </cell>
          <cell r="E1726">
            <v>5</v>
          </cell>
          <cell r="F1726">
            <v>0</v>
          </cell>
          <cell r="G1726" t="str">
            <v>00</v>
          </cell>
        </row>
        <row r="1727">
          <cell r="A1727" t="str">
            <v>72125</v>
          </cell>
          <cell r="B1727" t="str">
            <v>Ct neck spine w/o dye</v>
          </cell>
          <cell r="C1727">
            <v>12</v>
          </cell>
          <cell r="D1727">
            <v>5</v>
          </cell>
          <cell r="E1727">
            <v>5</v>
          </cell>
          <cell r="F1727">
            <v>0</v>
          </cell>
          <cell r="G1727" t="str">
            <v>00</v>
          </cell>
        </row>
        <row r="1728">
          <cell r="A1728" t="str">
            <v>72126</v>
          </cell>
          <cell r="B1728" t="str">
            <v>Ct neck spine w/dye</v>
          </cell>
          <cell r="C1728">
            <v>12</v>
          </cell>
          <cell r="D1728">
            <v>5</v>
          </cell>
          <cell r="E1728">
            <v>5</v>
          </cell>
          <cell r="F1728">
            <v>0</v>
          </cell>
          <cell r="G1728" t="str">
            <v>00</v>
          </cell>
        </row>
        <row r="1729">
          <cell r="A1729" t="str">
            <v>72127</v>
          </cell>
          <cell r="B1729" t="str">
            <v>Ct neck spine w/o &amp; w/dye</v>
          </cell>
          <cell r="C1729">
            <v>12</v>
          </cell>
          <cell r="D1729">
            <v>5</v>
          </cell>
          <cell r="E1729">
            <v>5</v>
          </cell>
          <cell r="F1729">
            <v>0</v>
          </cell>
          <cell r="G1729" t="str">
            <v>00</v>
          </cell>
        </row>
        <row r="1730">
          <cell r="A1730" t="str">
            <v>72128</v>
          </cell>
          <cell r="B1730" t="str">
            <v>Ct chest spine w/o dye</v>
          </cell>
          <cell r="C1730">
            <v>12</v>
          </cell>
          <cell r="D1730">
            <v>5</v>
          </cell>
          <cell r="E1730">
            <v>5</v>
          </cell>
          <cell r="F1730">
            <v>0</v>
          </cell>
          <cell r="G1730" t="str">
            <v>00</v>
          </cell>
        </row>
        <row r="1731">
          <cell r="A1731" t="str">
            <v>72129</v>
          </cell>
          <cell r="B1731" t="str">
            <v>Ct chest spine w/dye</v>
          </cell>
          <cell r="C1731">
            <v>12</v>
          </cell>
          <cell r="D1731">
            <v>5</v>
          </cell>
          <cell r="E1731">
            <v>5</v>
          </cell>
          <cell r="F1731">
            <v>0</v>
          </cell>
          <cell r="G1731" t="str">
            <v>00</v>
          </cell>
        </row>
        <row r="1732">
          <cell r="A1732" t="str">
            <v>72130</v>
          </cell>
          <cell r="B1732" t="str">
            <v>Ct chest spine w/o &amp; w/dye</v>
          </cell>
          <cell r="C1732">
            <v>12</v>
          </cell>
          <cell r="D1732">
            <v>5</v>
          </cell>
          <cell r="E1732">
            <v>5</v>
          </cell>
          <cell r="F1732">
            <v>0</v>
          </cell>
          <cell r="G1732" t="str">
            <v>00</v>
          </cell>
        </row>
        <row r="1733">
          <cell r="A1733" t="str">
            <v>72131</v>
          </cell>
          <cell r="B1733" t="str">
            <v>Ct lumbar spine w/o dye</v>
          </cell>
          <cell r="C1733">
            <v>12</v>
          </cell>
          <cell r="D1733">
            <v>5</v>
          </cell>
          <cell r="E1733">
            <v>5</v>
          </cell>
          <cell r="F1733">
            <v>0</v>
          </cell>
          <cell r="G1733" t="str">
            <v>00</v>
          </cell>
        </row>
        <row r="1734">
          <cell r="A1734" t="str">
            <v>72132</v>
          </cell>
          <cell r="B1734" t="str">
            <v>Ct lumbar spine w/dye</v>
          </cell>
          <cell r="C1734">
            <v>12</v>
          </cell>
          <cell r="D1734">
            <v>5</v>
          </cell>
          <cell r="E1734">
            <v>5</v>
          </cell>
          <cell r="F1734">
            <v>0</v>
          </cell>
          <cell r="G1734" t="str">
            <v>00</v>
          </cell>
        </row>
        <row r="1735">
          <cell r="A1735" t="str">
            <v>72133</v>
          </cell>
          <cell r="B1735" t="str">
            <v>Ct lumbar spine w/o &amp; w/dye</v>
          </cell>
          <cell r="C1735">
            <v>12</v>
          </cell>
          <cell r="D1735">
            <v>5</v>
          </cell>
          <cell r="E1735">
            <v>5</v>
          </cell>
          <cell r="F1735">
            <v>0</v>
          </cell>
          <cell r="G1735" t="str">
            <v>00</v>
          </cell>
        </row>
        <row r="1736">
          <cell r="A1736" t="str">
            <v>72141</v>
          </cell>
          <cell r="B1736" t="str">
            <v>Mri neck spine w/o dye</v>
          </cell>
          <cell r="C1736">
            <v>12</v>
          </cell>
          <cell r="D1736">
            <v>5</v>
          </cell>
          <cell r="E1736">
            <v>5</v>
          </cell>
          <cell r="F1736">
            <v>0</v>
          </cell>
          <cell r="G1736" t="str">
            <v>00</v>
          </cell>
        </row>
        <row r="1737">
          <cell r="A1737" t="str">
            <v>72142</v>
          </cell>
          <cell r="B1737" t="str">
            <v>Mri neck spine w/dye</v>
          </cell>
          <cell r="C1737">
            <v>12</v>
          </cell>
          <cell r="D1737">
            <v>5</v>
          </cell>
          <cell r="E1737">
            <v>5</v>
          </cell>
          <cell r="F1737">
            <v>0</v>
          </cell>
          <cell r="G1737" t="str">
            <v>00</v>
          </cell>
        </row>
        <row r="1738">
          <cell r="A1738" t="str">
            <v>72146</v>
          </cell>
          <cell r="B1738" t="str">
            <v>Mri chest spine w/o dye</v>
          </cell>
          <cell r="C1738">
            <v>12</v>
          </cell>
          <cell r="D1738">
            <v>5</v>
          </cell>
          <cell r="E1738">
            <v>5</v>
          </cell>
          <cell r="F1738">
            <v>0</v>
          </cell>
          <cell r="G1738" t="str">
            <v>00</v>
          </cell>
        </row>
        <row r="1739">
          <cell r="A1739" t="str">
            <v>72147</v>
          </cell>
          <cell r="B1739" t="str">
            <v>Mri chest spine w/dye</v>
          </cell>
          <cell r="C1739">
            <v>12</v>
          </cell>
          <cell r="D1739">
            <v>5</v>
          </cell>
          <cell r="E1739">
            <v>5</v>
          </cell>
          <cell r="F1739">
            <v>0</v>
          </cell>
          <cell r="G1739" t="str">
            <v>00</v>
          </cell>
        </row>
        <row r="1740">
          <cell r="A1740" t="str">
            <v>72148</v>
          </cell>
          <cell r="B1740" t="str">
            <v>Mri lumbar spine w/o dye</v>
          </cell>
          <cell r="C1740">
            <v>12</v>
          </cell>
          <cell r="D1740">
            <v>5</v>
          </cell>
          <cell r="E1740">
            <v>5</v>
          </cell>
          <cell r="F1740">
            <v>0</v>
          </cell>
          <cell r="G1740" t="str">
            <v>00</v>
          </cell>
        </row>
        <row r="1741">
          <cell r="A1741" t="str">
            <v>72149</v>
          </cell>
          <cell r="B1741" t="str">
            <v>Mri lumbar spine w/dye</v>
          </cell>
          <cell r="C1741">
            <v>12</v>
          </cell>
          <cell r="D1741">
            <v>5</v>
          </cell>
          <cell r="E1741">
            <v>5</v>
          </cell>
          <cell r="F1741">
            <v>0</v>
          </cell>
          <cell r="G1741" t="str">
            <v>00</v>
          </cell>
        </row>
        <row r="1742">
          <cell r="A1742" t="str">
            <v>72156</v>
          </cell>
          <cell r="B1742" t="str">
            <v>Mri neck spine w/o &amp; w/dye</v>
          </cell>
          <cell r="C1742">
            <v>12</v>
          </cell>
          <cell r="D1742">
            <v>5</v>
          </cell>
          <cell r="E1742">
            <v>5</v>
          </cell>
          <cell r="F1742">
            <v>0</v>
          </cell>
          <cell r="G1742" t="str">
            <v>00</v>
          </cell>
        </row>
        <row r="1743">
          <cell r="A1743" t="str">
            <v>72157</v>
          </cell>
          <cell r="B1743" t="str">
            <v>Mri chest spine w/o &amp; w/dye</v>
          </cell>
          <cell r="C1743">
            <v>12</v>
          </cell>
          <cell r="D1743">
            <v>5</v>
          </cell>
          <cell r="E1743">
            <v>5</v>
          </cell>
          <cell r="F1743">
            <v>0</v>
          </cell>
          <cell r="G1743" t="str">
            <v>00</v>
          </cell>
        </row>
        <row r="1744">
          <cell r="A1744" t="str">
            <v>72158</v>
          </cell>
          <cell r="B1744" t="str">
            <v>Mri lumbar spine w/o &amp; w/dye</v>
          </cell>
          <cell r="C1744">
            <v>12</v>
          </cell>
          <cell r="D1744">
            <v>5</v>
          </cell>
          <cell r="E1744">
            <v>5</v>
          </cell>
          <cell r="F1744">
            <v>0</v>
          </cell>
          <cell r="G1744" t="str">
            <v>00</v>
          </cell>
        </row>
        <row r="1745">
          <cell r="A1745" t="str">
            <v>72170</v>
          </cell>
          <cell r="B1745" t="str">
            <v>X-ray exam of pelvis</v>
          </cell>
          <cell r="C1745">
            <v>12</v>
          </cell>
          <cell r="D1745">
            <v>5</v>
          </cell>
          <cell r="E1745">
            <v>5</v>
          </cell>
          <cell r="F1745">
            <v>0</v>
          </cell>
          <cell r="G1745" t="str">
            <v>00</v>
          </cell>
        </row>
        <row r="1746">
          <cell r="A1746" t="str">
            <v>72190</v>
          </cell>
          <cell r="B1746" t="str">
            <v>X-ray exam of pelvis</v>
          </cell>
          <cell r="C1746">
            <v>12</v>
          </cell>
          <cell r="D1746">
            <v>5</v>
          </cell>
          <cell r="E1746">
            <v>5</v>
          </cell>
          <cell r="F1746">
            <v>0</v>
          </cell>
          <cell r="G1746" t="str">
            <v>00</v>
          </cell>
        </row>
        <row r="1747">
          <cell r="A1747" t="str">
            <v>72191</v>
          </cell>
          <cell r="B1747" t="str">
            <v>Ct angiograph pelv w/o&amp;w/dye</v>
          </cell>
          <cell r="C1747">
            <v>12</v>
          </cell>
          <cell r="D1747">
            <v>5</v>
          </cell>
          <cell r="E1747">
            <v>5</v>
          </cell>
          <cell r="F1747">
            <v>0</v>
          </cell>
          <cell r="G1747" t="str">
            <v>00</v>
          </cell>
        </row>
        <row r="1748">
          <cell r="A1748" t="str">
            <v>72192</v>
          </cell>
          <cell r="B1748" t="str">
            <v>Ct pelvis w/o dye</v>
          </cell>
          <cell r="C1748">
            <v>12</v>
          </cell>
          <cell r="D1748">
            <v>5</v>
          </cell>
          <cell r="E1748">
            <v>5</v>
          </cell>
          <cell r="F1748">
            <v>0</v>
          </cell>
          <cell r="G1748" t="str">
            <v>00</v>
          </cell>
        </row>
        <row r="1749">
          <cell r="A1749" t="str">
            <v>72193</v>
          </cell>
          <cell r="B1749" t="str">
            <v>Ct pelvis w/dye</v>
          </cell>
          <cell r="C1749">
            <v>12</v>
          </cell>
          <cell r="D1749">
            <v>5</v>
          </cell>
          <cell r="E1749">
            <v>5</v>
          </cell>
          <cell r="F1749">
            <v>0</v>
          </cell>
          <cell r="G1749" t="str">
            <v>00</v>
          </cell>
        </row>
        <row r="1750">
          <cell r="A1750" t="str">
            <v>72194</v>
          </cell>
          <cell r="B1750" t="str">
            <v>Ct pelvis w/o &amp; w/dye</v>
          </cell>
          <cell r="C1750">
            <v>12</v>
          </cell>
          <cell r="D1750">
            <v>5</v>
          </cell>
          <cell r="E1750">
            <v>5</v>
          </cell>
          <cell r="F1750">
            <v>0</v>
          </cell>
          <cell r="G1750" t="str">
            <v>00</v>
          </cell>
        </row>
        <row r="1751">
          <cell r="A1751" t="str">
            <v>72195</v>
          </cell>
          <cell r="B1751" t="str">
            <v>Mri pelvis w/o dye</v>
          </cell>
          <cell r="C1751">
            <v>12</v>
          </cell>
          <cell r="D1751">
            <v>5</v>
          </cell>
          <cell r="E1751">
            <v>5</v>
          </cell>
          <cell r="F1751">
            <v>0</v>
          </cell>
          <cell r="G1751" t="str">
            <v>00</v>
          </cell>
        </row>
        <row r="1752">
          <cell r="A1752" t="str">
            <v>72196</v>
          </cell>
          <cell r="B1752" t="str">
            <v>Mri pelvis w/dye</v>
          </cell>
          <cell r="C1752">
            <v>12</v>
          </cell>
          <cell r="D1752">
            <v>5</v>
          </cell>
          <cell r="E1752">
            <v>5</v>
          </cell>
          <cell r="F1752">
            <v>0</v>
          </cell>
          <cell r="G1752" t="str">
            <v>00</v>
          </cell>
        </row>
        <row r="1753">
          <cell r="A1753" t="str">
            <v>72197</v>
          </cell>
          <cell r="B1753" t="str">
            <v>Mri pelvis w/o &amp; w/dye</v>
          </cell>
          <cell r="C1753">
            <v>12</v>
          </cell>
          <cell r="D1753">
            <v>5</v>
          </cell>
          <cell r="E1753">
            <v>5</v>
          </cell>
          <cell r="F1753">
            <v>0</v>
          </cell>
          <cell r="G1753" t="str">
            <v>00</v>
          </cell>
        </row>
        <row r="1754">
          <cell r="A1754" t="str">
            <v>72198</v>
          </cell>
          <cell r="B1754" t="str">
            <v>Mr angio pelvis w/o &amp; w/dye</v>
          </cell>
          <cell r="C1754">
            <v>12</v>
          </cell>
          <cell r="D1754">
            <v>5</v>
          </cell>
          <cell r="E1754">
            <v>5</v>
          </cell>
          <cell r="F1754">
            <v>0</v>
          </cell>
          <cell r="G1754" t="str">
            <v>00</v>
          </cell>
        </row>
        <row r="1755">
          <cell r="A1755" t="str">
            <v>72200</v>
          </cell>
          <cell r="B1755" t="str">
            <v>X-ray exam si joints</v>
          </cell>
          <cell r="C1755">
            <v>12</v>
          </cell>
          <cell r="D1755">
            <v>5</v>
          </cell>
          <cell r="E1755">
            <v>5</v>
          </cell>
          <cell r="F1755">
            <v>0</v>
          </cell>
          <cell r="G1755" t="str">
            <v>00</v>
          </cell>
        </row>
        <row r="1756">
          <cell r="A1756" t="str">
            <v>72202</v>
          </cell>
          <cell r="B1756" t="str">
            <v>X-ray exam si joints 3/&gt; vws</v>
          </cell>
          <cell r="C1756">
            <v>12</v>
          </cell>
          <cell r="D1756">
            <v>5</v>
          </cell>
          <cell r="E1756">
            <v>5</v>
          </cell>
          <cell r="F1756">
            <v>0</v>
          </cell>
          <cell r="G1756" t="str">
            <v>00</v>
          </cell>
        </row>
        <row r="1757">
          <cell r="A1757" t="str">
            <v>72220</v>
          </cell>
          <cell r="B1757" t="str">
            <v>X-ray exam sacrum tailbone</v>
          </cell>
          <cell r="C1757">
            <v>12</v>
          </cell>
          <cell r="D1757">
            <v>5</v>
          </cell>
          <cell r="E1757">
            <v>5</v>
          </cell>
          <cell r="F1757">
            <v>0</v>
          </cell>
          <cell r="G1757" t="str">
            <v>00</v>
          </cell>
        </row>
        <row r="1758">
          <cell r="A1758" t="str">
            <v>72240</v>
          </cell>
          <cell r="B1758" t="str">
            <v>Myelography neck spine</v>
          </cell>
          <cell r="C1758">
            <v>12</v>
          </cell>
          <cell r="D1758">
            <v>5</v>
          </cell>
          <cell r="E1758">
            <v>5</v>
          </cell>
          <cell r="F1758">
            <v>0</v>
          </cell>
          <cell r="G1758" t="str">
            <v>00</v>
          </cell>
        </row>
        <row r="1759">
          <cell r="A1759" t="str">
            <v>72255</v>
          </cell>
          <cell r="B1759" t="str">
            <v>Myelography thoracic spine</v>
          </cell>
          <cell r="C1759">
            <v>12</v>
          </cell>
          <cell r="D1759">
            <v>5</v>
          </cell>
          <cell r="E1759">
            <v>5</v>
          </cell>
          <cell r="F1759">
            <v>0</v>
          </cell>
          <cell r="G1759" t="str">
            <v>00</v>
          </cell>
        </row>
        <row r="1760">
          <cell r="A1760" t="str">
            <v>72265</v>
          </cell>
          <cell r="B1760" t="str">
            <v>Myelography l-s spine</v>
          </cell>
          <cell r="C1760">
            <v>12</v>
          </cell>
          <cell r="D1760">
            <v>5</v>
          </cell>
          <cell r="E1760">
            <v>5</v>
          </cell>
          <cell r="F1760">
            <v>0</v>
          </cell>
          <cell r="G1760" t="str">
            <v>00</v>
          </cell>
        </row>
        <row r="1761">
          <cell r="A1761" t="str">
            <v>72270</v>
          </cell>
          <cell r="B1761" t="str">
            <v>Myelogphy 2/&gt; spine regions</v>
          </cell>
          <cell r="C1761">
            <v>12</v>
          </cell>
          <cell r="D1761">
            <v>5</v>
          </cell>
          <cell r="E1761">
            <v>5</v>
          </cell>
          <cell r="F1761">
            <v>0</v>
          </cell>
          <cell r="G1761" t="str">
            <v>00</v>
          </cell>
        </row>
        <row r="1762">
          <cell r="A1762" t="str">
            <v>72275</v>
          </cell>
          <cell r="B1762" t="str">
            <v>Epidurography</v>
          </cell>
          <cell r="C1762">
            <v>12</v>
          </cell>
          <cell r="D1762">
            <v>5</v>
          </cell>
          <cell r="E1762">
            <v>5</v>
          </cell>
          <cell r="F1762">
            <v>0</v>
          </cell>
          <cell r="G1762" t="str">
            <v>00</v>
          </cell>
        </row>
        <row r="1763">
          <cell r="A1763" t="str">
            <v>72285</v>
          </cell>
          <cell r="B1763" t="str">
            <v>Discography cerv/thor spine</v>
          </cell>
          <cell r="C1763">
            <v>12</v>
          </cell>
          <cell r="D1763">
            <v>5</v>
          </cell>
          <cell r="E1763">
            <v>5</v>
          </cell>
          <cell r="F1763">
            <v>0</v>
          </cell>
          <cell r="G1763" t="str">
            <v>00</v>
          </cell>
        </row>
        <row r="1764">
          <cell r="A1764" t="str">
            <v>72295</v>
          </cell>
          <cell r="B1764" t="str">
            <v>X-ray of lower spine disk</v>
          </cell>
          <cell r="C1764">
            <v>12</v>
          </cell>
          <cell r="D1764">
            <v>5</v>
          </cell>
          <cell r="E1764">
            <v>5</v>
          </cell>
          <cell r="F1764">
            <v>0</v>
          </cell>
          <cell r="G1764" t="str">
            <v>00</v>
          </cell>
        </row>
        <row r="1765">
          <cell r="A1765" t="str">
            <v>73000</v>
          </cell>
          <cell r="B1765" t="str">
            <v>X-ray exam of collar bone</v>
          </cell>
          <cell r="C1765">
            <v>12</v>
          </cell>
          <cell r="D1765">
            <v>5</v>
          </cell>
          <cell r="E1765">
            <v>5</v>
          </cell>
          <cell r="F1765">
            <v>0</v>
          </cell>
          <cell r="G1765" t="str">
            <v>00</v>
          </cell>
        </row>
        <row r="1766">
          <cell r="A1766" t="str">
            <v>73010</v>
          </cell>
          <cell r="B1766" t="str">
            <v>X-ray exam of shoulder blade</v>
          </cell>
          <cell r="C1766">
            <v>12</v>
          </cell>
          <cell r="D1766">
            <v>5</v>
          </cell>
          <cell r="E1766">
            <v>5</v>
          </cell>
          <cell r="F1766">
            <v>0</v>
          </cell>
          <cell r="G1766" t="str">
            <v>00</v>
          </cell>
        </row>
        <row r="1767">
          <cell r="A1767" t="str">
            <v>73020</v>
          </cell>
          <cell r="B1767" t="str">
            <v>X-ray exam of shoulder</v>
          </cell>
          <cell r="C1767">
            <v>12</v>
          </cell>
          <cell r="D1767">
            <v>5</v>
          </cell>
          <cell r="E1767">
            <v>5</v>
          </cell>
          <cell r="F1767">
            <v>0</v>
          </cell>
          <cell r="G1767" t="str">
            <v>00</v>
          </cell>
        </row>
        <row r="1768">
          <cell r="A1768" t="str">
            <v>73030</v>
          </cell>
          <cell r="B1768" t="str">
            <v>X-ray exam of shoulder</v>
          </cell>
          <cell r="C1768">
            <v>12</v>
          </cell>
          <cell r="D1768">
            <v>5</v>
          </cell>
          <cell r="E1768">
            <v>5</v>
          </cell>
          <cell r="F1768">
            <v>0</v>
          </cell>
          <cell r="G1768" t="str">
            <v>00</v>
          </cell>
        </row>
        <row r="1769">
          <cell r="A1769" t="str">
            <v>73040</v>
          </cell>
          <cell r="B1769" t="str">
            <v>Contrast x-ray of shoulder</v>
          </cell>
          <cell r="C1769">
            <v>12</v>
          </cell>
          <cell r="D1769">
            <v>5</v>
          </cell>
          <cell r="E1769">
            <v>5</v>
          </cell>
          <cell r="F1769">
            <v>0</v>
          </cell>
          <cell r="G1769" t="str">
            <v>00</v>
          </cell>
        </row>
        <row r="1770">
          <cell r="A1770" t="str">
            <v>73050</v>
          </cell>
          <cell r="B1770" t="str">
            <v>X-ray exam of shoulders</v>
          </cell>
          <cell r="C1770">
            <v>12</v>
          </cell>
          <cell r="D1770">
            <v>5</v>
          </cell>
          <cell r="E1770">
            <v>5</v>
          </cell>
          <cell r="F1770">
            <v>0</v>
          </cell>
          <cell r="G1770" t="str">
            <v>00</v>
          </cell>
        </row>
        <row r="1771">
          <cell r="A1771" t="str">
            <v>73060</v>
          </cell>
          <cell r="B1771" t="str">
            <v>X-ray exam of humerus</v>
          </cell>
          <cell r="C1771">
            <v>12</v>
          </cell>
          <cell r="D1771">
            <v>5</v>
          </cell>
          <cell r="E1771">
            <v>5</v>
          </cell>
          <cell r="F1771">
            <v>0</v>
          </cell>
          <cell r="G1771" t="str">
            <v>00</v>
          </cell>
        </row>
        <row r="1772">
          <cell r="A1772" t="str">
            <v>73070</v>
          </cell>
          <cell r="B1772" t="str">
            <v>X-ray exam of elbow</v>
          </cell>
          <cell r="C1772">
            <v>12</v>
          </cell>
          <cell r="D1772">
            <v>5</v>
          </cell>
          <cell r="E1772">
            <v>5</v>
          </cell>
          <cell r="F1772">
            <v>0</v>
          </cell>
          <cell r="G1772" t="str">
            <v>00</v>
          </cell>
        </row>
        <row r="1773">
          <cell r="A1773" t="str">
            <v>73080</v>
          </cell>
          <cell r="B1773" t="str">
            <v>X-ray exam of elbow</v>
          </cell>
          <cell r="C1773">
            <v>12</v>
          </cell>
          <cell r="D1773">
            <v>5</v>
          </cell>
          <cell r="E1773">
            <v>5</v>
          </cell>
          <cell r="F1773">
            <v>0</v>
          </cell>
          <cell r="G1773" t="str">
            <v>00</v>
          </cell>
        </row>
        <row r="1774">
          <cell r="A1774" t="str">
            <v>73085</v>
          </cell>
          <cell r="B1774" t="str">
            <v>Contrast x-ray of elbow</v>
          </cell>
          <cell r="C1774">
            <v>12</v>
          </cell>
          <cell r="D1774">
            <v>5</v>
          </cell>
          <cell r="E1774">
            <v>5</v>
          </cell>
          <cell r="F1774">
            <v>0</v>
          </cell>
          <cell r="G1774" t="str">
            <v>00</v>
          </cell>
        </row>
        <row r="1775">
          <cell r="A1775" t="str">
            <v>73090</v>
          </cell>
          <cell r="B1775" t="str">
            <v>X-ray exam of forearm</v>
          </cell>
          <cell r="C1775">
            <v>12</v>
          </cell>
          <cell r="D1775">
            <v>5</v>
          </cell>
          <cell r="E1775">
            <v>5</v>
          </cell>
          <cell r="F1775">
            <v>0</v>
          </cell>
          <cell r="G1775" t="str">
            <v>00</v>
          </cell>
        </row>
        <row r="1776">
          <cell r="A1776" t="str">
            <v>73092</v>
          </cell>
          <cell r="B1776" t="str">
            <v>X-ray exam of arm infant</v>
          </cell>
          <cell r="C1776">
            <v>12</v>
          </cell>
          <cell r="D1776">
            <v>5</v>
          </cell>
          <cell r="E1776">
            <v>5</v>
          </cell>
          <cell r="F1776">
            <v>0</v>
          </cell>
          <cell r="G1776" t="str">
            <v>00</v>
          </cell>
        </row>
        <row r="1777">
          <cell r="A1777" t="str">
            <v>73100</v>
          </cell>
          <cell r="B1777" t="str">
            <v>X-ray exam of wrist</v>
          </cell>
          <cell r="C1777">
            <v>12</v>
          </cell>
          <cell r="D1777">
            <v>5</v>
          </cell>
          <cell r="E1777">
            <v>5</v>
          </cell>
          <cell r="F1777">
            <v>0</v>
          </cell>
          <cell r="G1777" t="str">
            <v>00</v>
          </cell>
        </row>
        <row r="1778">
          <cell r="A1778" t="str">
            <v>73110</v>
          </cell>
          <cell r="B1778" t="str">
            <v>X-ray exam of wrist</v>
          </cell>
          <cell r="C1778">
            <v>12</v>
          </cell>
          <cell r="D1778">
            <v>5</v>
          </cell>
          <cell r="E1778">
            <v>5</v>
          </cell>
          <cell r="F1778">
            <v>0</v>
          </cell>
          <cell r="G1778" t="str">
            <v>00</v>
          </cell>
        </row>
        <row r="1779">
          <cell r="A1779" t="str">
            <v>73115</v>
          </cell>
          <cell r="B1779" t="str">
            <v>Contrast x-ray of wrist</v>
          </cell>
          <cell r="C1779">
            <v>12</v>
          </cell>
          <cell r="D1779">
            <v>5</v>
          </cell>
          <cell r="E1779">
            <v>5</v>
          </cell>
          <cell r="F1779">
            <v>0</v>
          </cell>
          <cell r="G1779" t="str">
            <v>00</v>
          </cell>
        </row>
        <row r="1780">
          <cell r="A1780" t="str">
            <v>73120</v>
          </cell>
          <cell r="B1780" t="str">
            <v>X-ray exam of hand</v>
          </cell>
          <cell r="C1780">
            <v>12</v>
          </cell>
          <cell r="D1780">
            <v>5</v>
          </cell>
          <cell r="E1780">
            <v>5</v>
          </cell>
          <cell r="F1780">
            <v>0</v>
          </cell>
          <cell r="G1780" t="str">
            <v>00</v>
          </cell>
        </row>
        <row r="1781">
          <cell r="A1781" t="str">
            <v>73130</v>
          </cell>
          <cell r="B1781" t="str">
            <v>X-ray exam of hand</v>
          </cell>
          <cell r="C1781">
            <v>12</v>
          </cell>
          <cell r="D1781">
            <v>5</v>
          </cell>
          <cell r="E1781">
            <v>5</v>
          </cell>
          <cell r="F1781">
            <v>0</v>
          </cell>
          <cell r="G1781" t="str">
            <v>00</v>
          </cell>
        </row>
        <row r="1782">
          <cell r="A1782" t="str">
            <v>73140</v>
          </cell>
          <cell r="B1782" t="str">
            <v>X-ray exam of finger(s)</v>
          </cell>
          <cell r="C1782">
            <v>12</v>
          </cell>
          <cell r="D1782">
            <v>5</v>
          </cell>
          <cell r="E1782">
            <v>5</v>
          </cell>
          <cell r="F1782">
            <v>0</v>
          </cell>
          <cell r="G1782" t="str">
            <v>00</v>
          </cell>
        </row>
        <row r="1783">
          <cell r="A1783" t="str">
            <v>73200</v>
          </cell>
          <cell r="B1783" t="str">
            <v>Ct upper extremity w/o dye</v>
          </cell>
          <cell r="C1783">
            <v>12</v>
          </cell>
          <cell r="D1783">
            <v>5</v>
          </cell>
          <cell r="E1783">
            <v>5</v>
          </cell>
          <cell r="F1783">
            <v>0</v>
          </cell>
          <cell r="G1783" t="str">
            <v>00</v>
          </cell>
        </row>
        <row r="1784">
          <cell r="A1784" t="str">
            <v>73201</v>
          </cell>
          <cell r="B1784" t="str">
            <v>Ct upper extremity w/dye</v>
          </cell>
          <cell r="C1784">
            <v>12</v>
          </cell>
          <cell r="D1784">
            <v>5</v>
          </cell>
          <cell r="E1784">
            <v>5</v>
          </cell>
          <cell r="F1784">
            <v>0</v>
          </cell>
          <cell r="G1784" t="str">
            <v>00</v>
          </cell>
        </row>
        <row r="1785">
          <cell r="A1785" t="str">
            <v>73202</v>
          </cell>
          <cell r="B1785" t="str">
            <v>Ct uppr extremity w/o&amp;w/dye</v>
          </cell>
          <cell r="C1785">
            <v>12</v>
          </cell>
          <cell r="D1785">
            <v>5</v>
          </cell>
          <cell r="E1785">
            <v>5</v>
          </cell>
          <cell r="F1785">
            <v>0</v>
          </cell>
          <cell r="G1785" t="str">
            <v>00</v>
          </cell>
        </row>
        <row r="1786">
          <cell r="A1786" t="str">
            <v>73206</v>
          </cell>
          <cell r="B1786" t="str">
            <v>Ct angio upr extrm w/o&amp;w/dye</v>
          </cell>
          <cell r="C1786">
            <v>12</v>
          </cell>
          <cell r="D1786">
            <v>5</v>
          </cell>
          <cell r="E1786">
            <v>5</v>
          </cell>
          <cell r="F1786">
            <v>0</v>
          </cell>
          <cell r="G1786" t="str">
            <v>00</v>
          </cell>
        </row>
        <row r="1787">
          <cell r="A1787" t="str">
            <v>73218</v>
          </cell>
          <cell r="B1787" t="str">
            <v>Mri upper extremity w/o dye</v>
          </cell>
          <cell r="C1787">
            <v>12</v>
          </cell>
          <cell r="D1787">
            <v>5</v>
          </cell>
          <cell r="E1787">
            <v>5</v>
          </cell>
          <cell r="F1787">
            <v>0</v>
          </cell>
          <cell r="G1787" t="str">
            <v>00</v>
          </cell>
        </row>
        <row r="1788">
          <cell r="A1788" t="str">
            <v>73219</v>
          </cell>
          <cell r="B1788" t="str">
            <v>Mri upper extremity w/dye</v>
          </cell>
          <cell r="C1788">
            <v>12</v>
          </cell>
          <cell r="D1788">
            <v>5</v>
          </cell>
          <cell r="E1788">
            <v>5</v>
          </cell>
          <cell r="F1788">
            <v>0</v>
          </cell>
          <cell r="G1788" t="str">
            <v>00</v>
          </cell>
        </row>
        <row r="1789">
          <cell r="A1789" t="str">
            <v>73220</v>
          </cell>
          <cell r="B1789" t="str">
            <v>Mri uppr extremity w/o&amp;w/dye</v>
          </cell>
          <cell r="C1789">
            <v>12</v>
          </cell>
          <cell r="D1789">
            <v>5</v>
          </cell>
          <cell r="E1789">
            <v>5</v>
          </cell>
          <cell r="F1789">
            <v>0</v>
          </cell>
          <cell r="G1789" t="str">
            <v>00</v>
          </cell>
        </row>
        <row r="1790">
          <cell r="A1790" t="str">
            <v>73221</v>
          </cell>
          <cell r="B1790" t="str">
            <v>Mri joint upr extrem w/o dye</v>
          </cell>
          <cell r="C1790">
            <v>12</v>
          </cell>
          <cell r="D1790">
            <v>5</v>
          </cell>
          <cell r="E1790">
            <v>5</v>
          </cell>
          <cell r="F1790">
            <v>0</v>
          </cell>
          <cell r="G1790" t="str">
            <v>00</v>
          </cell>
        </row>
        <row r="1791">
          <cell r="A1791" t="str">
            <v>73222</v>
          </cell>
          <cell r="B1791" t="str">
            <v>Mri joint upr extrem w/dye</v>
          </cell>
          <cell r="C1791">
            <v>12</v>
          </cell>
          <cell r="D1791">
            <v>5</v>
          </cell>
          <cell r="E1791">
            <v>5</v>
          </cell>
          <cell r="F1791">
            <v>0</v>
          </cell>
          <cell r="G1791" t="str">
            <v>00</v>
          </cell>
        </row>
        <row r="1792">
          <cell r="A1792" t="str">
            <v>73223</v>
          </cell>
          <cell r="B1792" t="str">
            <v>Mri joint upr extr w/o&amp;w/dye</v>
          </cell>
          <cell r="C1792">
            <v>12</v>
          </cell>
          <cell r="D1792">
            <v>5</v>
          </cell>
          <cell r="E1792">
            <v>5</v>
          </cell>
          <cell r="F1792">
            <v>0</v>
          </cell>
          <cell r="G1792" t="str">
            <v>00</v>
          </cell>
        </row>
        <row r="1793">
          <cell r="A1793" t="str">
            <v>73500</v>
          </cell>
          <cell r="B1793" t="str">
            <v>X-ray exam of hip</v>
          </cell>
          <cell r="C1793">
            <v>12</v>
          </cell>
          <cell r="D1793">
            <v>5</v>
          </cell>
          <cell r="E1793">
            <v>5</v>
          </cell>
          <cell r="F1793">
            <v>0</v>
          </cell>
          <cell r="G1793" t="str">
            <v>00</v>
          </cell>
        </row>
        <row r="1794">
          <cell r="A1794" t="str">
            <v>73510</v>
          </cell>
          <cell r="B1794" t="str">
            <v>X-ray exam of hip</v>
          </cell>
          <cell r="C1794">
            <v>12</v>
          </cell>
          <cell r="D1794">
            <v>5</v>
          </cell>
          <cell r="E1794">
            <v>5</v>
          </cell>
          <cell r="F1794">
            <v>0</v>
          </cell>
          <cell r="G1794" t="str">
            <v>00</v>
          </cell>
        </row>
        <row r="1795">
          <cell r="A1795" t="str">
            <v>73520</v>
          </cell>
          <cell r="B1795" t="str">
            <v>X-ray exam of hips</v>
          </cell>
          <cell r="C1795">
            <v>12</v>
          </cell>
          <cell r="D1795">
            <v>5</v>
          </cell>
          <cell r="E1795">
            <v>5</v>
          </cell>
          <cell r="F1795">
            <v>0</v>
          </cell>
          <cell r="G1795" t="str">
            <v>00</v>
          </cell>
        </row>
        <row r="1796">
          <cell r="A1796" t="str">
            <v>73525</v>
          </cell>
          <cell r="B1796" t="str">
            <v>Contrast x-ray of hip</v>
          </cell>
          <cell r="C1796">
            <v>12</v>
          </cell>
          <cell r="D1796">
            <v>5</v>
          </cell>
          <cell r="E1796">
            <v>5</v>
          </cell>
          <cell r="F1796">
            <v>0</v>
          </cell>
          <cell r="G1796" t="str">
            <v>00</v>
          </cell>
        </row>
        <row r="1797">
          <cell r="A1797" t="str">
            <v>73540</v>
          </cell>
          <cell r="B1797" t="str">
            <v>X-ray exam of pelvis &amp; hips</v>
          </cell>
          <cell r="C1797">
            <v>12</v>
          </cell>
          <cell r="D1797">
            <v>5</v>
          </cell>
          <cell r="E1797">
            <v>5</v>
          </cell>
          <cell r="F1797">
            <v>0</v>
          </cell>
          <cell r="G1797" t="str">
            <v>00</v>
          </cell>
        </row>
        <row r="1798">
          <cell r="A1798" t="str">
            <v>73550</v>
          </cell>
          <cell r="B1798" t="str">
            <v>X-ray exam of thigh</v>
          </cell>
          <cell r="C1798">
            <v>12</v>
          </cell>
          <cell r="D1798">
            <v>5</v>
          </cell>
          <cell r="E1798">
            <v>5</v>
          </cell>
          <cell r="F1798">
            <v>0</v>
          </cell>
          <cell r="G1798" t="str">
            <v>00</v>
          </cell>
        </row>
        <row r="1799">
          <cell r="A1799" t="str">
            <v>73560</v>
          </cell>
          <cell r="B1799" t="str">
            <v>X-ray exam of knee 1 or 2</v>
          </cell>
          <cell r="C1799">
            <v>12</v>
          </cell>
          <cell r="D1799">
            <v>5</v>
          </cell>
          <cell r="E1799">
            <v>5</v>
          </cell>
          <cell r="F1799">
            <v>0</v>
          </cell>
          <cell r="G1799" t="str">
            <v>00</v>
          </cell>
        </row>
        <row r="1800">
          <cell r="A1800" t="str">
            <v>73562</v>
          </cell>
          <cell r="B1800" t="str">
            <v>X-ray exam of knee 3</v>
          </cell>
          <cell r="C1800">
            <v>12</v>
          </cell>
          <cell r="D1800">
            <v>5</v>
          </cell>
          <cell r="E1800">
            <v>5</v>
          </cell>
          <cell r="F1800">
            <v>0</v>
          </cell>
          <cell r="G1800" t="str">
            <v>00</v>
          </cell>
        </row>
        <row r="1801">
          <cell r="A1801" t="str">
            <v>73564</v>
          </cell>
          <cell r="B1801" t="str">
            <v>X-ray exam knee 4 or more</v>
          </cell>
          <cell r="C1801">
            <v>12</v>
          </cell>
          <cell r="D1801">
            <v>5</v>
          </cell>
          <cell r="E1801">
            <v>5</v>
          </cell>
          <cell r="F1801">
            <v>0</v>
          </cell>
          <cell r="G1801" t="str">
            <v>00</v>
          </cell>
        </row>
        <row r="1802">
          <cell r="A1802" t="str">
            <v>73565</v>
          </cell>
          <cell r="B1802" t="str">
            <v>X-ray exam of knees</v>
          </cell>
          <cell r="C1802">
            <v>12</v>
          </cell>
          <cell r="D1802">
            <v>5</v>
          </cell>
          <cell r="E1802">
            <v>5</v>
          </cell>
          <cell r="F1802">
            <v>0</v>
          </cell>
          <cell r="G1802" t="str">
            <v>00</v>
          </cell>
        </row>
        <row r="1803">
          <cell r="A1803" t="str">
            <v>73580</v>
          </cell>
          <cell r="B1803" t="str">
            <v>Contrast x-ray of knee joint</v>
          </cell>
          <cell r="C1803">
            <v>12</v>
          </cell>
          <cell r="D1803">
            <v>5</v>
          </cell>
          <cell r="E1803">
            <v>5</v>
          </cell>
          <cell r="F1803">
            <v>0</v>
          </cell>
          <cell r="G1803" t="str">
            <v>00</v>
          </cell>
        </row>
        <row r="1804">
          <cell r="A1804" t="str">
            <v>73590</v>
          </cell>
          <cell r="B1804" t="str">
            <v>X-ray exam of lower leg</v>
          </cell>
          <cell r="C1804">
            <v>12</v>
          </cell>
          <cell r="D1804">
            <v>5</v>
          </cell>
          <cell r="E1804">
            <v>5</v>
          </cell>
          <cell r="F1804">
            <v>0</v>
          </cell>
          <cell r="G1804" t="str">
            <v>00</v>
          </cell>
        </row>
        <row r="1805">
          <cell r="A1805" t="str">
            <v>73592</v>
          </cell>
          <cell r="B1805" t="str">
            <v>X-ray exam of leg infant</v>
          </cell>
          <cell r="C1805">
            <v>12</v>
          </cell>
          <cell r="D1805">
            <v>5</v>
          </cell>
          <cell r="E1805">
            <v>5</v>
          </cell>
          <cell r="F1805">
            <v>0</v>
          </cell>
          <cell r="G1805" t="str">
            <v>00</v>
          </cell>
        </row>
        <row r="1806">
          <cell r="A1806" t="str">
            <v>73600</v>
          </cell>
          <cell r="B1806" t="str">
            <v>X-ray exam of ankle</v>
          </cell>
          <cell r="C1806">
            <v>12</v>
          </cell>
          <cell r="D1806">
            <v>5</v>
          </cell>
          <cell r="E1806">
            <v>5</v>
          </cell>
          <cell r="F1806">
            <v>0</v>
          </cell>
          <cell r="G1806" t="str">
            <v>00</v>
          </cell>
        </row>
        <row r="1807">
          <cell r="A1807" t="str">
            <v>73610</v>
          </cell>
          <cell r="B1807" t="str">
            <v>X-ray exam of ankle</v>
          </cell>
          <cell r="C1807">
            <v>12</v>
          </cell>
          <cell r="D1807">
            <v>5</v>
          </cell>
          <cell r="E1807">
            <v>5</v>
          </cell>
          <cell r="F1807">
            <v>0</v>
          </cell>
          <cell r="G1807" t="str">
            <v>00</v>
          </cell>
        </row>
        <row r="1808">
          <cell r="A1808" t="str">
            <v>73615</v>
          </cell>
          <cell r="B1808" t="str">
            <v>Contrast x-ray of ankle</v>
          </cell>
          <cell r="C1808">
            <v>12</v>
          </cell>
          <cell r="D1808">
            <v>5</v>
          </cell>
          <cell r="E1808">
            <v>5</v>
          </cell>
          <cell r="F1808">
            <v>0</v>
          </cell>
          <cell r="G1808" t="str">
            <v>00</v>
          </cell>
        </row>
        <row r="1809">
          <cell r="A1809" t="str">
            <v>73620</v>
          </cell>
          <cell r="B1809" t="str">
            <v>X-ray exam of foot</v>
          </cell>
          <cell r="C1809">
            <v>12</v>
          </cell>
          <cell r="D1809">
            <v>5</v>
          </cell>
          <cell r="E1809">
            <v>5</v>
          </cell>
          <cell r="F1809">
            <v>0</v>
          </cell>
          <cell r="G1809" t="str">
            <v>00</v>
          </cell>
        </row>
        <row r="1810">
          <cell r="A1810" t="str">
            <v>73630</v>
          </cell>
          <cell r="B1810" t="str">
            <v>X-ray exam of foot</v>
          </cell>
          <cell r="C1810">
            <v>12</v>
          </cell>
          <cell r="D1810">
            <v>5</v>
          </cell>
          <cell r="E1810">
            <v>5</v>
          </cell>
          <cell r="F1810">
            <v>0</v>
          </cell>
          <cell r="G1810" t="str">
            <v>00</v>
          </cell>
        </row>
        <row r="1811">
          <cell r="A1811" t="str">
            <v>73650</v>
          </cell>
          <cell r="B1811" t="str">
            <v>X-ray exam of heel</v>
          </cell>
          <cell r="C1811">
            <v>12</v>
          </cell>
          <cell r="D1811">
            <v>5</v>
          </cell>
          <cell r="E1811">
            <v>5</v>
          </cell>
          <cell r="F1811">
            <v>0</v>
          </cell>
          <cell r="G1811" t="str">
            <v>00</v>
          </cell>
        </row>
        <row r="1812">
          <cell r="A1812" t="str">
            <v>73660</v>
          </cell>
          <cell r="B1812" t="str">
            <v>X-ray exam of toe(s)</v>
          </cell>
          <cell r="C1812">
            <v>12</v>
          </cell>
          <cell r="D1812">
            <v>5</v>
          </cell>
          <cell r="E1812">
            <v>5</v>
          </cell>
          <cell r="F1812">
            <v>0</v>
          </cell>
          <cell r="G1812" t="str">
            <v>00</v>
          </cell>
        </row>
        <row r="1813">
          <cell r="A1813" t="str">
            <v>73700</v>
          </cell>
          <cell r="B1813" t="str">
            <v>Ct lower extremity w/o dye</v>
          </cell>
          <cell r="C1813">
            <v>12</v>
          </cell>
          <cell r="D1813">
            <v>5</v>
          </cell>
          <cell r="E1813">
            <v>5</v>
          </cell>
          <cell r="F1813">
            <v>0</v>
          </cell>
          <cell r="G1813" t="str">
            <v>00</v>
          </cell>
        </row>
        <row r="1814">
          <cell r="A1814" t="str">
            <v>73701</v>
          </cell>
          <cell r="B1814" t="str">
            <v>Ct lower extremity w/dye</v>
          </cell>
          <cell r="C1814">
            <v>12</v>
          </cell>
          <cell r="D1814">
            <v>5</v>
          </cell>
          <cell r="E1814">
            <v>5</v>
          </cell>
          <cell r="F1814">
            <v>0</v>
          </cell>
          <cell r="G1814" t="str">
            <v>00</v>
          </cell>
        </row>
        <row r="1815">
          <cell r="A1815" t="str">
            <v>73702</v>
          </cell>
          <cell r="B1815" t="str">
            <v>Ct lwr extremity w/o&amp;w/dye</v>
          </cell>
          <cell r="C1815">
            <v>12</v>
          </cell>
          <cell r="D1815">
            <v>5</v>
          </cell>
          <cell r="E1815">
            <v>5</v>
          </cell>
          <cell r="F1815">
            <v>0</v>
          </cell>
          <cell r="G1815" t="str">
            <v>00</v>
          </cell>
        </row>
        <row r="1816">
          <cell r="A1816" t="str">
            <v>73706</v>
          </cell>
          <cell r="B1816" t="str">
            <v>Ct angio lwr extr w/o&amp;w/dye</v>
          </cell>
          <cell r="C1816">
            <v>12</v>
          </cell>
          <cell r="D1816">
            <v>5</v>
          </cell>
          <cell r="E1816">
            <v>5</v>
          </cell>
          <cell r="F1816">
            <v>0</v>
          </cell>
          <cell r="G1816" t="str">
            <v>00</v>
          </cell>
        </row>
        <row r="1817">
          <cell r="A1817" t="str">
            <v>73718</v>
          </cell>
          <cell r="B1817" t="str">
            <v>Mri lower extremity w/o dye</v>
          </cell>
          <cell r="C1817">
            <v>12</v>
          </cell>
          <cell r="D1817">
            <v>5</v>
          </cell>
          <cell r="E1817">
            <v>5</v>
          </cell>
          <cell r="F1817">
            <v>0</v>
          </cell>
          <cell r="G1817" t="str">
            <v>00</v>
          </cell>
        </row>
        <row r="1818">
          <cell r="A1818" t="str">
            <v>73719</v>
          </cell>
          <cell r="B1818" t="str">
            <v>Mri lower extremity w/dye</v>
          </cell>
          <cell r="C1818">
            <v>12</v>
          </cell>
          <cell r="D1818">
            <v>5</v>
          </cell>
          <cell r="E1818">
            <v>5</v>
          </cell>
          <cell r="F1818">
            <v>0</v>
          </cell>
          <cell r="G1818" t="str">
            <v>00</v>
          </cell>
        </row>
        <row r="1819">
          <cell r="A1819" t="str">
            <v>73720</v>
          </cell>
          <cell r="B1819" t="str">
            <v>Mri lwr extremity w/o&amp;w/dye</v>
          </cell>
          <cell r="C1819">
            <v>12</v>
          </cell>
          <cell r="D1819">
            <v>5</v>
          </cell>
          <cell r="E1819">
            <v>5</v>
          </cell>
          <cell r="F1819">
            <v>0</v>
          </cell>
          <cell r="G1819" t="str">
            <v>00</v>
          </cell>
        </row>
        <row r="1820">
          <cell r="A1820" t="str">
            <v>73721</v>
          </cell>
          <cell r="B1820" t="str">
            <v>Mri jnt of lwr extre w/o dye</v>
          </cell>
          <cell r="C1820">
            <v>12</v>
          </cell>
          <cell r="D1820">
            <v>5</v>
          </cell>
          <cell r="E1820">
            <v>5</v>
          </cell>
          <cell r="F1820">
            <v>0</v>
          </cell>
          <cell r="G1820" t="str">
            <v>00</v>
          </cell>
        </row>
        <row r="1821">
          <cell r="A1821" t="str">
            <v>73722</v>
          </cell>
          <cell r="B1821" t="str">
            <v>Mri joint of lwr extr w/dye</v>
          </cell>
          <cell r="C1821">
            <v>12</v>
          </cell>
          <cell r="D1821">
            <v>5</v>
          </cell>
          <cell r="E1821">
            <v>5</v>
          </cell>
          <cell r="F1821">
            <v>0</v>
          </cell>
          <cell r="G1821" t="str">
            <v>00</v>
          </cell>
        </row>
        <row r="1822">
          <cell r="A1822" t="str">
            <v>73723</v>
          </cell>
          <cell r="B1822" t="str">
            <v>Mri joint lwr extr w/o&amp;w/dye</v>
          </cell>
          <cell r="C1822">
            <v>12</v>
          </cell>
          <cell r="D1822">
            <v>5</v>
          </cell>
          <cell r="E1822">
            <v>5</v>
          </cell>
          <cell r="F1822">
            <v>0</v>
          </cell>
          <cell r="G1822" t="str">
            <v>00</v>
          </cell>
        </row>
        <row r="1823">
          <cell r="A1823" t="str">
            <v>74000</v>
          </cell>
          <cell r="B1823" t="str">
            <v>X-ray exam of abdomen</v>
          </cell>
          <cell r="C1823">
            <v>12</v>
          </cell>
          <cell r="D1823">
            <v>5</v>
          </cell>
          <cell r="E1823">
            <v>5</v>
          </cell>
          <cell r="F1823">
            <v>0</v>
          </cell>
          <cell r="G1823" t="str">
            <v>00</v>
          </cell>
        </row>
        <row r="1824">
          <cell r="A1824" t="str">
            <v>74010</v>
          </cell>
          <cell r="B1824" t="str">
            <v>X-ray exam of abdomen</v>
          </cell>
          <cell r="C1824">
            <v>12</v>
          </cell>
          <cell r="D1824">
            <v>5</v>
          </cell>
          <cell r="E1824">
            <v>5</v>
          </cell>
          <cell r="F1824">
            <v>0</v>
          </cell>
          <cell r="G1824" t="str">
            <v>00</v>
          </cell>
        </row>
        <row r="1825">
          <cell r="A1825" t="str">
            <v>74020</v>
          </cell>
          <cell r="B1825" t="str">
            <v>X-ray exam of abdomen</v>
          </cell>
          <cell r="C1825">
            <v>12</v>
          </cell>
          <cell r="D1825">
            <v>5</v>
          </cell>
          <cell r="E1825">
            <v>5</v>
          </cell>
          <cell r="F1825">
            <v>0</v>
          </cell>
          <cell r="G1825" t="str">
            <v>00</v>
          </cell>
        </row>
        <row r="1826">
          <cell r="A1826" t="str">
            <v>74022</v>
          </cell>
          <cell r="B1826" t="str">
            <v>X-ray exam series abdomen</v>
          </cell>
          <cell r="C1826">
            <v>12</v>
          </cell>
          <cell r="D1826">
            <v>5</v>
          </cell>
          <cell r="E1826">
            <v>5</v>
          </cell>
          <cell r="F1826">
            <v>0</v>
          </cell>
          <cell r="G1826" t="str">
            <v>00</v>
          </cell>
        </row>
        <row r="1827">
          <cell r="A1827" t="str">
            <v>74150</v>
          </cell>
          <cell r="B1827" t="str">
            <v>Ct abdomen w/o dye</v>
          </cell>
          <cell r="C1827">
            <v>12</v>
          </cell>
          <cell r="D1827">
            <v>5</v>
          </cell>
          <cell r="E1827">
            <v>5</v>
          </cell>
          <cell r="F1827">
            <v>0</v>
          </cell>
          <cell r="G1827" t="str">
            <v>00</v>
          </cell>
        </row>
        <row r="1828">
          <cell r="A1828" t="str">
            <v>74160</v>
          </cell>
          <cell r="B1828" t="str">
            <v>Ct abdomen w/dye</v>
          </cell>
          <cell r="C1828">
            <v>12</v>
          </cell>
          <cell r="D1828">
            <v>5</v>
          </cell>
          <cell r="E1828">
            <v>5</v>
          </cell>
          <cell r="F1828">
            <v>0</v>
          </cell>
          <cell r="G1828" t="str">
            <v>00</v>
          </cell>
        </row>
        <row r="1829">
          <cell r="A1829" t="str">
            <v>74170</v>
          </cell>
          <cell r="B1829" t="str">
            <v>Ct abdomen w/o &amp; w/dye</v>
          </cell>
          <cell r="C1829">
            <v>12</v>
          </cell>
          <cell r="D1829">
            <v>5</v>
          </cell>
          <cell r="E1829">
            <v>5</v>
          </cell>
          <cell r="F1829">
            <v>0</v>
          </cell>
          <cell r="G1829" t="str">
            <v>00</v>
          </cell>
        </row>
        <row r="1830">
          <cell r="A1830" t="str">
            <v>74174</v>
          </cell>
          <cell r="B1830" t="str">
            <v>Ct angio abd&amp;pelv w/o&amp;w/dye</v>
          </cell>
          <cell r="C1830">
            <v>12</v>
          </cell>
          <cell r="D1830">
            <v>5</v>
          </cell>
          <cell r="E1830">
            <v>5</v>
          </cell>
          <cell r="F1830">
            <v>0</v>
          </cell>
          <cell r="G1830" t="str">
            <v>00</v>
          </cell>
        </row>
        <row r="1831">
          <cell r="A1831" t="str">
            <v>74175</v>
          </cell>
          <cell r="B1831" t="str">
            <v>Ct angio abdom w/o &amp; w/dye</v>
          </cell>
          <cell r="C1831">
            <v>12</v>
          </cell>
          <cell r="D1831">
            <v>5</v>
          </cell>
          <cell r="E1831">
            <v>5</v>
          </cell>
          <cell r="F1831">
            <v>0</v>
          </cell>
          <cell r="G1831" t="str">
            <v>00</v>
          </cell>
        </row>
        <row r="1832">
          <cell r="A1832" t="str">
            <v>74176</v>
          </cell>
          <cell r="B1832" t="str">
            <v>Ct abd &amp; pelvis w/o contrast</v>
          </cell>
          <cell r="C1832">
            <v>12</v>
          </cell>
          <cell r="D1832">
            <v>5</v>
          </cell>
          <cell r="E1832">
            <v>5</v>
          </cell>
          <cell r="F1832">
            <v>0</v>
          </cell>
          <cell r="G1832" t="str">
            <v>00</v>
          </cell>
        </row>
        <row r="1833">
          <cell r="A1833" t="str">
            <v>74177</v>
          </cell>
          <cell r="B1833" t="str">
            <v>Ct abd &amp; pelv w/contrast</v>
          </cell>
          <cell r="C1833">
            <v>12</v>
          </cell>
          <cell r="D1833">
            <v>5</v>
          </cell>
          <cell r="E1833">
            <v>5</v>
          </cell>
          <cell r="F1833">
            <v>0</v>
          </cell>
          <cell r="G1833" t="str">
            <v>00</v>
          </cell>
        </row>
        <row r="1834">
          <cell r="A1834" t="str">
            <v>74178</v>
          </cell>
          <cell r="B1834" t="str">
            <v>Ct abd &amp; pelv 1/&gt; regns</v>
          </cell>
          <cell r="C1834">
            <v>12</v>
          </cell>
          <cell r="D1834">
            <v>5</v>
          </cell>
          <cell r="E1834">
            <v>5</v>
          </cell>
          <cell r="F1834">
            <v>0</v>
          </cell>
          <cell r="G1834" t="str">
            <v>00</v>
          </cell>
        </row>
        <row r="1835">
          <cell r="A1835" t="str">
            <v>74181</v>
          </cell>
          <cell r="B1835" t="str">
            <v>Mri abdomen w/o dye</v>
          </cell>
          <cell r="C1835">
            <v>12</v>
          </cell>
          <cell r="D1835">
            <v>5</v>
          </cell>
          <cell r="E1835">
            <v>5</v>
          </cell>
          <cell r="F1835">
            <v>0</v>
          </cell>
          <cell r="G1835" t="str">
            <v>00</v>
          </cell>
        </row>
        <row r="1836">
          <cell r="A1836" t="str">
            <v>74182</v>
          </cell>
          <cell r="B1836" t="str">
            <v>Mri abdomen w/dye</v>
          </cell>
          <cell r="C1836">
            <v>12</v>
          </cell>
          <cell r="D1836">
            <v>5</v>
          </cell>
          <cell r="E1836">
            <v>5</v>
          </cell>
          <cell r="F1836">
            <v>0</v>
          </cell>
          <cell r="G1836" t="str">
            <v>00</v>
          </cell>
        </row>
        <row r="1837">
          <cell r="A1837" t="str">
            <v>74183</v>
          </cell>
          <cell r="B1837" t="str">
            <v>Mri abdomen w/o &amp; w/dye</v>
          </cell>
          <cell r="C1837">
            <v>12</v>
          </cell>
          <cell r="D1837">
            <v>5</v>
          </cell>
          <cell r="E1837">
            <v>5</v>
          </cell>
          <cell r="F1837">
            <v>0</v>
          </cell>
          <cell r="G1837" t="str">
            <v>00</v>
          </cell>
        </row>
        <row r="1838">
          <cell r="A1838" t="str">
            <v>74210</v>
          </cell>
          <cell r="B1838" t="str">
            <v>Contrst x-ray exam of throat</v>
          </cell>
          <cell r="C1838">
            <v>12</v>
          </cell>
          <cell r="D1838">
            <v>5</v>
          </cell>
          <cell r="E1838">
            <v>5</v>
          </cell>
          <cell r="F1838">
            <v>0</v>
          </cell>
          <cell r="G1838" t="str">
            <v>00</v>
          </cell>
        </row>
        <row r="1839">
          <cell r="A1839" t="str">
            <v>74220</v>
          </cell>
          <cell r="B1839" t="str">
            <v>Contrast x-ray esophagus</v>
          </cell>
          <cell r="C1839">
            <v>12</v>
          </cell>
          <cell r="D1839">
            <v>5</v>
          </cell>
          <cell r="E1839">
            <v>5</v>
          </cell>
          <cell r="F1839">
            <v>0</v>
          </cell>
          <cell r="G1839" t="str">
            <v>00</v>
          </cell>
        </row>
        <row r="1840">
          <cell r="A1840" t="str">
            <v>74230</v>
          </cell>
          <cell r="B1840" t="str">
            <v>Cine/vid x-ray throat/esoph</v>
          </cell>
          <cell r="C1840">
            <v>12</v>
          </cell>
          <cell r="D1840">
            <v>5</v>
          </cell>
          <cell r="E1840">
            <v>5</v>
          </cell>
          <cell r="F1840">
            <v>0</v>
          </cell>
          <cell r="G1840" t="str">
            <v>00</v>
          </cell>
        </row>
        <row r="1841">
          <cell r="A1841" t="str">
            <v>74240</v>
          </cell>
          <cell r="B1841" t="str">
            <v>X-ray upper gi delay w/o kub</v>
          </cell>
          <cell r="C1841">
            <v>12</v>
          </cell>
          <cell r="D1841">
            <v>5</v>
          </cell>
          <cell r="E1841">
            <v>5</v>
          </cell>
          <cell r="F1841">
            <v>0</v>
          </cell>
          <cell r="G1841" t="str">
            <v>00</v>
          </cell>
        </row>
        <row r="1842">
          <cell r="A1842" t="str">
            <v>74241</v>
          </cell>
          <cell r="B1842" t="str">
            <v>X-rayupper gi delay w/kub</v>
          </cell>
          <cell r="C1842">
            <v>12</v>
          </cell>
          <cell r="D1842">
            <v>5</v>
          </cell>
          <cell r="E1842">
            <v>5</v>
          </cell>
          <cell r="F1842">
            <v>0</v>
          </cell>
          <cell r="G1842" t="str">
            <v>00</v>
          </cell>
        </row>
        <row r="1843">
          <cell r="A1843" t="str">
            <v>74245</v>
          </cell>
          <cell r="B1843" t="str">
            <v>X-ray upper gi&amp;small intest</v>
          </cell>
          <cell r="C1843">
            <v>12</v>
          </cell>
          <cell r="D1843">
            <v>5</v>
          </cell>
          <cell r="E1843">
            <v>5</v>
          </cell>
          <cell r="F1843">
            <v>0</v>
          </cell>
          <cell r="G1843" t="str">
            <v>00</v>
          </cell>
        </row>
        <row r="1844">
          <cell r="A1844" t="str">
            <v>74246</v>
          </cell>
          <cell r="B1844" t="str">
            <v>Contrst x-ray uppr gi tract</v>
          </cell>
          <cell r="C1844">
            <v>12</v>
          </cell>
          <cell r="D1844">
            <v>5</v>
          </cell>
          <cell r="E1844">
            <v>5</v>
          </cell>
          <cell r="F1844">
            <v>0</v>
          </cell>
          <cell r="G1844" t="str">
            <v>00</v>
          </cell>
        </row>
        <row r="1845">
          <cell r="A1845" t="str">
            <v>74247</v>
          </cell>
          <cell r="B1845" t="str">
            <v>Contrst x-ray uppr gi tract</v>
          </cell>
          <cell r="C1845">
            <v>12</v>
          </cell>
          <cell r="D1845">
            <v>5</v>
          </cell>
          <cell r="E1845">
            <v>5</v>
          </cell>
          <cell r="F1845">
            <v>0</v>
          </cell>
          <cell r="G1845" t="str">
            <v>00</v>
          </cell>
        </row>
        <row r="1846">
          <cell r="A1846" t="str">
            <v>74249</v>
          </cell>
          <cell r="B1846" t="str">
            <v>Contrst x-ray uppr gi tract</v>
          </cell>
          <cell r="C1846">
            <v>12</v>
          </cell>
          <cell r="D1846">
            <v>5</v>
          </cell>
          <cell r="E1846">
            <v>5</v>
          </cell>
          <cell r="F1846">
            <v>0</v>
          </cell>
          <cell r="G1846" t="str">
            <v>00</v>
          </cell>
        </row>
        <row r="1847">
          <cell r="A1847" t="str">
            <v>74250</v>
          </cell>
          <cell r="B1847" t="str">
            <v>X-ray exam of small bowel</v>
          </cell>
          <cell r="C1847">
            <v>12</v>
          </cell>
          <cell r="D1847">
            <v>5</v>
          </cell>
          <cell r="E1847">
            <v>5</v>
          </cell>
          <cell r="F1847">
            <v>0</v>
          </cell>
          <cell r="G1847" t="str">
            <v>00</v>
          </cell>
        </row>
        <row r="1848">
          <cell r="A1848" t="str">
            <v>74251</v>
          </cell>
          <cell r="B1848" t="str">
            <v>X-ray exam of small bowel</v>
          </cell>
          <cell r="C1848">
            <v>12</v>
          </cell>
          <cell r="D1848">
            <v>5</v>
          </cell>
          <cell r="E1848">
            <v>5</v>
          </cell>
          <cell r="F1848">
            <v>0</v>
          </cell>
          <cell r="G1848" t="str">
            <v>00</v>
          </cell>
        </row>
        <row r="1849">
          <cell r="A1849" t="str">
            <v>74260</v>
          </cell>
          <cell r="B1849" t="str">
            <v>X-ray exam of small bowel</v>
          </cell>
          <cell r="C1849">
            <v>12</v>
          </cell>
          <cell r="D1849">
            <v>5</v>
          </cell>
          <cell r="E1849">
            <v>5</v>
          </cell>
          <cell r="F1849">
            <v>0</v>
          </cell>
          <cell r="G1849" t="str">
            <v>00</v>
          </cell>
        </row>
        <row r="1850">
          <cell r="A1850" t="str">
            <v>74261</v>
          </cell>
          <cell r="B1850" t="str">
            <v>Ct colonography dx</v>
          </cell>
          <cell r="C1850">
            <v>12</v>
          </cell>
          <cell r="D1850">
            <v>5</v>
          </cell>
          <cell r="E1850">
            <v>5</v>
          </cell>
          <cell r="F1850">
            <v>0</v>
          </cell>
          <cell r="G1850" t="str">
            <v>00</v>
          </cell>
        </row>
        <row r="1851">
          <cell r="A1851" t="str">
            <v>74262</v>
          </cell>
          <cell r="B1851" t="str">
            <v>Ct colonography dx w/dye</v>
          </cell>
          <cell r="C1851">
            <v>12</v>
          </cell>
          <cell r="D1851">
            <v>5</v>
          </cell>
          <cell r="E1851">
            <v>5</v>
          </cell>
          <cell r="F1851">
            <v>0</v>
          </cell>
          <cell r="G1851" t="str">
            <v>00</v>
          </cell>
        </row>
        <row r="1852">
          <cell r="A1852" t="str">
            <v>74270</v>
          </cell>
          <cell r="B1852" t="str">
            <v>Contrast x-ray exam of colon</v>
          </cell>
          <cell r="C1852">
            <v>12</v>
          </cell>
          <cell r="D1852">
            <v>5</v>
          </cell>
          <cell r="E1852">
            <v>5</v>
          </cell>
          <cell r="F1852">
            <v>0</v>
          </cell>
          <cell r="G1852" t="str">
            <v>00</v>
          </cell>
        </row>
        <row r="1853">
          <cell r="A1853" t="str">
            <v>74280</v>
          </cell>
          <cell r="B1853" t="str">
            <v>Contrast x-ray exam of colon</v>
          </cell>
          <cell r="C1853">
            <v>12</v>
          </cell>
          <cell r="D1853">
            <v>5</v>
          </cell>
          <cell r="E1853">
            <v>5</v>
          </cell>
          <cell r="F1853">
            <v>0</v>
          </cell>
          <cell r="G1853" t="str">
            <v>00</v>
          </cell>
        </row>
        <row r="1854">
          <cell r="A1854" t="str">
            <v>74283</v>
          </cell>
          <cell r="B1854" t="str">
            <v>Contrast x-ray exam of colon</v>
          </cell>
          <cell r="C1854">
            <v>12</v>
          </cell>
          <cell r="D1854">
            <v>5</v>
          </cell>
          <cell r="E1854">
            <v>5</v>
          </cell>
          <cell r="F1854">
            <v>0</v>
          </cell>
          <cell r="G1854" t="str">
            <v>00</v>
          </cell>
        </row>
        <row r="1855">
          <cell r="A1855" t="str">
            <v>74290</v>
          </cell>
          <cell r="B1855" t="str">
            <v>Contrast x-ray gallbladder</v>
          </cell>
          <cell r="C1855">
            <v>12</v>
          </cell>
          <cell r="D1855">
            <v>5</v>
          </cell>
          <cell r="E1855">
            <v>5</v>
          </cell>
          <cell r="F1855">
            <v>0</v>
          </cell>
          <cell r="G1855" t="str">
            <v>00</v>
          </cell>
        </row>
        <row r="1856">
          <cell r="A1856" t="str">
            <v>74291</v>
          </cell>
          <cell r="B1856" t="str">
            <v>Contrast x-rays gallbladder</v>
          </cell>
          <cell r="C1856">
            <v>12</v>
          </cell>
          <cell r="D1856">
            <v>5</v>
          </cell>
          <cell r="E1856">
            <v>5</v>
          </cell>
          <cell r="F1856">
            <v>0</v>
          </cell>
          <cell r="G1856" t="str">
            <v>00</v>
          </cell>
        </row>
        <row r="1857">
          <cell r="A1857" t="str">
            <v>74320</v>
          </cell>
          <cell r="B1857" t="str">
            <v>Contrast x-ray of bile ducts</v>
          </cell>
          <cell r="C1857">
            <v>12</v>
          </cell>
          <cell r="D1857">
            <v>5</v>
          </cell>
          <cell r="E1857">
            <v>5</v>
          </cell>
          <cell r="F1857">
            <v>0</v>
          </cell>
          <cell r="G1857" t="str">
            <v>00</v>
          </cell>
        </row>
        <row r="1858">
          <cell r="A1858" t="str">
            <v>74327</v>
          </cell>
          <cell r="B1858" t="str">
            <v>X-ray bile stone removal</v>
          </cell>
          <cell r="C1858">
            <v>12</v>
          </cell>
          <cell r="D1858">
            <v>5</v>
          </cell>
          <cell r="E1858">
            <v>5</v>
          </cell>
          <cell r="F1858">
            <v>0</v>
          </cell>
          <cell r="G1858" t="str">
            <v>00</v>
          </cell>
        </row>
        <row r="1859">
          <cell r="A1859" t="str">
            <v>74400</v>
          </cell>
          <cell r="B1859" t="str">
            <v>Contrst x-ray urinary tract</v>
          </cell>
          <cell r="C1859">
            <v>12</v>
          </cell>
          <cell r="D1859">
            <v>5</v>
          </cell>
          <cell r="E1859">
            <v>5</v>
          </cell>
          <cell r="F1859">
            <v>0</v>
          </cell>
          <cell r="G1859" t="str">
            <v>00</v>
          </cell>
        </row>
        <row r="1860">
          <cell r="A1860" t="str">
            <v>74410</v>
          </cell>
          <cell r="B1860" t="str">
            <v>Contrst x-ray urinary tract</v>
          </cell>
          <cell r="C1860">
            <v>12</v>
          </cell>
          <cell r="D1860">
            <v>5</v>
          </cell>
          <cell r="E1860">
            <v>5</v>
          </cell>
          <cell r="F1860">
            <v>0</v>
          </cell>
          <cell r="G1860" t="str">
            <v>00</v>
          </cell>
        </row>
        <row r="1861">
          <cell r="A1861" t="str">
            <v>74415</v>
          </cell>
          <cell r="B1861" t="str">
            <v>Contrst x-ray urinary tract</v>
          </cell>
          <cell r="C1861">
            <v>12</v>
          </cell>
          <cell r="D1861">
            <v>5</v>
          </cell>
          <cell r="E1861">
            <v>5</v>
          </cell>
          <cell r="F1861">
            <v>0</v>
          </cell>
          <cell r="G1861" t="str">
            <v>00</v>
          </cell>
        </row>
        <row r="1862">
          <cell r="A1862" t="str">
            <v>74430</v>
          </cell>
          <cell r="B1862" t="str">
            <v>Contrast x-ray bladder</v>
          </cell>
          <cell r="C1862">
            <v>12</v>
          </cell>
          <cell r="D1862">
            <v>5</v>
          </cell>
          <cell r="E1862">
            <v>5</v>
          </cell>
          <cell r="F1862">
            <v>0</v>
          </cell>
          <cell r="G1862" t="str">
            <v>00</v>
          </cell>
        </row>
        <row r="1863">
          <cell r="A1863" t="str">
            <v>74440</v>
          </cell>
          <cell r="B1863" t="str">
            <v>X-ray male genital tract</v>
          </cell>
          <cell r="C1863">
            <v>12</v>
          </cell>
          <cell r="D1863">
            <v>5</v>
          </cell>
          <cell r="E1863">
            <v>5</v>
          </cell>
          <cell r="F1863">
            <v>0</v>
          </cell>
          <cell r="G1863" t="str">
            <v>00</v>
          </cell>
        </row>
        <row r="1864">
          <cell r="A1864" t="str">
            <v>74455</v>
          </cell>
          <cell r="B1864" t="str">
            <v>X-ray urethra/bladder</v>
          </cell>
          <cell r="C1864">
            <v>12</v>
          </cell>
          <cell r="D1864">
            <v>5</v>
          </cell>
          <cell r="E1864">
            <v>5</v>
          </cell>
          <cell r="F1864">
            <v>0</v>
          </cell>
          <cell r="G1864" t="str">
            <v>00</v>
          </cell>
        </row>
        <row r="1865">
          <cell r="A1865" t="str">
            <v>74475</v>
          </cell>
          <cell r="B1865" t="str">
            <v>X-ray control cath insert</v>
          </cell>
          <cell r="C1865">
            <v>12</v>
          </cell>
          <cell r="D1865">
            <v>5</v>
          </cell>
          <cell r="E1865">
            <v>5</v>
          </cell>
          <cell r="F1865">
            <v>0</v>
          </cell>
          <cell r="G1865" t="str">
            <v>00</v>
          </cell>
        </row>
        <row r="1866">
          <cell r="A1866" t="str">
            <v>74480</v>
          </cell>
          <cell r="B1866" t="str">
            <v>X-ray control cath insert</v>
          </cell>
          <cell r="C1866">
            <v>12</v>
          </cell>
          <cell r="D1866">
            <v>5</v>
          </cell>
          <cell r="E1866">
            <v>5</v>
          </cell>
          <cell r="F1866">
            <v>0</v>
          </cell>
          <cell r="G1866" t="str">
            <v>00</v>
          </cell>
        </row>
        <row r="1867">
          <cell r="A1867" t="str">
            <v>74485</v>
          </cell>
          <cell r="B1867" t="str">
            <v>X-ray guide gu dilation</v>
          </cell>
          <cell r="C1867">
            <v>12</v>
          </cell>
          <cell r="D1867">
            <v>5</v>
          </cell>
          <cell r="E1867">
            <v>5</v>
          </cell>
          <cell r="F1867">
            <v>0</v>
          </cell>
          <cell r="G1867" t="str">
            <v>00</v>
          </cell>
        </row>
        <row r="1868">
          <cell r="A1868" t="str">
            <v>74710</v>
          </cell>
          <cell r="B1868" t="str">
            <v>X-ray measurement of pelvis</v>
          </cell>
          <cell r="C1868">
            <v>12</v>
          </cell>
          <cell r="D1868">
            <v>5</v>
          </cell>
          <cell r="E1868">
            <v>5</v>
          </cell>
          <cell r="F1868">
            <v>0</v>
          </cell>
          <cell r="G1868" t="str">
            <v>00</v>
          </cell>
        </row>
        <row r="1869">
          <cell r="A1869" t="str">
            <v>74740</v>
          </cell>
          <cell r="B1869" t="str">
            <v>X-ray female genital tract</v>
          </cell>
          <cell r="C1869">
            <v>12</v>
          </cell>
          <cell r="D1869">
            <v>5</v>
          </cell>
          <cell r="E1869">
            <v>5</v>
          </cell>
          <cell r="F1869">
            <v>0</v>
          </cell>
          <cell r="G1869" t="str">
            <v>00</v>
          </cell>
        </row>
        <row r="1870">
          <cell r="A1870" t="str">
            <v>75557</v>
          </cell>
          <cell r="B1870" t="str">
            <v>Cardiac mri for morph</v>
          </cell>
          <cell r="C1870">
            <v>12</v>
          </cell>
          <cell r="D1870">
            <v>5</v>
          </cell>
          <cell r="E1870">
            <v>5</v>
          </cell>
          <cell r="F1870">
            <v>0</v>
          </cell>
          <cell r="G1870" t="str">
            <v>00</v>
          </cell>
        </row>
        <row r="1871">
          <cell r="A1871" t="str">
            <v>75559</v>
          </cell>
          <cell r="B1871" t="str">
            <v>Cardiac mri w/stress img</v>
          </cell>
          <cell r="C1871">
            <v>12</v>
          </cell>
          <cell r="D1871">
            <v>5</v>
          </cell>
          <cell r="E1871">
            <v>5</v>
          </cell>
          <cell r="F1871">
            <v>0</v>
          </cell>
          <cell r="G1871" t="str">
            <v>00</v>
          </cell>
        </row>
        <row r="1872">
          <cell r="A1872" t="str">
            <v>75561</v>
          </cell>
          <cell r="B1872" t="str">
            <v>Cardiac mri for morph w/dye</v>
          </cell>
          <cell r="C1872">
            <v>12</v>
          </cell>
          <cell r="D1872">
            <v>5</v>
          </cell>
          <cell r="E1872">
            <v>5</v>
          </cell>
          <cell r="F1872">
            <v>0</v>
          </cell>
          <cell r="G1872" t="str">
            <v>00</v>
          </cell>
        </row>
        <row r="1873">
          <cell r="A1873" t="str">
            <v>75563</v>
          </cell>
          <cell r="B1873" t="str">
            <v>Card mri w/stress img &amp; dye</v>
          </cell>
          <cell r="C1873">
            <v>12</v>
          </cell>
          <cell r="D1873">
            <v>5</v>
          </cell>
          <cell r="E1873">
            <v>5</v>
          </cell>
          <cell r="F1873">
            <v>0</v>
          </cell>
          <cell r="G1873" t="str">
            <v>00</v>
          </cell>
        </row>
        <row r="1874">
          <cell r="A1874" t="str">
            <v>75565</v>
          </cell>
          <cell r="B1874" t="str">
            <v>Card mri veloc flow mapping</v>
          </cell>
          <cell r="C1874">
            <v>12</v>
          </cell>
          <cell r="D1874">
            <v>5</v>
          </cell>
          <cell r="E1874">
            <v>5</v>
          </cell>
          <cell r="F1874">
            <v>0</v>
          </cell>
          <cell r="G1874" t="str">
            <v>00</v>
          </cell>
        </row>
        <row r="1875">
          <cell r="A1875" t="str">
            <v>75571</v>
          </cell>
          <cell r="B1875" t="str">
            <v>Ct hrt w/o dye w/ca test</v>
          </cell>
          <cell r="C1875">
            <v>12</v>
          </cell>
          <cell r="D1875">
            <v>5</v>
          </cell>
          <cell r="E1875">
            <v>5</v>
          </cell>
          <cell r="F1875">
            <v>0</v>
          </cell>
          <cell r="G1875" t="str">
            <v>00</v>
          </cell>
        </row>
        <row r="1876">
          <cell r="A1876" t="str">
            <v>75572</v>
          </cell>
          <cell r="B1876" t="str">
            <v>Ct hrt w/3d image</v>
          </cell>
          <cell r="C1876">
            <v>12</v>
          </cell>
          <cell r="D1876">
            <v>5</v>
          </cell>
          <cell r="E1876">
            <v>5</v>
          </cell>
          <cell r="F1876">
            <v>0</v>
          </cell>
          <cell r="G1876" t="str">
            <v>00</v>
          </cell>
        </row>
        <row r="1877">
          <cell r="A1877" t="str">
            <v>75573</v>
          </cell>
          <cell r="B1877" t="str">
            <v>Ct hrt w/3d image congen</v>
          </cell>
          <cell r="C1877">
            <v>12</v>
          </cell>
          <cell r="D1877">
            <v>5</v>
          </cell>
          <cell r="E1877">
            <v>5</v>
          </cell>
          <cell r="F1877">
            <v>0</v>
          </cell>
          <cell r="G1877" t="str">
            <v>00</v>
          </cell>
        </row>
        <row r="1878">
          <cell r="A1878" t="str">
            <v>75574</v>
          </cell>
          <cell r="B1878" t="str">
            <v>Ct angio hrt w/3d image</v>
          </cell>
          <cell r="C1878">
            <v>12</v>
          </cell>
          <cell r="D1878">
            <v>5</v>
          </cell>
          <cell r="E1878">
            <v>5</v>
          </cell>
          <cell r="F1878">
            <v>0</v>
          </cell>
          <cell r="G1878" t="str">
            <v>00</v>
          </cell>
        </row>
        <row r="1879">
          <cell r="A1879" t="str">
            <v>75600</v>
          </cell>
          <cell r="B1879" t="str">
            <v>Contrast exam thoracic aorta</v>
          </cell>
          <cell r="C1879">
            <v>12</v>
          </cell>
          <cell r="D1879">
            <v>5</v>
          </cell>
          <cell r="E1879">
            <v>5</v>
          </cell>
          <cell r="F1879">
            <v>0</v>
          </cell>
          <cell r="G1879" t="str">
            <v>00</v>
          </cell>
        </row>
        <row r="1880">
          <cell r="A1880" t="str">
            <v>75605</v>
          </cell>
          <cell r="B1880" t="str">
            <v>Contrast exam thoracic aorta</v>
          </cell>
          <cell r="C1880">
            <v>12</v>
          </cell>
          <cell r="D1880">
            <v>5</v>
          </cell>
          <cell r="E1880">
            <v>5</v>
          </cell>
          <cell r="F1880">
            <v>0</v>
          </cell>
          <cell r="G1880" t="str">
            <v>00</v>
          </cell>
        </row>
        <row r="1881">
          <cell r="A1881" t="str">
            <v>75625</v>
          </cell>
          <cell r="B1881" t="str">
            <v>Contrast exam abdominl aorta</v>
          </cell>
          <cell r="C1881">
            <v>12</v>
          </cell>
          <cell r="D1881">
            <v>5</v>
          </cell>
          <cell r="E1881">
            <v>5</v>
          </cell>
          <cell r="F1881">
            <v>0</v>
          </cell>
          <cell r="G1881" t="str">
            <v>00</v>
          </cell>
        </row>
        <row r="1882">
          <cell r="A1882" t="str">
            <v>75630</v>
          </cell>
          <cell r="B1882" t="str">
            <v>X-ray aorta leg arteries</v>
          </cell>
          <cell r="C1882">
            <v>12</v>
          </cell>
          <cell r="D1882">
            <v>5</v>
          </cell>
          <cell r="E1882">
            <v>5</v>
          </cell>
          <cell r="F1882">
            <v>0</v>
          </cell>
          <cell r="G1882" t="str">
            <v>00</v>
          </cell>
        </row>
        <row r="1883">
          <cell r="A1883" t="str">
            <v>75635</v>
          </cell>
          <cell r="B1883" t="str">
            <v>Ct angio abdominal arteries</v>
          </cell>
          <cell r="C1883">
            <v>12</v>
          </cell>
          <cell r="D1883">
            <v>5</v>
          </cell>
          <cell r="E1883">
            <v>5</v>
          </cell>
          <cell r="F1883">
            <v>0</v>
          </cell>
          <cell r="G1883" t="str">
            <v>00</v>
          </cell>
        </row>
        <row r="1884">
          <cell r="A1884" t="str">
            <v>75658</v>
          </cell>
          <cell r="B1884" t="str">
            <v>Artery x-rays arm</v>
          </cell>
          <cell r="C1884">
            <v>12</v>
          </cell>
          <cell r="D1884">
            <v>5</v>
          </cell>
          <cell r="E1884">
            <v>5</v>
          </cell>
          <cell r="F1884">
            <v>0</v>
          </cell>
          <cell r="G1884" t="str">
            <v>00</v>
          </cell>
        </row>
        <row r="1885">
          <cell r="A1885" t="str">
            <v>75705</v>
          </cell>
          <cell r="B1885" t="str">
            <v>Artery x-rays spine</v>
          </cell>
          <cell r="C1885">
            <v>12</v>
          </cell>
          <cell r="D1885">
            <v>5</v>
          </cell>
          <cell r="E1885">
            <v>5</v>
          </cell>
          <cell r="F1885">
            <v>0</v>
          </cell>
          <cell r="G1885" t="str">
            <v>00</v>
          </cell>
        </row>
        <row r="1886">
          <cell r="A1886" t="str">
            <v>75710</v>
          </cell>
          <cell r="B1886" t="str">
            <v>Artery x-rays arm/leg</v>
          </cell>
          <cell r="C1886">
            <v>12</v>
          </cell>
          <cell r="D1886">
            <v>5</v>
          </cell>
          <cell r="E1886">
            <v>5</v>
          </cell>
          <cell r="F1886">
            <v>0</v>
          </cell>
          <cell r="G1886" t="str">
            <v>00</v>
          </cell>
        </row>
        <row r="1887">
          <cell r="A1887" t="str">
            <v>75716</v>
          </cell>
          <cell r="B1887" t="str">
            <v>Artery x-rays arms/legs</v>
          </cell>
          <cell r="C1887">
            <v>12</v>
          </cell>
          <cell r="D1887">
            <v>5</v>
          </cell>
          <cell r="E1887">
            <v>5</v>
          </cell>
          <cell r="F1887">
            <v>0</v>
          </cell>
          <cell r="G1887" t="str">
            <v>00</v>
          </cell>
        </row>
        <row r="1888">
          <cell r="A1888" t="str">
            <v>75726</v>
          </cell>
          <cell r="B1888" t="str">
            <v>Artery x-rays abdomen</v>
          </cell>
          <cell r="C1888">
            <v>12</v>
          </cell>
          <cell r="D1888">
            <v>5</v>
          </cell>
          <cell r="E1888">
            <v>5</v>
          </cell>
          <cell r="F1888">
            <v>0</v>
          </cell>
          <cell r="G1888" t="str">
            <v>00</v>
          </cell>
        </row>
        <row r="1889">
          <cell r="A1889" t="str">
            <v>75731</v>
          </cell>
          <cell r="B1889" t="str">
            <v>Artery x-rays adrenal gland</v>
          </cell>
          <cell r="C1889">
            <v>12</v>
          </cell>
          <cell r="D1889">
            <v>5</v>
          </cell>
          <cell r="E1889">
            <v>5</v>
          </cell>
          <cell r="F1889">
            <v>0</v>
          </cell>
          <cell r="G1889" t="str">
            <v>00</v>
          </cell>
        </row>
        <row r="1890">
          <cell r="A1890" t="str">
            <v>75733</v>
          </cell>
          <cell r="B1890" t="str">
            <v>Artery x-rays adrenals</v>
          </cell>
          <cell r="C1890">
            <v>12</v>
          </cell>
          <cell r="D1890">
            <v>5</v>
          </cell>
          <cell r="E1890">
            <v>5</v>
          </cell>
          <cell r="F1890">
            <v>0</v>
          </cell>
          <cell r="G1890" t="str">
            <v>00</v>
          </cell>
        </row>
        <row r="1891">
          <cell r="A1891" t="str">
            <v>75736</v>
          </cell>
          <cell r="B1891" t="str">
            <v>Artery x-rays pelvis</v>
          </cell>
          <cell r="C1891">
            <v>12</v>
          </cell>
          <cell r="D1891">
            <v>5</v>
          </cell>
          <cell r="E1891">
            <v>5</v>
          </cell>
          <cell r="F1891">
            <v>0</v>
          </cell>
          <cell r="G1891" t="str">
            <v>00</v>
          </cell>
        </row>
        <row r="1892">
          <cell r="A1892" t="str">
            <v>75741</v>
          </cell>
          <cell r="B1892" t="str">
            <v>Artery x-rays lung</v>
          </cell>
          <cell r="C1892">
            <v>12</v>
          </cell>
          <cell r="D1892">
            <v>5</v>
          </cell>
          <cell r="E1892">
            <v>5</v>
          </cell>
          <cell r="F1892">
            <v>0</v>
          </cell>
          <cell r="G1892" t="str">
            <v>00</v>
          </cell>
        </row>
        <row r="1893">
          <cell r="A1893" t="str">
            <v>75743</v>
          </cell>
          <cell r="B1893" t="str">
            <v>Artery x-rays lungs</v>
          </cell>
          <cell r="C1893">
            <v>12</v>
          </cell>
          <cell r="D1893">
            <v>5</v>
          </cell>
          <cell r="E1893">
            <v>5</v>
          </cell>
          <cell r="F1893">
            <v>0</v>
          </cell>
          <cell r="G1893" t="str">
            <v>00</v>
          </cell>
        </row>
        <row r="1894">
          <cell r="A1894" t="str">
            <v>75746</v>
          </cell>
          <cell r="B1894" t="str">
            <v>Artery x-rays lung</v>
          </cell>
          <cell r="C1894">
            <v>12</v>
          </cell>
          <cell r="D1894">
            <v>5</v>
          </cell>
          <cell r="E1894">
            <v>5</v>
          </cell>
          <cell r="F1894">
            <v>0</v>
          </cell>
          <cell r="G1894" t="str">
            <v>00</v>
          </cell>
        </row>
        <row r="1895">
          <cell r="A1895" t="str">
            <v>75756</v>
          </cell>
          <cell r="B1895" t="str">
            <v>Artery x-rays chest</v>
          </cell>
          <cell r="C1895">
            <v>12</v>
          </cell>
          <cell r="D1895">
            <v>5</v>
          </cell>
          <cell r="E1895">
            <v>5</v>
          </cell>
          <cell r="F1895">
            <v>0</v>
          </cell>
          <cell r="G1895" t="str">
            <v>00</v>
          </cell>
        </row>
        <row r="1896">
          <cell r="A1896" t="str">
            <v>75774</v>
          </cell>
          <cell r="B1896" t="str">
            <v>Artery x-ray each vessel</v>
          </cell>
          <cell r="C1896">
            <v>12</v>
          </cell>
          <cell r="D1896">
            <v>5</v>
          </cell>
          <cell r="E1896">
            <v>5</v>
          </cell>
          <cell r="F1896">
            <v>0</v>
          </cell>
          <cell r="G1896" t="str">
            <v>00</v>
          </cell>
        </row>
        <row r="1897">
          <cell r="A1897" t="str">
            <v>75791</v>
          </cell>
          <cell r="B1897" t="str">
            <v>Av dialysis shunt imaging</v>
          </cell>
          <cell r="C1897">
            <v>12</v>
          </cell>
          <cell r="D1897">
            <v>5</v>
          </cell>
          <cell r="E1897">
            <v>5</v>
          </cell>
          <cell r="F1897">
            <v>0</v>
          </cell>
          <cell r="G1897" t="str">
            <v>00</v>
          </cell>
        </row>
        <row r="1898">
          <cell r="A1898" t="str">
            <v>75809</v>
          </cell>
          <cell r="B1898" t="str">
            <v>Nonvascular shunt x-ray</v>
          </cell>
          <cell r="C1898">
            <v>12</v>
          </cell>
          <cell r="D1898">
            <v>5</v>
          </cell>
          <cell r="E1898">
            <v>5</v>
          </cell>
          <cell r="F1898">
            <v>0</v>
          </cell>
          <cell r="G1898" t="str">
            <v>00</v>
          </cell>
        </row>
        <row r="1899">
          <cell r="A1899" t="str">
            <v>75820</v>
          </cell>
          <cell r="B1899" t="str">
            <v>Vein x-ray arm/leg</v>
          </cell>
          <cell r="C1899">
            <v>12</v>
          </cell>
          <cell r="D1899">
            <v>5</v>
          </cell>
          <cell r="E1899">
            <v>5</v>
          </cell>
          <cell r="F1899">
            <v>0</v>
          </cell>
          <cell r="G1899" t="str">
            <v>00</v>
          </cell>
        </row>
        <row r="1900">
          <cell r="A1900" t="str">
            <v>75822</v>
          </cell>
          <cell r="B1900" t="str">
            <v>Vein x-ray arms/legs</v>
          </cell>
          <cell r="C1900">
            <v>12</v>
          </cell>
          <cell r="D1900">
            <v>5</v>
          </cell>
          <cell r="E1900">
            <v>5</v>
          </cell>
          <cell r="F1900">
            <v>0</v>
          </cell>
          <cell r="G1900" t="str">
            <v>00</v>
          </cell>
        </row>
        <row r="1901">
          <cell r="A1901" t="str">
            <v>75825</v>
          </cell>
          <cell r="B1901" t="str">
            <v>Vein x-ray trunk</v>
          </cell>
          <cell r="C1901">
            <v>12</v>
          </cell>
          <cell r="D1901">
            <v>5</v>
          </cell>
          <cell r="E1901">
            <v>5</v>
          </cell>
          <cell r="F1901">
            <v>0</v>
          </cell>
          <cell r="G1901" t="str">
            <v>00</v>
          </cell>
        </row>
        <row r="1902">
          <cell r="A1902" t="str">
            <v>75827</v>
          </cell>
          <cell r="B1902" t="str">
            <v>Vein x-ray chest</v>
          </cell>
          <cell r="C1902">
            <v>12</v>
          </cell>
          <cell r="D1902">
            <v>5</v>
          </cell>
          <cell r="E1902">
            <v>5</v>
          </cell>
          <cell r="F1902">
            <v>0</v>
          </cell>
          <cell r="G1902" t="str">
            <v>00</v>
          </cell>
        </row>
        <row r="1903">
          <cell r="A1903" t="str">
            <v>75831</v>
          </cell>
          <cell r="B1903" t="str">
            <v>Vein x-ray kidney</v>
          </cell>
          <cell r="C1903">
            <v>12</v>
          </cell>
          <cell r="D1903">
            <v>5</v>
          </cell>
          <cell r="E1903">
            <v>5</v>
          </cell>
          <cell r="F1903">
            <v>0</v>
          </cell>
          <cell r="G1903" t="str">
            <v>00</v>
          </cell>
        </row>
        <row r="1904">
          <cell r="A1904" t="str">
            <v>75833</v>
          </cell>
          <cell r="B1904" t="str">
            <v>Vein x-ray kidneys</v>
          </cell>
          <cell r="C1904">
            <v>12</v>
          </cell>
          <cell r="D1904">
            <v>5</v>
          </cell>
          <cell r="E1904">
            <v>5</v>
          </cell>
          <cell r="F1904">
            <v>0</v>
          </cell>
          <cell r="G1904" t="str">
            <v>00</v>
          </cell>
        </row>
        <row r="1905">
          <cell r="A1905" t="str">
            <v>75840</v>
          </cell>
          <cell r="B1905" t="str">
            <v>Vein x-ray adrenal gland</v>
          </cell>
          <cell r="C1905">
            <v>12</v>
          </cell>
          <cell r="D1905">
            <v>5</v>
          </cell>
          <cell r="E1905">
            <v>5</v>
          </cell>
          <cell r="F1905">
            <v>0</v>
          </cell>
          <cell r="G1905" t="str">
            <v>00</v>
          </cell>
        </row>
        <row r="1906">
          <cell r="A1906" t="str">
            <v>75842</v>
          </cell>
          <cell r="B1906" t="str">
            <v>Vein x-ray adrenal glands</v>
          </cell>
          <cell r="C1906">
            <v>12</v>
          </cell>
          <cell r="D1906">
            <v>5</v>
          </cell>
          <cell r="E1906">
            <v>5</v>
          </cell>
          <cell r="F1906">
            <v>0</v>
          </cell>
          <cell r="G1906" t="str">
            <v>00</v>
          </cell>
        </row>
        <row r="1907">
          <cell r="A1907" t="str">
            <v>75860</v>
          </cell>
          <cell r="B1907" t="str">
            <v>Vein x-ray neck</v>
          </cell>
          <cell r="C1907">
            <v>12</v>
          </cell>
          <cell r="D1907">
            <v>5</v>
          </cell>
          <cell r="E1907">
            <v>5</v>
          </cell>
          <cell r="F1907">
            <v>0</v>
          </cell>
          <cell r="G1907" t="str">
            <v>00</v>
          </cell>
        </row>
        <row r="1908">
          <cell r="A1908" t="str">
            <v>75870</v>
          </cell>
          <cell r="B1908" t="str">
            <v>Vein x-ray skull</v>
          </cell>
          <cell r="C1908">
            <v>12</v>
          </cell>
          <cell r="D1908">
            <v>5</v>
          </cell>
          <cell r="E1908">
            <v>5</v>
          </cell>
          <cell r="F1908">
            <v>0</v>
          </cell>
          <cell r="G1908" t="str">
            <v>00</v>
          </cell>
        </row>
        <row r="1909">
          <cell r="A1909" t="str">
            <v>75872</v>
          </cell>
          <cell r="B1909" t="str">
            <v>Vein x-ray skull epidural</v>
          </cell>
          <cell r="C1909">
            <v>12</v>
          </cell>
          <cell r="D1909">
            <v>5</v>
          </cell>
          <cell r="E1909">
            <v>5</v>
          </cell>
          <cell r="F1909">
            <v>0</v>
          </cell>
          <cell r="G1909" t="str">
            <v>00</v>
          </cell>
        </row>
        <row r="1910">
          <cell r="A1910" t="str">
            <v>75880</v>
          </cell>
          <cell r="B1910" t="str">
            <v>Vein x-ray eye socket</v>
          </cell>
          <cell r="C1910">
            <v>12</v>
          </cell>
          <cell r="D1910">
            <v>5</v>
          </cell>
          <cell r="E1910">
            <v>5</v>
          </cell>
          <cell r="F1910">
            <v>0</v>
          </cell>
          <cell r="G1910" t="str">
            <v>00</v>
          </cell>
        </row>
        <row r="1911">
          <cell r="A1911" t="str">
            <v>75885</v>
          </cell>
          <cell r="B1911" t="str">
            <v>Vein x-ray liver w/hemodynam</v>
          </cell>
          <cell r="C1911">
            <v>12</v>
          </cell>
          <cell r="D1911">
            <v>5</v>
          </cell>
          <cell r="E1911">
            <v>5</v>
          </cell>
          <cell r="F1911">
            <v>0</v>
          </cell>
          <cell r="G1911" t="str">
            <v>00</v>
          </cell>
        </row>
        <row r="1912">
          <cell r="A1912" t="str">
            <v>75887</v>
          </cell>
          <cell r="B1912" t="str">
            <v>Vein x-ray liver w/o hemodyn</v>
          </cell>
          <cell r="C1912">
            <v>12</v>
          </cell>
          <cell r="D1912">
            <v>5</v>
          </cell>
          <cell r="E1912">
            <v>5</v>
          </cell>
          <cell r="F1912">
            <v>0</v>
          </cell>
          <cell r="G1912" t="str">
            <v>00</v>
          </cell>
        </row>
        <row r="1913">
          <cell r="A1913" t="str">
            <v>75889</v>
          </cell>
          <cell r="B1913" t="str">
            <v>Vein x-ray liver w/hemodynam</v>
          </cell>
          <cell r="C1913">
            <v>12</v>
          </cell>
          <cell r="D1913">
            <v>5</v>
          </cell>
          <cell r="E1913">
            <v>5</v>
          </cell>
          <cell r="F1913">
            <v>0</v>
          </cell>
          <cell r="G1913" t="str">
            <v>00</v>
          </cell>
        </row>
        <row r="1914">
          <cell r="A1914" t="str">
            <v>75891</v>
          </cell>
          <cell r="B1914" t="str">
            <v>Vein x-ray liver</v>
          </cell>
          <cell r="C1914">
            <v>12</v>
          </cell>
          <cell r="D1914">
            <v>5</v>
          </cell>
          <cell r="E1914">
            <v>5</v>
          </cell>
          <cell r="F1914">
            <v>0</v>
          </cell>
          <cell r="G1914" t="str">
            <v>00</v>
          </cell>
        </row>
        <row r="1915">
          <cell r="A1915" t="str">
            <v>75893</v>
          </cell>
          <cell r="B1915" t="str">
            <v>Venous sampling by catheter</v>
          </cell>
          <cell r="C1915">
            <v>12</v>
          </cell>
          <cell r="D1915">
            <v>5</v>
          </cell>
          <cell r="E1915">
            <v>5</v>
          </cell>
          <cell r="F1915">
            <v>0</v>
          </cell>
          <cell r="G1915" t="str">
            <v>00</v>
          </cell>
        </row>
        <row r="1916">
          <cell r="A1916" t="str">
            <v>75901</v>
          </cell>
          <cell r="B1916" t="str">
            <v>Remove cva device obstruct</v>
          </cell>
          <cell r="C1916">
            <v>12</v>
          </cell>
          <cell r="D1916">
            <v>5</v>
          </cell>
          <cell r="E1916">
            <v>5</v>
          </cell>
          <cell r="F1916">
            <v>0</v>
          </cell>
          <cell r="G1916" t="str">
            <v>00</v>
          </cell>
        </row>
        <row r="1917">
          <cell r="A1917" t="str">
            <v>75902</v>
          </cell>
          <cell r="B1917" t="str">
            <v>Remove cva lumen obstruct</v>
          </cell>
          <cell r="C1917">
            <v>12</v>
          </cell>
          <cell r="D1917">
            <v>5</v>
          </cell>
          <cell r="E1917">
            <v>5</v>
          </cell>
          <cell r="F1917">
            <v>0</v>
          </cell>
          <cell r="G1917" t="str">
            <v>00</v>
          </cell>
        </row>
        <row r="1918">
          <cell r="A1918" t="str">
            <v>75962</v>
          </cell>
          <cell r="B1918" t="str">
            <v>Repair arterial blockage</v>
          </cell>
          <cell r="C1918">
            <v>12</v>
          </cell>
          <cell r="D1918">
            <v>5</v>
          </cell>
          <cell r="E1918">
            <v>5</v>
          </cell>
          <cell r="F1918">
            <v>0</v>
          </cell>
          <cell r="G1918" t="str">
            <v>00</v>
          </cell>
        </row>
        <row r="1919">
          <cell r="A1919" t="str">
            <v>75964</v>
          </cell>
          <cell r="B1919" t="str">
            <v>Repair artery blockage each</v>
          </cell>
          <cell r="C1919">
            <v>12</v>
          </cell>
          <cell r="D1919">
            <v>5</v>
          </cell>
          <cell r="E1919">
            <v>5</v>
          </cell>
          <cell r="F1919">
            <v>0</v>
          </cell>
          <cell r="G1919" t="str">
            <v>00</v>
          </cell>
        </row>
        <row r="1920">
          <cell r="A1920" t="str">
            <v>75966</v>
          </cell>
          <cell r="B1920" t="str">
            <v>Repair arterial blockage</v>
          </cell>
          <cell r="C1920">
            <v>12</v>
          </cell>
          <cell r="D1920">
            <v>5</v>
          </cell>
          <cell r="E1920">
            <v>5</v>
          </cell>
          <cell r="F1920">
            <v>0</v>
          </cell>
          <cell r="G1920" t="str">
            <v>00</v>
          </cell>
        </row>
        <row r="1921">
          <cell r="A1921" t="str">
            <v>75968</v>
          </cell>
          <cell r="B1921" t="str">
            <v>Repair artery blockage each</v>
          </cell>
          <cell r="C1921">
            <v>12</v>
          </cell>
          <cell r="D1921">
            <v>5</v>
          </cell>
          <cell r="E1921">
            <v>5</v>
          </cell>
          <cell r="F1921">
            <v>0</v>
          </cell>
          <cell r="G1921" t="str">
            <v>00</v>
          </cell>
        </row>
        <row r="1922">
          <cell r="A1922" t="str">
            <v>75978</v>
          </cell>
          <cell r="B1922" t="str">
            <v>Repair venous blockage</v>
          </cell>
          <cell r="C1922">
            <v>12</v>
          </cell>
          <cell r="D1922">
            <v>5</v>
          </cell>
          <cell r="E1922">
            <v>5</v>
          </cell>
          <cell r="F1922">
            <v>0</v>
          </cell>
          <cell r="G1922" t="str">
            <v>00</v>
          </cell>
        </row>
        <row r="1923">
          <cell r="A1923" t="str">
            <v>75984</v>
          </cell>
          <cell r="B1923" t="str">
            <v>Xray control catheter change</v>
          </cell>
          <cell r="C1923">
            <v>12</v>
          </cell>
          <cell r="D1923">
            <v>5</v>
          </cell>
          <cell r="E1923">
            <v>5</v>
          </cell>
          <cell r="F1923">
            <v>0</v>
          </cell>
          <cell r="G1923" t="str">
            <v>00</v>
          </cell>
        </row>
        <row r="1924">
          <cell r="A1924" t="str">
            <v>75989</v>
          </cell>
          <cell r="B1924" t="str">
            <v>Abscess drainage under x-ray</v>
          </cell>
          <cell r="C1924">
            <v>12</v>
          </cell>
          <cell r="D1924">
            <v>5</v>
          </cell>
          <cell r="E1924">
            <v>5</v>
          </cell>
          <cell r="F1924">
            <v>0</v>
          </cell>
          <cell r="G1924" t="str">
            <v>00</v>
          </cell>
        </row>
        <row r="1925">
          <cell r="A1925" t="str">
            <v>76000</v>
          </cell>
          <cell r="B1925" t="str">
            <v>Fluoroscope examination</v>
          </cell>
          <cell r="C1925">
            <v>12</v>
          </cell>
          <cell r="D1925">
            <v>5</v>
          </cell>
          <cell r="E1925">
            <v>5</v>
          </cell>
          <cell r="F1925">
            <v>0</v>
          </cell>
          <cell r="G1925" t="str">
            <v>00</v>
          </cell>
        </row>
        <row r="1926">
          <cell r="A1926" t="str">
            <v>76010</v>
          </cell>
          <cell r="B1926" t="str">
            <v>X-ray nose to rectum</v>
          </cell>
          <cell r="C1926">
            <v>12</v>
          </cell>
          <cell r="D1926">
            <v>5</v>
          </cell>
          <cell r="E1926">
            <v>5</v>
          </cell>
          <cell r="F1926">
            <v>0</v>
          </cell>
          <cell r="G1926" t="str">
            <v>00</v>
          </cell>
        </row>
        <row r="1927">
          <cell r="A1927" t="str">
            <v>76080</v>
          </cell>
          <cell r="B1927" t="str">
            <v>X-ray exam of fistula</v>
          </cell>
          <cell r="C1927">
            <v>12</v>
          </cell>
          <cell r="D1927">
            <v>5</v>
          </cell>
          <cell r="E1927">
            <v>5</v>
          </cell>
          <cell r="F1927">
            <v>0</v>
          </cell>
          <cell r="G1927" t="str">
            <v>00</v>
          </cell>
        </row>
        <row r="1928">
          <cell r="A1928" t="str">
            <v>76098</v>
          </cell>
          <cell r="B1928" t="str">
            <v>X-ray exam breast specimen</v>
          </cell>
          <cell r="C1928">
            <v>12</v>
          </cell>
          <cell r="D1928">
            <v>5</v>
          </cell>
          <cell r="E1928">
            <v>5</v>
          </cell>
          <cell r="F1928">
            <v>0</v>
          </cell>
          <cell r="G1928" t="str">
            <v>00</v>
          </cell>
        </row>
        <row r="1929">
          <cell r="A1929" t="str">
            <v>76100</v>
          </cell>
          <cell r="B1929" t="str">
            <v>X-ray exam of body section</v>
          </cell>
          <cell r="C1929">
            <v>12</v>
          </cell>
          <cell r="D1929">
            <v>5</v>
          </cell>
          <cell r="E1929">
            <v>5</v>
          </cell>
          <cell r="F1929">
            <v>0</v>
          </cell>
          <cell r="G1929" t="str">
            <v>00</v>
          </cell>
        </row>
        <row r="1930">
          <cell r="A1930" t="str">
            <v>76101</v>
          </cell>
          <cell r="B1930" t="str">
            <v>Complex body section x-ray</v>
          </cell>
          <cell r="C1930">
            <v>12</v>
          </cell>
          <cell r="D1930">
            <v>5</v>
          </cell>
          <cell r="E1930">
            <v>5</v>
          </cell>
          <cell r="F1930">
            <v>0</v>
          </cell>
          <cell r="G1930" t="str">
            <v>00</v>
          </cell>
        </row>
        <row r="1931">
          <cell r="A1931" t="str">
            <v>76102</v>
          </cell>
          <cell r="B1931" t="str">
            <v>Complex body section x-rays</v>
          </cell>
          <cell r="C1931">
            <v>12</v>
          </cell>
          <cell r="D1931">
            <v>5</v>
          </cell>
          <cell r="E1931">
            <v>5</v>
          </cell>
          <cell r="F1931">
            <v>0</v>
          </cell>
          <cell r="G1931" t="str">
            <v>00</v>
          </cell>
        </row>
        <row r="1932">
          <cell r="A1932" t="str">
            <v>76120</v>
          </cell>
          <cell r="B1932" t="str">
            <v>Cine/video x-rays</v>
          </cell>
          <cell r="C1932">
            <v>12</v>
          </cell>
          <cell r="D1932">
            <v>5</v>
          </cell>
          <cell r="E1932">
            <v>5</v>
          </cell>
          <cell r="F1932">
            <v>0</v>
          </cell>
          <cell r="G1932" t="str">
            <v>00</v>
          </cell>
        </row>
        <row r="1933">
          <cell r="A1933" t="str">
            <v>76376</v>
          </cell>
          <cell r="B1933" t="str">
            <v>3d render w/intrp postproces</v>
          </cell>
          <cell r="C1933">
            <v>12</v>
          </cell>
          <cell r="D1933">
            <v>5</v>
          </cell>
          <cell r="E1933">
            <v>5</v>
          </cell>
          <cell r="F1933">
            <v>0</v>
          </cell>
          <cell r="G1933" t="str">
            <v>00</v>
          </cell>
        </row>
        <row r="1934">
          <cell r="A1934" t="str">
            <v>76377</v>
          </cell>
          <cell r="B1934" t="str">
            <v>3d render w/intrp postproces</v>
          </cell>
          <cell r="C1934">
            <v>12</v>
          </cell>
          <cell r="D1934">
            <v>5</v>
          </cell>
          <cell r="E1934">
            <v>5</v>
          </cell>
          <cell r="F1934">
            <v>0</v>
          </cell>
          <cell r="G1934" t="str">
            <v>00</v>
          </cell>
        </row>
        <row r="1935">
          <cell r="A1935" t="str">
            <v>76380</v>
          </cell>
          <cell r="B1935" t="str">
            <v>Cat scan follow-up study</v>
          </cell>
          <cell r="C1935">
            <v>12</v>
          </cell>
          <cell r="D1935">
            <v>5</v>
          </cell>
          <cell r="E1935">
            <v>5</v>
          </cell>
          <cell r="F1935">
            <v>0</v>
          </cell>
          <cell r="G1935" t="str">
            <v>00</v>
          </cell>
        </row>
        <row r="1936">
          <cell r="A1936" t="str">
            <v>76506</v>
          </cell>
          <cell r="B1936" t="str">
            <v>Echo exam of head</v>
          </cell>
          <cell r="C1936">
            <v>12</v>
          </cell>
          <cell r="D1936">
            <v>5</v>
          </cell>
          <cell r="E1936">
            <v>5</v>
          </cell>
          <cell r="F1936">
            <v>0</v>
          </cell>
          <cell r="G1936" t="str">
            <v>00</v>
          </cell>
        </row>
        <row r="1937">
          <cell r="A1937" t="str">
            <v>76510</v>
          </cell>
          <cell r="B1937" t="str">
            <v>Ophth us b &amp; quant a</v>
          </cell>
          <cell r="C1937">
            <v>12</v>
          </cell>
          <cell r="D1937">
            <v>5</v>
          </cell>
          <cell r="E1937">
            <v>5</v>
          </cell>
          <cell r="F1937">
            <v>0</v>
          </cell>
          <cell r="G1937" t="str">
            <v>00</v>
          </cell>
        </row>
        <row r="1938">
          <cell r="A1938" t="str">
            <v>76511</v>
          </cell>
          <cell r="B1938" t="str">
            <v>Ophth us quant a only</v>
          </cell>
          <cell r="C1938">
            <v>12</v>
          </cell>
          <cell r="D1938">
            <v>5</v>
          </cell>
          <cell r="E1938">
            <v>5</v>
          </cell>
          <cell r="F1938">
            <v>0</v>
          </cell>
          <cell r="G1938" t="str">
            <v>00</v>
          </cell>
        </row>
        <row r="1939">
          <cell r="A1939" t="str">
            <v>76512</v>
          </cell>
          <cell r="B1939" t="str">
            <v>Ophth us b w/non-quant a</v>
          </cell>
          <cell r="C1939">
            <v>12</v>
          </cell>
          <cell r="D1939">
            <v>5</v>
          </cell>
          <cell r="E1939">
            <v>5</v>
          </cell>
          <cell r="F1939">
            <v>0</v>
          </cell>
          <cell r="G1939" t="str">
            <v>00</v>
          </cell>
        </row>
        <row r="1940">
          <cell r="A1940" t="str">
            <v>76513</v>
          </cell>
          <cell r="B1940" t="str">
            <v>Echo exam of eye water bath</v>
          </cell>
          <cell r="C1940">
            <v>12</v>
          </cell>
          <cell r="D1940">
            <v>5</v>
          </cell>
          <cell r="E1940">
            <v>5</v>
          </cell>
          <cell r="F1940">
            <v>0</v>
          </cell>
          <cell r="G1940" t="str">
            <v>00</v>
          </cell>
        </row>
        <row r="1941">
          <cell r="A1941" t="str">
            <v>76514</v>
          </cell>
          <cell r="B1941" t="str">
            <v>Echo exam of eye thickness</v>
          </cell>
          <cell r="C1941">
            <v>12</v>
          </cell>
          <cell r="D1941">
            <v>5</v>
          </cell>
          <cell r="E1941">
            <v>5</v>
          </cell>
          <cell r="F1941">
            <v>0</v>
          </cell>
          <cell r="G1941" t="str">
            <v>00</v>
          </cell>
        </row>
        <row r="1942">
          <cell r="A1942" t="str">
            <v>76516</v>
          </cell>
          <cell r="B1942" t="str">
            <v>Echo exam of eye</v>
          </cell>
          <cell r="C1942">
            <v>12</v>
          </cell>
          <cell r="D1942">
            <v>5</v>
          </cell>
          <cell r="E1942">
            <v>5</v>
          </cell>
          <cell r="F1942">
            <v>0</v>
          </cell>
          <cell r="G1942" t="str">
            <v>00</v>
          </cell>
        </row>
        <row r="1943">
          <cell r="A1943" t="str">
            <v>76519</v>
          </cell>
          <cell r="B1943" t="str">
            <v>Echo exam of eye</v>
          </cell>
          <cell r="C1943">
            <v>12</v>
          </cell>
          <cell r="D1943">
            <v>5</v>
          </cell>
          <cell r="E1943">
            <v>5</v>
          </cell>
          <cell r="F1943">
            <v>0</v>
          </cell>
          <cell r="G1943" t="str">
            <v>00</v>
          </cell>
        </row>
        <row r="1944">
          <cell r="A1944" t="str">
            <v>76529</v>
          </cell>
          <cell r="B1944" t="str">
            <v>Echo exam of eye</v>
          </cell>
          <cell r="C1944">
            <v>12</v>
          </cell>
          <cell r="D1944">
            <v>5</v>
          </cell>
          <cell r="E1944">
            <v>5</v>
          </cell>
          <cell r="F1944">
            <v>0</v>
          </cell>
          <cell r="G1944" t="str">
            <v>00</v>
          </cell>
        </row>
        <row r="1945">
          <cell r="A1945" t="str">
            <v>76536</v>
          </cell>
          <cell r="B1945" t="str">
            <v>Us exam of head and neck</v>
          </cell>
          <cell r="C1945">
            <v>12</v>
          </cell>
          <cell r="D1945">
            <v>5</v>
          </cell>
          <cell r="E1945">
            <v>5</v>
          </cell>
          <cell r="F1945">
            <v>0</v>
          </cell>
          <cell r="G1945" t="str">
            <v>00</v>
          </cell>
        </row>
        <row r="1946">
          <cell r="A1946" t="str">
            <v>76604</v>
          </cell>
          <cell r="B1946" t="str">
            <v>Us exam chest</v>
          </cell>
          <cell r="C1946">
            <v>12</v>
          </cell>
          <cell r="D1946">
            <v>5</v>
          </cell>
          <cell r="E1946">
            <v>5</v>
          </cell>
          <cell r="F1946">
            <v>0</v>
          </cell>
          <cell r="G1946" t="str">
            <v>00</v>
          </cell>
        </row>
        <row r="1947">
          <cell r="A1947" t="str">
            <v>76645</v>
          </cell>
          <cell r="B1947" t="str">
            <v>Us exam breast(s)</v>
          </cell>
          <cell r="C1947">
            <v>12</v>
          </cell>
          <cell r="D1947">
            <v>5</v>
          </cell>
          <cell r="E1947">
            <v>5</v>
          </cell>
          <cell r="F1947">
            <v>0</v>
          </cell>
          <cell r="G1947" t="str">
            <v>00</v>
          </cell>
        </row>
        <row r="1948">
          <cell r="A1948" t="str">
            <v>76700</v>
          </cell>
          <cell r="B1948" t="str">
            <v>Us exam abdom complete</v>
          </cell>
          <cell r="C1948">
            <v>12</v>
          </cell>
          <cell r="D1948">
            <v>5</v>
          </cell>
          <cell r="E1948">
            <v>5</v>
          </cell>
          <cell r="F1948">
            <v>0</v>
          </cell>
          <cell r="G1948" t="str">
            <v>00</v>
          </cell>
        </row>
        <row r="1949">
          <cell r="A1949" t="str">
            <v>76705</v>
          </cell>
          <cell r="B1949" t="str">
            <v>Echo exam of abdomen</v>
          </cell>
          <cell r="C1949">
            <v>12</v>
          </cell>
          <cell r="D1949">
            <v>5</v>
          </cell>
          <cell r="E1949">
            <v>5</v>
          </cell>
          <cell r="F1949">
            <v>0</v>
          </cell>
          <cell r="G1949" t="str">
            <v>00</v>
          </cell>
        </row>
        <row r="1950">
          <cell r="A1950" t="str">
            <v>76770</v>
          </cell>
          <cell r="B1950" t="str">
            <v>Us exam abdo back wall comp</v>
          </cell>
          <cell r="C1950">
            <v>12</v>
          </cell>
          <cell r="D1950">
            <v>5</v>
          </cell>
          <cell r="E1950">
            <v>5</v>
          </cell>
          <cell r="F1950">
            <v>0</v>
          </cell>
          <cell r="G1950" t="str">
            <v>00</v>
          </cell>
        </row>
        <row r="1951">
          <cell r="A1951" t="str">
            <v>76775</v>
          </cell>
          <cell r="B1951" t="str">
            <v>Us exam abdo back wall lim</v>
          </cell>
          <cell r="C1951">
            <v>12</v>
          </cell>
          <cell r="D1951">
            <v>5</v>
          </cell>
          <cell r="E1951">
            <v>5</v>
          </cell>
          <cell r="F1951">
            <v>0</v>
          </cell>
          <cell r="G1951" t="str">
            <v>00</v>
          </cell>
        </row>
        <row r="1952">
          <cell r="A1952" t="str">
            <v>76776</v>
          </cell>
          <cell r="B1952" t="str">
            <v>Us exam k transpl w/doppler</v>
          </cell>
          <cell r="C1952">
            <v>12</v>
          </cell>
          <cell r="D1952">
            <v>5</v>
          </cell>
          <cell r="E1952">
            <v>5</v>
          </cell>
          <cell r="F1952">
            <v>0</v>
          </cell>
          <cell r="G1952" t="str">
            <v>00</v>
          </cell>
        </row>
        <row r="1953">
          <cell r="A1953" t="str">
            <v>76800</v>
          </cell>
          <cell r="B1953" t="str">
            <v>Us exam spinal canal</v>
          </cell>
          <cell r="C1953">
            <v>12</v>
          </cell>
          <cell r="D1953">
            <v>5</v>
          </cell>
          <cell r="E1953">
            <v>5</v>
          </cell>
          <cell r="F1953">
            <v>0</v>
          </cell>
          <cell r="G1953" t="str">
            <v>00</v>
          </cell>
        </row>
        <row r="1954">
          <cell r="A1954" t="str">
            <v>76801</v>
          </cell>
          <cell r="B1954" t="str">
            <v>Ob us &lt; 14 wks single fetus</v>
          </cell>
          <cell r="C1954">
            <v>12</v>
          </cell>
          <cell r="D1954">
            <v>5</v>
          </cell>
          <cell r="E1954">
            <v>5</v>
          </cell>
          <cell r="F1954">
            <v>0</v>
          </cell>
          <cell r="G1954" t="str">
            <v>00</v>
          </cell>
        </row>
        <row r="1955">
          <cell r="A1955" t="str">
            <v>76802</v>
          </cell>
          <cell r="B1955" t="str">
            <v>Ob us &lt; 14 wks addl fetus</v>
          </cell>
          <cell r="C1955">
            <v>12</v>
          </cell>
          <cell r="D1955">
            <v>5</v>
          </cell>
          <cell r="E1955">
            <v>5</v>
          </cell>
          <cell r="F1955">
            <v>0</v>
          </cell>
          <cell r="G1955" t="str">
            <v>00</v>
          </cell>
        </row>
        <row r="1956">
          <cell r="A1956" t="str">
            <v>76805</v>
          </cell>
          <cell r="B1956" t="str">
            <v>Ob us &gt;/= 14 wks sngl fetus</v>
          </cell>
          <cell r="C1956">
            <v>12</v>
          </cell>
          <cell r="D1956">
            <v>5</v>
          </cell>
          <cell r="E1956">
            <v>5</v>
          </cell>
          <cell r="F1956">
            <v>0</v>
          </cell>
          <cell r="G1956" t="str">
            <v>00</v>
          </cell>
        </row>
        <row r="1957">
          <cell r="A1957" t="str">
            <v>76810</v>
          </cell>
          <cell r="B1957" t="str">
            <v>Ob us &gt;/= 14 wks addl fetus</v>
          </cell>
          <cell r="C1957">
            <v>12</v>
          </cell>
          <cell r="D1957">
            <v>5</v>
          </cell>
          <cell r="E1957">
            <v>5</v>
          </cell>
          <cell r="F1957">
            <v>0</v>
          </cell>
          <cell r="G1957" t="str">
            <v>00</v>
          </cell>
        </row>
        <row r="1958">
          <cell r="A1958" t="str">
            <v>76811</v>
          </cell>
          <cell r="B1958" t="str">
            <v>Ob us detailed sngl fetus</v>
          </cell>
          <cell r="C1958">
            <v>12</v>
          </cell>
          <cell r="D1958">
            <v>5</v>
          </cell>
          <cell r="E1958">
            <v>5</v>
          </cell>
          <cell r="F1958">
            <v>0</v>
          </cell>
          <cell r="G1958" t="str">
            <v>00</v>
          </cell>
        </row>
        <row r="1959">
          <cell r="A1959" t="str">
            <v>76812</v>
          </cell>
          <cell r="B1959" t="str">
            <v>Ob us detailed addl fetus</v>
          </cell>
          <cell r="C1959">
            <v>12</v>
          </cell>
          <cell r="D1959">
            <v>5</v>
          </cell>
          <cell r="E1959">
            <v>5</v>
          </cell>
          <cell r="F1959">
            <v>0</v>
          </cell>
          <cell r="G1959" t="str">
            <v>00</v>
          </cell>
        </row>
        <row r="1960">
          <cell r="A1960" t="str">
            <v>76813</v>
          </cell>
          <cell r="B1960" t="str">
            <v>Ob us nuchal meas 1 gest</v>
          </cell>
          <cell r="C1960">
            <v>12</v>
          </cell>
          <cell r="D1960">
            <v>5</v>
          </cell>
          <cell r="E1960">
            <v>5</v>
          </cell>
          <cell r="F1960">
            <v>0</v>
          </cell>
          <cell r="G1960" t="str">
            <v>00</v>
          </cell>
        </row>
        <row r="1961">
          <cell r="A1961" t="str">
            <v>76814</v>
          </cell>
          <cell r="B1961" t="str">
            <v>Ob us nuchal meas add-on</v>
          </cell>
          <cell r="C1961">
            <v>12</v>
          </cell>
          <cell r="D1961">
            <v>5</v>
          </cell>
          <cell r="E1961">
            <v>5</v>
          </cell>
          <cell r="F1961">
            <v>0</v>
          </cell>
          <cell r="G1961" t="str">
            <v>00</v>
          </cell>
        </row>
        <row r="1962">
          <cell r="A1962" t="str">
            <v>76815</v>
          </cell>
          <cell r="B1962" t="str">
            <v>Ob us limited fetus(s)</v>
          </cell>
          <cell r="C1962">
            <v>12</v>
          </cell>
          <cell r="D1962">
            <v>5</v>
          </cell>
          <cell r="E1962">
            <v>5</v>
          </cell>
          <cell r="F1962">
            <v>0</v>
          </cell>
          <cell r="G1962" t="str">
            <v>00</v>
          </cell>
        </row>
        <row r="1963">
          <cell r="A1963" t="str">
            <v>76816</v>
          </cell>
          <cell r="B1963" t="str">
            <v>Ob us follow-up per fetus</v>
          </cell>
          <cell r="C1963">
            <v>12</v>
          </cell>
          <cell r="D1963">
            <v>5</v>
          </cell>
          <cell r="E1963">
            <v>5</v>
          </cell>
          <cell r="F1963">
            <v>0</v>
          </cell>
          <cell r="G1963" t="str">
            <v>00</v>
          </cell>
        </row>
        <row r="1964">
          <cell r="A1964" t="str">
            <v>76817</v>
          </cell>
          <cell r="B1964" t="str">
            <v>Transvaginal us obstetric</v>
          </cell>
          <cell r="C1964">
            <v>12</v>
          </cell>
          <cell r="D1964">
            <v>5</v>
          </cell>
          <cell r="E1964">
            <v>5</v>
          </cell>
          <cell r="F1964">
            <v>0</v>
          </cell>
          <cell r="G1964" t="str">
            <v>00</v>
          </cell>
        </row>
        <row r="1965">
          <cell r="A1965" t="str">
            <v>76818</v>
          </cell>
          <cell r="B1965" t="str">
            <v>Fetal biophys profile w/nst</v>
          </cell>
          <cell r="C1965">
            <v>12</v>
          </cell>
          <cell r="D1965">
            <v>5</v>
          </cell>
          <cell r="E1965">
            <v>5</v>
          </cell>
          <cell r="F1965">
            <v>0</v>
          </cell>
          <cell r="G1965" t="str">
            <v>00</v>
          </cell>
        </row>
        <row r="1966">
          <cell r="A1966" t="str">
            <v>76819</v>
          </cell>
          <cell r="B1966" t="str">
            <v>Fetal biophys profil w/o nst</v>
          </cell>
          <cell r="C1966">
            <v>12</v>
          </cell>
          <cell r="D1966">
            <v>5</v>
          </cell>
          <cell r="E1966">
            <v>5</v>
          </cell>
          <cell r="F1966">
            <v>0</v>
          </cell>
          <cell r="G1966" t="str">
            <v>00</v>
          </cell>
        </row>
        <row r="1967">
          <cell r="A1967" t="str">
            <v>76820</v>
          </cell>
          <cell r="B1967" t="str">
            <v>Umbilical artery echo</v>
          </cell>
          <cell r="C1967">
            <v>12</v>
          </cell>
          <cell r="D1967">
            <v>5</v>
          </cell>
          <cell r="E1967">
            <v>5</v>
          </cell>
          <cell r="F1967">
            <v>0</v>
          </cell>
          <cell r="G1967" t="str">
            <v>00</v>
          </cell>
        </row>
        <row r="1968">
          <cell r="A1968" t="str">
            <v>76821</v>
          </cell>
          <cell r="B1968" t="str">
            <v>Middle cerebral artery echo</v>
          </cell>
          <cell r="C1968">
            <v>12</v>
          </cell>
          <cell r="D1968">
            <v>5</v>
          </cell>
          <cell r="E1968">
            <v>5</v>
          </cell>
          <cell r="F1968">
            <v>0</v>
          </cell>
          <cell r="G1968" t="str">
            <v>00</v>
          </cell>
        </row>
        <row r="1969">
          <cell r="A1969" t="str">
            <v>76825</v>
          </cell>
          <cell r="B1969" t="str">
            <v>Echo exam of fetal heart</v>
          </cell>
          <cell r="C1969">
            <v>12</v>
          </cell>
          <cell r="D1969">
            <v>5</v>
          </cell>
          <cell r="E1969">
            <v>5</v>
          </cell>
          <cell r="F1969">
            <v>0</v>
          </cell>
          <cell r="G1969" t="str">
            <v>00</v>
          </cell>
        </row>
        <row r="1970">
          <cell r="A1970" t="str">
            <v>76826</v>
          </cell>
          <cell r="B1970" t="str">
            <v>Echo exam of fetal heart</v>
          </cell>
          <cell r="C1970">
            <v>12</v>
          </cell>
          <cell r="D1970">
            <v>5</v>
          </cell>
          <cell r="E1970">
            <v>5</v>
          </cell>
          <cell r="F1970">
            <v>0</v>
          </cell>
          <cell r="G1970" t="str">
            <v>00</v>
          </cell>
        </row>
        <row r="1971">
          <cell r="A1971" t="str">
            <v>76827</v>
          </cell>
          <cell r="B1971" t="str">
            <v>Echo exam of fetal heart</v>
          </cell>
          <cell r="C1971">
            <v>12</v>
          </cell>
          <cell r="D1971">
            <v>5</v>
          </cell>
          <cell r="E1971">
            <v>5</v>
          </cell>
          <cell r="F1971">
            <v>0</v>
          </cell>
          <cell r="G1971" t="str">
            <v>00</v>
          </cell>
        </row>
        <row r="1972">
          <cell r="A1972" t="str">
            <v>76828</v>
          </cell>
          <cell r="B1972" t="str">
            <v>Echo exam of fetal heart</v>
          </cell>
          <cell r="C1972">
            <v>12</v>
          </cell>
          <cell r="D1972">
            <v>5</v>
          </cell>
          <cell r="E1972">
            <v>5</v>
          </cell>
          <cell r="F1972">
            <v>0</v>
          </cell>
          <cell r="G1972" t="str">
            <v>00</v>
          </cell>
        </row>
        <row r="1973">
          <cell r="A1973" t="str">
            <v>76830</v>
          </cell>
          <cell r="B1973" t="str">
            <v>Transvaginal us non-ob</v>
          </cell>
          <cell r="C1973">
            <v>12</v>
          </cell>
          <cell r="D1973">
            <v>5</v>
          </cell>
          <cell r="E1973">
            <v>5</v>
          </cell>
          <cell r="F1973">
            <v>0</v>
          </cell>
          <cell r="G1973" t="str">
            <v>00</v>
          </cell>
        </row>
        <row r="1974">
          <cell r="A1974" t="str">
            <v>76831</v>
          </cell>
          <cell r="B1974" t="str">
            <v>Echo exam uterus</v>
          </cell>
          <cell r="C1974">
            <v>12</v>
          </cell>
          <cell r="D1974">
            <v>5</v>
          </cell>
          <cell r="E1974">
            <v>5</v>
          </cell>
          <cell r="F1974">
            <v>0</v>
          </cell>
          <cell r="G1974" t="str">
            <v>00</v>
          </cell>
        </row>
        <row r="1975">
          <cell r="A1975" t="str">
            <v>76856</v>
          </cell>
          <cell r="B1975" t="str">
            <v>Us exam pelvic complete</v>
          </cell>
          <cell r="C1975">
            <v>12</v>
          </cell>
          <cell r="D1975">
            <v>5</v>
          </cell>
          <cell r="E1975">
            <v>5</v>
          </cell>
          <cell r="F1975">
            <v>0</v>
          </cell>
          <cell r="G1975" t="str">
            <v>00</v>
          </cell>
        </row>
        <row r="1976">
          <cell r="A1976" t="str">
            <v>76857</v>
          </cell>
          <cell r="B1976" t="str">
            <v>Us exam pelvic limited</v>
          </cell>
          <cell r="C1976">
            <v>12</v>
          </cell>
          <cell r="D1976">
            <v>5</v>
          </cell>
          <cell r="E1976">
            <v>5</v>
          </cell>
          <cell r="F1976">
            <v>0</v>
          </cell>
          <cell r="G1976" t="str">
            <v>00</v>
          </cell>
        </row>
        <row r="1977">
          <cell r="A1977" t="str">
            <v>76870</v>
          </cell>
          <cell r="B1977" t="str">
            <v>Us exam scrotum</v>
          </cell>
          <cell r="C1977">
            <v>12</v>
          </cell>
          <cell r="D1977">
            <v>5</v>
          </cell>
          <cell r="E1977">
            <v>5</v>
          </cell>
          <cell r="F1977">
            <v>0</v>
          </cell>
          <cell r="G1977" t="str">
            <v>00</v>
          </cell>
        </row>
        <row r="1978">
          <cell r="A1978" t="str">
            <v>76872</v>
          </cell>
          <cell r="B1978" t="str">
            <v>Us transrectal</v>
          </cell>
          <cell r="C1978">
            <v>12</v>
          </cell>
          <cell r="D1978">
            <v>5</v>
          </cell>
          <cell r="E1978">
            <v>5</v>
          </cell>
          <cell r="F1978">
            <v>0</v>
          </cell>
          <cell r="G1978" t="str">
            <v>00</v>
          </cell>
        </row>
        <row r="1979">
          <cell r="A1979" t="str">
            <v>76873</v>
          </cell>
          <cell r="B1979" t="str">
            <v>Echograp trans r pros study</v>
          </cell>
          <cell r="C1979">
            <v>12</v>
          </cell>
          <cell r="D1979">
            <v>5</v>
          </cell>
          <cell r="E1979">
            <v>5</v>
          </cell>
          <cell r="F1979">
            <v>0</v>
          </cell>
          <cell r="G1979" t="str">
            <v>00</v>
          </cell>
        </row>
        <row r="1980">
          <cell r="A1980" t="str">
            <v>76881</v>
          </cell>
          <cell r="B1980" t="str">
            <v>Us xtr non-vasc complete</v>
          </cell>
          <cell r="C1980">
            <v>12</v>
          </cell>
          <cell r="D1980">
            <v>5</v>
          </cell>
          <cell r="E1980">
            <v>5</v>
          </cell>
          <cell r="F1980">
            <v>0</v>
          </cell>
          <cell r="G1980" t="str">
            <v>00</v>
          </cell>
        </row>
        <row r="1981">
          <cell r="A1981" t="str">
            <v>76882</v>
          </cell>
          <cell r="B1981" t="str">
            <v>Us xtr non-vasc lmtd</v>
          </cell>
          <cell r="C1981">
            <v>12</v>
          </cell>
          <cell r="D1981">
            <v>5</v>
          </cell>
          <cell r="E1981">
            <v>5</v>
          </cell>
          <cell r="F1981">
            <v>0</v>
          </cell>
          <cell r="G1981" t="str">
            <v>00</v>
          </cell>
        </row>
        <row r="1982">
          <cell r="A1982" t="str">
            <v>76885</v>
          </cell>
          <cell r="B1982" t="str">
            <v>Us exam infant hips dynamic</v>
          </cell>
          <cell r="C1982">
            <v>12</v>
          </cell>
          <cell r="D1982">
            <v>5</v>
          </cell>
          <cell r="E1982">
            <v>5</v>
          </cell>
          <cell r="F1982">
            <v>0</v>
          </cell>
          <cell r="G1982" t="str">
            <v>00</v>
          </cell>
        </row>
        <row r="1983">
          <cell r="A1983" t="str">
            <v>76886</v>
          </cell>
          <cell r="B1983" t="str">
            <v>Us exam infant hips static</v>
          </cell>
          <cell r="C1983">
            <v>12</v>
          </cell>
          <cell r="D1983">
            <v>5</v>
          </cell>
          <cell r="E1983">
            <v>5</v>
          </cell>
          <cell r="F1983">
            <v>0</v>
          </cell>
          <cell r="G1983" t="str">
            <v>00</v>
          </cell>
        </row>
        <row r="1984">
          <cell r="A1984" t="str">
            <v>76930</v>
          </cell>
          <cell r="B1984" t="str">
            <v>Echo guide cardiocentesis</v>
          </cell>
          <cell r="C1984">
            <v>12</v>
          </cell>
          <cell r="D1984">
            <v>5</v>
          </cell>
          <cell r="E1984">
            <v>5</v>
          </cell>
          <cell r="F1984">
            <v>0</v>
          </cell>
          <cell r="G1984" t="str">
            <v>00</v>
          </cell>
        </row>
        <row r="1985">
          <cell r="A1985" t="str">
            <v>76936</v>
          </cell>
          <cell r="B1985" t="str">
            <v>Echo guide for artery repair</v>
          </cell>
          <cell r="C1985">
            <v>12</v>
          </cell>
          <cell r="D1985">
            <v>5</v>
          </cell>
          <cell r="E1985">
            <v>5</v>
          </cell>
          <cell r="F1985">
            <v>0</v>
          </cell>
          <cell r="G1985" t="str">
            <v>00</v>
          </cell>
        </row>
        <row r="1986">
          <cell r="A1986" t="str">
            <v>76937</v>
          </cell>
          <cell r="B1986" t="str">
            <v>Us guide vascular access</v>
          </cell>
          <cell r="C1986">
            <v>12</v>
          </cell>
          <cell r="D1986">
            <v>5</v>
          </cell>
          <cell r="E1986">
            <v>5</v>
          </cell>
          <cell r="F1986">
            <v>0</v>
          </cell>
          <cell r="G1986" t="str">
            <v>00</v>
          </cell>
        </row>
        <row r="1987">
          <cell r="A1987" t="str">
            <v>76942</v>
          </cell>
          <cell r="B1987" t="str">
            <v>Echo guide for biopsy</v>
          </cell>
          <cell r="C1987">
            <v>12</v>
          </cell>
          <cell r="D1987">
            <v>5</v>
          </cell>
          <cell r="E1987">
            <v>5</v>
          </cell>
          <cell r="F1987">
            <v>0</v>
          </cell>
          <cell r="G1987" t="str">
            <v>00</v>
          </cell>
        </row>
        <row r="1988">
          <cell r="A1988" t="str">
            <v>76946</v>
          </cell>
          <cell r="B1988" t="str">
            <v>Echo guide for amniocentesis</v>
          </cell>
          <cell r="C1988">
            <v>12</v>
          </cell>
          <cell r="D1988">
            <v>5</v>
          </cell>
          <cell r="E1988">
            <v>5</v>
          </cell>
          <cell r="F1988">
            <v>0</v>
          </cell>
          <cell r="G1988" t="str">
            <v>00</v>
          </cell>
        </row>
        <row r="1989">
          <cell r="A1989" t="str">
            <v>76948</v>
          </cell>
          <cell r="B1989" t="str">
            <v>Echo guide ova aspiration</v>
          </cell>
          <cell r="C1989">
            <v>12</v>
          </cell>
          <cell r="D1989">
            <v>5</v>
          </cell>
          <cell r="E1989">
            <v>5</v>
          </cell>
          <cell r="F1989">
            <v>0</v>
          </cell>
          <cell r="G1989" t="str">
            <v>00</v>
          </cell>
        </row>
        <row r="1990">
          <cell r="A1990" t="str">
            <v>76950</v>
          </cell>
          <cell r="B1990" t="str">
            <v>Echo guidance radiotherapy</v>
          </cell>
          <cell r="C1990">
            <v>12</v>
          </cell>
          <cell r="D1990">
            <v>5</v>
          </cell>
          <cell r="E1990">
            <v>5</v>
          </cell>
          <cell r="F1990">
            <v>0</v>
          </cell>
          <cell r="G1990" t="str">
            <v>00</v>
          </cell>
        </row>
        <row r="1991">
          <cell r="A1991" t="str">
            <v>76965</v>
          </cell>
          <cell r="B1991" t="str">
            <v>Echo guidance radiotherapy</v>
          </cell>
          <cell r="C1991">
            <v>12</v>
          </cell>
          <cell r="D1991">
            <v>5</v>
          </cell>
          <cell r="E1991">
            <v>5</v>
          </cell>
          <cell r="F1991">
            <v>0</v>
          </cell>
          <cell r="G1991" t="str">
            <v>00</v>
          </cell>
        </row>
        <row r="1992">
          <cell r="A1992" t="str">
            <v>76970</v>
          </cell>
          <cell r="B1992" t="str">
            <v>Ultrasound exam follow-up</v>
          </cell>
          <cell r="C1992">
            <v>12</v>
          </cell>
          <cell r="D1992">
            <v>5</v>
          </cell>
          <cell r="E1992">
            <v>5</v>
          </cell>
          <cell r="F1992">
            <v>0</v>
          </cell>
          <cell r="G1992" t="str">
            <v>00</v>
          </cell>
        </row>
        <row r="1993">
          <cell r="A1993" t="str">
            <v>76977</v>
          </cell>
          <cell r="B1993" t="str">
            <v>Us bone density measure</v>
          </cell>
          <cell r="C1993">
            <v>12</v>
          </cell>
          <cell r="D1993">
            <v>6</v>
          </cell>
          <cell r="E1993">
            <v>5</v>
          </cell>
          <cell r="F1993">
            <v>0</v>
          </cell>
          <cell r="G1993" t="str">
            <v>00</v>
          </cell>
        </row>
        <row r="1994">
          <cell r="A1994" t="str">
            <v>77001</v>
          </cell>
          <cell r="B1994" t="str">
            <v>Fluoroguide for vein device</v>
          </cell>
          <cell r="C1994">
            <v>12</v>
          </cell>
          <cell r="D1994">
            <v>5</v>
          </cell>
          <cell r="E1994">
            <v>5</v>
          </cell>
          <cell r="F1994">
            <v>0</v>
          </cell>
          <cell r="G1994" t="str">
            <v>00</v>
          </cell>
        </row>
        <row r="1995">
          <cell r="A1995" t="str">
            <v>77002</v>
          </cell>
          <cell r="B1995" t="str">
            <v>Needle localization by xray</v>
          </cell>
          <cell r="C1995">
            <v>12</v>
          </cell>
          <cell r="D1995">
            <v>5</v>
          </cell>
          <cell r="E1995">
            <v>5</v>
          </cell>
          <cell r="F1995">
            <v>0</v>
          </cell>
          <cell r="G1995" t="str">
            <v>00</v>
          </cell>
        </row>
        <row r="1996">
          <cell r="A1996" t="str">
            <v>77003</v>
          </cell>
          <cell r="B1996" t="str">
            <v>Fluoroguide for spine inject</v>
          </cell>
          <cell r="C1996">
            <v>12</v>
          </cell>
          <cell r="D1996">
            <v>5</v>
          </cell>
          <cell r="E1996">
            <v>5</v>
          </cell>
          <cell r="F1996">
            <v>0</v>
          </cell>
          <cell r="G1996" t="str">
            <v>00</v>
          </cell>
        </row>
        <row r="1997">
          <cell r="A1997" t="str">
            <v>77011</v>
          </cell>
          <cell r="B1997" t="str">
            <v>Ct scan for localization</v>
          </cell>
          <cell r="C1997">
            <v>12</v>
          </cell>
          <cell r="D1997">
            <v>5</v>
          </cell>
          <cell r="E1997">
            <v>5</v>
          </cell>
          <cell r="F1997">
            <v>0</v>
          </cell>
          <cell r="G1997" t="str">
            <v>00</v>
          </cell>
        </row>
        <row r="1998">
          <cell r="A1998" t="str">
            <v>77012</v>
          </cell>
          <cell r="B1998" t="str">
            <v>Ct scan for needle biopsy</v>
          </cell>
          <cell r="C1998">
            <v>12</v>
          </cell>
          <cell r="D1998">
            <v>5</v>
          </cell>
          <cell r="E1998">
            <v>5</v>
          </cell>
          <cell r="F1998">
            <v>0</v>
          </cell>
          <cell r="G1998" t="str">
            <v>00</v>
          </cell>
        </row>
        <row r="1999">
          <cell r="A1999" t="str">
            <v>77014</v>
          </cell>
          <cell r="B1999" t="str">
            <v>Ct scan for therapy guide</v>
          </cell>
          <cell r="C1999">
            <v>12</v>
          </cell>
          <cell r="D1999">
            <v>5</v>
          </cell>
          <cell r="E1999">
            <v>5</v>
          </cell>
          <cell r="F1999">
            <v>0</v>
          </cell>
          <cell r="G1999" t="str">
            <v>00</v>
          </cell>
        </row>
        <row r="2000">
          <cell r="A2000" t="str">
            <v>77021</v>
          </cell>
          <cell r="B2000" t="str">
            <v>Mr guidance for needle place</v>
          </cell>
          <cell r="C2000">
            <v>12</v>
          </cell>
          <cell r="D2000">
            <v>5</v>
          </cell>
          <cell r="E2000">
            <v>5</v>
          </cell>
          <cell r="F2000">
            <v>0</v>
          </cell>
          <cell r="G2000" t="str">
            <v>00</v>
          </cell>
        </row>
        <row r="2001">
          <cell r="A2001" t="str">
            <v>77051</v>
          </cell>
          <cell r="B2001" t="str">
            <v>Computer dx mammogram add-on</v>
          </cell>
          <cell r="C2001">
            <v>12</v>
          </cell>
          <cell r="D2001">
            <v>5</v>
          </cell>
          <cell r="E2001">
            <v>5</v>
          </cell>
          <cell r="F2001">
            <v>0</v>
          </cell>
          <cell r="G2001" t="str">
            <v>00</v>
          </cell>
        </row>
        <row r="2002">
          <cell r="A2002" t="str">
            <v>77052</v>
          </cell>
          <cell r="B2002" t="str">
            <v>Comp screen mammogram add-on</v>
          </cell>
          <cell r="C2002">
            <v>12</v>
          </cell>
          <cell r="D2002">
            <v>6</v>
          </cell>
          <cell r="E2002">
            <v>5</v>
          </cell>
          <cell r="F2002">
            <v>0</v>
          </cell>
          <cell r="G2002" t="str">
            <v>00</v>
          </cell>
        </row>
        <row r="2003">
          <cell r="A2003" t="str">
            <v>77053</v>
          </cell>
          <cell r="B2003" t="str">
            <v>X-ray of mammary duct</v>
          </cell>
          <cell r="C2003">
            <v>12</v>
          </cell>
          <cell r="D2003">
            <v>5</v>
          </cell>
          <cell r="E2003">
            <v>5</v>
          </cell>
          <cell r="F2003">
            <v>0</v>
          </cell>
          <cell r="G2003" t="str">
            <v>00</v>
          </cell>
        </row>
        <row r="2004">
          <cell r="A2004" t="str">
            <v>77054</v>
          </cell>
          <cell r="B2004" t="str">
            <v>X-ray of mammary ducts</v>
          </cell>
          <cell r="C2004">
            <v>12</v>
          </cell>
          <cell r="D2004">
            <v>5</v>
          </cell>
          <cell r="E2004">
            <v>5</v>
          </cell>
          <cell r="F2004">
            <v>0</v>
          </cell>
          <cell r="G2004" t="str">
            <v>00</v>
          </cell>
        </row>
        <row r="2005">
          <cell r="A2005" t="str">
            <v>77055</v>
          </cell>
          <cell r="B2005" t="str">
            <v>Mammogram one breast</v>
          </cell>
          <cell r="C2005">
            <v>12</v>
          </cell>
          <cell r="D2005">
            <v>5</v>
          </cell>
          <cell r="E2005">
            <v>5</v>
          </cell>
          <cell r="F2005">
            <v>0</v>
          </cell>
          <cell r="G2005" t="str">
            <v>00</v>
          </cell>
        </row>
        <row r="2006">
          <cell r="A2006" t="str">
            <v>77056</v>
          </cell>
          <cell r="B2006" t="str">
            <v>Mammogram both breasts</v>
          </cell>
          <cell r="C2006">
            <v>12</v>
          </cell>
          <cell r="D2006">
            <v>5</v>
          </cell>
          <cell r="E2006">
            <v>5</v>
          </cell>
          <cell r="F2006">
            <v>0</v>
          </cell>
          <cell r="G2006" t="str">
            <v>00</v>
          </cell>
        </row>
        <row r="2007">
          <cell r="A2007" t="str">
            <v>77057</v>
          </cell>
          <cell r="B2007" t="str">
            <v>Mammogram screening</v>
          </cell>
          <cell r="C2007">
            <v>12</v>
          </cell>
          <cell r="D2007">
            <v>6</v>
          </cell>
          <cell r="E2007">
            <v>5</v>
          </cell>
          <cell r="F2007">
            <v>0</v>
          </cell>
          <cell r="G2007" t="str">
            <v>00</v>
          </cell>
        </row>
        <row r="2008">
          <cell r="A2008" t="str">
            <v>77058</v>
          </cell>
          <cell r="B2008" t="str">
            <v>Mri one breast</v>
          </cell>
          <cell r="C2008">
            <v>12</v>
          </cell>
          <cell r="D2008">
            <v>5</v>
          </cell>
          <cell r="E2008">
            <v>5</v>
          </cell>
          <cell r="F2008">
            <v>0</v>
          </cell>
          <cell r="G2008" t="str">
            <v>00</v>
          </cell>
        </row>
        <row r="2009">
          <cell r="A2009" t="str">
            <v>77059</v>
          </cell>
          <cell r="B2009" t="str">
            <v>Mri both breasts</v>
          </cell>
          <cell r="C2009">
            <v>12</v>
          </cell>
          <cell r="D2009">
            <v>5</v>
          </cell>
          <cell r="E2009">
            <v>5</v>
          </cell>
          <cell r="F2009">
            <v>0</v>
          </cell>
          <cell r="G2009" t="str">
            <v>00</v>
          </cell>
        </row>
        <row r="2010">
          <cell r="A2010" t="str">
            <v>77071</v>
          </cell>
          <cell r="B2010" t="str">
            <v>X-ray stress view</v>
          </cell>
          <cell r="C2010">
            <v>12</v>
          </cell>
          <cell r="D2010">
            <v>5</v>
          </cell>
          <cell r="E2010">
            <v>5</v>
          </cell>
          <cell r="F2010">
            <v>0</v>
          </cell>
          <cell r="G2010" t="str">
            <v>00</v>
          </cell>
        </row>
        <row r="2011">
          <cell r="A2011" t="str">
            <v>77072</v>
          </cell>
          <cell r="B2011" t="str">
            <v>X-rays for bone age</v>
          </cell>
          <cell r="C2011">
            <v>12</v>
          </cell>
          <cell r="D2011">
            <v>5</v>
          </cell>
          <cell r="E2011">
            <v>5</v>
          </cell>
          <cell r="F2011">
            <v>0</v>
          </cell>
          <cell r="G2011" t="str">
            <v>00</v>
          </cell>
        </row>
        <row r="2012">
          <cell r="A2012" t="str">
            <v>77073</v>
          </cell>
          <cell r="B2012" t="str">
            <v>X-rays bone length studies</v>
          </cell>
          <cell r="C2012">
            <v>12</v>
          </cell>
          <cell r="D2012">
            <v>5</v>
          </cell>
          <cell r="E2012">
            <v>5</v>
          </cell>
          <cell r="F2012">
            <v>0</v>
          </cell>
          <cell r="G2012" t="str">
            <v>00</v>
          </cell>
        </row>
        <row r="2013">
          <cell r="A2013" t="str">
            <v>77074</v>
          </cell>
          <cell r="B2013" t="str">
            <v>X-rays bone survey limited</v>
          </cell>
          <cell r="C2013">
            <v>12</v>
          </cell>
          <cell r="D2013">
            <v>5</v>
          </cell>
          <cell r="E2013">
            <v>5</v>
          </cell>
          <cell r="F2013">
            <v>0</v>
          </cell>
          <cell r="G2013" t="str">
            <v>00</v>
          </cell>
        </row>
        <row r="2014">
          <cell r="A2014" t="str">
            <v>77075</v>
          </cell>
          <cell r="B2014" t="str">
            <v>X-rays bone survey complete</v>
          </cell>
          <cell r="C2014">
            <v>12</v>
          </cell>
          <cell r="D2014">
            <v>5</v>
          </cell>
          <cell r="E2014">
            <v>5</v>
          </cell>
          <cell r="F2014">
            <v>0</v>
          </cell>
          <cell r="G2014" t="str">
            <v>00</v>
          </cell>
        </row>
        <row r="2015">
          <cell r="A2015" t="str">
            <v>77076</v>
          </cell>
          <cell r="B2015" t="str">
            <v>X-rays bone survey infant</v>
          </cell>
          <cell r="C2015">
            <v>12</v>
          </cell>
          <cell r="D2015">
            <v>5</v>
          </cell>
          <cell r="E2015">
            <v>5</v>
          </cell>
          <cell r="F2015">
            <v>0</v>
          </cell>
          <cell r="G2015" t="str">
            <v>00</v>
          </cell>
        </row>
        <row r="2016">
          <cell r="A2016" t="str">
            <v>77077</v>
          </cell>
          <cell r="B2016" t="str">
            <v>Joint survey single view</v>
          </cell>
          <cell r="C2016">
            <v>12</v>
          </cell>
          <cell r="D2016">
            <v>5</v>
          </cell>
          <cell r="E2016">
            <v>5</v>
          </cell>
          <cell r="F2016">
            <v>0</v>
          </cell>
          <cell r="G2016" t="str">
            <v>00</v>
          </cell>
        </row>
        <row r="2017">
          <cell r="A2017" t="str">
            <v>77078</v>
          </cell>
          <cell r="B2017" t="str">
            <v>Ct bone density axial</v>
          </cell>
          <cell r="C2017">
            <v>12</v>
          </cell>
          <cell r="D2017">
            <v>6</v>
          </cell>
          <cell r="E2017">
            <v>5</v>
          </cell>
          <cell r="F2017">
            <v>0</v>
          </cell>
          <cell r="G2017" t="str">
            <v>00</v>
          </cell>
        </row>
        <row r="2018">
          <cell r="A2018" t="str">
            <v>77080</v>
          </cell>
          <cell r="B2018" t="str">
            <v>Dxa bone density axial</v>
          </cell>
          <cell r="C2018">
            <v>12</v>
          </cell>
          <cell r="D2018">
            <v>6</v>
          </cell>
          <cell r="E2018">
            <v>5</v>
          </cell>
          <cell r="F2018">
            <v>0</v>
          </cell>
          <cell r="G2018" t="str">
            <v>00</v>
          </cell>
        </row>
        <row r="2019">
          <cell r="A2019" t="str">
            <v>77081</v>
          </cell>
          <cell r="B2019" t="str">
            <v>Dxa bone density/peripheral</v>
          </cell>
          <cell r="C2019">
            <v>12</v>
          </cell>
          <cell r="D2019">
            <v>6</v>
          </cell>
          <cell r="E2019">
            <v>5</v>
          </cell>
          <cell r="F2019">
            <v>0</v>
          </cell>
          <cell r="G2019" t="str">
            <v>00</v>
          </cell>
        </row>
        <row r="2020">
          <cell r="A2020" t="str">
            <v>77082</v>
          </cell>
          <cell r="B2020" t="str">
            <v>Dxa bone density vert fx</v>
          </cell>
          <cell r="C2020">
            <v>12</v>
          </cell>
          <cell r="D2020">
            <v>5</v>
          </cell>
          <cell r="E2020">
            <v>5</v>
          </cell>
          <cell r="F2020">
            <v>0</v>
          </cell>
          <cell r="G2020" t="str">
            <v>00</v>
          </cell>
        </row>
        <row r="2021">
          <cell r="A2021" t="str">
            <v>77084</v>
          </cell>
          <cell r="B2021" t="str">
            <v>Magnetic image bone marrow</v>
          </cell>
          <cell r="C2021">
            <v>12</v>
          </cell>
          <cell r="D2021">
            <v>5</v>
          </cell>
          <cell r="E2021">
            <v>5</v>
          </cell>
          <cell r="F2021">
            <v>0</v>
          </cell>
          <cell r="G2021" t="str">
            <v>00</v>
          </cell>
        </row>
        <row r="2022">
          <cell r="A2022" t="str">
            <v>77261</v>
          </cell>
          <cell r="B2022" t="str">
            <v>Radiation therapy planning</v>
          </cell>
          <cell r="C2022">
            <v>12</v>
          </cell>
          <cell r="D2022">
            <v>5</v>
          </cell>
          <cell r="E2022">
            <v>5</v>
          </cell>
          <cell r="F2022">
            <v>0</v>
          </cell>
          <cell r="G2022" t="str">
            <v>00</v>
          </cell>
        </row>
        <row r="2023">
          <cell r="A2023" t="str">
            <v>77262</v>
          </cell>
          <cell r="B2023" t="str">
            <v>Radiation therapy planning</v>
          </cell>
          <cell r="C2023">
            <v>12</v>
          </cell>
          <cell r="D2023">
            <v>5</v>
          </cell>
          <cell r="E2023">
            <v>5</v>
          </cell>
          <cell r="F2023">
            <v>0</v>
          </cell>
          <cell r="G2023" t="str">
            <v>00</v>
          </cell>
        </row>
        <row r="2024">
          <cell r="A2024" t="str">
            <v>77263</v>
          </cell>
          <cell r="B2024" t="str">
            <v>Radiation therapy planning</v>
          </cell>
          <cell r="C2024">
            <v>12</v>
          </cell>
          <cell r="D2024">
            <v>5</v>
          </cell>
          <cell r="E2024">
            <v>5</v>
          </cell>
          <cell r="F2024">
            <v>0</v>
          </cell>
          <cell r="G2024" t="str">
            <v>00</v>
          </cell>
        </row>
        <row r="2025">
          <cell r="A2025" t="str">
            <v>77280</v>
          </cell>
          <cell r="B2025" t="str">
            <v>Set radiation therapy field</v>
          </cell>
          <cell r="C2025">
            <v>12</v>
          </cell>
          <cell r="D2025">
            <v>5</v>
          </cell>
          <cell r="E2025">
            <v>5</v>
          </cell>
          <cell r="F2025">
            <v>0</v>
          </cell>
          <cell r="G2025" t="str">
            <v>00</v>
          </cell>
        </row>
        <row r="2026">
          <cell r="A2026" t="str">
            <v>77285</v>
          </cell>
          <cell r="B2026" t="str">
            <v>Set radiation therapy field</v>
          </cell>
          <cell r="C2026">
            <v>12</v>
          </cell>
          <cell r="D2026">
            <v>5</v>
          </cell>
          <cell r="E2026">
            <v>5</v>
          </cell>
          <cell r="F2026">
            <v>0</v>
          </cell>
          <cell r="G2026" t="str">
            <v>00</v>
          </cell>
        </row>
        <row r="2027">
          <cell r="A2027" t="str">
            <v>77290</v>
          </cell>
          <cell r="B2027" t="str">
            <v>Set radiation therapy field</v>
          </cell>
          <cell r="C2027">
            <v>12</v>
          </cell>
          <cell r="D2027">
            <v>5</v>
          </cell>
          <cell r="E2027">
            <v>5</v>
          </cell>
          <cell r="F2027">
            <v>0</v>
          </cell>
          <cell r="G2027" t="str">
            <v>00</v>
          </cell>
        </row>
        <row r="2028">
          <cell r="A2028" t="str">
            <v>77293</v>
          </cell>
          <cell r="B2028" t="str">
            <v>Respirator motion mgmt simul</v>
          </cell>
          <cell r="C2028">
            <v>12</v>
          </cell>
          <cell r="D2028">
            <v>5</v>
          </cell>
          <cell r="E2028">
            <v>5</v>
          </cell>
          <cell r="F2028">
            <v>0</v>
          </cell>
          <cell r="G2028" t="str">
            <v>00</v>
          </cell>
        </row>
        <row r="2029">
          <cell r="A2029" t="str">
            <v>77295</v>
          </cell>
          <cell r="B2029" t="str">
            <v>3-d radiotherapy plan</v>
          </cell>
          <cell r="C2029">
            <v>12</v>
          </cell>
          <cell r="D2029">
            <v>5</v>
          </cell>
          <cell r="E2029">
            <v>5</v>
          </cell>
          <cell r="F2029">
            <v>0</v>
          </cell>
          <cell r="G2029" t="str">
            <v>00</v>
          </cell>
        </row>
        <row r="2030">
          <cell r="A2030" t="str">
            <v>77300</v>
          </cell>
          <cell r="B2030" t="str">
            <v>Radiation therapy dose plan</v>
          </cell>
          <cell r="C2030">
            <v>12</v>
          </cell>
          <cell r="D2030">
            <v>5</v>
          </cell>
          <cell r="E2030">
            <v>5</v>
          </cell>
          <cell r="F2030">
            <v>0</v>
          </cell>
          <cell r="G2030" t="str">
            <v>00</v>
          </cell>
        </row>
        <row r="2031">
          <cell r="A2031" t="str">
            <v>77301</v>
          </cell>
          <cell r="B2031" t="str">
            <v>Radiotherapy dose plan imrt</v>
          </cell>
          <cell r="C2031">
            <v>12</v>
          </cell>
          <cell r="D2031">
            <v>5</v>
          </cell>
          <cell r="E2031">
            <v>5</v>
          </cell>
          <cell r="F2031">
            <v>0</v>
          </cell>
          <cell r="G2031" t="str">
            <v>00</v>
          </cell>
        </row>
        <row r="2032">
          <cell r="A2032" t="str">
            <v>77305</v>
          </cell>
          <cell r="B2032" t="str">
            <v>Teletx isodose plan simple</v>
          </cell>
          <cell r="C2032">
            <v>12</v>
          </cell>
          <cell r="D2032">
            <v>5</v>
          </cell>
          <cell r="E2032">
            <v>5</v>
          </cell>
          <cell r="F2032">
            <v>0</v>
          </cell>
          <cell r="G2032" t="str">
            <v>00</v>
          </cell>
        </row>
        <row r="2033">
          <cell r="A2033" t="str">
            <v>77310</v>
          </cell>
          <cell r="B2033" t="str">
            <v>Teletx isodose plan intermed</v>
          </cell>
          <cell r="C2033">
            <v>12</v>
          </cell>
          <cell r="D2033">
            <v>5</v>
          </cell>
          <cell r="E2033">
            <v>5</v>
          </cell>
          <cell r="F2033">
            <v>0</v>
          </cell>
          <cell r="G2033" t="str">
            <v>00</v>
          </cell>
        </row>
        <row r="2034">
          <cell r="A2034" t="str">
            <v>77315</v>
          </cell>
          <cell r="B2034" t="str">
            <v>Teletx isodose plan complex</v>
          </cell>
          <cell r="C2034">
            <v>12</v>
          </cell>
          <cell r="D2034">
            <v>5</v>
          </cell>
          <cell r="E2034">
            <v>5</v>
          </cell>
          <cell r="F2034">
            <v>0</v>
          </cell>
          <cell r="G2034" t="str">
            <v>00</v>
          </cell>
        </row>
        <row r="2035">
          <cell r="A2035" t="str">
            <v>77321</v>
          </cell>
          <cell r="B2035" t="str">
            <v>Special teletx port plan</v>
          </cell>
          <cell r="C2035">
            <v>12</v>
          </cell>
          <cell r="D2035">
            <v>5</v>
          </cell>
          <cell r="E2035">
            <v>5</v>
          </cell>
          <cell r="F2035">
            <v>0</v>
          </cell>
          <cell r="G2035" t="str">
            <v>00</v>
          </cell>
        </row>
        <row r="2036">
          <cell r="A2036" t="str">
            <v>77326</v>
          </cell>
          <cell r="B2036" t="str">
            <v>Brachytx isodose calc simp</v>
          </cell>
          <cell r="C2036">
            <v>12</v>
          </cell>
          <cell r="D2036">
            <v>5</v>
          </cell>
          <cell r="E2036">
            <v>5</v>
          </cell>
          <cell r="F2036">
            <v>0</v>
          </cell>
          <cell r="G2036" t="str">
            <v>00</v>
          </cell>
        </row>
        <row r="2037">
          <cell r="A2037" t="str">
            <v>77327</v>
          </cell>
          <cell r="B2037" t="str">
            <v>Brachytx isodose calc interm</v>
          </cell>
          <cell r="C2037">
            <v>12</v>
          </cell>
          <cell r="D2037">
            <v>5</v>
          </cell>
          <cell r="E2037">
            <v>5</v>
          </cell>
          <cell r="F2037">
            <v>0</v>
          </cell>
          <cell r="G2037" t="str">
            <v>00</v>
          </cell>
        </row>
        <row r="2038">
          <cell r="A2038" t="str">
            <v>77328</v>
          </cell>
          <cell r="B2038" t="str">
            <v>Brachytx isodose plan compl</v>
          </cell>
          <cell r="C2038">
            <v>12</v>
          </cell>
          <cell r="D2038">
            <v>5</v>
          </cell>
          <cell r="E2038">
            <v>5</v>
          </cell>
          <cell r="F2038">
            <v>0</v>
          </cell>
          <cell r="G2038" t="str">
            <v>00</v>
          </cell>
        </row>
        <row r="2039">
          <cell r="A2039" t="str">
            <v>77331</v>
          </cell>
          <cell r="B2039" t="str">
            <v>Special radiation dosimetry</v>
          </cell>
          <cell r="C2039">
            <v>12</v>
          </cell>
          <cell r="D2039">
            <v>5</v>
          </cell>
          <cell r="E2039">
            <v>5</v>
          </cell>
          <cell r="F2039">
            <v>0</v>
          </cell>
          <cell r="G2039" t="str">
            <v>00</v>
          </cell>
        </row>
        <row r="2040">
          <cell r="A2040" t="str">
            <v>77332</v>
          </cell>
          <cell r="B2040" t="str">
            <v>Radiation treatment aid(s)</v>
          </cell>
          <cell r="C2040">
            <v>12</v>
          </cell>
          <cell r="D2040">
            <v>5</v>
          </cell>
          <cell r="E2040">
            <v>5</v>
          </cell>
          <cell r="F2040">
            <v>0</v>
          </cell>
          <cell r="G2040" t="str">
            <v>00</v>
          </cell>
        </row>
        <row r="2041">
          <cell r="A2041" t="str">
            <v>77333</v>
          </cell>
          <cell r="B2041" t="str">
            <v>Radiation treatment aid(s)</v>
          </cell>
          <cell r="C2041">
            <v>12</v>
          </cell>
          <cell r="D2041">
            <v>5</v>
          </cell>
          <cell r="E2041">
            <v>5</v>
          </cell>
          <cell r="F2041">
            <v>0</v>
          </cell>
          <cell r="G2041" t="str">
            <v>00</v>
          </cell>
        </row>
        <row r="2042">
          <cell r="A2042" t="str">
            <v>77334</v>
          </cell>
          <cell r="B2042" t="str">
            <v>Radiation treatment aid(s)</v>
          </cell>
          <cell r="C2042">
            <v>12</v>
          </cell>
          <cell r="D2042">
            <v>5</v>
          </cell>
          <cell r="E2042">
            <v>5</v>
          </cell>
          <cell r="F2042">
            <v>0</v>
          </cell>
          <cell r="G2042" t="str">
            <v>00</v>
          </cell>
        </row>
        <row r="2043">
          <cell r="A2043" t="str">
            <v>77336</v>
          </cell>
          <cell r="B2043" t="str">
            <v>Radiation physics consult</v>
          </cell>
          <cell r="C2043">
            <v>12</v>
          </cell>
          <cell r="D2043">
            <v>5</v>
          </cell>
          <cell r="E2043">
            <v>5</v>
          </cell>
          <cell r="F2043">
            <v>0</v>
          </cell>
          <cell r="G2043" t="str">
            <v>00</v>
          </cell>
        </row>
        <row r="2044">
          <cell r="A2044" t="str">
            <v>77338</v>
          </cell>
          <cell r="B2044" t="str">
            <v>Design mlc device for imrt</v>
          </cell>
          <cell r="C2044">
            <v>12</v>
          </cell>
          <cell r="D2044">
            <v>5</v>
          </cell>
          <cell r="E2044">
            <v>5</v>
          </cell>
          <cell r="F2044">
            <v>0</v>
          </cell>
          <cell r="G2044" t="str">
            <v>00</v>
          </cell>
        </row>
        <row r="2045">
          <cell r="A2045" t="str">
            <v>77370</v>
          </cell>
          <cell r="B2045" t="str">
            <v>Radiation physics consult</v>
          </cell>
          <cell r="C2045">
            <v>12</v>
          </cell>
          <cell r="D2045">
            <v>5</v>
          </cell>
          <cell r="E2045">
            <v>5</v>
          </cell>
          <cell r="F2045">
            <v>0</v>
          </cell>
          <cell r="G2045" t="str">
            <v>00</v>
          </cell>
        </row>
        <row r="2046">
          <cell r="A2046" t="str">
            <v>77372</v>
          </cell>
          <cell r="B2046" t="str">
            <v>Srs linear based</v>
          </cell>
          <cell r="C2046">
            <v>12</v>
          </cell>
          <cell r="D2046">
            <v>5</v>
          </cell>
          <cell r="E2046">
            <v>5</v>
          </cell>
          <cell r="F2046">
            <v>0</v>
          </cell>
          <cell r="G2046" t="str">
            <v>00</v>
          </cell>
        </row>
        <row r="2047">
          <cell r="A2047" t="str">
            <v>77373</v>
          </cell>
          <cell r="B2047" t="str">
            <v>Sbrt delivery</v>
          </cell>
          <cell r="C2047">
            <v>12</v>
          </cell>
          <cell r="D2047">
            <v>5</v>
          </cell>
          <cell r="E2047">
            <v>5</v>
          </cell>
          <cell r="F2047">
            <v>0</v>
          </cell>
          <cell r="G2047" t="str">
            <v>00</v>
          </cell>
        </row>
        <row r="2048">
          <cell r="A2048" t="str">
            <v>77401</v>
          </cell>
          <cell r="B2048" t="str">
            <v>Radiation treatment delivery</v>
          </cell>
          <cell r="C2048">
            <v>12</v>
          </cell>
          <cell r="D2048">
            <v>5</v>
          </cell>
          <cell r="E2048">
            <v>5</v>
          </cell>
          <cell r="F2048">
            <v>0</v>
          </cell>
          <cell r="G2048" t="str">
            <v>00</v>
          </cell>
        </row>
        <row r="2049">
          <cell r="A2049" t="str">
            <v>77402</v>
          </cell>
          <cell r="B2049" t="str">
            <v>Radiation treatment delivery</v>
          </cell>
          <cell r="C2049">
            <v>12</v>
          </cell>
          <cell r="D2049">
            <v>5</v>
          </cell>
          <cell r="E2049">
            <v>5</v>
          </cell>
          <cell r="F2049">
            <v>0</v>
          </cell>
          <cell r="G2049" t="str">
            <v>00</v>
          </cell>
        </row>
        <row r="2050">
          <cell r="A2050" t="str">
            <v>77403</v>
          </cell>
          <cell r="B2050" t="str">
            <v>Radiation treatment delivery</v>
          </cell>
          <cell r="C2050">
            <v>12</v>
          </cell>
          <cell r="D2050">
            <v>5</v>
          </cell>
          <cell r="E2050">
            <v>5</v>
          </cell>
          <cell r="F2050">
            <v>0</v>
          </cell>
          <cell r="G2050" t="str">
            <v>00</v>
          </cell>
        </row>
        <row r="2051">
          <cell r="A2051" t="str">
            <v>77404</v>
          </cell>
          <cell r="B2051" t="str">
            <v>Radiation treatment delivery</v>
          </cell>
          <cell r="C2051">
            <v>12</v>
          </cell>
          <cell r="D2051">
            <v>5</v>
          </cell>
          <cell r="E2051">
            <v>5</v>
          </cell>
          <cell r="F2051">
            <v>0</v>
          </cell>
          <cell r="G2051" t="str">
            <v>00</v>
          </cell>
        </row>
        <row r="2052">
          <cell r="A2052" t="str">
            <v>77406</v>
          </cell>
          <cell r="B2052" t="str">
            <v>Radiation treatment delivery</v>
          </cell>
          <cell r="C2052">
            <v>12</v>
          </cell>
          <cell r="D2052">
            <v>5</v>
          </cell>
          <cell r="E2052">
            <v>5</v>
          </cell>
          <cell r="F2052">
            <v>0</v>
          </cell>
          <cell r="G2052" t="str">
            <v>00</v>
          </cell>
        </row>
        <row r="2053">
          <cell r="A2053" t="str">
            <v>77407</v>
          </cell>
          <cell r="B2053" t="str">
            <v>Radiation treatment delivery</v>
          </cell>
          <cell r="C2053">
            <v>12</v>
          </cell>
          <cell r="D2053">
            <v>5</v>
          </cell>
          <cell r="E2053">
            <v>5</v>
          </cell>
          <cell r="F2053">
            <v>0</v>
          </cell>
          <cell r="G2053" t="str">
            <v>00</v>
          </cell>
        </row>
        <row r="2054">
          <cell r="A2054" t="str">
            <v>77408</v>
          </cell>
          <cell r="B2054" t="str">
            <v>Radiation treatment delivery</v>
          </cell>
          <cell r="C2054">
            <v>12</v>
          </cell>
          <cell r="D2054">
            <v>5</v>
          </cell>
          <cell r="E2054">
            <v>5</v>
          </cell>
          <cell r="F2054">
            <v>0</v>
          </cell>
          <cell r="G2054" t="str">
            <v>00</v>
          </cell>
        </row>
        <row r="2055">
          <cell r="A2055" t="str">
            <v>77409</v>
          </cell>
          <cell r="B2055" t="str">
            <v>Radiation treatment delivery</v>
          </cell>
          <cell r="C2055">
            <v>12</v>
          </cell>
          <cell r="D2055">
            <v>5</v>
          </cell>
          <cell r="E2055">
            <v>5</v>
          </cell>
          <cell r="F2055">
            <v>0</v>
          </cell>
          <cell r="G2055" t="str">
            <v>00</v>
          </cell>
        </row>
        <row r="2056">
          <cell r="A2056" t="str">
            <v>77411</v>
          </cell>
          <cell r="B2056" t="str">
            <v>Radiation treatment delivery</v>
          </cell>
          <cell r="C2056">
            <v>12</v>
          </cell>
          <cell r="D2056">
            <v>5</v>
          </cell>
          <cell r="E2056">
            <v>5</v>
          </cell>
          <cell r="F2056">
            <v>0</v>
          </cell>
          <cell r="G2056" t="str">
            <v>00</v>
          </cell>
        </row>
        <row r="2057">
          <cell r="A2057" t="str">
            <v>77412</v>
          </cell>
          <cell r="B2057" t="str">
            <v>Radiation treatment delivery</v>
          </cell>
          <cell r="C2057">
            <v>12</v>
          </cell>
          <cell r="D2057">
            <v>5</v>
          </cell>
          <cell r="E2057">
            <v>5</v>
          </cell>
          <cell r="F2057">
            <v>0</v>
          </cell>
          <cell r="G2057" t="str">
            <v>00</v>
          </cell>
        </row>
        <row r="2058">
          <cell r="A2058" t="str">
            <v>77413</v>
          </cell>
          <cell r="B2058" t="str">
            <v>Radiation treatment delivery</v>
          </cell>
          <cell r="C2058">
            <v>12</v>
          </cell>
          <cell r="D2058">
            <v>5</v>
          </cell>
          <cell r="E2058">
            <v>5</v>
          </cell>
          <cell r="F2058">
            <v>0</v>
          </cell>
          <cell r="G2058" t="str">
            <v>00</v>
          </cell>
        </row>
        <row r="2059">
          <cell r="A2059" t="str">
            <v>77414</v>
          </cell>
          <cell r="B2059" t="str">
            <v>Radiation treatment delivery</v>
          </cell>
          <cell r="C2059">
            <v>12</v>
          </cell>
          <cell r="D2059">
            <v>5</v>
          </cell>
          <cell r="E2059">
            <v>5</v>
          </cell>
          <cell r="F2059">
            <v>0</v>
          </cell>
          <cell r="G2059" t="str">
            <v>00</v>
          </cell>
        </row>
        <row r="2060">
          <cell r="A2060" t="str">
            <v>77416</v>
          </cell>
          <cell r="B2060" t="str">
            <v>Radiation treatment delivery</v>
          </cell>
          <cell r="C2060">
            <v>12</v>
          </cell>
          <cell r="D2060">
            <v>5</v>
          </cell>
          <cell r="E2060">
            <v>5</v>
          </cell>
          <cell r="F2060">
            <v>0</v>
          </cell>
          <cell r="G2060" t="str">
            <v>00</v>
          </cell>
        </row>
        <row r="2061">
          <cell r="A2061" t="str">
            <v>77417</v>
          </cell>
          <cell r="B2061" t="str">
            <v>Radiology port film(s)</v>
          </cell>
          <cell r="C2061">
            <v>12</v>
          </cell>
          <cell r="D2061">
            <v>5</v>
          </cell>
          <cell r="E2061">
            <v>5</v>
          </cell>
          <cell r="F2061">
            <v>0</v>
          </cell>
          <cell r="G2061" t="str">
            <v>00</v>
          </cell>
        </row>
        <row r="2062">
          <cell r="A2062" t="str">
            <v>77418</v>
          </cell>
          <cell r="B2062" t="str">
            <v>Radiation tx delivery imrt</v>
          </cell>
          <cell r="C2062">
            <v>12</v>
          </cell>
          <cell r="D2062">
            <v>5</v>
          </cell>
          <cell r="E2062">
            <v>5</v>
          </cell>
          <cell r="F2062">
            <v>0</v>
          </cell>
          <cell r="G2062" t="str">
            <v>00</v>
          </cell>
        </row>
        <row r="2063">
          <cell r="A2063" t="str">
            <v>77421</v>
          </cell>
          <cell r="B2063" t="str">
            <v>Stereoscopic x-ray guidance</v>
          </cell>
          <cell r="C2063">
            <v>12</v>
          </cell>
          <cell r="D2063">
            <v>5</v>
          </cell>
          <cell r="E2063">
            <v>5</v>
          </cell>
          <cell r="F2063">
            <v>0</v>
          </cell>
          <cell r="G2063" t="str">
            <v>00</v>
          </cell>
        </row>
        <row r="2064">
          <cell r="A2064" t="str">
            <v>77422</v>
          </cell>
          <cell r="B2064" t="str">
            <v>Neutron beam tx simple</v>
          </cell>
          <cell r="C2064">
            <v>12</v>
          </cell>
          <cell r="D2064">
            <v>5</v>
          </cell>
          <cell r="E2064">
            <v>5</v>
          </cell>
          <cell r="F2064">
            <v>0</v>
          </cell>
          <cell r="G2064" t="str">
            <v>00</v>
          </cell>
        </row>
        <row r="2065">
          <cell r="A2065" t="str">
            <v>77423</v>
          </cell>
          <cell r="B2065" t="str">
            <v>Neutron beam tx complex</v>
          </cell>
          <cell r="C2065">
            <v>12</v>
          </cell>
          <cell r="D2065">
            <v>5</v>
          </cell>
          <cell r="E2065">
            <v>5</v>
          </cell>
          <cell r="F2065">
            <v>0</v>
          </cell>
          <cell r="G2065" t="str">
            <v>00</v>
          </cell>
        </row>
        <row r="2066">
          <cell r="A2066" t="str">
            <v>77427</v>
          </cell>
          <cell r="B2066" t="str">
            <v>Radiation tx management x5</v>
          </cell>
          <cell r="C2066">
            <v>12</v>
          </cell>
          <cell r="D2066">
            <v>5</v>
          </cell>
          <cell r="E2066">
            <v>5</v>
          </cell>
          <cell r="F2066">
            <v>0</v>
          </cell>
          <cell r="G2066" t="str">
            <v>00</v>
          </cell>
        </row>
        <row r="2067">
          <cell r="A2067" t="str">
            <v>77431</v>
          </cell>
          <cell r="B2067" t="str">
            <v>Radiation therapy management</v>
          </cell>
          <cell r="C2067">
            <v>12</v>
          </cell>
          <cell r="D2067">
            <v>5</v>
          </cell>
          <cell r="E2067">
            <v>5</v>
          </cell>
          <cell r="F2067">
            <v>0</v>
          </cell>
          <cell r="G2067" t="str">
            <v>00</v>
          </cell>
        </row>
        <row r="2068">
          <cell r="A2068" t="str">
            <v>77432</v>
          </cell>
          <cell r="B2068" t="str">
            <v>Stereotactic radiation trmt</v>
          </cell>
          <cell r="C2068">
            <v>12</v>
          </cell>
          <cell r="D2068">
            <v>5</v>
          </cell>
          <cell r="E2068">
            <v>5</v>
          </cell>
          <cell r="F2068">
            <v>0</v>
          </cell>
          <cell r="G2068" t="str">
            <v>00</v>
          </cell>
        </row>
        <row r="2069">
          <cell r="A2069" t="str">
            <v>77435</v>
          </cell>
          <cell r="B2069" t="str">
            <v>Sbrt management</v>
          </cell>
          <cell r="C2069">
            <v>12</v>
          </cell>
          <cell r="D2069">
            <v>5</v>
          </cell>
          <cell r="E2069">
            <v>5</v>
          </cell>
          <cell r="F2069">
            <v>0</v>
          </cell>
          <cell r="G2069" t="str">
            <v>00</v>
          </cell>
        </row>
        <row r="2070">
          <cell r="A2070" t="str">
            <v>77470</v>
          </cell>
          <cell r="B2070" t="str">
            <v>Special radiation treatment</v>
          </cell>
          <cell r="C2070">
            <v>12</v>
          </cell>
          <cell r="D2070">
            <v>5</v>
          </cell>
          <cell r="E2070">
            <v>5</v>
          </cell>
          <cell r="F2070">
            <v>0</v>
          </cell>
          <cell r="G2070" t="str">
            <v>00</v>
          </cell>
        </row>
        <row r="2071">
          <cell r="A2071" t="str">
            <v>77750</v>
          </cell>
          <cell r="B2071" t="str">
            <v>Infuse radioactive materials</v>
          </cell>
          <cell r="C2071">
            <v>12</v>
          </cell>
          <cell r="D2071">
            <v>5</v>
          </cell>
          <cell r="E2071">
            <v>5</v>
          </cell>
          <cell r="F2071">
            <v>0</v>
          </cell>
          <cell r="G2071" t="str">
            <v>00</v>
          </cell>
        </row>
        <row r="2072">
          <cell r="A2072" t="str">
            <v>77761</v>
          </cell>
          <cell r="B2072" t="str">
            <v>Apply intrcav radiat simple</v>
          </cell>
          <cell r="C2072">
            <v>12</v>
          </cell>
          <cell r="D2072">
            <v>5</v>
          </cell>
          <cell r="E2072">
            <v>5</v>
          </cell>
          <cell r="F2072">
            <v>0</v>
          </cell>
          <cell r="G2072" t="str">
            <v>00</v>
          </cell>
        </row>
        <row r="2073">
          <cell r="A2073" t="str">
            <v>77762</v>
          </cell>
          <cell r="B2073" t="str">
            <v>Apply intrcav radiat interm</v>
          </cell>
          <cell r="C2073">
            <v>12</v>
          </cell>
          <cell r="D2073">
            <v>5</v>
          </cell>
          <cell r="E2073">
            <v>5</v>
          </cell>
          <cell r="F2073">
            <v>0</v>
          </cell>
          <cell r="G2073" t="str">
            <v>00</v>
          </cell>
        </row>
        <row r="2074">
          <cell r="A2074" t="str">
            <v>77763</v>
          </cell>
          <cell r="B2074" t="str">
            <v>Apply intrcav radiat compl</v>
          </cell>
          <cell r="C2074">
            <v>12</v>
          </cell>
          <cell r="D2074">
            <v>5</v>
          </cell>
          <cell r="E2074">
            <v>5</v>
          </cell>
          <cell r="F2074">
            <v>0</v>
          </cell>
          <cell r="G2074" t="str">
            <v>00</v>
          </cell>
        </row>
        <row r="2075">
          <cell r="A2075" t="str">
            <v>77776</v>
          </cell>
          <cell r="B2075" t="str">
            <v>Apply interstit radiat simpl</v>
          </cell>
          <cell r="C2075">
            <v>12</v>
          </cell>
          <cell r="D2075">
            <v>5</v>
          </cell>
          <cell r="E2075">
            <v>5</v>
          </cell>
          <cell r="F2075">
            <v>0</v>
          </cell>
          <cell r="G2075" t="str">
            <v>00</v>
          </cell>
        </row>
        <row r="2076">
          <cell r="A2076" t="str">
            <v>77777</v>
          </cell>
          <cell r="B2076" t="str">
            <v>Apply interstit radiat inter</v>
          </cell>
          <cell r="C2076">
            <v>12</v>
          </cell>
          <cell r="D2076">
            <v>5</v>
          </cell>
          <cell r="E2076">
            <v>5</v>
          </cell>
          <cell r="F2076">
            <v>0</v>
          </cell>
          <cell r="G2076" t="str">
            <v>00</v>
          </cell>
        </row>
        <row r="2077">
          <cell r="A2077" t="str">
            <v>77778</v>
          </cell>
          <cell r="B2077" t="str">
            <v>Apply interstit radiat compl</v>
          </cell>
          <cell r="C2077">
            <v>12</v>
          </cell>
          <cell r="D2077">
            <v>5</v>
          </cell>
          <cell r="E2077">
            <v>5</v>
          </cell>
          <cell r="F2077">
            <v>0</v>
          </cell>
          <cell r="G2077" t="str">
            <v>00</v>
          </cell>
        </row>
        <row r="2078">
          <cell r="A2078" t="str">
            <v>77785</v>
          </cell>
          <cell r="B2078" t="str">
            <v>Hdr brachytx 1 channel</v>
          </cell>
          <cell r="C2078">
            <v>12</v>
          </cell>
          <cell r="D2078">
            <v>5</v>
          </cell>
          <cell r="E2078">
            <v>5</v>
          </cell>
          <cell r="F2078">
            <v>0</v>
          </cell>
          <cell r="G2078" t="str">
            <v>00</v>
          </cell>
        </row>
        <row r="2079">
          <cell r="A2079" t="str">
            <v>77786</v>
          </cell>
          <cell r="B2079" t="str">
            <v>Hdr brachytx 2-12 channel</v>
          </cell>
          <cell r="C2079">
            <v>12</v>
          </cell>
          <cell r="D2079">
            <v>5</v>
          </cell>
          <cell r="E2079">
            <v>5</v>
          </cell>
          <cell r="F2079">
            <v>0</v>
          </cell>
          <cell r="G2079" t="str">
            <v>00</v>
          </cell>
        </row>
        <row r="2080">
          <cell r="A2080" t="str">
            <v>77787</v>
          </cell>
          <cell r="B2080" t="str">
            <v>Hdr brachytx over 12 chan</v>
          </cell>
          <cell r="C2080">
            <v>12</v>
          </cell>
          <cell r="D2080">
            <v>5</v>
          </cell>
          <cell r="E2080">
            <v>5</v>
          </cell>
          <cell r="F2080">
            <v>0</v>
          </cell>
          <cell r="G2080" t="str">
            <v>00</v>
          </cell>
        </row>
        <row r="2081">
          <cell r="A2081" t="str">
            <v>77789</v>
          </cell>
          <cell r="B2081" t="str">
            <v>Apply surface radiation</v>
          </cell>
          <cell r="C2081">
            <v>12</v>
          </cell>
          <cell r="D2081">
            <v>5</v>
          </cell>
          <cell r="E2081">
            <v>5</v>
          </cell>
          <cell r="F2081">
            <v>0</v>
          </cell>
          <cell r="G2081" t="str">
            <v>00</v>
          </cell>
        </row>
        <row r="2082">
          <cell r="A2082" t="str">
            <v>77790</v>
          </cell>
          <cell r="B2082" t="str">
            <v>Radiation handling</v>
          </cell>
          <cell r="C2082">
            <v>12</v>
          </cell>
          <cell r="D2082">
            <v>5</v>
          </cell>
          <cell r="E2082">
            <v>5</v>
          </cell>
          <cell r="F2082">
            <v>0</v>
          </cell>
          <cell r="G2082" t="str">
            <v>00</v>
          </cell>
        </row>
        <row r="2083">
          <cell r="A2083" t="str">
            <v>78012</v>
          </cell>
          <cell r="B2083" t="str">
            <v>Thyroid uptake measurement</v>
          </cell>
          <cell r="C2083">
            <v>12</v>
          </cell>
          <cell r="D2083">
            <v>5</v>
          </cell>
          <cell r="E2083">
            <v>5</v>
          </cell>
          <cell r="F2083">
            <v>0</v>
          </cell>
          <cell r="G2083" t="str">
            <v>00</v>
          </cell>
        </row>
        <row r="2084">
          <cell r="A2084" t="str">
            <v>78013</v>
          </cell>
          <cell r="B2084" t="str">
            <v>Thyroid imaging w/blood flow</v>
          </cell>
          <cell r="C2084">
            <v>12</v>
          </cell>
          <cell r="D2084">
            <v>5</v>
          </cell>
          <cell r="E2084">
            <v>5</v>
          </cell>
          <cell r="F2084">
            <v>0</v>
          </cell>
          <cell r="G2084" t="str">
            <v>00</v>
          </cell>
        </row>
        <row r="2085">
          <cell r="A2085" t="str">
            <v>78014</v>
          </cell>
          <cell r="B2085" t="str">
            <v>Thyroid imaging w/blood flow</v>
          </cell>
          <cell r="C2085">
            <v>12</v>
          </cell>
          <cell r="D2085">
            <v>5</v>
          </cell>
          <cell r="E2085">
            <v>5</v>
          </cell>
          <cell r="F2085">
            <v>0</v>
          </cell>
          <cell r="G2085" t="str">
            <v>00</v>
          </cell>
        </row>
        <row r="2086">
          <cell r="A2086" t="str">
            <v>78015</v>
          </cell>
          <cell r="B2086" t="str">
            <v>Thyroid met imaging</v>
          </cell>
          <cell r="C2086">
            <v>12</v>
          </cell>
          <cell r="D2086">
            <v>5</v>
          </cell>
          <cell r="E2086">
            <v>5</v>
          </cell>
          <cell r="F2086">
            <v>0</v>
          </cell>
          <cell r="G2086" t="str">
            <v>00</v>
          </cell>
        </row>
        <row r="2087">
          <cell r="A2087" t="str">
            <v>78016</v>
          </cell>
          <cell r="B2087" t="str">
            <v>Thyroid met imaging/studies</v>
          </cell>
          <cell r="C2087">
            <v>12</v>
          </cell>
          <cell r="D2087">
            <v>5</v>
          </cell>
          <cell r="E2087">
            <v>5</v>
          </cell>
          <cell r="F2087">
            <v>0</v>
          </cell>
          <cell r="G2087" t="str">
            <v>00</v>
          </cell>
        </row>
        <row r="2088">
          <cell r="A2088" t="str">
            <v>78018</v>
          </cell>
          <cell r="B2088" t="str">
            <v>Thyroid met imaging body</v>
          </cell>
          <cell r="C2088">
            <v>12</v>
          </cell>
          <cell r="D2088">
            <v>5</v>
          </cell>
          <cell r="E2088">
            <v>5</v>
          </cell>
          <cell r="F2088">
            <v>0</v>
          </cell>
          <cell r="G2088" t="str">
            <v>00</v>
          </cell>
        </row>
        <row r="2089">
          <cell r="A2089" t="str">
            <v>78020</v>
          </cell>
          <cell r="B2089" t="str">
            <v>Thyroid met uptake</v>
          </cell>
          <cell r="C2089">
            <v>12</v>
          </cell>
          <cell r="D2089">
            <v>5</v>
          </cell>
          <cell r="E2089">
            <v>5</v>
          </cell>
          <cell r="F2089">
            <v>0</v>
          </cell>
          <cell r="G2089" t="str">
            <v>00</v>
          </cell>
        </row>
        <row r="2090">
          <cell r="A2090" t="str">
            <v>78070</v>
          </cell>
          <cell r="B2090" t="str">
            <v>Parathyroid planar imaging</v>
          </cell>
          <cell r="C2090">
            <v>12</v>
          </cell>
          <cell r="D2090">
            <v>5</v>
          </cell>
          <cell r="E2090">
            <v>5</v>
          </cell>
          <cell r="F2090">
            <v>0</v>
          </cell>
          <cell r="G2090" t="str">
            <v>00</v>
          </cell>
        </row>
        <row r="2091">
          <cell r="A2091" t="str">
            <v>78071</v>
          </cell>
          <cell r="B2091" t="str">
            <v>Parathyrd planar w/wo subtrj</v>
          </cell>
          <cell r="C2091">
            <v>12</v>
          </cell>
          <cell r="D2091">
            <v>5</v>
          </cell>
          <cell r="E2091">
            <v>5</v>
          </cell>
          <cell r="F2091">
            <v>0</v>
          </cell>
          <cell r="G2091" t="str">
            <v>00</v>
          </cell>
        </row>
        <row r="2092">
          <cell r="A2092" t="str">
            <v>78072</v>
          </cell>
          <cell r="B2092" t="str">
            <v>Parathyrd planar w/spect&amp;ct</v>
          </cell>
          <cell r="C2092">
            <v>12</v>
          </cell>
          <cell r="D2092">
            <v>5</v>
          </cell>
          <cell r="E2092">
            <v>5</v>
          </cell>
          <cell r="F2092">
            <v>0</v>
          </cell>
          <cell r="G2092" t="str">
            <v>00</v>
          </cell>
        </row>
        <row r="2093">
          <cell r="A2093" t="str">
            <v>78075</v>
          </cell>
          <cell r="B2093" t="str">
            <v>Adrenal cortex &amp; medulla img</v>
          </cell>
          <cell r="C2093">
            <v>12</v>
          </cell>
          <cell r="D2093">
            <v>5</v>
          </cell>
          <cell r="E2093">
            <v>5</v>
          </cell>
          <cell r="F2093">
            <v>0</v>
          </cell>
          <cell r="G2093" t="str">
            <v>00</v>
          </cell>
        </row>
        <row r="2094">
          <cell r="A2094" t="str">
            <v>78102</v>
          </cell>
          <cell r="B2094" t="str">
            <v>Bone marrow imaging ltd</v>
          </cell>
          <cell r="C2094">
            <v>12</v>
          </cell>
          <cell r="D2094">
            <v>5</v>
          </cell>
          <cell r="E2094">
            <v>5</v>
          </cell>
          <cell r="F2094">
            <v>0</v>
          </cell>
          <cell r="G2094" t="str">
            <v>00</v>
          </cell>
        </row>
        <row r="2095">
          <cell r="A2095" t="str">
            <v>78103</v>
          </cell>
          <cell r="B2095" t="str">
            <v>Bone marrow imaging mult</v>
          </cell>
          <cell r="C2095">
            <v>12</v>
          </cell>
          <cell r="D2095">
            <v>5</v>
          </cell>
          <cell r="E2095">
            <v>5</v>
          </cell>
          <cell r="F2095">
            <v>0</v>
          </cell>
          <cell r="G2095" t="str">
            <v>00</v>
          </cell>
        </row>
        <row r="2096">
          <cell r="A2096" t="str">
            <v>78104</v>
          </cell>
          <cell r="B2096" t="str">
            <v>Bone marrow imaging body</v>
          </cell>
          <cell r="C2096">
            <v>12</v>
          </cell>
          <cell r="D2096">
            <v>5</v>
          </cell>
          <cell r="E2096">
            <v>5</v>
          </cell>
          <cell r="F2096">
            <v>0</v>
          </cell>
          <cell r="G2096" t="str">
            <v>00</v>
          </cell>
        </row>
        <row r="2097">
          <cell r="A2097" t="str">
            <v>78110</v>
          </cell>
          <cell r="B2097" t="str">
            <v>Plasma volume single</v>
          </cell>
          <cell r="C2097">
            <v>12</v>
          </cell>
          <cell r="D2097">
            <v>5</v>
          </cell>
          <cell r="E2097">
            <v>5</v>
          </cell>
          <cell r="F2097">
            <v>0</v>
          </cell>
          <cell r="G2097" t="str">
            <v>00</v>
          </cell>
        </row>
        <row r="2098">
          <cell r="A2098" t="str">
            <v>78111</v>
          </cell>
          <cell r="B2098" t="str">
            <v>Plasma volume multiple</v>
          </cell>
          <cell r="C2098">
            <v>12</v>
          </cell>
          <cell r="D2098">
            <v>5</v>
          </cell>
          <cell r="E2098">
            <v>5</v>
          </cell>
          <cell r="F2098">
            <v>0</v>
          </cell>
          <cell r="G2098" t="str">
            <v>00</v>
          </cell>
        </row>
        <row r="2099">
          <cell r="A2099" t="str">
            <v>78120</v>
          </cell>
          <cell r="B2099" t="str">
            <v>Red cell mass single</v>
          </cell>
          <cell r="C2099">
            <v>12</v>
          </cell>
          <cell r="D2099">
            <v>5</v>
          </cell>
          <cell r="E2099">
            <v>5</v>
          </cell>
          <cell r="F2099">
            <v>0</v>
          </cell>
          <cell r="G2099" t="str">
            <v>00</v>
          </cell>
        </row>
        <row r="2100">
          <cell r="A2100" t="str">
            <v>78121</v>
          </cell>
          <cell r="B2100" t="str">
            <v>Red cell mass multiple</v>
          </cell>
          <cell r="C2100">
            <v>12</v>
          </cell>
          <cell r="D2100">
            <v>5</v>
          </cell>
          <cell r="E2100">
            <v>5</v>
          </cell>
          <cell r="F2100">
            <v>0</v>
          </cell>
          <cell r="G2100" t="str">
            <v>00</v>
          </cell>
        </row>
        <row r="2101">
          <cell r="A2101" t="str">
            <v>78122</v>
          </cell>
          <cell r="B2101" t="str">
            <v>Blood volume</v>
          </cell>
          <cell r="C2101">
            <v>12</v>
          </cell>
          <cell r="D2101">
            <v>5</v>
          </cell>
          <cell r="E2101">
            <v>5</v>
          </cell>
          <cell r="F2101">
            <v>0</v>
          </cell>
          <cell r="G2101" t="str">
            <v>00</v>
          </cell>
        </row>
        <row r="2102">
          <cell r="A2102" t="str">
            <v>78130</v>
          </cell>
          <cell r="B2102" t="str">
            <v>Red cell survival study</v>
          </cell>
          <cell r="C2102">
            <v>12</v>
          </cell>
          <cell r="D2102">
            <v>5</v>
          </cell>
          <cell r="E2102">
            <v>5</v>
          </cell>
          <cell r="F2102">
            <v>0</v>
          </cell>
          <cell r="G2102" t="str">
            <v>00</v>
          </cell>
        </row>
        <row r="2103">
          <cell r="A2103" t="str">
            <v>78135</v>
          </cell>
          <cell r="B2103" t="str">
            <v>Red cell survival kinetics</v>
          </cell>
          <cell r="C2103">
            <v>12</v>
          </cell>
          <cell r="D2103">
            <v>5</v>
          </cell>
          <cell r="E2103">
            <v>5</v>
          </cell>
          <cell r="F2103">
            <v>0</v>
          </cell>
          <cell r="G2103" t="str">
            <v>00</v>
          </cell>
        </row>
        <row r="2104">
          <cell r="A2104" t="str">
            <v>78140</v>
          </cell>
          <cell r="B2104" t="str">
            <v>Red cell sequestration</v>
          </cell>
          <cell r="C2104">
            <v>12</v>
          </cell>
          <cell r="D2104">
            <v>5</v>
          </cell>
          <cell r="E2104">
            <v>5</v>
          </cell>
          <cell r="F2104">
            <v>0</v>
          </cell>
          <cell r="G2104" t="str">
            <v>00</v>
          </cell>
        </row>
        <row r="2105">
          <cell r="A2105" t="str">
            <v>78185</v>
          </cell>
          <cell r="B2105" t="str">
            <v>Spleen imaging</v>
          </cell>
          <cell r="C2105">
            <v>12</v>
          </cell>
          <cell r="D2105">
            <v>5</v>
          </cell>
          <cell r="E2105">
            <v>5</v>
          </cell>
          <cell r="F2105">
            <v>0</v>
          </cell>
          <cell r="G2105" t="str">
            <v>00</v>
          </cell>
        </row>
        <row r="2106">
          <cell r="A2106" t="str">
            <v>78190</v>
          </cell>
          <cell r="B2106" t="str">
            <v>Platelet survival kinetics</v>
          </cell>
          <cell r="C2106">
            <v>12</v>
          </cell>
          <cell r="D2106">
            <v>5</v>
          </cell>
          <cell r="E2106">
            <v>5</v>
          </cell>
          <cell r="F2106">
            <v>0</v>
          </cell>
          <cell r="G2106" t="str">
            <v>00</v>
          </cell>
        </row>
        <row r="2107">
          <cell r="A2107" t="str">
            <v>78191</v>
          </cell>
          <cell r="B2107" t="str">
            <v>Platelet survival</v>
          </cell>
          <cell r="C2107">
            <v>12</v>
          </cell>
          <cell r="D2107">
            <v>5</v>
          </cell>
          <cell r="E2107">
            <v>5</v>
          </cell>
          <cell r="F2107">
            <v>0</v>
          </cell>
          <cell r="G2107" t="str">
            <v>00</v>
          </cell>
        </row>
        <row r="2108">
          <cell r="A2108" t="str">
            <v>78195</v>
          </cell>
          <cell r="B2108" t="str">
            <v>Lymph system imaging</v>
          </cell>
          <cell r="C2108">
            <v>12</v>
          </cell>
          <cell r="D2108">
            <v>5</v>
          </cell>
          <cell r="E2108">
            <v>5</v>
          </cell>
          <cell r="F2108">
            <v>0</v>
          </cell>
          <cell r="G2108" t="str">
            <v>00</v>
          </cell>
        </row>
        <row r="2109">
          <cell r="A2109" t="str">
            <v>78201</v>
          </cell>
          <cell r="B2109" t="str">
            <v>Liver imaging</v>
          </cell>
          <cell r="C2109">
            <v>12</v>
          </cell>
          <cell r="D2109">
            <v>5</v>
          </cell>
          <cell r="E2109">
            <v>5</v>
          </cell>
          <cell r="F2109">
            <v>0</v>
          </cell>
          <cell r="G2109" t="str">
            <v>00</v>
          </cell>
        </row>
        <row r="2110">
          <cell r="A2110" t="str">
            <v>78202</v>
          </cell>
          <cell r="B2110" t="str">
            <v>Liver imaging with flow</v>
          </cell>
          <cell r="C2110">
            <v>12</v>
          </cell>
          <cell r="D2110">
            <v>5</v>
          </cell>
          <cell r="E2110">
            <v>5</v>
          </cell>
          <cell r="F2110">
            <v>0</v>
          </cell>
          <cell r="G2110" t="str">
            <v>00</v>
          </cell>
        </row>
        <row r="2111">
          <cell r="A2111" t="str">
            <v>78205</v>
          </cell>
          <cell r="B2111" t="str">
            <v>Liver imaging (3d)</v>
          </cell>
          <cell r="C2111">
            <v>12</v>
          </cell>
          <cell r="D2111">
            <v>5</v>
          </cell>
          <cell r="E2111">
            <v>5</v>
          </cell>
          <cell r="F2111">
            <v>0</v>
          </cell>
          <cell r="G2111" t="str">
            <v>00</v>
          </cell>
        </row>
        <row r="2112">
          <cell r="A2112" t="str">
            <v>78206</v>
          </cell>
          <cell r="B2112" t="str">
            <v>Liver image (3d) with flow</v>
          </cell>
          <cell r="C2112">
            <v>12</v>
          </cell>
          <cell r="D2112">
            <v>5</v>
          </cell>
          <cell r="E2112">
            <v>5</v>
          </cell>
          <cell r="F2112">
            <v>0</v>
          </cell>
          <cell r="G2112" t="str">
            <v>00</v>
          </cell>
        </row>
        <row r="2113">
          <cell r="A2113" t="str">
            <v>78215</v>
          </cell>
          <cell r="B2113" t="str">
            <v>Liver and spleen imaging</v>
          </cell>
          <cell r="C2113">
            <v>12</v>
          </cell>
          <cell r="D2113">
            <v>5</v>
          </cell>
          <cell r="E2113">
            <v>5</v>
          </cell>
          <cell r="F2113">
            <v>0</v>
          </cell>
          <cell r="G2113" t="str">
            <v>00</v>
          </cell>
        </row>
        <row r="2114">
          <cell r="A2114" t="str">
            <v>78216</v>
          </cell>
          <cell r="B2114" t="str">
            <v>Liver &amp; spleen image/flow</v>
          </cell>
          <cell r="C2114">
            <v>12</v>
          </cell>
          <cell r="D2114">
            <v>5</v>
          </cell>
          <cell r="E2114">
            <v>5</v>
          </cell>
          <cell r="F2114">
            <v>0</v>
          </cell>
          <cell r="G2114" t="str">
            <v>00</v>
          </cell>
        </row>
        <row r="2115">
          <cell r="A2115" t="str">
            <v>78226</v>
          </cell>
          <cell r="B2115" t="str">
            <v>Hepatobiliary system imaging</v>
          </cell>
          <cell r="C2115">
            <v>12</v>
          </cell>
          <cell r="D2115">
            <v>5</v>
          </cell>
          <cell r="E2115">
            <v>5</v>
          </cell>
          <cell r="F2115">
            <v>0</v>
          </cell>
          <cell r="G2115" t="str">
            <v>00</v>
          </cell>
        </row>
        <row r="2116">
          <cell r="A2116" t="str">
            <v>78227</v>
          </cell>
          <cell r="B2116" t="str">
            <v>Hepatobil syst image w/drug</v>
          </cell>
          <cell r="C2116">
            <v>12</v>
          </cell>
          <cell r="D2116">
            <v>5</v>
          </cell>
          <cell r="E2116">
            <v>5</v>
          </cell>
          <cell r="F2116">
            <v>0</v>
          </cell>
          <cell r="G2116" t="str">
            <v>00</v>
          </cell>
        </row>
        <row r="2117">
          <cell r="A2117" t="str">
            <v>78230</v>
          </cell>
          <cell r="B2117" t="str">
            <v>Salivary gland imaging</v>
          </cell>
          <cell r="C2117">
            <v>12</v>
          </cell>
          <cell r="D2117">
            <v>5</v>
          </cell>
          <cell r="E2117">
            <v>5</v>
          </cell>
          <cell r="F2117">
            <v>0</v>
          </cell>
          <cell r="G2117" t="str">
            <v>00</v>
          </cell>
        </row>
        <row r="2118">
          <cell r="A2118" t="str">
            <v>78231</v>
          </cell>
          <cell r="B2118" t="str">
            <v>Serial salivary imaging</v>
          </cell>
          <cell r="C2118">
            <v>12</v>
          </cell>
          <cell r="D2118">
            <v>5</v>
          </cell>
          <cell r="E2118">
            <v>5</v>
          </cell>
          <cell r="F2118">
            <v>0</v>
          </cell>
          <cell r="G2118" t="str">
            <v>00</v>
          </cell>
        </row>
        <row r="2119">
          <cell r="A2119" t="str">
            <v>78232</v>
          </cell>
          <cell r="B2119" t="str">
            <v>Salivary gland function exam</v>
          </cell>
          <cell r="C2119">
            <v>12</v>
          </cell>
          <cell r="D2119">
            <v>5</v>
          </cell>
          <cell r="E2119">
            <v>5</v>
          </cell>
          <cell r="F2119">
            <v>0</v>
          </cell>
          <cell r="G2119" t="str">
            <v>00</v>
          </cell>
        </row>
        <row r="2120">
          <cell r="A2120" t="str">
            <v>78258</v>
          </cell>
          <cell r="B2120" t="str">
            <v>Esophageal motility study</v>
          </cell>
          <cell r="C2120">
            <v>12</v>
          </cell>
          <cell r="D2120">
            <v>5</v>
          </cell>
          <cell r="E2120">
            <v>5</v>
          </cell>
          <cell r="F2120">
            <v>0</v>
          </cell>
          <cell r="G2120" t="str">
            <v>00</v>
          </cell>
        </row>
        <row r="2121">
          <cell r="A2121" t="str">
            <v>78261</v>
          </cell>
          <cell r="B2121" t="str">
            <v>Gastric mucosa imaging</v>
          </cell>
          <cell r="C2121">
            <v>12</v>
          </cell>
          <cell r="D2121">
            <v>5</v>
          </cell>
          <cell r="E2121">
            <v>5</v>
          </cell>
          <cell r="F2121">
            <v>0</v>
          </cell>
          <cell r="G2121" t="str">
            <v>00</v>
          </cell>
        </row>
        <row r="2122">
          <cell r="A2122" t="str">
            <v>78262</v>
          </cell>
          <cell r="B2122" t="str">
            <v>Gastroesophageal reflux exam</v>
          </cell>
          <cell r="C2122">
            <v>12</v>
          </cell>
          <cell r="D2122">
            <v>5</v>
          </cell>
          <cell r="E2122">
            <v>5</v>
          </cell>
          <cell r="F2122">
            <v>0</v>
          </cell>
          <cell r="G2122" t="str">
            <v>00</v>
          </cell>
        </row>
        <row r="2123">
          <cell r="A2123" t="str">
            <v>78264</v>
          </cell>
          <cell r="B2123" t="str">
            <v>Gastric emptying study</v>
          </cell>
          <cell r="C2123">
            <v>12</v>
          </cell>
          <cell r="D2123">
            <v>5</v>
          </cell>
          <cell r="E2123">
            <v>5</v>
          </cell>
          <cell r="F2123">
            <v>0</v>
          </cell>
          <cell r="G2123" t="str">
            <v>00</v>
          </cell>
        </row>
        <row r="2124">
          <cell r="A2124" t="str">
            <v>78267</v>
          </cell>
          <cell r="B2124" t="str">
            <v>Breath tst attain/anal c-14</v>
          </cell>
          <cell r="C2124">
            <v>3</v>
          </cell>
          <cell r="D2124">
            <v>0</v>
          </cell>
          <cell r="E2124">
            <v>5</v>
          </cell>
          <cell r="F2124">
            <v>5</v>
          </cell>
          <cell r="G2124" t="str">
            <v>00</v>
          </cell>
        </row>
        <row r="2125">
          <cell r="A2125" t="str">
            <v>78268</v>
          </cell>
          <cell r="B2125" t="str">
            <v>Breath test analysis c-14</v>
          </cell>
          <cell r="C2125">
            <v>3</v>
          </cell>
          <cell r="D2125">
            <v>0</v>
          </cell>
          <cell r="E2125">
            <v>5</v>
          </cell>
          <cell r="F2125">
            <v>5</v>
          </cell>
          <cell r="G2125" t="str">
            <v>00</v>
          </cell>
        </row>
        <row r="2126">
          <cell r="A2126" t="str">
            <v>78270</v>
          </cell>
          <cell r="B2126" t="str">
            <v>Vit b-12 absorption exam</v>
          </cell>
          <cell r="C2126">
            <v>12</v>
          </cell>
          <cell r="D2126">
            <v>5</v>
          </cell>
          <cell r="E2126">
            <v>5</v>
          </cell>
          <cell r="F2126">
            <v>0</v>
          </cell>
          <cell r="G2126" t="str">
            <v>00</v>
          </cell>
        </row>
        <row r="2127">
          <cell r="A2127" t="str">
            <v>78271</v>
          </cell>
          <cell r="B2127" t="str">
            <v>Vit b-12 absrp exam int fac</v>
          </cell>
          <cell r="C2127">
            <v>12</v>
          </cell>
          <cell r="D2127">
            <v>5</v>
          </cell>
          <cell r="E2127">
            <v>5</v>
          </cell>
          <cell r="F2127">
            <v>0</v>
          </cell>
          <cell r="G2127" t="str">
            <v>00</v>
          </cell>
        </row>
        <row r="2128">
          <cell r="A2128" t="str">
            <v>78272</v>
          </cell>
          <cell r="B2128" t="str">
            <v>Vit b-12 absorp combined</v>
          </cell>
          <cell r="C2128">
            <v>12</v>
          </cell>
          <cell r="D2128">
            <v>5</v>
          </cell>
          <cell r="E2128">
            <v>5</v>
          </cell>
          <cell r="F2128">
            <v>0</v>
          </cell>
          <cell r="G2128" t="str">
            <v>00</v>
          </cell>
        </row>
        <row r="2129">
          <cell r="A2129" t="str">
            <v>78278</v>
          </cell>
          <cell r="B2129" t="str">
            <v>Acute gi blood loss imaging</v>
          </cell>
          <cell r="C2129">
            <v>12</v>
          </cell>
          <cell r="D2129">
            <v>5</v>
          </cell>
          <cell r="E2129">
            <v>5</v>
          </cell>
          <cell r="F2129">
            <v>0</v>
          </cell>
          <cell r="G2129" t="str">
            <v>00</v>
          </cell>
        </row>
        <row r="2130">
          <cell r="A2130" t="str">
            <v>78290</v>
          </cell>
          <cell r="B2130" t="str">
            <v>Meckels divert exam</v>
          </cell>
          <cell r="C2130">
            <v>12</v>
          </cell>
          <cell r="D2130">
            <v>5</v>
          </cell>
          <cell r="E2130">
            <v>5</v>
          </cell>
          <cell r="F2130">
            <v>0</v>
          </cell>
          <cell r="G2130" t="str">
            <v>00</v>
          </cell>
        </row>
        <row r="2131">
          <cell r="A2131" t="str">
            <v>78291</v>
          </cell>
          <cell r="B2131" t="str">
            <v>Leveen/shunt patency exam</v>
          </cell>
          <cell r="C2131">
            <v>12</v>
          </cell>
          <cell r="D2131">
            <v>5</v>
          </cell>
          <cell r="E2131">
            <v>5</v>
          </cell>
          <cell r="F2131">
            <v>0</v>
          </cell>
          <cell r="G2131" t="str">
            <v>00</v>
          </cell>
        </row>
        <row r="2132">
          <cell r="A2132" t="str">
            <v>78300</v>
          </cell>
          <cell r="B2132" t="str">
            <v>Bone imaging limited area</v>
          </cell>
          <cell r="C2132">
            <v>12</v>
          </cell>
          <cell r="D2132">
            <v>5</v>
          </cell>
          <cell r="E2132">
            <v>5</v>
          </cell>
          <cell r="F2132">
            <v>0</v>
          </cell>
          <cell r="G2132" t="str">
            <v>00</v>
          </cell>
        </row>
        <row r="2133">
          <cell r="A2133" t="str">
            <v>78305</v>
          </cell>
          <cell r="B2133" t="str">
            <v>Bone imaging multiple areas</v>
          </cell>
          <cell r="C2133">
            <v>12</v>
          </cell>
          <cell r="D2133">
            <v>5</v>
          </cell>
          <cell r="E2133">
            <v>5</v>
          </cell>
          <cell r="F2133">
            <v>0</v>
          </cell>
          <cell r="G2133" t="str">
            <v>00</v>
          </cell>
        </row>
        <row r="2134">
          <cell r="A2134" t="str">
            <v>78306</v>
          </cell>
          <cell r="B2134" t="str">
            <v>Bone imaging whole body</v>
          </cell>
          <cell r="C2134">
            <v>12</v>
          </cell>
          <cell r="D2134">
            <v>5</v>
          </cell>
          <cell r="E2134">
            <v>5</v>
          </cell>
          <cell r="F2134">
            <v>0</v>
          </cell>
          <cell r="G2134" t="str">
            <v>00</v>
          </cell>
        </row>
        <row r="2135">
          <cell r="A2135" t="str">
            <v>78315</v>
          </cell>
          <cell r="B2135" t="str">
            <v>Bone imaging 3 phase</v>
          </cell>
          <cell r="C2135">
            <v>12</v>
          </cell>
          <cell r="D2135">
            <v>5</v>
          </cell>
          <cell r="E2135">
            <v>5</v>
          </cell>
          <cell r="F2135">
            <v>0</v>
          </cell>
          <cell r="G2135" t="str">
            <v>00</v>
          </cell>
        </row>
        <row r="2136">
          <cell r="A2136" t="str">
            <v>78320</v>
          </cell>
          <cell r="B2136" t="str">
            <v>Bone imaging (3d)</v>
          </cell>
          <cell r="C2136">
            <v>12</v>
          </cell>
          <cell r="D2136">
            <v>5</v>
          </cell>
          <cell r="E2136">
            <v>5</v>
          </cell>
          <cell r="F2136">
            <v>0</v>
          </cell>
          <cell r="G2136" t="str">
            <v>00</v>
          </cell>
        </row>
        <row r="2137">
          <cell r="A2137" t="str">
            <v>78428</v>
          </cell>
          <cell r="B2137" t="str">
            <v>Cardiac shunt imaging</v>
          </cell>
          <cell r="C2137">
            <v>12</v>
          </cell>
          <cell r="D2137">
            <v>5</v>
          </cell>
          <cell r="E2137">
            <v>5</v>
          </cell>
          <cell r="F2137">
            <v>0</v>
          </cell>
          <cell r="G2137" t="str">
            <v>00</v>
          </cell>
        </row>
        <row r="2138">
          <cell r="A2138" t="str">
            <v>78445</v>
          </cell>
          <cell r="B2138" t="str">
            <v>Vascular flow imaging</v>
          </cell>
          <cell r="C2138">
            <v>12</v>
          </cell>
          <cell r="D2138">
            <v>5</v>
          </cell>
          <cell r="E2138">
            <v>5</v>
          </cell>
          <cell r="F2138">
            <v>0</v>
          </cell>
          <cell r="G2138" t="str">
            <v>00</v>
          </cell>
        </row>
        <row r="2139">
          <cell r="A2139" t="str">
            <v>78451</v>
          </cell>
          <cell r="B2139" t="str">
            <v>Ht muscle image spect sing</v>
          </cell>
          <cell r="C2139">
            <v>12</v>
          </cell>
          <cell r="D2139">
            <v>5</v>
          </cell>
          <cell r="E2139">
            <v>5</v>
          </cell>
          <cell r="F2139">
            <v>0</v>
          </cell>
          <cell r="G2139" t="str">
            <v>00</v>
          </cell>
        </row>
        <row r="2140">
          <cell r="A2140" t="str">
            <v>78452</v>
          </cell>
          <cell r="B2140" t="str">
            <v>Ht muscle image spect mult</v>
          </cell>
          <cell r="C2140">
            <v>12</v>
          </cell>
          <cell r="D2140">
            <v>5</v>
          </cell>
          <cell r="E2140">
            <v>5</v>
          </cell>
          <cell r="F2140">
            <v>0</v>
          </cell>
          <cell r="G2140" t="str">
            <v>00</v>
          </cell>
        </row>
        <row r="2141">
          <cell r="A2141" t="str">
            <v>78453</v>
          </cell>
          <cell r="B2141" t="str">
            <v>Ht muscle image planar sing</v>
          </cell>
          <cell r="C2141">
            <v>12</v>
          </cell>
          <cell r="D2141">
            <v>5</v>
          </cell>
          <cell r="E2141">
            <v>5</v>
          </cell>
          <cell r="F2141">
            <v>0</v>
          </cell>
          <cell r="G2141" t="str">
            <v>00</v>
          </cell>
        </row>
        <row r="2142">
          <cell r="A2142" t="str">
            <v>78454</v>
          </cell>
          <cell r="B2142" t="str">
            <v>Ht musc image planar mult</v>
          </cell>
          <cell r="C2142">
            <v>12</v>
          </cell>
          <cell r="D2142">
            <v>5</v>
          </cell>
          <cell r="E2142">
            <v>5</v>
          </cell>
          <cell r="F2142">
            <v>0</v>
          </cell>
          <cell r="G2142" t="str">
            <v>00</v>
          </cell>
        </row>
        <row r="2143">
          <cell r="A2143" t="str">
            <v>78456</v>
          </cell>
          <cell r="B2143" t="str">
            <v>Acute venous thrombus image</v>
          </cell>
          <cell r="C2143">
            <v>12</v>
          </cell>
          <cell r="D2143">
            <v>5</v>
          </cell>
          <cell r="E2143">
            <v>5</v>
          </cell>
          <cell r="F2143">
            <v>0</v>
          </cell>
          <cell r="G2143" t="str">
            <v>00</v>
          </cell>
        </row>
        <row r="2144">
          <cell r="A2144" t="str">
            <v>78457</v>
          </cell>
          <cell r="B2144" t="str">
            <v>Venous thrombosis imaging</v>
          </cell>
          <cell r="C2144">
            <v>12</v>
          </cell>
          <cell r="D2144">
            <v>5</v>
          </cell>
          <cell r="E2144">
            <v>5</v>
          </cell>
          <cell r="F2144">
            <v>0</v>
          </cell>
          <cell r="G2144" t="str">
            <v>00</v>
          </cell>
        </row>
        <row r="2145">
          <cell r="A2145" t="str">
            <v>78458</v>
          </cell>
          <cell r="B2145" t="str">
            <v>Ven thrombosis images bilat</v>
          </cell>
          <cell r="C2145">
            <v>12</v>
          </cell>
          <cell r="D2145">
            <v>5</v>
          </cell>
          <cell r="E2145">
            <v>5</v>
          </cell>
          <cell r="F2145">
            <v>0</v>
          </cell>
          <cell r="G2145" t="str">
            <v>00</v>
          </cell>
        </row>
        <row r="2146">
          <cell r="A2146" t="str">
            <v>78466</v>
          </cell>
          <cell r="B2146" t="str">
            <v>Heart infarct image</v>
          </cell>
          <cell r="C2146">
            <v>12</v>
          </cell>
          <cell r="D2146">
            <v>5</v>
          </cell>
          <cell r="E2146">
            <v>5</v>
          </cell>
          <cell r="F2146">
            <v>0</v>
          </cell>
          <cell r="G2146" t="str">
            <v>00</v>
          </cell>
        </row>
        <row r="2147">
          <cell r="A2147" t="str">
            <v>78468</v>
          </cell>
          <cell r="B2147" t="str">
            <v>Heart infarct image (ef)</v>
          </cell>
          <cell r="C2147">
            <v>12</v>
          </cell>
          <cell r="D2147">
            <v>5</v>
          </cell>
          <cell r="E2147">
            <v>5</v>
          </cell>
          <cell r="F2147">
            <v>0</v>
          </cell>
          <cell r="G2147" t="str">
            <v>00</v>
          </cell>
        </row>
        <row r="2148">
          <cell r="A2148" t="str">
            <v>78469</v>
          </cell>
          <cell r="B2148" t="str">
            <v>Heart infarct image (3d)</v>
          </cell>
          <cell r="C2148">
            <v>12</v>
          </cell>
          <cell r="D2148">
            <v>5</v>
          </cell>
          <cell r="E2148">
            <v>5</v>
          </cell>
          <cell r="F2148">
            <v>0</v>
          </cell>
          <cell r="G2148" t="str">
            <v>00</v>
          </cell>
        </row>
        <row r="2149">
          <cell r="A2149" t="str">
            <v>78472</v>
          </cell>
          <cell r="B2149" t="str">
            <v>Gated heart planar single</v>
          </cell>
          <cell r="C2149">
            <v>12</v>
          </cell>
          <cell r="D2149">
            <v>5</v>
          </cell>
          <cell r="E2149">
            <v>5</v>
          </cell>
          <cell r="F2149">
            <v>0</v>
          </cell>
          <cell r="G2149" t="str">
            <v>00</v>
          </cell>
        </row>
        <row r="2150">
          <cell r="A2150" t="str">
            <v>78473</v>
          </cell>
          <cell r="B2150" t="str">
            <v>Gated heart multiple</v>
          </cell>
          <cell r="C2150">
            <v>12</v>
          </cell>
          <cell r="D2150">
            <v>5</v>
          </cell>
          <cell r="E2150">
            <v>5</v>
          </cell>
          <cell r="F2150">
            <v>0</v>
          </cell>
          <cell r="G2150" t="str">
            <v>00</v>
          </cell>
        </row>
        <row r="2151">
          <cell r="A2151" t="str">
            <v>78481</v>
          </cell>
          <cell r="B2151" t="str">
            <v>Heart first pass single</v>
          </cell>
          <cell r="C2151">
            <v>12</v>
          </cell>
          <cell r="D2151">
            <v>5</v>
          </cell>
          <cell r="E2151">
            <v>5</v>
          </cell>
          <cell r="F2151">
            <v>0</v>
          </cell>
          <cell r="G2151" t="str">
            <v>00</v>
          </cell>
        </row>
        <row r="2152">
          <cell r="A2152" t="str">
            <v>78483</v>
          </cell>
          <cell r="B2152" t="str">
            <v>Heart first pass multiple</v>
          </cell>
          <cell r="C2152">
            <v>12</v>
          </cell>
          <cell r="D2152">
            <v>5</v>
          </cell>
          <cell r="E2152">
            <v>5</v>
          </cell>
          <cell r="F2152">
            <v>0</v>
          </cell>
          <cell r="G2152" t="str">
            <v>00</v>
          </cell>
        </row>
        <row r="2153">
          <cell r="A2153" t="str">
            <v>78494</v>
          </cell>
          <cell r="B2153" t="str">
            <v>Heart image spect</v>
          </cell>
          <cell r="C2153">
            <v>12</v>
          </cell>
          <cell r="D2153">
            <v>5</v>
          </cell>
          <cell r="E2153">
            <v>5</v>
          </cell>
          <cell r="F2153">
            <v>0</v>
          </cell>
          <cell r="G2153" t="str">
            <v>00</v>
          </cell>
        </row>
        <row r="2154">
          <cell r="A2154" t="str">
            <v>78496</v>
          </cell>
          <cell r="B2154" t="str">
            <v>Heart first pass add-on</v>
          </cell>
          <cell r="C2154">
            <v>12</v>
          </cell>
          <cell r="D2154">
            <v>5</v>
          </cell>
          <cell r="E2154">
            <v>5</v>
          </cell>
          <cell r="F2154">
            <v>0</v>
          </cell>
          <cell r="G2154" t="str">
            <v>00</v>
          </cell>
        </row>
        <row r="2155">
          <cell r="A2155" t="str">
            <v>78579</v>
          </cell>
          <cell r="B2155" t="str">
            <v>Lung ventilation imaging</v>
          </cell>
          <cell r="C2155">
            <v>12</v>
          </cell>
          <cell r="D2155">
            <v>5</v>
          </cell>
          <cell r="E2155">
            <v>5</v>
          </cell>
          <cell r="F2155">
            <v>0</v>
          </cell>
          <cell r="G2155" t="str">
            <v>00</v>
          </cell>
        </row>
        <row r="2156">
          <cell r="A2156" t="str">
            <v>78580</v>
          </cell>
          <cell r="B2156" t="str">
            <v>Lung perfusion imaging</v>
          </cell>
          <cell r="C2156">
            <v>12</v>
          </cell>
          <cell r="D2156">
            <v>5</v>
          </cell>
          <cell r="E2156">
            <v>5</v>
          </cell>
          <cell r="F2156">
            <v>0</v>
          </cell>
          <cell r="G2156" t="str">
            <v>00</v>
          </cell>
        </row>
        <row r="2157">
          <cell r="A2157" t="str">
            <v>78582</v>
          </cell>
          <cell r="B2157" t="str">
            <v>Lung ventilat&amp;perfus imaging</v>
          </cell>
          <cell r="C2157">
            <v>12</v>
          </cell>
          <cell r="D2157">
            <v>5</v>
          </cell>
          <cell r="E2157">
            <v>5</v>
          </cell>
          <cell r="F2157">
            <v>0</v>
          </cell>
          <cell r="G2157" t="str">
            <v>00</v>
          </cell>
        </row>
        <row r="2158">
          <cell r="A2158" t="str">
            <v>78597</v>
          </cell>
          <cell r="B2158" t="str">
            <v>Lung perfusion differential</v>
          </cell>
          <cell r="C2158">
            <v>12</v>
          </cell>
          <cell r="D2158">
            <v>5</v>
          </cell>
          <cell r="E2158">
            <v>5</v>
          </cell>
          <cell r="F2158">
            <v>0</v>
          </cell>
          <cell r="G2158" t="str">
            <v>00</v>
          </cell>
        </row>
        <row r="2159">
          <cell r="A2159" t="str">
            <v>78598</v>
          </cell>
          <cell r="B2159" t="str">
            <v>Lung perf&amp;ventilat diferentl</v>
          </cell>
          <cell r="C2159">
            <v>12</v>
          </cell>
          <cell r="D2159">
            <v>5</v>
          </cell>
          <cell r="E2159">
            <v>5</v>
          </cell>
          <cell r="F2159">
            <v>0</v>
          </cell>
          <cell r="G2159" t="str">
            <v>00</v>
          </cell>
        </row>
        <row r="2160">
          <cell r="A2160" t="str">
            <v>78600</v>
          </cell>
          <cell r="B2160" t="str">
            <v>Brain image &lt; 4 views</v>
          </cell>
          <cell r="C2160">
            <v>12</v>
          </cell>
          <cell r="D2160">
            <v>5</v>
          </cell>
          <cell r="E2160">
            <v>5</v>
          </cell>
          <cell r="F2160">
            <v>0</v>
          </cell>
          <cell r="G2160" t="str">
            <v>00</v>
          </cell>
        </row>
        <row r="2161">
          <cell r="A2161" t="str">
            <v>78601</v>
          </cell>
          <cell r="B2161" t="str">
            <v>Brain image w/flow &lt; 4 views</v>
          </cell>
          <cell r="C2161">
            <v>12</v>
          </cell>
          <cell r="D2161">
            <v>5</v>
          </cell>
          <cell r="E2161">
            <v>5</v>
          </cell>
          <cell r="F2161">
            <v>0</v>
          </cell>
          <cell r="G2161" t="str">
            <v>00</v>
          </cell>
        </row>
        <row r="2162">
          <cell r="A2162" t="str">
            <v>78605</v>
          </cell>
          <cell r="B2162" t="str">
            <v>Brain image 4+ views</v>
          </cell>
          <cell r="C2162">
            <v>12</v>
          </cell>
          <cell r="D2162">
            <v>5</v>
          </cell>
          <cell r="E2162">
            <v>5</v>
          </cell>
          <cell r="F2162">
            <v>0</v>
          </cell>
          <cell r="G2162" t="str">
            <v>00</v>
          </cell>
        </row>
        <row r="2163">
          <cell r="A2163" t="str">
            <v>78606</v>
          </cell>
          <cell r="B2163" t="str">
            <v>Brain image w/flow 4 + views</v>
          </cell>
          <cell r="C2163">
            <v>12</v>
          </cell>
          <cell r="D2163">
            <v>5</v>
          </cell>
          <cell r="E2163">
            <v>5</v>
          </cell>
          <cell r="F2163">
            <v>0</v>
          </cell>
          <cell r="G2163" t="str">
            <v>00</v>
          </cell>
        </row>
        <row r="2164">
          <cell r="A2164" t="str">
            <v>78607</v>
          </cell>
          <cell r="B2164" t="str">
            <v>Brain imaging (3d)</v>
          </cell>
          <cell r="C2164">
            <v>12</v>
          </cell>
          <cell r="D2164">
            <v>5</v>
          </cell>
          <cell r="E2164">
            <v>5</v>
          </cell>
          <cell r="F2164">
            <v>0</v>
          </cell>
          <cell r="G2164" t="str">
            <v>00</v>
          </cell>
        </row>
        <row r="2165">
          <cell r="A2165" t="str">
            <v>78610</v>
          </cell>
          <cell r="B2165" t="str">
            <v>Brain flow imaging only</v>
          </cell>
          <cell r="C2165">
            <v>12</v>
          </cell>
          <cell r="D2165">
            <v>5</v>
          </cell>
          <cell r="E2165">
            <v>5</v>
          </cell>
          <cell r="F2165">
            <v>0</v>
          </cell>
          <cell r="G2165" t="str">
            <v>00</v>
          </cell>
        </row>
        <row r="2166">
          <cell r="A2166" t="str">
            <v>78630</v>
          </cell>
          <cell r="B2166" t="str">
            <v>Cerebrospinal fluid scan</v>
          </cell>
          <cell r="C2166">
            <v>12</v>
          </cell>
          <cell r="D2166">
            <v>5</v>
          </cell>
          <cell r="E2166">
            <v>5</v>
          </cell>
          <cell r="F2166">
            <v>0</v>
          </cell>
          <cell r="G2166" t="str">
            <v>00</v>
          </cell>
        </row>
        <row r="2167">
          <cell r="A2167" t="str">
            <v>78635</v>
          </cell>
          <cell r="B2167" t="str">
            <v>Csf ventriculography</v>
          </cell>
          <cell r="C2167">
            <v>12</v>
          </cell>
          <cell r="D2167">
            <v>5</v>
          </cell>
          <cell r="E2167">
            <v>5</v>
          </cell>
          <cell r="F2167">
            <v>0</v>
          </cell>
          <cell r="G2167" t="str">
            <v>00</v>
          </cell>
        </row>
        <row r="2168">
          <cell r="A2168" t="str">
            <v>78645</v>
          </cell>
          <cell r="B2168" t="str">
            <v>Csf shunt evaluation</v>
          </cell>
          <cell r="C2168">
            <v>12</v>
          </cell>
          <cell r="D2168">
            <v>5</v>
          </cell>
          <cell r="E2168">
            <v>5</v>
          </cell>
          <cell r="F2168">
            <v>0</v>
          </cell>
          <cell r="G2168" t="str">
            <v>00</v>
          </cell>
        </row>
        <row r="2169">
          <cell r="A2169" t="str">
            <v>78647</v>
          </cell>
          <cell r="B2169" t="str">
            <v>Cerebrospinal fluid scan</v>
          </cell>
          <cell r="C2169">
            <v>12</v>
          </cell>
          <cell r="D2169">
            <v>5</v>
          </cell>
          <cell r="E2169">
            <v>5</v>
          </cell>
          <cell r="F2169">
            <v>0</v>
          </cell>
          <cell r="G2169" t="str">
            <v>00</v>
          </cell>
        </row>
        <row r="2170">
          <cell r="A2170" t="str">
            <v>78650</v>
          </cell>
          <cell r="B2170" t="str">
            <v>Csf leakage imaging</v>
          </cell>
          <cell r="C2170">
            <v>12</v>
          </cell>
          <cell r="D2170">
            <v>5</v>
          </cell>
          <cell r="E2170">
            <v>5</v>
          </cell>
          <cell r="F2170">
            <v>0</v>
          </cell>
          <cell r="G2170" t="str">
            <v>00</v>
          </cell>
        </row>
        <row r="2171">
          <cell r="A2171" t="str">
            <v>78660</v>
          </cell>
          <cell r="B2171" t="str">
            <v>Nuclear exam of tear flow</v>
          </cell>
          <cell r="C2171">
            <v>12</v>
          </cell>
          <cell r="D2171">
            <v>5</v>
          </cell>
          <cell r="E2171">
            <v>5</v>
          </cell>
          <cell r="F2171">
            <v>0</v>
          </cell>
          <cell r="G2171" t="str">
            <v>00</v>
          </cell>
        </row>
        <row r="2172">
          <cell r="A2172" t="str">
            <v>78700</v>
          </cell>
          <cell r="B2172" t="str">
            <v>Kidney imaging morphol</v>
          </cell>
          <cell r="C2172">
            <v>12</v>
          </cell>
          <cell r="D2172">
            <v>5</v>
          </cell>
          <cell r="E2172">
            <v>5</v>
          </cell>
          <cell r="F2172">
            <v>0</v>
          </cell>
          <cell r="G2172" t="str">
            <v>00</v>
          </cell>
        </row>
        <row r="2173">
          <cell r="A2173" t="str">
            <v>78701</v>
          </cell>
          <cell r="B2173" t="str">
            <v>Kidney imaging with flow</v>
          </cell>
          <cell r="C2173">
            <v>12</v>
          </cell>
          <cell r="D2173">
            <v>5</v>
          </cell>
          <cell r="E2173">
            <v>5</v>
          </cell>
          <cell r="F2173">
            <v>0</v>
          </cell>
          <cell r="G2173" t="str">
            <v>00</v>
          </cell>
        </row>
        <row r="2174">
          <cell r="A2174" t="str">
            <v>78707</v>
          </cell>
          <cell r="B2174" t="str">
            <v>K flow/funct image w/o drug</v>
          </cell>
          <cell r="C2174">
            <v>12</v>
          </cell>
          <cell r="D2174">
            <v>5</v>
          </cell>
          <cell r="E2174">
            <v>5</v>
          </cell>
          <cell r="F2174">
            <v>0</v>
          </cell>
          <cell r="G2174" t="str">
            <v>00</v>
          </cell>
        </row>
        <row r="2175">
          <cell r="A2175" t="str">
            <v>78708</v>
          </cell>
          <cell r="B2175" t="str">
            <v>K flow/funct image w/drug</v>
          </cell>
          <cell r="C2175">
            <v>12</v>
          </cell>
          <cell r="D2175">
            <v>5</v>
          </cell>
          <cell r="E2175">
            <v>5</v>
          </cell>
          <cell r="F2175">
            <v>0</v>
          </cell>
          <cell r="G2175" t="str">
            <v>00</v>
          </cell>
        </row>
        <row r="2176">
          <cell r="A2176" t="str">
            <v>78709</v>
          </cell>
          <cell r="B2176" t="str">
            <v>K flow/funct image multiple</v>
          </cell>
          <cell r="C2176">
            <v>12</v>
          </cell>
          <cell r="D2176">
            <v>5</v>
          </cell>
          <cell r="E2176">
            <v>5</v>
          </cell>
          <cell r="F2176">
            <v>0</v>
          </cell>
          <cell r="G2176" t="str">
            <v>00</v>
          </cell>
        </row>
        <row r="2177">
          <cell r="A2177" t="str">
            <v>78710</v>
          </cell>
          <cell r="B2177" t="str">
            <v>Kidney imaging (3d)</v>
          </cell>
          <cell r="C2177">
            <v>12</v>
          </cell>
          <cell r="D2177">
            <v>5</v>
          </cell>
          <cell r="E2177">
            <v>5</v>
          </cell>
          <cell r="F2177">
            <v>0</v>
          </cell>
          <cell r="G2177" t="str">
            <v>00</v>
          </cell>
        </row>
        <row r="2178">
          <cell r="A2178" t="str">
            <v>78725</v>
          </cell>
          <cell r="B2178" t="str">
            <v>Kidney function study</v>
          </cell>
          <cell r="C2178">
            <v>12</v>
          </cell>
          <cell r="D2178">
            <v>5</v>
          </cell>
          <cell r="E2178">
            <v>5</v>
          </cell>
          <cell r="F2178">
            <v>0</v>
          </cell>
          <cell r="G2178" t="str">
            <v>00</v>
          </cell>
        </row>
        <row r="2179">
          <cell r="A2179" t="str">
            <v>78730</v>
          </cell>
          <cell r="B2179" t="str">
            <v>Urinary bladder retention</v>
          </cell>
          <cell r="C2179">
            <v>12</v>
          </cell>
          <cell r="D2179">
            <v>5</v>
          </cell>
          <cell r="E2179">
            <v>5</v>
          </cell>
          <cell r="F2179">
            <v>0</v>
          </cell>
          <cell r="G2179" t="str">
            <v>00</v>
          </cell>
        </row>
        <row r="2180">
          <cell r="A2180" t="str">
            <v>78740</v>
          </cell>
          <cell r="B2180" t="str">
            <v>Ureteral reflux study</v>
          </cell>
          <cell r="C2180">
            <v>12</v>
          </cell>
          <cell r="D2180">
            <v>5</v>
          </cell>
          <cell r="E2180">
            <v>5</v>
          </cell>
          <cell r="F2180">
            <v>0</v>
          </cell>
          <cell r="G2180" t="str">
            <v>00</v>
          </cell>
        </row>
        <row r="2181">
          <cell r="A2181" t="str">
            <v>78761</v>
          </cell>
          <cell r="B2181" t="str">
            <v>Testicular imaging w/flow</v>
          </cell>
          <cell r="C2181">
            <v>12</v>
          </cell>
          <cell r="D2181">
            <v>5</v>
          </cell>
          <cell r="E2181">
            <v>5</v>
          </cell>
          <cell r="F2181">
            <v>0</v>
          </cell>
          <cell r="G2181" t="str">
            <v>00</v>
          </cell>
        </row>
        <row r="2182">
          <cell r="A2182" t="str">
            <v>78800</v>
          </cell>
          <cell r="B2182" t="str">
            <v>Tumor imaging limited area</v>
          </cell>
          <cell r="C2182">
            <v>12</v>
          </cell>
          <cell r="D2182">
            <v>5</v>
          </cell>
          <cell r="E2182">
            <v>5</v>
          </cell>
          <cell r="F2182">
            <v>0</v>
          </cell>
          <cell r="G2182" t="str">
            <v>00</v>
          </cell>
        </row>
        <row r="2183">
          <cell r="A2183" t="str">
            <v>78801</v>
          </cell>
          <cell r="B2183" t="str">
            <v>Tumor imaging mult areas</v>
          </cell>
          <cell r="C2183">
            <v>12</v>
          </cell>
          <cell r="D2183">
            <v>5</v>
          </cell>
          <cell r="E2183">
            <v>5</v>
          </cell>
          <cell r="F2183">
            <v>0</v>
          </cell>
          <cell r="G2183" t="str">
            <v>00</v>
          </cell>
        </row>
        <row r="2184">
          <cell r="A2184" t="str">
            <v>78802</v>
          </cell>
          <cell r="B2184" t="str">
            <v>Tumor imaging whole body</v>
          </cell>
          <cell r="C2184">
            <v>12</v>
          </cell>
          <cell r="D2184">
            <v>5</v>
          </cell>
          <cell r="E2184">
            <v>5</v>
          </cell>
          <cell r="F2184">
            <v>0</v>
          </cell>
          <cell r="G2184" t="str">
            <v>00</v>
          </cell>
        </row>
        <row r="2185">
          <cell r="A2185" t="str">
            <v>78803</v>
          </cell>
          <cell r="B2185" t="str">
            <v>Tumor imaging (3d)</v>
          </cell>
          <cell r="C2185">
            <v>12</v>
          </cell>
          <cell r="D2185">
            <v>5</v>
          </cell>
          <cell r="E2185">
            <v>5</v>
          </cell>
          <cell r="F2185">
            <v>0</v>
          </cell>
          <cell r="G2185" t="str">
            <v>00</v>
          </cell>
        </row>
        <row r="2186">
          <cell r="A2186" t="str">
            <v>78804</v>
          </cell>
          <cell r="B2186" t="str">
            <v>Tumor imaging whole body</v>
          </cell>
          <cell r="C2186">
            <v>12</v>
          </cell>
          <cell r="D2186">
            <v>5</v>
          </cell>
          <cell r="E2186">
            <v>5</v>
          </cell>
          <cell r="F2186">
            <v>0</v>
          </cell>
          <cell r="G2186" t="str">
            <v>00</v>
          </cell>
        </row>
        <row r="2187">
          <cell r="A2187" t="str">
            <v>78805</v>
          </cell>
          <cell r="B2187" t="str">
            <v>Abscess imaging ltd area</v>
          </cell>
          <cell r="C2187">
            <v>12</v>
          </cell>
          <cell r="D2187">
            <v>5</v>
          </cell>
          <cell r="E2187">
            <v>5</v>
          </cell>
          <cell r="F2187">
            <v>0</v>
          </cell>
          <cell r="G2187" t="str">
            <v>00</v>
          </cell>
        </row>
        <row r="2188">
          <cell r="A2188" t="str">
            <v>78806</v>
          </cell>
          <cell r="B2188" t="str">
            <v>Abscess imaging whole body</v>
          </cell>
          <cell r="C2188">
            <v>12</v>
          </cell>
          <cell r="D2188">
            <v>5</v>
          </cell>
          <cell r="E2188">
            <v>5</v>
          </cell>
          <cell r="F2188">
            <v>0</v>
          </cell>
          <cell r="G2188" t="str">
            <v>00</v>
          </cell>
        </row>
        <row r="2189">
          <cell r="A2189" t="str">
            <v>78807</v>
          </cell>
          <cell r="B2189" t="str">
            <v>Nuclear localization/abscess</v>
          </cell>
          <cell r="C2189">
            <v>12</v>
          </cell>
          <cell r="D2189">
            <v>5</v>
          </cell>
          <cell r="E2189">
            <v>5</v>
          </cell>
          <cell r="F2189">
            <v>0</v>
          </cell>
          <cell r="G2189" t="str">
            <v>00</v>
          </cell>
        </row>
        <row r="2190">
          <cell r="A2190" t="str">
            <v>78808</v>
          </cell>
          <cell r="B2190" t="str">
            <v>Iv inj ra drug dx study</v>
          </cell>
          <cell r="C2190">
            <v>12</v>
          </cell>
          <cell r="D2190">
            <v>5</v>
          </cell>
          <cell r="E2190">
            <v>5</v>
          </cell>
          <cell r="F2190">
            <v>0</v>
          </cell>
          <cell r="G2190" t="str">
            <v>00</v>
          </cell>
        </row>
        <row r="2191">
          <cell r="A2191" t="str">
            <v>79005</v>
          </cell>
          <cell r="B2191" t="str">
            <v>Nuclear rx oral admin</v>
          </cell>
          <cell r="C2191">
            <v>12</v>
          </cell>
          <cell r="D2191">
            <v>5</v>
          </cell>
          <cell r="E2191">
            <v>5</v>
          </cell>
          <cell r="F2191">
            <v>0</v>
          </cell>
          <cell r="G2191" t="str">
            <v>00</v>
          </cell>
        </row>
        <row r="2192">
          <cell r="A2192" t="str">
            <v>79101</v>
          </cell>
          <cell r="B2192" t="str">
            <v>Nuclear rx iv admin</v>
          </cell>
          <cell r="C2192">
            <v>12</v>
          </cell>
          <cell r="D2192">
            <v>5</v>
          </cell>
          <cell r="E2192">
            <v>5</v>
          </cell>
          <cell r="F2192">
            <v>0</v>
          </cell>
          <cell r="G2192" t="str">
            <v>00</v>
          </cell>
        </row>
        <row r="2193">
          <cell r="A2193" t="str">
            <v>79200</v>
          </cell>
          <cell r="B2193" t="str">
            <v>Nuclear rx intracav admin</v>
          </cell>
          <cell r="C2193">
            <v>12</v>
          </cell>
          <cell r="D2193">
            <v>5</v>
          </cell>
          <cell r="E2193">
            <v>5</v>
          </cell>
          <cell r="F2193">
            <v>0</v>
          </cell>
          <cell r="G2193" t="str">
            <v>00</v>
          </cell>
        </row>
        <row r="2194">
          <cell r="A2194" t="str">
            <v>79403</v>
          </cell>
          <cell r="B2194" t="str">
            <v>Hematopoietic nuclear tx</v>
          </cell>
          <cell r="C2194">
            <v>12</v>
          </cell>
          <cell r="D2194">
            <v>5</v>
          </cell>
          <cell r="E2194">
            <v>5</v>
          </cell>
          <cell r="F2194">
            <v>0</v>
          </cell>
          <cell r="G2194" t="str">
            <v>00</v>
          </cell>
        </row>
        <row r="2195">
          <cell r="A2195" t="str">
            <v>79440</v>
          </cell>
          <cell r="B2195" t="str">
            <v>Nuclear rx intra-articular</v>
          </cell>
          <cell r="C2195">
            <v>12</v>
          </cell>
          <cell r="D2195">
            <v>5</v>
          </cell>
          <cell r="E2195">
            <v>5</v>
          </cell>
          <cell r="F2195">
            <v>0</v>
          </cell>
          <cell r="G2195" t="str">
            <v>00</v>
          </cell>
        </row>
        <row r="2196">
          <cell r="A2196" t="str">
            <v>80047</v>
          </cell>
          <cell r="B2196" t="str">
            <v>Metabolic panel ionized ca</v>
          </cell>
          <cell r="C2196">
            <v>3</v>
          </cell>
          <cell r="D2196">
            <v>0</v>
          </cell>
          <cell r="E2196">
            <v>5</v>
          </cell>
          <cell r="F2196">
            <v>5</v>
          </cell>
          <cell r="G2196" t="str">
            <v>00</v>
          </cell>
        </row>
        <row r="2197">
          <cell r="A2197" t="str">
            <v>80048</v>
          </cell>
          <cell r="B2197" t="str">
            <v>Metabolic panel total ca</v>
          </cell>
          <cell r="C2197">
            <v>3</v>
          </cell>
          <cell r="D2197">
            <v>0</v>
          </cell>
          <cell r="E2197">
            <v>5</v>
          </cell>
          <cell r="F2197">
            <v>5</v>
          </cell>
          <cell r="G2197" t="str">
            <v>00</v>
          </cell>
        </row>
        <row r="2198">
          <cell r="A2198" t="str">
            <v>80051</v>
          </cell>
          <cell r="B2198" t="str">
            <v>Electrolyte panel</v>
          </cell>
          <cell r="C2198">
            <v>3</v>
          </cell>
          <cell r="D2198">
            <v>0</v>
          </cell>
          <cell r="E2198">
            <v>5</v>
          </cell>
          <cell r="F2198">
            <v>5</v>
          </cell>
          <cell r="G2198" t="str">
            <v>00</v>
          </cell>
        </row>
        <row r="2199">
          <cell r="A2199" t="str">
            <v>80053</v>
          </cell>
          <cell r="B2199" t="str">
            <v>Comprehen metabolic panel</v>
          </cell>
          <cell r="C2199">
            <v>3</v>
          </cell>
          <cell r="D2199">
            <v>0</v>
          </cell>
          <cell r="E2199">
            <v>5</v>
          </cell>
          <cell r="F2199">
            <v>5</v>
          </cell>
          <cell r="G2199" t="str">
            <v>00</v>
          </cell>
        </row>
        <row r="2200">
          <cell r="A2200" t="str">
            <v>80061</v>
          </cell>
          <cell r="B2200" t="str">
            <v>Lipid panel</v>
          </cell>
          <cell r="C2200">
            <v>3</v>
          </cell>
          <cell r="D2200">
            <v>0</v>
          </cell>
          <cell r="E2200">
            <v>5</v>
          </cell>
          <cell r="F2200">
            <v>5</v>
          </cell>
          <cell r="G2200" t="str">
            <v>00</v>
          </cell>
        </row>
        <row r="2201">
          <cell r="A2201" t="str">
            <v>80069</v>
          </cell>
          <cell r="B2201" t="str">
            <v>Renal function panel</v>
          </cell>
          <cell r="C2201">
            <v>3</v>
          </cell>
          <cell r="D2201">
            <v>0</v>
          </cell>
          <cell r="E2201">
            <v>5</v>
          </cell>
          <cell r="F2201">
            <v>5</v>
          </cell>
          <cell r="G2201" t="str">
            <v>00</v>
          </cell>
        </row>
        <row r="2202">
          <cell r="A2202" t="str">
            <v>80074</v>
          </cell>
          <cell r="B2202" t="str">
            <v>Acute hepatitis panel</v>
          </cell>
          <cell r="C2202">
            <v>3</v>
          </cell>
          <cell r="D2202">
            <v>0</v>
          </cell>
          <cell r="E2202">
            <v>5</v>
          </cell>
          <cell r="F2202">
            <v>5</v>
          </cell>
          <cell r="G2202" t="str">
            <v>00</v>
          </cell>
        </row>
        <row r="2203">
          <cell r="A2203" t="str">
            <v>80076</v>
          </cell>
          <cell r="B2203" t="str">
            <v>Hepatic function panel</v>
          </cell>
          <cell r="C2203">
            <v>3</v>
          </cell>
          <cell r="D2203">
            <v>0</v>
          </cell>
          <cell r="E2203">
            <v>5</v>
          </cell>
          <cell r="F2203">
            <v>5</v>
          </cell>
          <cell r="G2203" t="str">
            <v>00</v>
          </cell>
        </row>
        <row r="2204">
          <cell r="A2204" t="str">
            <v>80102</v>
          </cell>
          <cell r="B2204" t="str">
            <v>Drug confirmation</v>
          </cell>
          <cell r="C2204">
            <v>3</v>
          </cell>
          <cell r="D2204">
            <v>0</v>
          </cell>
          <cell r="E2204">
            <v>5</v>
          </cell>
          <cell r="F2204">
            <v>5</v>
          </cell>
          <cell r="G2204" t="str">
            <v>00</v>
          </cell>
        </row>
        <row r="2205">
          <cell r="A2205" t="str">
            <v>80150</v>
          </cell>
          <cell r="B2205" t="str">
            <v>Assay of amikacin</v>
          </cell>
          <cell r="C2205">
            <v>3</v>
          </cell>
          <cell r="D2205">
            <v>0</v>
          </cell>
          <cell r="E2205">
            <v>5</v>
          </cell>
          <cell r="F2205">
            <v>5</v>
          </cell>
          <cell r="G2205" t="str">
            <v>00</v>
          </cell>
        </row>
        <row r="2206">
          <cell r="A2206" t="str">
            <v>80152</v>
          </cell>
          <cell r="B2206" t="str">
            <v>Assay of amitriptyline</v>
          </cell>
          <cell r="C2206">
            <v>3</v>
          </cell>
          <cell r="D2206">
            <v>0</v>
          </cell>
          <cell r="E2206">
            <v>5</v>
          </cell>
          <cell r="F2206">
            <v>5</v>
          </cell>
          <cell r="G2206" t="str">
            <v>00</v>
          </cell>
        </row>
        <row r="2207">
          <cell r="A2207" t="str">
            <v>80154</v>
          </cell>
          <cell r="B2207" t="str">
            <v>Assay of benzodiazepines</v>
          </cell>
          <cell r="C2207">
            <v>3</v>
          </cell>
          <cell r="D2207">
            <v>0</v>
          </cell>
          <cell r="E2207">
            <v>5</v>
          </cell>
          <cell r="F2207">
            <v>5</v>
          </cell>
          <cell r="G2207" t="str">
            <v>00</v>
          </cell>
        </row>
        <row r="2208">
          <cell r="A2208" t="str">
            <v>80155</v>
          </cell>
          <cell r="B2208" t="str">
            <v>Drug screen quant caffeine</v>
          </cell>
          <cell r="C2208">
            <v>3</v>
          </cell>
          <cell r="D2208">
            <v>0</v>
          </cell>
          <cell r="E2208">
            <v>5</v>
          </cell>
          <cell r="F2208">
            <v>5</v>
          </cell>
          <cell r="G2208" t="str">
            <v>00</v>
          </cell>
        </row>
        <row r="2209">
          <cell r="A2209" t="str">
            <v>80156</v>
          </cell>
          <cell r="B2209" t="str">
            <v>Assay carbamazepine total</v>
          </cell>
          <cell r="C2209">
            <v>3</v>
          </cell>
          <cell r="D2209">
            <v>0</v>
          </cell>
          <cell r="E2209">
            <v>5</v>
          </cell>
          <cell r="F2209">
            <v>5</v>
          </cell>
          <cell r="G2209" t="str">
            <v>00</v>
          </cell>
        </row>
        <row r="2210">
          <cell r="A2210" t="str">
            <v>80157</v>
          </cell>
          <cell r="B2210" t="str">
            <v>Assay carbamazepine free</v>
          </cell>
          <cell r="C2210">
            <v>3</v>
          </cell>
          <cell r="D2210">
            <v>0</v>
          </cell>
          <cell r="E2210">
            <v>5</v>
          </cell>
          <cell r="F2210">
            <v>5</v>
          </cell>
          <cell r="G2210" t="str">
            <v>00</v>
          </cell>
        </row>
        <row r="2211">
          <cell r="A2211" t="str">
            <v>80158</v>
          </cell>
          <cell r="B2211" t="str">
            <v>Assay of cyclosporine</v>
          </cell>
          <cell r="C2211">
            <v>3</v>
          </cell>
          <cell r="D2211">
            <v>0</v>
          </cell>
          <cell r="E2211">
            <v>5</v>
          </cell>
          <cell r="F2211">
            <v>5</v>
          </cell>
          <cell r="G2211" t="str">
            <v>00</v>
          </cell>
        </row>
        <row r="2212">
          <cell r="A2212" t="str">
            <v>80159</v>
          </cell>
          <cell r="B2212" t="str">
            <v>Drug screen quant clozapine</v>
          </cell>
          <cell r="C2212">
            <v>3</v>
          </cell>
          <cell r="D2212">
            <v>0</v>
          </cell>
          <cell r="E2212">
            <v>5</v>
          </cell>
          <cell r="F2212">
            <v>5</v>
          </cell>
          <cell r="G2212" t="str">
            <v>00</v>
          </cell>
        </row>
        <row r="2213">
          <cell r="A2213" t="str">
            <v>80160</v>
          </cell>
          <cell r="B2213" t="str">
            <v>Assay of desipramine</v>
          </cell>
          <cell r="C2213">
            <v>3</v>
          </cell>
          <cell r="D2213">
            <v>0</v>
          </cell>
          <cell r="E2213">
            <v>5</v>
          </cell>
          <cell r="F2213">
            <v>5</v>
          </cell>
          <cell r="G2213" t="str">
            <v>00</v>
          </cell>
        </row>
        <row r="2214">
          <cell r="A2214" t="str">
            <v>80162</v>
          </cell>
          <cell r="B2214" t="str">
            <v>Assay of digoxin</v>
          </cell>
          <cell r="C2214">
            <v>3</v>
          </cell>
          <cell r="D2214">
            <v>0</v>
          </cell>
          <cell r="E2214">
            <v>5</v>
          </cell>
          <cell r="F2214">
            <v>5</v>
          </cell>
          <cell r="G2214" t="str">
            <v>00</v>
          </cell>
        </row>
        <row r="2215">
          <cell r="A2215" t="str">
            <v>80164</v>
          </cell>
          <cell r="B2215" t="str">
            <v>Assay dipropylacetic acid</v>
          </cell>
          <cell r="C2215">
            <v>3</v>
          </cell>
          <cell r="D2215">
            <v>0</v>
          </cell>
          <cell r="E2215">
            <v>5</v>
          </cell>
          <cell r="F2215">
            <v>5</v>
          </cell>
          <cell r="G2215" t="str">
            <v>00</v>
          </cell>
        </row>
        <row r="2216">
          <cell r="A2216" t="str">
            <v>80166</v>
          </cell>
          <cell r="B2216" t="str">
            <v>Assay of doxepin</v>
          </cell>
          <cell r="C2216">
            <v>3</v>
          </cell>
          <cell r="D2216">
            <v>0</v>
          </cell>
          <cell r="E2216">
            <v>5</v>
          </cell>
          <cell r="F2216">
            <v>5</v>
          </cell>
          <cell r="G2216" t="str">
            <v>00</v>
          </cell>
        </row>
        <row r="2217">
          <cell r="A2217" t="str">
            <v>80168</v>
          </cell>
          <cell r="B2217" t="str">
            <v>Assay of ethosuximide</v>
          </cell>
          <cell r="C2217">
            <v>3</v>
          </cell>
          <cell r="D2217">
            <v>0</v>
          </cell>
          <cell r="E2217">
            <v>5</v>
          </cell>
          <cell r="F2217">
            <v>5</v>
          </cell>
          <cell r="G2217" t="str">
            <v>00</v>
          </cell>
        </row>
        <row r="2218">
          <cell r="A2218" t="str">
            <v>80169</v>
          </cell>
          <cell r="B2218" t="str">
            <v>Drug screen quant everolimus</v>
          </cell>
          <cell r="C2218">
            <v>3</v>
          </cell>
          <cell r="D2218">
            <v>0</v>
          </cell>
          <cell r="E2218">
            <v>5</v>
          </cell>
          <cell r="F2218">
            <v>5</v>
          </cell>
          <cell r="G2218" t="str">
            <v>00</v>
          </cell>
        </row>
        <row r="2219">
          <cell r="A2219" t="str">
            <v>80170</v>
          </cell>
          <cell r="B2219" t="str">
            <v>Assay of gentamicin</v>
          </cell>
          <cell r="C2219">
            <v>3</v>
          </cell>
          <cell r="D2219">
            <v>0</v>
          </cell>
          <cell r="E2219">
            <v>5</v>
          </cell>
          <cell r="F2219">
            <v>5</v>
          </cell>
          <cell r="G2219" t="str">
            <v>00</v>
          </cell>
        </row>
        <row r="2220">
          <cell r="A2220" t="str">
            <v>80171</v>
          </cell>
          <cell r="B2220" t="str">
            <v>Drug screen quant gabapentin</v>
          </cell>
          <cell r="C2220">
            <v>3</v>
          </cell>
          <cell r="D2220">
            <v>0</v>
          </cell>
          <cell r="E2220">
            <v>5</v>
          </cell>
          <cell r="F2220">
            <v>5</v>
          </cell>
          <cell r="G2220" t="str">
            <v>00</v>
          </cell>
        </row>
        <row r="2221">
          <cell r="A2221" t="str">
            <v>80172</v>
          </cell>
          <cell r="B2221" t="str">
            <v>Assay of gold</v>
          </cell>
          <cell r="C2221">
            <v>3</v>
          </cell>
          <cell r="D2221">
            <v>0</v>
          </cell>
          <cell r="E2221">
            <v>5</v>
          </cell>
          <cell r="F2221">
            <v>5</v>
          </cell>
          <cell r="G2221" t="str">
            <v>00</v>
          </cell>
        </row>
        <row r="2222">
          <cell r="A2222" t="str">
            <v>80173</v>
          </cell>
          <cell r="B2222" t="str">
            <v>Assay of haloperidol</v>
          </cell>
          <cell r="C2222">
            <v>3</v>
          </cell>
          <cell r="D2222">
            <v>0</v>
          </cell>
          <cell r="E2222">
            <v>5</v>
          </cell>
          <cell r="F2222">
            <v>5</v>
          </cell>
          <cell r="G2222" t="str">
            <v>00</v>
          </cell>
        </row>
        <row r="2223">
          <cell r="A2223" t="str">
            <v>80174</v>
          </cell>
          <cell r="B2223" t="str">
            <v>Assay of imipramine</v>
          </cell>
          <cell r="C2223">
            <v>3</v>
          </cell>
          <cell r="D2223">
            <v>0</v>
          </cell>
          <cell r="E2223">
            <v>5</v>
          </cell>
          <cell r="F2223">
            <v>5</v>
          </cell>
          <cell r="G2223" t="str">
            <v>00</v>
          </cell>
        </row>
        <row r="2224">
          <cell r="A2224" t="str">
            <v>80175</v>
          </cell>
          <cell r="B2224" t="str">
            <v>Drug screen quan lamotrigine</v>
          </cell>
          <cell r="C2224">
            <v>3</v>
          </cell>
          <cell r="D2224">
            <v>0</v>
          </cell>
          <cell r="E2224">
            <v>5</v>
          </cell>
          <cell r="F2224">
            <v>5</v>
          </cell>
          <cell r="G2224" t="str">
            <v>00</v>
          </cell>
        </row>
        <row r="2225">
          <cell r="A2225" t="str">
            <v>80176</v>
          </cell>
          <cell r="B2225" t="str">
            <v>Assay of lidocaine</v>
          </cell>
          <cell r="C2225">
            <v>3</v>
          </cell>
          <cell r="D2225">
            <v>0</v>
          </cell>
          <cell r="E2225">
            <v>5</v>
          </cell>
          <cell r="F2225">
            <v>5</v>
          </cell>
          <cell r="G2225" t="str">
            <v>00</v>
          </cell>
        </row>
        <row r="2226">
          <cell r="A2226" t="str">
            <v>80177</v>
          </cell>
          <cell r="B2226" t="str">
            <v>Drug scrn quan levetiracetam</v>
          </cell>
          <cell r="C2226">
            <v>3</v>
          </cell>
          <cell r="D2226">
            <v>0</v>
          </cell>
          <cell r="E2226">
            <v>5</v>
          </cell>
          <cell r="F2226">
            <v>5</v>
          </cell>
          <cell r="G2226" t="str">
            <v>00</v>
          </cell>
        </row>
        <row r="2227">
          <cell r="A2227" t="str">
            <v>80178</v>
          </cell>
          <cell r="B2227" t="str">
            <v>Assay of lithium</v>
          </cell>
          <cell r="C2227">
            <v>3</v>
          </cell>
          <cell r="D2227">
            <v>0</v>
          </cell>
          <cell r="E2227">
            <v>5</v>
          </cell>
          <cell r="F2227">
            <v>5</v>
          </cell>
          <cell r="G2227" t="str">
            <v>00</v>
          </cell>
        </row>
        <row r="2228">
          <cell r="A2228" t="str">
            <v>80180</v>
          </cell>
          <cell r="B2228" t="str">
            <v>Drug scrn quan mycophenolate</v>
          </cell>
          <cell r="C2228">
            <v>3</v>
          </cell>
          <cell r="D2228">
            <v>0</v>
          </cell>
          <cell r="E2228">
            <v>5</v>
          </cell>
          <cell r="F2228">
            <v>5</v>
          </cell>
          <cell r="G2228" t="str">
            <v>00</v>
          </cell>
        </row>
        <row r="2229">
          <cell r="A2229" t="str">
            <v>80182</v>
          </cell>
          <cell r="B2229" t="str">
            <v>Assay of nortriptyline</v>
          </cell>
          <cell r="C2229">
            <v>3</v>
          </cell>
          <cell r="D2229">
            <v>0</v>
          </cell>
          <cell r="E2229">
            <v>5</v>
          </cell>
          <cell r="F2229">
            <v>5</v>
          </cell>
          <cell r="G2229" t="str">
            <v>00</v>
          </cell>
        </row>
        <row r="2230">
          <cell r="A2230" t="str">
            <v>80183</v>
          </cell>
          <cell r="B2230" t="str">
            <v>Drug scrn quant oxcarbazepin</v>
          </cell>
          <cell r="C2230">
            <v>3</v>
          </cell>
          <cell r="D2230">
            <v>0</v>
          </cell>
          <cell r="E2230">
            <v>5</v>
          </cell>
          <cell r="F2230">
            <v>5</v>
          </cell>
          <cell r="G2230" t="str">
            <v>00</v>
          </cell>
        </row>
        <row r="2231">
          <cell r="A2231" t="str">
            <v>80184</v>
          </cell>
          <cell r="B2231" t="str">
            <v>Assay of phenobarbital</v>
          </cell>
          <cell r="C2231">
            <v>3</v>
          </cell>
          <cell r="D2231">
            <v>0</v>
          </cell>
          <cell r="E2231">
            <v>5</v>
          </cell>
          <cell r="F2231">
            <v>5</v>
          </cell>
          <cell r="G2231" t="str">
            <v>00</v>
          </cell>
        </row>
        <row r="2232">
          <cell r="A2232" t="str">
            <v>80185</v>
          </cell>
          <cell r="B2232" t="str">
            <v>Assay of phenytoin total</v>
          </cell>
          <cell r="C2232">
            <v>3</v>
          </cell>
          <cell r="D2232">
            <v>0</v>
          </cell>
          <cell r="E2232">
            <v>5</v>
          </cell>
          <cell r="F2232">
            <v>5</v>
          </cell>
          <cell r="G2232" t="str">
            <v>00</v>
          </cell>
        </row>
        <row r="2233">
          <cell r="A2233" t="str">
            <v>80186</v>
          </cell>
          <cell r="B2233" t="str">
            <v>Assay of phenytoin free</v>
          </cell>
          <cell r="C2233">
            <v>3</v>
          </cell>
          <cell r="D2233">
            <v>0</v>
          </cell>
          <cell r="E2233">
            <v>5</v>
          </cell>
          <cell r="F2233">
            <v>5</v>
          </cell>
          <cell r="G2233" t="str">
            <v>00</v>
          </cell>
        </row>
        <row r="2234">
          <cell r="A2234" t="str">
            <v>80188</v>
          </cell>
          <cell r="B2234" t="str">
            <v>Assay of primidone</v>
          </cell>
          <cell r="C2234">
            <v>3</v>
          </cell>
          <cell r="D2234">
            <v>0</v>
          </cell>
          <cell r="E2234">
            <v>5</v>
          </cell>
          <cell r="F2234">
            <v>5</v>
          </cell>
          <cell r="G2234" t="str">
            <v>00</v>
          </cell>
        </row>
        <row r="2235">
          <cell r="A2235" t="str">
            <v>80190</v>
          </cell>
          <cell r="B2235" t="str">
            <v>Assay of procainamide</v>
          </cell>
          <cell r="C2235">
            <v>3</v>
          </cell>
          <cell r="D2235">
            <v>0</v>
          </cell>
          <cell r="E2235">
            <v>5</v>
          </cell>
          <cell r="F2235">
            <v>5</v>
          </cell>
          <cell r="G2235" t="str">
            <v>00</v>
          </cell>
        </row>
        <row r="2236">
          <cell r="A2236" t="str">
            <v>80192</v>
          </cell>
          <cell r="B2236" t="str">
            <v>Assay of procainamide</v>
          </cell>
          <cell r="C2236">
            <v>3</v>
          </cell>
          <cell r="D2236">
            <v>0</v>
          </cell>
          <cell r="E2236">
            <v>5</v>
          </cell>
          <cell r="F2236">
            <v>5</v>
          </cell>
          <cell r="G2236" t="str">
            <v>00</v>
          </cell>
        </row>
        <row r="2237">
          <cell r="A2237" t="str">
            <v>80194</v>
          </cell>
          <cell r="B2237" t="str">
            <v>Assay of quinidine</v>
          </cell>
          <cell r="C2237">
            <v>3</v>
          </cell>
          <cell r="D2237">
            <v>0</v>
          </cell>
          <cell r="E2237">
            <v>5</v>
          </cell>
          <cell r="F2237">
            <v>5</v>
          </cell>
          <cell r="G2237" t="str">
            <v>00</v>
          </cell>
        </row>
        <row r="2238">
          <cell r="A2238" t="str">
            <v>80195</v>
          </cell>
          <cell r="B2238" t="str">
            <v>Assay of sirolimus</v>
          </cell>
          <cell r="C2238">
            <v>3</v>
          </cell>
          <cell r="D2238">
            <v>0</v>
          </cell>
          <cell r="E2238">
            <v>5</v>
          </cell>
          <cell r="F2238">
            <v>5</v>
          </cell>
          <cell r="G2238" t="str">
            <v>00</v>
          </cell>
        </row>
        <row r="2239">
          <cell r="A2239" t="str">
            <v>80196</v>
          </cell>
          <cell r="B2239" t="str">
            <v>Assay of salicylate</v>
          </cell>
          <cell r="C2239">
            <v>3</v>
          </cell>
          <cell r="D2239">
            <v>0</v>
          </cell>
          <cell r="E2239">
            <v>5</v>
          </cell>
          <cell r="F2239">
            <v>5</v>
          </cell>
          <cell r="G2239" t="str">
            <v>00</v>
          </cell>
        </row>
        <row r="2240">
          <cell r="A2240" t="str">
            <v>80197</v>
          </cell>
          <cell r="B2240" t="str">
            <v>Assay of tacrolimus</v>
          </cell>
          <cell r="C2240">
            <v>3</v>
          </cell>
          <cell r="D2240">
            <v>0</v>
          </cell>
          <cell r="E2240">
            <v>5</v>
          </cell>
          <cell r="F2240">
            <v>5</v>
          </cell>
          <cell r="G2240" t="str">
            <v>00</v>
          </cell>
        </row>
        <row r="2241">
          <cell r="A2241" t="str">
            <v>80198</v>
          </cell>
          <cell r="B2241" t="str">
            <v>Assay of theophylline</v>
          </cell>
          <cell r="C2241">
            <v>3</v>
          </cell>
          <cell r="D2241">
            <v>0</v>
          </cell>
          <cell r="E2241">
            <v>5</v>
          </cell>
          <cell r="F2241">
            <v>5</v>
          </cell>
          <cell r="G2241" t="str">
            <v>00</v>
          </cell>
        </row>
        <row r="2242">
          <cell r="A2242" t="str">
            <v>80199</v>
          </cell>
          <cell r="B2242" t="str">
            <v>Drug screen quant tiagabine</v>
          </cell>
          <cell r="C2242">
            <v>3</v>
          </cell>
          <cell r="D2242">
            <v>0</v>
          </cell>
          <cell r="E2242">
            <v>5</v>
          </cell>
          <cell r="F2242">
            <v>5</v>
          </cell>
          <cell r="G2242" t="str">
            <v>00</v>
          </cell>
        </row>
        <row r="2243">
          <cell r="A2243" t="str">
            <v>80200</v>
          </cell>
          <cell r="B2243" t="str">
            <v>Assay of tobramycin</v>
          </cell>
          <cell r="C2243">
            <v>3</v>
          </cell>
          <cell r="D2243">
            <v>0</v>
          </cell>
          <cell r="E2243">
            <v>5</v>
          </cell>
          <cell r="F2243">
            <v>5</v>
          </cell>
          <cell r="G2243" t="str">
            <v>00</v>
          </cell>
        </row>
        <row r="2244">
          <cell r="A2244" t="str">
            <v>80201</v>
          </cell>
          <cell r="B2244" t="str">
            <v>Assay of topiramate</v>
          </cell>
          <cell r="C2244">
            <v>3</v>
          </cell>
          <cell r="D2244">
            <v>0</v>
          </cell>
          <cell r="E2244">
            <v>5</v>
          </cell>
          <cell r="F2244">
            <v>5</v>
          </cell>
          <cell r="G2244" t="str">
            <v>00</v>
          </cell>
        </row>
        <row r="2245">
          <cell r="A2245" t="str">
            <v>80202</v>
          </cell>
          <cell r="B2245" t="str">
            <v>Assay of vancomycin</v>
          </cell>
          <cell r="C2245">
            <v>3</v>
          </cell>
          <cell r="D2245">
            <v>0</v>
          </cell>
          <cell r="E2245">
            <v>5</v>
          </cell>
          <cell r="F2245">
            <v>5</v>
          </cell>
          <cell r="G2245" t="str">
            <v>00</v>
          </cell>
        </row>
        <row r="2246">
          <cell r="A2246" t="str">
            <v>80203</v>
          </cell>
          <cell r="B2246" t="str">
            <v>Drug screen quant zonisamide</v>
          </cell>
          <cell r="C2246">
            <v>3</v>
          </cell>
          <cell r="D2246">
            <v>0</v>
          </cell>
          <cell r="E2246">
            <v>5</v>
          </cell>
          <cell r="F2246">
            <v>5</v>
          </cell>
          <cell r="G2246" t="str">
            <v>00</v>
          </cell>
        </row>
        <row r="2247">
          <cell r="A2247" t="str">
            <v>80299</v>
          </cell>
          <cell r="B2247" t="str">
            <v>Quantitative assay drug</v>
          </cell>
          <cell r="C2247">
            <v>3</v>
          </cell>
          <cell r="D2247">
            <v>0</v>
          </cell>
          <cell r="E2247">
            <v>5</v>
          </cell>
          <cell r="F2247">
            <v>5</v>
          </cell>
          <cell r="G2247" t="str">
            <v>00</v>
          </cell>
        </row>
        <row r="2248">
          <cell r="A2248" t="str">
            <v>80400</v>
          </cell>
          <cell r="B2248" t="str">
            <v>Acth stimulation panel</v>
          </cell>
          <cell r="C2248">
            <v>3</v>
          </cell>
          <cell r="D2248">
            <v>0</v>
          </cell>
          <cell r="E2248">
            <v>5</v>
          </cell>
          <cell r="F2248">
            <v>5</v>
          </cell>
          <cell r="G2248" t="str">
            <v>00</v>
          </cell>
        </row>
        <row r="2249">
          <cell r="A2249" t="str">
            <v>80402</v>
          </cell>
          <cell r="B2249" t="str">
            <v>Acth stimulation panel</v>
          </cell>
          <cell r="C2249">
            <v>3</v>
          </cell>
          <cell r="D2249">
            <v>0</v>
          </cell>
          <cell r="E2249">
            <v>5</v>
          </cell>
          <cell r="F2249">
            <v>5</v>
          </cell>
          <cell r="G2249" t="str">
            <v>00</v>
          </cell>
        </row>
        <row r="2250">
          <cell r="A2250" t="str">
            <v>80406</v>
          </cell>
          <cell r="B2250" t="str">
            <v>Acth stimulation panel</v>
          </cell>
          <cell r="C2250">
            <v>3</v>
          </cell>
          <cell r="D2250">
            <v>0</v>
          </cell>
          <cell r="E2250">
            <v>5</v>
          </cell>
          <cell r="F2250">
            <v>5</v>
          </cell>
          <cell r="G2250" t="str">
            <v>00</v>
          </cell>
        </row>
        <row r="2251">
          <cell r="A2251" t="str">
            <v>80408</v>
          </cell>
          <cell r="B2251" t="str">
            <v>Aldosterone suppression eval</v>
          </cell>
          <cell r="C2251">
            <v>3</v>
          </cell>
          <cell r="D2251">
            <v>0</v>
          </cell>
          <cell r="E2251">
            <v>5</v>
          </cell>
          <cell r="F2251">
            <v>5</v>
          </cell>
          <cell r="G2251" t="str">
            <v>00</v>
          </cell>
        </row>
        <row r="2252">
          <cell r="A2252" t="str">
            <v>80410</v>
          </cell>
          <cell r="B2252" t="str">
            <v>Calcitonin stimul panel</v>
          </cell>
          <cell r="C2252">
            <v>3</v>
          </cell>
          <cell r="D2252">
            <v>0</v>
          </cell>
          <cell r="E2252">
            <v>5</v>
          </cell>
          <cell r="F2252">
            <v>5</v>
          </cell>
          <cell r="G2252" t="str">
            <v>00</v>
          </cell>
        </row>
        <row r="2253">
          <cell r="A2253" t="str">
            <v>80412</v>
          </cell>
          <cell r="B2253" t="str">
            <v>Crh stimulation panel</v>
          </cell>
          <cell r="C2253">
            <v>3</v>
          </cell>
          <cell r="D2253">
            <v>0</v>
          </cell>
          <cell r="E2253">
            <v>5</v>
          </cell>
          <cell r="F2253">
            <v>5</v>
          </cell>
          <cell r="G2253" t="str">
            <v>00</v>
          </cell>
        </row>
        <row r="2254">
          <cell r="A2254" t="str">
            <v>80414</v>
          </cell>
          <cell r="B2254" t="str">
            <v>Testosterone response</v>
          </cell>
          <cell r="C2254">
            <v>3</v>
          </cell>
          <cell r="D2254">
            <v>0</v>
          </cell>
          <cell r="E2254">
            <v>5</v>
          </cell>
          <cell r="F2254">
            <v>5</v>
          </cell>
          <cell r="G2254" t="str">
            <v>00</v>
          </cell>
        </row>
        <row r="2255">
          <cell r="A2255" t="str">
            <v>80415</v>
          </cell>
          <cell r="B2255" t="str">
            <v>Estradiol response panel</v>
          </cell>
          <cell r="C2255">
            <v>3</v>
          </cell>
          <cell r="D2255">
            <v>0</v>
          </cell>
          <cell r="E2255">
            <v>5</v>
          </cell>
          <cell r="F2255">
            <v>5</v>
          </cell>
          <cell r="G2255" t="str">
            <v>00</v>
          </cell>
        </row>
        <row r="2256">
          <cell r="A2256" t="str">
            <v>80416</v>
          </cell>
          <cell r="B2256" t="str">
            <v>Renin stimulation panel</v>
          </cell>
          <cell r="C2256">
            <v>3</v>
          </cell>
          <cell r="D2256">
            <v>0</v>
          </cell>
          <cell r="E2256">
            <v>5</v>
          </cell>
          <cell r="F2256">
            <v>5</v>
          </cell>
          <cell r="G2256" t="str">
            <v>00</v>
          </cell>
        </row>
        <row r="2257">
          <cell r="A2257" t="str">
            <v>80417</v>
          </cell>
          <cell r="B2257" t="str">
            <v>Renin stimulation panel</v>
          </cell>
          <cell r="C2257">
            <v>3</v>
          </cell>
          <cell r="D2257">
            <v>0</v>
          </cell>
          <cell r="E2257">
            <v>5</v>
          </cell>
          <cell r="F2257">
            <v>5</v>
          </cell>
          <cell r="G2257" t="str">
            <v>00</v>
          </cell>
        </row>
        <row r="2258">
          <cell r="A2258" t="str">
            <v>80418</v>
          </cell>
          <cell r="B2258" t="str">
            <v>Pituitary evaluation panel</v>
          </cell>
          <cell r="C2258">
            <v>3</v>
          </cell>
          <cell r="D2258">
            <v>0</v>
          </cell>
          <cell r="E2258">
            <v>5</v>
          </cell>
          <cell r="F2258">
            <v>5</v>
          </cell>
          <cell r="G2258" t="str">
            <v>00</v>
          </cell>
        </row>
        <row r="2259">
          <cell r="A2259" t="str">
            <v>80420</v>
          </cell>
          <cell r="B2259" t="str">
            <v>Dexamethasone panel</v>
          </cell>
          <cell r="C2259">
            <v>3</v>
          </cell>
          <cell r="D2259">
            <v>0</v>
          </cell>
          <cell r="E2259">
            <v>5</v>
          </cell>
          <cell r="F2259">
            <v>5</v>
          </cell>
          <cell r="G2259" t="str">
            <v>00</v>
          </cell>
        </row>
        <row r="2260">
          <cell r="A2260" t="str">
            <v>80422</v>
          </cell>
          <cell r="B2260" t="str">
            <v>Glucagon tolerance panel</v>
          </cell>
          <cell r="C2260">
            <v>3</v>
          </cell>
          <cell r="D2260">
            <v>0</v>
          </cell>
          <cell r="E2260">
            <v>5</v>
          </cell>
          <cell r="F2260">
            <v>5</v>
          </cell>
          <cell r="G2260" t="str">
            <v>00</v>
          </cell>
        </row>
        <row r="2261">
          <cell r="A2261" t="str">
            <v>80424</v>
          </cell>
          <cell r="B2261" t="str">
            <v>Glucagon tolerance panel</v>
          </cell>
          <cell r="C2261">
            <v>3</v>
          </cell>
          <cell r="D2261">
            <v>0</v>
          </cell>
          <cell r="E2261">
            <v>5</v>
          </cell>
          <cell r="F2261">
            <v>5</v>
          </cell>
          <cell r="G2261" t="str">
            <v>00</v>
          </cell>
        </row>
        <row r="2262">
          <cell r="A2262" t="str">
            <v>80426</v>
          </cell>
          <cell r="B2262" t="str">
            <v>Gonadotropin hormone panel</v>
          </cell>
          <cell r="C2262">
            <v>3</v>
          </cell>
          <cell r="D2262">
            <v>0</v>
          </cell>
          <cell r="E2262">
            <v>5</v>
          </cell>
          <cell r="F2262">
            <v>5</v>
          </cell>
          <cell r="G2262" t="str">
            <v>00</v>
          </cell>
        </row>
        <row r="2263">
          <cell r="A2263" t="str">
            <v>80428</v>
          </cell>
          <cell r="B2263" t="str">
            <v>Growth hormone panel</v>
          </cell>
          <cell r="C2263">
            <v>3</v>
          </cell>
          <cell r="D2263">
            <v>0</v>
          </cell>
          <cell r="E2263">
            <v>5</v>
          </cell>
          <cell r="F2263">
            <v>5</v>
          </cell>
          <cell r="G2263" t="str">
            <v>00</v>
          </cell>
        </row>
        <row r="2264">
          <cell r="A2264" t="str">
            <v>80430</v>
          </cell>
          <cell r="B2264" t="str">
            <v>Growth hormone panel</v>
          </cell>
          <cell r="C2264">
            <v>3</v>
          </cell>
          <cell r="D2264">
            <v>0</v>
          </cell>
          <cell r="E2264">
            <v>5</v>
          </cell>
          <cell r="F2264">
            <v>5</v>
          </cell>
          <cell r="G2264" t="str">
            <v>00</v>
          </cell>
        </row>
        <row r="2265">
          <cell r="A2265" t="str">
            <v>80432</v>
          </cell>
          <cell r="B2265" t="str">
            <v>Insulin suppression panel</v>
          </cell>
          <cell r="C2265">
            <v>3</v>
          </cell>
          <cell r="D2265">
            <v>0</v>
          </cell>
          <cell r="E2265">
            <v>5</v>
          </cell>
          <cell r="F2265">
            <v>5</v>
          </cell>
          <cell r="G2265" t="str">
            <v>00</v>
          </cell>
        </row>
        <row r="2266">
          <cell r="A2266" t="str">
            <v>80434</v>
          </cell>
          <cell r="B2266" t="str">
            <v>Insulin tolerance panel</v>
          </cell>
          <cell r="C2266">
            <v>3</v>
          </cell>
          <cell r="D2266">
            <v>0</v>
          </cell>
          <cell r="E2266">
            <v>5</v>
          </cell>
          <cell r="F2266">
            <v>5</v>
          </cell>
          <cell r="G2266" t="str">
            <v>00</v>
          </cell>
        </row>
        <row r="2267">
          <cell r="A2267" t="str">
            <v>80435</v>
          </cell>
          <cell r="B2267" t="str">
            <v>Insulin tolerance panel</v>
          </cell>
          <cell r="C2267">
            <v>3</v>
          </cell>
          <cell r="D2267">
            <v>0</v>
          </cell>
          <cell r="E2267">
            <v>5</v>
          </cell>
          <cell r="F2267">
            <v>5</v>
          </cell>
          <cell r="G2267" t="str">
            <v>00</v>
          </cell>
        </row>
        <row r="2268">
          <cell r="A2268" t="str">
            <v>80436</v>
          </cell>
          <cell r="B2268" t="str">
            <v>Metyrapone panel</v>
          </cell>
          <cell r="C2268">
            <v>3</v>
          </cell>
          <cell r="D2268">
            <v>0</v>
          </cell>
          <cell r="E2268">
            <v>5</v>
          </cell>
          <cell r="F2268">
            <v>5</v>
          </cell>
          <cell r="G2268" t="str">
            <v>00</v>
          </cell>
        </row>
        <row r="2269">
          <cell r="A2269" t="str">
            <v>80438</v>
          </cell>
          <cell r="B2269" t="str">
            <v>Trh stimulation panel</v>
          </cell>
          <cell r="C2269">
            <v>3</v>
          </cell>
          <cell r="D2269">
            <v>0</v>
          </cell>
          <cell r="E2269">
            <v>5</v>
          </cell>
          <cell r="F2269">
            <v>5</v>
          </cell>
          <cell r="G2269" t="str">
            <v>00</v>
          </cell>
        </row>
        <row r="2270">
          <cell r="A2270" t="str">
            <v>80439</v>
          </cell>
          <cell r="B2270" t="str">
            <v>Trh stimulation panel</v>
          </cell>
          <cell r="C2270">
            <v>3</v>
          </cell>
          <cell r="D2270">
            <v>0</v>
          </cell>
          <cell r="E2270">
            <v>5</v>
          </cell>
          <cell r="F2270">
            <v>5</v>
          </cell>
          <cell r="G2270" t="str">
            <v>00</v>
          </cell>
        </row>
        <row r="2271">
          <cell r="A2271" t="str">
            <v>80440</v>
          </cell>
          <cell r="B2271" t="str">
            <v>Trh stimulation panel</v>
          </cell>
          <cell r="C2271">
            <v>3</v>
          </cell>
          <cell r="D2271">
            <v>0</v>
          </cell>
          <cell r="E2271">
            <v>5</v>
          </cell>
          <cell r="F2271">
            <v>5</v>
          </cell>
          <cell r="G2271" t="str">
            <v>00</v>
          </cell>
        </row>
        <row r="2272">
          <cell r="A2272" t="str">
            <v>80500</v>
          </cell>
          <cell r="B2272" t="str">
            <v>Lab pathology consultation</v>
          </cell>
          <cell r="C2272">
            <v>12</v>
          </cell>
          <cell r="D2272">
            <v>5</v>
          </cell>
          <cell r="E2272">
            <v>5</v>
          </cell>
          <cell r="F2272">
            <v>0</v>
          </cell>
          <cell r="G2272" t="str">
            <v>00</v>
          </cell>
        </row>
        <row r="2273">
          <cell r="A2273" t="str">
            <v>80502</v>
          </cell>
          <cell r="B2273" t="str">
            <v>Lab pathology consultation</v>
          </cell>
          <cell r="C2273">
            <v>12</v>
          </cell>
          <cell r="D2273">
            <v>5</v>
          </cell>
          <cell r="E2273">
            <v>5</v>
          </cell>
          <cell r="F2273">
            <v>0</v>
          </cell>
          <cell r="G2273" t="str">
            <v>00</v>
          </cell>
        </row>
        <row r="2274">
          <cell r="A2274" t="str">
            <v>81000</v>
          </cell>
          <cell r="B2274" t="str">
            <v>Urinalysis nonauto w/scope</v>
          </cell>
          <cell r="C2274">
            <v>3</v>
          </cell>
          <cell r="D2274">
            <v>0</v>
          </cell>
          <cell r="E2274">
            <v>5</v>
          </cell>
          <cell r="F2274">
            <v>5</v>
          </cell>
          <cell r="G2274" t="str">
            <v>00</v>
          </cell>
        </row>
        <row r="2275">
          <cell r="A2275" t="str">
            <v>81001</v>
          </cell>
          <cell r="B2275" t="str">
            <v>Urinalysis auto w/scope</v>
          </cell>
          <cell r="C2275">
            <v>3</v>
          </cell>
          <cell r="D2275">
            <v>0</v>
          </cell>
          <cell r="E2275">
            <v>5</v>
          </cell>
          <cell r="F2275">
            <v>5</v>
          </cell>
          <cell r="G2275" t="str">
            <v>00</v>
          </cell>
        </row>
        <row r="2276">
          <cell r="A2276" t="str">
            <v>81002</v>
          </cell>
          <cell r="B2276" t="str">
            <v>Urinalysis nonauto w/o scope</v>
          </cell>
          <cell r="C2276">
            <v>3</v>
          </cell>
          <cell r="D2276">
            <v>0</v>
          </cell>
          <cell r="E2276">
            <v>5</v>
          </cell>
          <cell r="F2276">
            <v>5</v>
          </cell>
          <cell r="G2276" t="str">
            <v>00</v>
          </cell>
        </row>
        <row r="2277">
          <cell r="A2277" t="str">
            <v>81003</v>
          </cell>
          <cell r="B2277" t="str">
            <v>Urinalysis auto w/o scope</v>
          </cell>
          <cell r="C2277">
            <v>3</v>
          </cell>
          <cell r="D2277">
            <v>0</v>
          </cell>
          <cell r="E2277">
            <v>5</v>
          </cell>
          <cell r="F2277">
            <v>5</v>
          </cell>
          <cell r="G2277" t="str">
            <v>00</v>
          </cell>
        </row>
        <row r="2278">
          <cell r="A2278" t="str">
            <v>81005</v>
          </cell>
          <cell r="B2278" t="str">
            <v>Urinalysis</v>
          </cell>
          <cell r="C2278">
            <v>3</v>
          </cell>
          <cell r="D2278">
            <v>0</v>
          </cell>
          <cell r="E2278">
            <v>5</v>
          </cell>
          <cell r="F2278">
            <v>5</v>
          </cell>
          <cell r="G2278" t="str">
            <v>00</v>
          </cell>
        </row>
        <row r="2279">
          <cell r="A2279" t="str">
            <v>81007</v>
          </cell>
          <cell r="B2279" t="str">
            <v>Urine screen for bacteria</v>
          </cell>
          <cell r="C2279">
            <v>3</v>
          </cell>
          <cell r="D2279">
            <v>0</v>
          </cell>
          <cell r="E2279">
            <v>5</v>
          </cell>
          <cell r="F2279">
            <v>5</v>
          </cell>
          <cell r="G2279" t="str">
            <v>00</v>
          </cell>
        </row>
        <row r="2280">
          <cell r="A2280" t="str">
            <v>81015</v>
          </cell>
          <cell r="B2280" t="str">
            <v>Microscopic exam of urine</v>
          </cell>
          <cell r="C2280">
            <v>3</v>
          </cell>
          <cell r="D2280">
            <v>0</v>
          </cell>
          <cell r="E2280">
            <v>5</v>
          </cell>
          <cell r="F2280">
            <v>5</v>
          </cell>
          <cell r="G2280" t="str">
            <v>00</v>
          </cell>
        </row>
        <row r="2281">
          <cell r="A2281" t="str">
            <v>81020</v>
          </cell>
          <cell r="B2281" t="str">
            <v>Urinalysis glass test</v>
          </cell>
          <cell r="C2281">
            <v>3</v>
          </cell>
          <cell r="D2281">
            <v>0</v>
          </cell>
          <cell r="E2281">
            <v>5</v>
          </cell>
          <cell r="F2281">
            <v>5</v>
          </cell>
          <cell r="G2281" t="str">
            <v>00</v>
          </cell>
        </row>
        <row r="2282">
          <cell r="A2282" t="str">
            <v>81025</v>
          </cell>
          <cell r="B2282" t="str">
            <v>Urine pregnancy test</v>
          </cell>
          <cell r="C2282">
            <v>3</v>
          </cell>
          <cell r="D2282">
            <v>0</v>
          </cell>
          <cell r="E2282">
            <v>5</v>
          </cell>
          <cell r="F2282">
            <v>5</v>
          </cell>
          <cell r="G2282" t="str">
            <v>00</v>
          </cell>
        </row>
        <row r="2283">
          <cell r="A2283" t="str">
            <v>81050</v>
          </cell>
          <cell r="B2283" t="str">
            <v>Urinalysis volume measure</v>
          </cell>
          <cell r="C2283">
            <v>3</v>
          </cell>
          <cell r="D2283">
            <v>0</v>
          </cell>
          <cell r="E2283">
            <v>5</v>
          </cell>
          <cell r="F2283">
            <v>5</v>
          </cell>
          <cell r="G2283" t="str">
            <v>00</v>
          </cell>
        </row>
        <row r="2284">
          <cell r="A2284" t="str">
            <v>81161</v>
          </cell>
          <cell r="B2284" t="str">
            <v>Dmd dup/delet analysis</v>
          </cell>
          <cell r="C2284">
            <v>3</v>
          </cell>
          <cell r="D2284">
            <v>0</v>
          </cell>
          <cell r="E2284">
            <v>5</v>
          </cell>
          <cell r="F2284">
            <v>5</v>
          </cell>
          <cell r="G2284" t="str">
            <v>00</v>
          </cell>
        </row>
        <row r="2285">
          <cell r="A2285" t="str">
            <v>81206</v>
          </cell>
          <cell r="B2285" t="str">
            <v>Bcr/abl1 gene major bp</v>
          </cell>
          <cell r="C2285">
            <v>3</v>
          </cell>
          <cell r="D2285">
            <v>0</v>
          </cell>
          <cell r="E2285">
            <v>5</v>
          </cell>
          <cell r="F2285">
            <v>5</v>
          </cell>
          <cell r="G2285" t="str">
            <v>00</v>
          </cell>
        </row>
        <row r="2286">
          <cell r="A2286" t="str">
            <v>81207</v>
          </cell>
          <cell r="B2286" t="str">
            <v>Bcr/abl1 gene minor bp</v>
          </cell>
          <cell r="C2286">
            <v>3</v>
          </cell>
          <cell r="D2286">
            <v>0</v>
          </cell>
          <cell r="E2286">
            <v>5</v>
          </cell>
          <cell r="F2286">
            <v>5</v>
          </cell>
          <cell r="G2286" t="str">
            <v>00</v>
          </cell>
        </row>
        <row r="2287">
          <cell r="A2287" t="str">
            <v>81208</v>
          </cell>
          <cell r="B2287" t="str">
            <v>Bcr/abl1 gene other bp</v>
          </cell>
          <cell r="C2287">
            <v>3</v>
          </cell>
          <cell r="D2287">
            <v>0</v>
          </cell>
          <cell r="E2287">
            <v>5</v>
          </cell>
          <cell r="F2287">
            <v>5</v>
          </cell>
          <cell r="G2287" t="str">
            <v>00</v>
          </cell>
        </row>
        <row r="2288">
          <cell r="A2288" t="str">
            <v>81210</v>
          </cell>
          <cell r="B2288" t="str">
            <v>Braf gene</v>
          </cell>
          <cell r="C2288">
            <v>3</v>
          </cell>
          <cell r="D2288">
            <v>0</v>
          </cell>
          <cell r="E2288">
            <v>5</v>
          </cell>
          <cell r="F2288">
            <v>5</v>
          </cell>
          <cell r="G2288" t="str">
            <v>00</v>
          </cell>
        </row>
        <row r="2289">
          <cell r="A2289" t="str">
            <v>81211</v>
          </cell>
          <cell r="B2289" t="str">
            <v>Brca1&amp;2 seq &amp; com dup/del</v>
          </cell>
          <cell r="C2289">
            <v>3</v>
          </cell>
          <cell r="D2289">
            <v>0</v>
          </cell>
          <cell r="E2289">
            <v>5</v>
          </cell>
          <cell r="F2289">
            <v>5</v>
          </cell>
          <cell r="G2289" t="str">
            <v>00</v>
          </cell>
        </row>
        <row r="2290">
          <cell r="A2290" t="str">
            <v>81212</v>
          </cell>
          <cell r="B2290" t="str">
            <v>Brca1&amp;2 185&amp;5385&amp;6174 var</v>
          </cell>
          <cell r="C2290">
            <v>3</v>
          </cell>
          <cell r="D2290">
            <v>0</v>
          </cell>
          <cell r="E2290">
            <v>5</v>
          </cell>
          <cell r="F2290">
            <v>5</v>
          </cell>
          <cell r="G2290" t="str">
            <v>00</v>
          </cell>
        </row>
        <row r="2291">
          <cell r="A2291" t="str">
            <v>81213</v>
          </cell>
          <cell r="B2291" t="str">
            <v>Brca1&amp;2 uncom dup/del var</v>
          </cell>
          <cell r="C2291">
            <v>3</v>
          </cell>
          <cell r="D2291">
            <v>0</v>
          </cell>
          <cell r="E2291">
            <v>5</v>
          </cell>
          <cell r="F2291">
            <v>5</v>
          </cell>
          <cell r="G2291" t="str">
            <v>00</v>
          </cell>
        </row>
        <row r="2292">
          <cell r="A2292" t="str">
            <v>81214</v>
          </cell>
          <cell r="B2292" t="str">
            <v>Brca1 full seq &amp; com dup/del</v>
          </cell>
          <cell r="C2292">
            <v>3</v>
          </cell>
          <cell r="D2292">
            <v>0</v>
          </cell>
          <cell r="E2292">
            <v>5</v>
          </cell>
          <cell r="F2292">
            <v>5</v>
          </cell>
          <cell r="G2292" t="str">
            <v>00</v>
          </cell>
        </row>
        <row r="2293">
          <cell r="A2293" t="str">
            <v>81215</v>
          </cell>
          <cell r="B2293" t="str">
            <v>Brca1 gene known fam variant</v>
          </cell>
          <cell r="C2293">
            <v>3</v>
          </cell>
          <cell r="D2293">
            <v>0</v>
          </cell>
          <cell r="E2293">
            <v>5</v>
          </cell>
          <cell r="F2293">
            <v>5</v>
          </cell>
          <cell r="G2293" t="str">
            <v>00</v>
          </cell>
        </row>
        <row r="2294">
          <cell r="A2294" t="str">
            <v>81217</v>
          </cell>
          <cell r="B2294" t="str">
            <v>Brca2 gene known fam variant</v>
          </cell>
          <cell r="C2294">
            <v>3</v>
          </cell>
          <cell r="D2294">
            <v>0</v>
          </cell>
          <cell r="E2294">
            <v>5</v>
          </cell>
          <cell r="F2294">
            <v>5</v>
          </cell>
          <cell r="G2294" t="str">
            <v>00</v>
          </cell>
        </row>
        <row r="2295">
          <cell r="A2295" t="str">
            <v>81225</v>
          </cell>
          <cell r="B2295" t="str">
            <v>Cyp2c19 gene com variants</v>
          </cell>
          <cell r="C2295">
            <v>3</v>
          </cell>
          <cell r="D2295">
            <v>0</v>
          </cell>
          <cell r="E2295">
            <v>5</v>
          </cell>
          <cell r="F2295">
            <v>5</v>
          </cell>
          <cell r="G2295" t="str">
            <v>00</v>
          </cell>
        </row>
        <row r="2296">
          <cell r="A2296" t="str">
            <v>81226</v>
          </cell>
          <cell r="B2296" t="str">
            <v>Cyp2d6 gene com variants</v>
          </cell>
          <cell r="C2296">
            <v>3</v>
          </cell>
          <cell r="D2296">
            <v>0</v>
          </cell>
          <cell r="E2296">
            <v>5</v>
          </cell>
          <cell r="F2296">
            <v>5</v>
          </cell>
          <cell r="G2296" t="str">
            <v>00</v>
          </cell>
        </row>
        <row r="2297">
          <cell r="A2297" t="str">
            <v>81227</v>
          </cell>
          <cell r="B2297" t="str">
            <v>Cyp2c9 gene com variants</v>
          </cell>
          <cell r="C2297">
            <v>3</v>
          </cell>
          <cell r="D2297">
            <v>0</v>
          </cell>
          <cell r="E2297">
            <v>5</v>
          </cell>
          <cell r="F2297">
            <v>5</v>
          </cell>
          <cell r="G2297" t="str">
            <v>00</v>
          </cell>
        </row>
        <row r="2298">
          <cell r="A2298" t="str">
            <v>81235</v>
          </cell>
          <cell r="B2298" t="str">
            <v>Egfr gene com variants</v>
          </cell>
          <cell r="C2298">
            <v>3</v>
          </cell>
          <cell r="D2298">
            <v>0</v>
          </cell>
          <cell r="E2298">
            <v>5</v>
          </cell>
          <cell r="F2298">
            <v>5</v>
          </cell>
          <cell r="G2298" t="str">
            <v>00</v>
          </cell>
        </row>
        <row r="2299">
          <cell r="A2299" t="str">
            <v>81240</v>
          </cell>
          <cell r="B2299" t="str">
            <v>F2 gene</v>
          </cell>
          <cell r="C2299">
            <v>3</v>
          </cell>
          <cell r="D2299">
            <v>0</v>
          </cell>
          <cell r="E2299">
            <v>5</v>
          </cell>
          <cell r="F2299">
            <v>5</v>
          </cell>
          <cell r="G2299" t="str">
            <v>00</v>
          </cell>
        </row>
        <row r="2300">
          <cell r="A2300" t="str">
            <v>81241</v>
          </cell>
          <cell r="B2300" t="str">
            <v>F5 gene</v>
          </cell>
          <cell r="C2300">
            <v>3</v>
          </cell>
          <cell r="D2300">
            <v>0</v>
          </cell>
          <cell r="E2300">
            <v>5</v>
          </cell>
          <cell r="F2300">
            <v>5</v>
          </cell>
          <cell r="G2300" t="str">
            <v>00</v>
          </cell>
        </row>
        <row r="2301">
          <cell r="A2301" t="str">
            <v>81245</v>
          </cell>
          <cell r="B2301" t="str">
            <v>Flt3 gene</v>
          </cell>
          <cell r="C2301">
            <v>3</v>
          </cell>
          <cell r="D2301">
            <v>0</v>
          </cell>
          <cell r="E2301">
            <v>5</v>
          </cell>
          <cell r="F2301">
            <v>5</v>
          </cell>
          <cell r="G2301" t="str">
            <v>00</v>
          </cell>
        </row>
        <row r="2302">
          <cell r="A2302" t="str">
            <v>81256</v>
          </cell>
          <cell r="B2302" t="str">
            <v>Hfe gene</v>
          </cell>
          <cell r="C2302">
            <v>3</v>
          </cell>
          <cell r="D2302">
            <v>0</v>
          </cell>
          <cell r="E2302">
            <v>5</v>
          </cell>
          <cell r="F2302">
            <v>5</v>
          </cell>
          <cell r="G2302" t="str">
            <v>00</v>
          </cell>
        </row>
        <row r="2303">
          <cell r="A2303" t="str">
            <v>81261</v>
          </cell>
          <cell r="B2303" t="str">
            <v>Igh gene rearrange amp meth</v>
          </cell>
          <cell r="C2303">
            <v>3</v>
          </cell>
          <cell r="D2303">
            <v>0</v>
          </cell>
          <cell r="E2303">
            <v>5</v>
          </cell>
          <cell r="F2303">
            <v>5</v>
          </cell>
          <cell r="G2303" t="str">
            <v>00</v>
          </cell>
        </row>
        <row r="2304">
          <cell r="A2304" t="str">
            <v>81262</v>
          </cell>
          <cell r="B2304" t="str">
            <v>Igh gene rearrang dir probe</v>
          </cell>
          <cell r="C2304">
            <v>3</v>
          </cell>
          <cell r="D2304">
            <v>0</v>
          </cell>
          <cell r="E2304">
            <v>5</v>
          </cell>
          <cell r="F2304">
            <v>5</v>
          </cell>
          <cell r="G2304" t="str">
            <v>00</v>
          </cell>
        </row>
        <row r="2305">
          <cell r="A2305" t="str">
            <v>81263</v>
          </cell>
          <cell r="B2305" t="str">
            <v>Igh vari regional mutation</v>
          </cell>
          <cell r="C2305">
            <v>3</v>
          </cell>
          <cell r="D2305">
            <v>0</v>
          </cell>
          <cell r="E2305">
            <v>5</v>
          </cell>
          <cell r="F2305">
            <v>5</v>
          </cell>
          <cell r="G2305" t="str">
            <v>00</v>
          </cell>
        </row>
        <row r="2306">
          <cell r="A2306" t="str">
            <v>81264</v>
          </cell>
          <cell r="B2306" t="str">
            <v>Igk rearrangeabn clonal pop</v>
          </cell>
          <cell r="C2306">
            <v>3</v>
          </cell>
          <cell r="D2306">
            <v>0</v>
          </cell>
          <cell r="E2306">
            <v>5</v>
          </cell>
          <cell r="F2306">
            <v>5</v>
          </cell>
          <cell r="G2306" t="str">
            <v>00</v>
          </cell>
        </row>
        <row r="2307">
          <cell r="A2307" t="str">
            <v>81265</v>
          </cell>
          <cell r="B2307" t="str">
            <v>Str markers specimen anal</v>
          </cell>
          <cell r="C2307">
            <v>3</v>
          </cell>
          <cell r="D2307">
            <v>0</v>
          </cell>
          <cell r="E2307">
            <v>5</v>
          </cell>
          <cell r="F2307">
            <v>5</v>
          </cell>
          <cell r="G2307" t="str">
            <v>00</v>
          </cell>
        </row>
        <row r="2308">
          <cell r="A2308" t="str">
            <v>81267</v>
          </cell>
          <cell r="B2308" t="str">
            <v>Chimerism anal no cell selec</v>
          </cell>
          <cell r="C2308">
            <v>3</v>
          </cell>
          <cell r="D2308">
            <v>0</v>
          </cell>
          <cell r="E2308">
            <v>5</v>
          </cell>
          <cell r="F2308">
            <v>5</v>
          </cell>
          <cell r="G2308" t="str">
            <v>00</v>
          </cell>
        </row>
        <row r="2309">
          <cell r="A2309" t="str">
            <v>81268</v>
          </cell>
          <cell r="B2309" t="str">
            <v>Chimerism anal w/cell select</v>
          </cell>
          <cell r="C2309">
            <v>3</v>
          </cell>
          <cell r="D2309">
            <v>0</v>
          </cell>
          <cell r="E2309">
            <v>5</v>
          </cell>
          <cell r="F2309">
            <v>5</v>
          </cell>
          <cell r="G2309" t="str">
            <v>00</v>
          </cell>
        </row>
        <row r="2310">
          <cell r="A2310" t="str">
            <v>81270</v>
          </cell>
          <cell r="B2310" t="str">
            <v>Jak2 gene</v>
          </cell>
          <cell r="C2310">
            <v>3</v>
          </cell>
          <cell r="D2310">
            <v>0</v>
          </cell>
          <cell r="E2310">
            <v>5</v>
          </cell>
          <cell r="F2310">
            <v>5</v>
          </cell>
          <cell r="G2310" t="str">
            <v>00</v>
          </cell>
        </row>
        <row r="2311">
          <cell r="A2311" t="str">
            <v>81275</v>
          </cell>
          <cell r="B2311" t="str">
            <v>Kras gene</v>
          </cell>
          <cell r="C2311">
            <v>3</v>
          </cell>
          <cell r="D2311">
            <v>0</v>
          </cell>
          <cell r="E2311">
            <v>5</v>
          </cell>
          <cell r="F2311">
            <v>5</v>
          </cell>
          <cell r="G2311" t="str">
            <v>00</v>
          </cell>
        </row>
        <row r="2312">
          <cell r="A2312" t="str">
            <v>81287</v>
          </cell>
          <cell r="B2312" t="str">
            <v>Mgmt gene methylation anal</v>
          </cell>
          <cell r="C2312">
            <v>3</v>
          </cell>
          <cell r="D2312">
            <v>0</v>
          </cell>
          <cell r="E2312">
            <v>5</v>
          </cell>
          <cell r="F2312">
            <v>5</v>
          </cell>
          <cell r="G2312" t="str">
            <v>00</v>
          </cell>
        </row>
        <row r="2313">
          <cell r="A2313" t="str">
            <v>81291</v>
          </cell>
          <cell r="B2313" t="str">
            <v>Mthfr gene</v>
          </cell>
          <cell r="C2313">
            <v>3</v>
          </cell>
          <cell r="D2313">
            <v>0</v>
          </cell>
          <cell r="E2313">
            <v>5</v>
          </cell>
          <cell r="F2313">
            <v>5</v>
          </cell>
          <cell r="G2313" t="str">
            <v>00</v>
          </cell>
        </row>
        <row r="2314">
          <cell r="A2314" t="str">
            <v>81292</v>
          </cell>
          <cell r="B2314" t="str">
            <v>Mlh1 gene full seq</v>
          </cell>
          <cell r="C2314">
            <v>3</v>
          </cell>
          <cell r="D2314">
            <v>0</v>
          </cell>
          <cell r="E2314">
            <v>5</v>
          </cell>
          <cell r="F2314">
            <v>5</v>
          </cell>
          <cell r="G2314" t="str">
            <v>00</v>
          </cell>
        </row>
        <row r="2315">
          <cell r="A2315" t="str">
            <v>81293</v>
          </cell>
          <cell r="B2315" t="str">
            <v>Mlh1 gene known variants</v>
          </cell>
          <cell r="C2315">
            <v>3</v>
          </cell>
          <cell r="D2315">
            <v>0</v>
          </cell>
          <cell r="E2315">
            <v>5</v>
          </cell>
          <cell r="F2315">
            <v>5</v>
          </cell>
          <cell r="G2315" t="str">
            <v>00</v>
          </cell>
        </row>
        <row r="2316">
          <cell r="A2316" t="str">
            <v>81294</v>
          </cell>
          <cell r="B2316" t="str">
            <v>Mlh1 gene dup/delete variant</v>
          </cell>
          <cell r="C2316">
            <v>3</v>
          </cell>
          <cell r="D2316">
            <v>0</v>
          </cell>
          <cell r="E2316">
            <v>5</v>
          </cell>
          <cell r="F2316">
            <v>5</v>
          </cell>
          <cell r="G2316" t="str">
            <v>00</v>
          </cell>
        </row>
        <row r="2317">
          <cell r="A2317" t="str">
            <v>81295</v>
          </cell>
          <cell r="B2317" t="str">
            <v>Msh2 gene full seq</v>
          </cell>
          <cell r="C2317">
            <v>3</v>
          </cell>
          <cell r="D2317">
            <v>0</v>
          </cell>
          <cell r="E2317">
            <v>5</v>
          </cell>
          <cell r="F2317">
            <v>5</v>
          </cell>
          <cell r="G2317" t="str">
            <v>00</v>
          </cell>
        </row>
        <row r="2318">
          <cell r="A2318" t="str">
            <v>81296</v>
          </cell>
          <cell r="B2318" t="str">
            <v>Msh2 gene known variants</v>
          </cell>
          <cell r="C2318">
            <v>3</v>
          </cell>
          <cell r="D2318">
            <v>0</v>
          </cell>
          <cell r="E2318">
            <v>5</v>
          </cell>
          <cell r="F2318">
            <v>5</v>
          </cell>
          <cell r="G2318" t="str">
            <v>00</v>
          </cell>
        </row>
        <row r="2319">
          <cell r="A2319" t="str">
            <v>81297</v>
          </cell>
          <cell r="B2319" t="str">
            <v>Msh2 gene dup/delete variant</v>
          </cell>
          <cell r="C2319">
            <v>3</v>
          </cell>
          <cell r="D2319">
            <v>0</v>
          </cell>
          <cell r="E2319">
            <v>5</v>
          </cell>
          <cell r="F2319">
            <v>5</v>
          </cell>
          <cell r="G2319" t="str">
            <v>00</v>
          </cell>
        </row>
        <row r="2320">
          <cell r="A2320" t="str">
            <v>81298</v>
          </cell>
          <cell r="B2320" t="str">
            <v>Msh6 gene full seq</v>
          </cell>
          <cell r="C2320">
            <v>3</v>
          </cell>
          <cell r="D2320">
            <v>0</v>
          </cell>
          <cell r="E2320">
            <v>5</v>
          </cell>
          <cell r="F2320">
            <v>5</v>
          </cell>
          <cell r="G2320" t="str">
            <v>00</v>
          </cell>
        </row>
        <row r="2321">
          <cell r="A2321" t="str">
            <v>81299</v>
          </cell>
          <cell r="B2321" t="str">
            <v>Msh6 gene known variants</v>
          </cell>
          <cell r="C2321">
            <v>3</v>
          </cell>
          <cell r="D2321">
            <v>0</v>
          </cell>
          <cell r="E2321">
            <v>5</v>
          </cell>
          <cell r="F2321">
            <v>5</v>
          </cell>
          <cell r="G2321" t="str">
            <v>00</v>
          </cell>
        </row>
        <row r="2322">
          <cell r="A2322" t="str">
            <v>81300</v>
          </cell>
          <cell r="B2322" t="str">
            <v>Msh6 gene dup/delete variant</v>
          </cell>
          <cell r="C2322">
            <v>3</v>
          </cell>
          <cell r="D2322">
            <v>0</v>
          </cell>
          <cell r="E2322">
            <v>5</v>
          </cell>
          <cell r="F2322">
            <v>5</v>
          </cell>
          <cell r="G2322" t="str">
            <v>00</v>
          </cell>
        </row>
        <row r="2323">
          <cell r="A2323" t="str">
            <v>81301</v>
          </cell>
          <cell r="B2323" t="str">
            <v>Microsatellite instability</v>
          </cell>
          <cell r="C2323">
            <v>3</v>
          </cell>
          <cell r="D2323">
            <v>0</v>
          </cell>
          <cell r="E2323">
            <v>5</v>
          </cell>
          <cell r="F2323">
            <v>5</v>
          </cell>
          <cell r="G2323" t="str">
            <v>00</v>
          </cell>
        </row>
        <row r="2324">
          <cell r="A2324" t="str">
            <v>81310</v>
          </cell>
          <cell r="B2324" t="str">
            <v>Npm1 gene</v>
          </cell>
          <cell r="C2324">
            <v>3</v>
          </cell>
          <cell r="D2324">
            <v>0</v>
          </cell>
          <cell r="E2324">
            <v>5</v>
          </cell>
          <cell r="F2324">
            <v>5</v>
          </cell>
          <cell r="G2324" t="str">
            <v>00</v>
          </cell>
        </row>
        <row r="2325">
          <cell r="A2325" t="str">
            <v>81315</v>
          </cell>
          <cell r="B2325" t="str">
            <v>Pml/raralpha com breakpoints</v>
          </cell>
          <cell r="C2325">
            <v>3</v>
          </cell>
          <cell r="D2325">
            <v>0</v>
          </cell>
          <cell r="E2325">
            <v>5</v>
          </cell>
          <cell r="F2325">
            <v>5</v>
          </cell>
          <cell r="G2325" t="str">
            <v>00</v>
          </cell>
        </row>
        <row r="2326">
          <cell r="A2326" t="str">
            <v>81316</v>
          </cell>
          <cell r="B2326" t="str">
            <v>Pml/raralpha 1 breakpoint</v>
          </cell>
          <cell r="C2326">
            <v>3</v>
          </cell>
          <cell r="D2326">
            <v>0</v>
          </cell>
          <cell r="E2326">
            <v>5</v>
          </cell>
          <cell r="F2326">
            <v>5</v>
          </cell>
          <cell r="G2326" t="str">
            <v>00</v>
          </cell>
        </row>
        <row r="2327">
          <cell r="A2327" t="str">
            <v>81317</v>
          </cell>
          <cell r="B2327" t="str">
            <v>Pms2 gene full seq analysis</v>
          </cell>
          <cell r="C2327">
            <v>3</v>
          </cell>
          <cell r="D2327">
            <v>0</v>
          </cell>
          <cell r="E2327">
            <v>5</v>
          </cell>
          <cell r="F2327">
            <v>5</v>
          </cell>
          <cell r="G2327" t="str">
            <v>00</v>
          </cell>
        </row>
        <row r="2328">
          <cell r="A2328" t="str">
            <v>81318</v>
          </cell>
          <cell r="B2328" t="str">
            <v>Pms2 known familial variants</v>
          </cell>
          <cell r="C2328">
            <v>3</v>
          </cell>
          <cell r="D2328">
            <v>0</v>
          </cell>
          <cell r="E2328">
            <v>5</v>
          </cell>
          <cell r="F2328">
            <v>5</v>
          </cell>
          <cell r="G2328" t="str">
            <v>00</v>
          </cell>
        </row>
        <row r="2329">
          <cell r="A2329" t="str">
            <v>81319</v>
          </cell>
          <cell r="B2329" t="str">
            <v>Pms2 gene dup/delet variants</v>
          </cell>
          <cell r="C2329">
            <v>3</v>
          </cell>
          <cell r="D2329">
            <v>0</v>
          </cell>
          <cell r="E2329">
            <v>5</v>
          </cell>
          <cell r="F2329">
            <v>5</v>
          </cell>
          <cell r="G2329" t="str">
            <v>00</v>
          </cell>
        </row>
        <row r="2330">
          <cell r="A2330" t="str">
            <v>81321</v>
          </cell>
          <cell r="B2330" t="str">
            <v>Pten gene full sequence</v>
          </cell>
          <cell r="C2330">
            <v>3</v>
          </cell>
          <cell r="D2330">
            <v>0</v>
          </cell>
          <cell r="E2330">
            <v>5</v>
          </cell>
          <cell r="F2330">
            <v>5</v>
          </cell>
          <cell r="G2330" t="str">
            <v>00</v>
          </cell>
        </row>
        <row r="2331">
          <cell r="A2331" t="str">
            <v>81322</v>
          </cell>
          <cell r="B2331" t="str">
            <v>Pten gene known fam variant</v>
          </cell>
          <cell r="C2331">
            <v>3</v>
          </cell>
          <cell r="D2331">
            <v>0</v>
          </cell>
          <cell r="E2331">
            <v>5</v>
          </cell>
          <cell r="F2331">
            <v>5</v>
          </cell>
          <cell r="G2331" t="str">
            <v>00</v>
          </cell>
        </row>
        <row r="2332">
          <cell r="A2332" t="str">
            <v>81323</v>
          </cell>
          <cell r="B2332" t="str">
            <v>Pten gene dup/delet variant</v>
          </cell>
          <cell r="C2332">
            <v>3</v>
          </cell>
          <cell r="D2332">
            <v>0</v>
          </cell>
          <cell r="E2332">
            <v>5</v>
          </cell>
          <cell r="F2332">
            <v>5</v>
          </cell>
          <cell r="G2332" t="str">
            <v>00</v>
          </cell>
        </row>
        <row r="2333">
          <cell r="A2333" t="str">
            <v>81332</v>
          </cell>
          <cell r="B2333" t="str">
            <v>Serpina1 gene</v>
          </cell>
          <cell r="C2333">
            <v>3</v>
          </cell>
          <cell r="D2333">
            <v>0</v>
          </cell>
          <cell r="E2333">
            <v>5</v>
          </cell>
          <cell r="F2333">
            <v>5</v>
          </cell>
          <cell r="G2333" t="str">
            <v>00</v>
          </cell>
        </row>
        <row r="2334">
          <cell r="A2334" t="str">
            <v>81340</v>
          </cell>
          <cell r="B2334" t="str">
            <v>Trb@ gene rearrange amplify</v>
          </cell>
          <cell r="C2334">
            <v>3</v>
          </cell>
          <cell r="D2334">
            <v>0</v>
          </cell>
          <cell r="E2334">
            <v>5</v>
          </cell>
          <cell r="F2334">
            <v>5</v>
          </cell>
          <cell r="G2334" t="str">
            <v>00</v>
          </cell>
        </row>
        <row r="2335">
          <cell r="A2335" t="str">
            <v>81341</v>
          </cell>
          <cell r="B2335" t="str">
            <v>Trb@ gene rearrange dirprobe</v>
          </cell>
          <cell r="C2335">
            <v>3</v>
          </cell>
          <cell r="D2335">
            <v>0</v>
          </cell>
          <cell r="E2335">
            <v>5</v>
          </cell>
          <cell r="F2335">
            <v>5</v>
          </cell>
          <cell r="G2335" t="str">
            <v>00</v>
          </cell>
        </row>
        <row r="2336">
          <cell r="A2336" t="str">
            <v>81342</v>
          </cell>
          <cell r="B2336" t="str">
            <v>Trg gene rearrangement anal</v>
          </cell>
          <cell r="C2336">
            <v>3</v>
          </cell>
          <cell r="D2336">
            <v>0</v>
          </cell>
          <cell r="E2336">
            <v>5</v>
          </cell>
          <cell r="F2336">
            <v>5</v>
          </cell>
          <cell r="G2336" t="str">
            <v>00</v>
          </cell>
        </row>
        <row r="2337">
          <cell r="A2337" t="str">
            <v>81370</v>
          </cell>
          <cell r="B2337" t="str">
            <v>Hla i &amp; ii typing lr</v>
          </cell>
          <cell r="C2337">
            <v>3</v>
          </cell>
          <cell r="D2337">
            <v>0</v>
          </cell>
          <cell r="E2337">
            <v>5</v>
          </cell>
          <cell r="F2337">
            <v>5</v>
          </cell>
          <cell r="G2337" t="str">
            <v>00</v>
          </cell>
        </row>
        <row r="2338">
          <cell r="A2338" t="str">
            <v>81371</v>
          </cell>
          <cell r="B2338" t="str">
            <v>Hla i &amp; ii type verify lr</v>
          </cell>
          <cell r="C2338">
            <v>3</v>
          </cell>
          <cell r="D2338">
            <v>0</v>
          </cell>
          <cell r="E2338">
            <v>5</v>
          </cell>
          <cell r="F2338">
            <v>5</v>
          </cell>
          <cell r="G2338" t="str">
            <v>00</v>
          </cell>
        </row>
        <row r="2339">
          <cell r="A2339" t="str">
            <v>81372</v>
          </cell>
          <cell r="B2339" t="str">
            <v>Hla i typing complete lr</v>
          </cell>
          <cell r="C2339">
            <v>3</v>
          </cell>
          <cell r="D2339">
            <v>0</v>
          </cell>
          <cell r="E2339">
            <v>5</v>
          </cell>
          <cell r="F2339">
            <v>5</v>
          </cell>
          <cell r="G2339" t="str">
            <v>00</v>
          </cell>
        </row>
        <row r="2340">
          <cell r="A2340" t="str">
            <v>81373</v>
          </cell>
          <cell r="B2340" t="str">
            <v>Hla i typing 1 locus lr</v>
          </cell>
          <cell r="C2340">
            <v>3</v>
          </cell>
          <cell r="D2340">
            <v>0</v>
          </cell>
          <cell r="E2340">
            <v>5</v>
          </cell>
          <cell r="F2340">
            <v>5</v>
          </cell>
          <cell r="G2340" t="str">
            <v>00</v>
          </cell>
        </row>
        <row r="2341">
          <cell r="A2341" t="str">
            <v>81374</v>
          </cell>
          <cell r="B2341" t="str">
            <v>Hla i typing 1 antigen lr</v>
          </cell>
          <cell r="C2341">
            <v>3</v>
          </cell>
          <cell r="D2341">
            <v>0</v>
          </cell>
          <cell r="E2341">
            <v>5</v>
          </cell>
          <cell r="F2341">
            <v>5</v>
          </cell>
          <cell r="G2341" t="str">
            <v>00</v>
          </cell>
        </row>
        <row r="2342">
          <cell r="A2342" t="str">
            <v>81375</v>
          </cell>
          <cell r="B2342" t="str">
            <v>Hla ii typing ag equiv lr</v>
          </cell>
          <cell r="C2342">
            <v>3</v>
          </cell>
          <cell r="D2342">
            <v>0</v>
          </cell>
          <cell r="E2342">
            <v>5</v>
          </cell>
          <cell r="F2342">
            <v>5</v>
          </cell>
          <cell r="G2342" t="str">
            <v>00</v>
          </cell>
        </row>
        <row r="2343">
          <cell r="A2343" t="str">
            <v>81376</v>
          </cell>
          <cell r="B2343" t="str">
            <v>Hla ii typing 1 locus lr</v>
          </cell>
          <cell r="C2343">
            <v>3</v>
          </cell>
          <cell r="D2343">
            <v>0</v>
          </cell>
          <cell r="E2343">
            <v>5</v>
          </cell>
          <cell r="F2343">
            <v>5</v>
          </cell>
          <cell r="G2343" t="str">
            <v>00</v>
          </cell>
        </row>
        <row r="2344">
          <cell r="A2344" t="str">
            <v>81377</v>
          </cell>
          <cell r="B2344" t="str">
            <v>Hla ii type 1 ag equiv lr</v>
          </cell>
          <cell r="C2344">
            <v>3</v>
          </cell>
          <cell r="D2344">
            <v>0</v>
          </cell>
          <cell r="E2344">
            <v>5</v>
          </cell>
          <cell r="F2344">
            <v>5</v>
          </cell>
          <cell r="G2344" t="str">
            <v>00</v>
          </cell>
        </row>
        <row r="2345">
          <cell r="A2345" t="str">
            <v>81378</v>
          </cell>
          <cell r="B2345" t="str">
            <v>Hla i &amp; ii typing hr</v>
          </cell>
          <cell r="C2345">
            <v>3</v>
          </cell>
          <cell r="D2345">
            <v>0</v>
          </cell>
          <cell r="E2345">
            <v>5</v>
          </cell>
          <cell r="F2345">
            <v>5</v>
          </cell>
          <cell r="G2345" t="str">
            <v>00</v>
          </cell>
        </row>
        <row r="2346">
          <cell r="A2346" t="str">
            <v>81379</v>
          </cell>
          <cell r="B2346" t="str">
            <v>Hla i typing complete hr</v>
          </cell>
          <cell r="C2346">
            <v>3</v>
          </cell>
          <cell r="D2346">
            <v>0</v>
          </cell>
          <cell r="E2346">
            <v>5</v>
          </cell>
          <cell r="F2346">
            <v>5</v>
          </cell>
          <cell r="G2346" t="str">
            <v>00</v>
          </cell>
        </row>
        <row r="2347">
          <cell r="A2347" t="str">
            <v>81380</v>
          </cell>
          <cell r="B2347" t="str">
            <v>Hla i typing 1 locus hr</v>
          </cell>
          <cell r="C2347">
            <v>3</v>
          </cell>
          <cell r="D2347">
            <v>0</v>
          </cell>
          <cell r="E2347">
            <v>5</v>
          </cell>
          <cell r="F2347">
            <v>5</v>
          </cell>
          <cell r="G2347" t="str">
            <v>00</v>
          </cell>
        </row>
        <row r="2348">
          <cell r="A2348" t="str">
            <v>81381</v>
          </cell>
          <cell r="B2348" t="str">
            <v>Hla i typing 1 allele hr</v>
          </cell>
          <cell r="C2348">
            <v>3</v>
          </cell>
          <cell r="D2348">
            <v>0</v>
          </cell>
          <cell r="E2348">
            <v>5</v>
          </cell>
          <cell r="F2348">
            <v>5</v>
          </cell>
          <cell r="G2348" t="str">
            <v>00</v>
          </cell>
        </row>
        <row r="2349">
          <cell r="A2349" t="str">
            <v>81382</v>
          </cell>
          <cell r="B2349" t="str">
            <v>Hla ii typing 1 loc hr</v>
          </cell>
          <cell r="C2349">
            <v>3</v>
          </cell>
          <cell r="D2349">
            <v>0</v>
          </cell>
          <cell r="E2349">
            <v>5</v>
          </cell>
          <cell r="F2349">
            <v>5</v>
          </cell>
          <cell r="G2349" t="str">
            <v>00</v>
          </cell>
        </row>
        <row r="2350">
          <cell r="A2350" t="str">
            <v>81383</v>
          </cell>
          <cell r="B2350" t="str">
            <v>Hla ii typing 1 allele hr</v>
          </cell>
          <cell r="C2350">
            <v>3</v>
          </cell>
          <cell r="D2350">
            <v>0</v>
          </cell>
          <cell r="E2350">
            <v>5</v>
          </cell>
          <cell r="F2350">
            <v>5</v>
          </cell>
          <cell r="G2350" t="str">
            <v>00</v>
          </cell>
        </row>
        <row r="2351">
          <cell r="A2351" t="str">
            <v>82000</v>
          </cell>
          <cell r="B2351" t="str">
            <v>Assay of blood acetaldehyde</v>
          </cell>
          <cell r="C2351">
            <v>3</v>
          </cell>
          <cell r="D2351">
            <v>0</v>
          </cell>
          <cell r="E2351">
            <v>5</v>
          </cell>
          <cell r="F2351">
            <v>5</v>
          </cell>
          <cell r="G2351" t="str">
            <v>00</v>
          </cell>
        </row>
        <row r="2352">
          <cell r="A2352" t="str">
            <v>82003</v>
          </cell>
          <cell r="B2352" t="str">
            <v>Assay of acetaminophen</v>
          </cell>
          <cell r="C2352">
            <v>3</v>
          </cell>
          <cell r="D2352">
            <v>0</v>
          </cell>
          <cell r="E2352">
            <v>5</v>
          </cell>
          <cell r="F2352">
            <v>5</v>
          </cell>
          <cell r="G2352" t="str">
            <v>00</v>
          </cell>
        </row>
        <row r="2353">
          <cell r="A2353" t="str">
            <v>82009</v>
          </cell>
          <cell r="B2353" t="str">
            <v>Test for acetone/ketones</v>
          </cell>
          <cell r="C2353">
            <v>3</v>
          </cell>
          <cell r="D2353">
            <v>0</v>
          </cell>
          <cell r="E2353">
            <v>5</v>
          </cell>
          <cell r="F2353">
            <v>5</v>
          </cell>
          <cell r="G2353" t="str">
            <v>00</v>
          </cell>
        </row>
        <row r="2354">
          <cell r="A2354" t="str">
            <v>82010</v>
          </cell>
          <cell r="B2354" t="str">
            <v>Acetone assay</v>
          </cell>
          <cell r="C2354">
            <v>3</v>
          </cell>
          <cell r="D2354">
            <v>0</v>
          </cell>
          <cell r="E2354">
            <v>5</v>
          </cell>
          <cell r="F2354">
            <v>5</v>
          </cell>
          <cell r="G2354" t="str">
            <v>00</v>
          </cell>
        </row>
        <row r="2355">
          <cell r="A2355" t="str">
            <v>82013</v>
          </cell>
          <cell r="B2355" t="str">
            <v>Acetylcholinesterase assay</v>
          </cell>
          <cell r="C2355">
            <v>3</v>
          </cell>
          <cell r="D2355">
            <v>0</v>
          </cell>
          <cell r="E2355">
            <v>5</v>
          </cell>
          <cell r="F2355">
            <v>5</v>
          </cell>
          <cell r="G2355" t="str">
            <v>00</v>
          </cell>
        </row>
        <row r="2356">
          <cell r="A2356" t="str">
            <v>82016</v>
          </cell>
          <cell r="B2356" t="str">
            <v>Acylcarnitines qual</v>
          </cell>
          <cell r="C2356">
            <v>3</v>
          </cell>
          <cell r="D2356">
            <v>0</v>
          </cell>
          <cell r="E2356">
            <v>5</v>
          </cell>
          <cell r="F2356">
            <v>5</v>
          </cell>
          <cell r="G2356" t="str">
            <v>00</v>
          </cell>
        </row>
        <row r="2357">
          <cell r="A2357" t="str">
            <v>82017</v>
          </cell>
          <cell r="B2357" t="str">
            <v>Acylcarnitines quant</v>
          </cell>
          <cell r="C2357">
            <v>3</v>
          </cell>
          <cell r="D2357">
            <v>0</v>
          </cell>
          <cell r="E2357">
            <v>5</v>
          </cell>
          <cell r="F2357">
            <v>5</v>
          </cell>
          <cell r="G2357" t="str">
            <v>00</v>
          </cell>
        </row>
        <row r="2358">
          <cell r="A2358" t="str">
            <v>82024</v>
          </cell>
          <cell r="B2358" t="str">
            <v>Assay of acth</v>
          </cell>
          <cell r="C2358">
            <v>3</v>
          </cell>
          <cell r="D2358">
            <v>0</v>
          </cell>
          <cell r="E2358">
            <v>5</v>
          </cell>
          <cell r="F2358">
            <v>5</v>
          </cell>
          <cell r="G2358" t="str">
            <v>00</v>
          </cell>
        </row>
        <row r="2359">
          <cell r="A2359" t="str">
            <v>82030</v>
          </cell>
          <cell r="B2359" t="str">
            <v>Assay of adp &amp; amp</v>
          </cell>
          <cell r="C2359">
            <v>3</v>
          </cell>
          <cell r="D2359">
            <v>0</v>
          </cell>
          <cell r="E2359">
            <v>5</v>
          </cell>
          <cell r="F2359">
            <v>5</v>
          </cell>
          <cell r="G2359" t="str">
            <v>00</v>
          </cell>
        </row>
        <row r="2360">
          <cell r="A2360" t="str">
            <v>82040</v>
          </cell>
          <cell r="B2360" t="str">
            <v>Assay of serum albumin</v>
          </cell>
          <cell r="C2360">
            <v>3</v>
          </cell>
          <cell r="D2360">
            <v>0</v>
          </cell>
          <cell r="E2360">
            <v>5</v>
          </cell>
          <cell r="F2360">
            <v>5</v>
          </cell>
          <cell r="G2360" t="str">
            <v>00</v>
          </cell>
        </row>
        <row r="2361">
          <cell r="A2361" t="str">
            <v>82042</v>
          </cell>
          <cell r="B2361" t="str">
            <v>Assay of urine albumin</v>
          </cell>
          <cell r="C2361">
            <v>3</v>
          </cell>
          <cell r="D2361">
            <v>0</v>
          </cell>
          <cell r="E2361">
            <v>5</v>
          </cell>
          <cell r="F2361">
            <v>5</v>
          </cell>
          <cell r="G2361" t="str">
            <v>00</v>
          </cell>
        </row>
        <row r="2362">
          <cell r="A2362" t="str">
            <v>82043</v>
          </cell>
          <cell r="B2362" t="str">
            <v>Microalbumin quantitative</v>
          </cell>
          <cell r="C2362">
            <v>3</v>
          </cell>
          <cell r="D2362">
            <v>0</v>
          </cell>
          <cell r="E2362">
            <v>5</v>
          </cell>
          <cell r="F2362">
            <v>5</v>
          </cell>
          <cell r="G2362" t="str">
            <v>00</v>
          </cell>
        </row>
        <row r="2363">
          <cell r="A2363" t="str">
            <v>82044</v>
          </cell>
          <cell r="B2363" t="str">
            <v>Microalbumin semiquant</v>
          </cell>
          <cell r="C2363">
            <v>3</v>
          </cell>
          <cell r="D2363">
            <v>0</v>
          </cell>
          <cell r="E2363">
            <v>5</v>
          </cell>
          <cell r="F2363">
            <v>5</v>
          </cell>
          <cell r="G2363" t="str">
            <v>00</v>
          </cell>
        </row>
        <row r="2364">
          <cell r="A2364" t="str">
            <v>82045</v>
          </cell>
          <cell r="B2364" t="str">
            <v>Albumin ischemia modified</v>
          </cell>
          <cell r="C2364">
            <v>3</v>
          </cell>
          <cell r="D2364">
            <v>0</v>
          </cell>
          <cell r="E2364">
            <v>5</v>
          </cell>
          <cell r="F2364">
            <v>5</v>
          </cell>
          <cell r="G2364" t="str">
            <v>00</v>
          </cell>
        </row>
        <row r="2365">
          <cell r="A2365" t="str">
            <v>82055</v>
          </cell>
          <cell r="B2365" t="str">
            <v>Assay of ethanol</v>
          </cell>
          <cell r="C2365">
            <v>3</v>
          </cell>
          <cell r="D2365">
            <v>0</v>
          </cell>
          <cell r="E2365">
            <v>5</v>
          </cell>
          <cell r="F2365">
            <v>5</v>
          </cell>
          <cell r="G2365" t="str">
            <v>00</v>
          </cell>
        </row>
        <row r="2366">
          <cell r="A2366" t="str">
            <v>82075</v>
          </cell>
          <cell r="B2366" t="str">
            <v>Assay of breath ethanol</v>
          </cell>
          <cell r="C2366">
            <v>3</v>
          </cell>
          <cell r="D2366">
            <v>0</v>
          </cell>
          <cell r="E2366">
            <v>5</v>
          </cell>
          <cell r="F2366">
            <v>5</v>
          </cell>
          <cell r="G2366" t="str">
            <v>00</v>
          </cell>
        </row>
        <row r="2367">
          <cell r="A2367" t="str">
            <v>82085</v>
          </cell>
          <cell r="B2367" t="str">
            <v>Assay of aldolase</v>
          </cell>
          <cell r="C2367">
            <v>3</v>
          </cell>
          <cell r="D2367">
            <v>0</v>
          </cell>
          <cell r="E2367">
            <v>5</v>
          </cell>
          <cell r="F2367">
            <v>5</v>
          </cell>
          <cell r="G2367" t="str">
            <v>00</v>
          </cell>
        </row>
        <row r="2368">
          <cell r="A2368" t="str">
            <v>82088</v>
          </cell>
          <cell r="B2368" t="str">
            <v>Assay of aldosterone</v>
          </cell>
          <cell r="C2368">
            <v>3</v>
          </cell>
          <cell r="D2368">
            <v>0</v>
          </cell>
          <cell r="E2368">
            <v>5</v>
          </cell>
          <cell r="F2368">
            <v>5</v>
          </cell>
          <cell r="G2368" t="str">
            <v>00</v>
          </cell>
        </row>
        <row r="2369">
          <cell r="A2369" t="str">
            <v>82101</v>
          </cell>
          <cell r="B2369" t="str">
            <v>Assay of urine alkaloids</v>
          </cell>
          <cell r="C2369">
            <v>3</v>
          </cell>
          <cell r="D2369">
            <v>0</v>
          </cell>
          <cell r="E2369">
            <v>5</v>
          </cell>
          <cell r="F2369">
            <v>5</v>
          </cell>
          <cell r="G2369" t="str">
            <v>00</v>
          </cell>
        </row>
        <row r="2370">
          <cell r="A2370" t="str">
            <v>82103</v>
          </cell>
          <cell r="B2370" t="str">
            <v>Alpha-1-antitrypsin total</v>
          </cell>
          <cell r="C2370">
            <v>3</v>
          </cell>
          <cell r="D2370">
            <v>0</v>
          </cell>
          <cell r="E2370">
            <v>5</v>
          </cell>
          <cell r="F2370">
            <v>5</v>
          </cell>
          <cell r="G2370" t="str">
            <v>00</v>
          </cell>
        </row>
        <row r="2371">
          <cell r="A2371" t="str">
            <v>82104</v>
          </cell>
          <cell r="B2371" t="str">
            <v>Alpha-1-antitrypsin pheno</v>
          </cell>
          <cell r="C2371">
            <v>3</v>
          </cell>
          <cell r="D2371">
            <v>0</v>
          </cell>
          <cell r="E2371">
            <v>5</v>
          </cell>
          <cell r="F2371">
            <v>5</v>
          </cell>
          <cell r="G2371" t="str">
            <v>00</v>
          </cell>
        </row>
        <row r="2372">
          <cell r="A2372" t="str">
            <v>82105</v>
          </cell>
          <cell r="B2372" t="str">
            <v>Alpha-fetoprotein serum</v>
          </cell>
          <cell r="C2372">
            <v>3</v>
          </cell>
          <cell r="D2372">
            <v>0</v>
          </cell>
          <cell r="E2372">
            <v>5</v>
          </cell>
          <cell r="F2372">
            <v>5</v>
          </cell>
          <cell r="G2372" t="str">
            <v>00</v>
          </cell>
        </row>
        <row r="2373">
          <cell r="A2373" t="str">
            <v>82106</v>
          </cell>
          <cell r="B2373" t="str">
            <v>Alpha-fetoprotein amniotic</v>
          </cell>
          <cell r="C2373">
            <v>3</v>
          </cell>
          <cell r="D2373">
            <v>0</v>
          </cell>
          <cell r="E2373">
            <v>5</v>
          </cell>
          <cell r="F2373">
            <v>5</v>
          </cell>
          <cell r="G2373" t="str">
            <v>00</v>
          </cell>
        </row>
        <row r="2374">
          <cell r="A2374" t="str">
            <v>82107</v>
          </cell>
          <cell r="B2374" t="str">
            <v>Alpha-fetoprotein l3</v>
          </cell>
          <cell r="C2374">
            <v>3</v>
          </cell>
          <cell r="D2374">
            <v>0</v>
          </cell>
          <cell r="E2374">
            <v>5</v>
          </cell>
          <cell r="F2374">
            <v>5</v>
          </cell>
          <cell r="G2374" t="str">
            <v>00</v>
          </cell>
        </row>
        <row r="2375">
          <cell r="A2375" t="str">
            <v>82108</v>
          </cell>
          <cell r="B2375" t="str">
            <v>Assay of aluminum</v>
          </cell>
          <cell r="C2375">
            <v>3</v>
          </cell>
          <cell r="D2375">
            <v>0</v>
          </cell>
          <cell r="E2375">
            <v>5</v>
          </cell>
          <cell r="F2375">
            <v>5</v>
          </cell>
          <cell r="G2375" t="str">
            <v>00</v>
          </cell>
        </row>
        <row r="2376">
          <cell r="A2376" t="str">
            <v>82120</v>
          </cell>
          <cell r="B2376" t="str">
            <v>Amines vaginal fluid qual</v>
          </cell>
          <cell r="C2376">
            <v>3</v>
          </cell>
          <cell r="D2376">
            <v>0</v>
          </cell>
          <cell r="E2376">
            <v>5</v>
          </cell>
          <cell r="F2376">
            <v>5</v>
          </cell>
          <cell r="G2376" t="str">
            <v>00</v>
          </cell>
        </row>
        <row r="2377">
          <cell r="A2377" t="str">
            <v>82127</v>
          </cell>
          <cell r="B2377" t="str">
            <v>Amino acid single qual</v>
          </cell>
          <cell r="C2377">
            <v>3</v>
          </cell>
          <cell r="D2377">
            <v>0</v>
          </cell>
          <cell r="E2377">
            <v>5</v>
          </cell>
          <cell r="F2377">
            <v>5</v>
          </cell>
          <cell r="G2377" t="str">
            <v>00</v>
          </cell>
        </row>
        <row r="2378">
          <cell r="A2378" t="str">
            <v>82128</v>
          </cell>
          <cell r="B2378" t="str">
            <v>Amino acids mult qual</v>
          </cell>
          <cell r="C2378">
            <v>3</v>
          </cell>
          <cell r="D2378">
            <v>0</v>
          </cell>
          <cell r="E2378">
            <v>5</v>
          </cell>
          <cell r="F2378">
            <v>5</v>
          </cell>
          <cell r="G2378" t="str">
            <v>00</v>
          </cell>
        </row>
        <row r="2379">
          <cell r="A2379" t="str">
            <v>82131</v>
          </cell>
          <cell r="B2379" t="str">
            <v>Amino acids single quant</v>
          </cell>
          <cell r="C2379">
            <v>3</v>
          </cell>
          <cell r="D2379">
            <v>0</v>
          </cell>
          <cell r="E2379">
            <v>5</v>
          </cell>
          <cell r="F2379">
            <v>5</v>
          </cell>
          <cell r="G2379" t="str">
            <v>00</v>
          </cell>
        </row>
        <row r="2380">
          <cell r="A2380" t="str">
            <v>82135</v>
          </cell>
          <cell r="B2380" t="str">
            <v>Assay aminolevulinic acid</v>
          </cell>
          <cell r="C2380">
            <v>3</v>
          </cell>
          <cell r="D2380">
            <v>0</v>
          </cell>
          <cell r="E2380">
            <v>5</v>
          </cell>
          <cell r="F2380">
            <v>5</v>
          </cell>
          <cell r="G2380" t="str">
            <v>00</v>
          </cell>
        </row>
        <row r="2381">
          <cell r="A2381" t="str">
            <v>82136</v>
          </cell>
          <cell r="B2381" t="str">
            <v>Amino acids quant 2-5</v>
          </cell>
          <cell r="C2381">
            <v>3</v>
          </cell>
          <cell r="D2381">
            <v>0</v>
          </cell>
          <cell r="E2381">
            <v>5</v>
          </cell>
          <cell r="F2381">
            <v>5</v>
          </cell>
          <cell r="G2381" t="str">
            <v>00</v>
          </cell>
        </row>
        <row r="2382">
          <cell r="A2382" t="str">
            <v>82139</v>
          </cell>
          <cell r="B2382" t="str">
            <v>Amino acids quan 6 or more</v>
          </cell>
          <cell r="C2382">
            <v>3</v>
          </cell>
          <cell r="D2382">
            <v>0</v>
          </cell>
          <cell r="E2382">
            <v>5</v>
          </cell>
          <cell r="F2382">
            <v>5</v>
          </cell>
          <cell r="G2382" t="str">
            <v>00</v>
          </cell>
        </row>
        <row r="2383">
          <cell r="A2383" t="str">
            <v>82140</v>
          </cell>
          <cell r="B2383" t="str">
            <v>Assay of ammonia</v>
          </cell>
          <cell r="C2383">
            <v>3</v>
          </cell>
          <cell r="D2383">
            <v>0</v>
          </cell>
          <cell r="E2383">
            <v>5</v>
          </cell>
          <cell r="F2383">
            <v>5</v>
          </cell>
          <cell r="G2383" t="str">
            <v>00</v>
          </cell>
        </row>
        <row r="2384">
          <cell r="A2384" t="str">
            <v>82143</v>
          </cell>
          <cell r="B2384" t="str">
            <v>Amniotic fluid scan</v>
          </cell>
          <cell r="C2384">
            <v>3</v>
          </cell>
          <cell r="D2384">
            <v>0</v>
          </cell>
          <cell r="E2384">
            <v>5</v>
          </cell>
          <cell r="F2384">
            <v>5</v>
          </cell>
          <cell r="G2384" t="str">
            <v>00</v>
          </cell>
        </row>
        <row r="2385">
          <cell r="A2385" t="str">
            <v>82145</v>
          </cell>
          <cell r="B2385" t="str">
            <v>Assay of amphetamines</v>
          </cell>
          <cell r="C2385">
            <v>3</v>
          </cell>
          <cell r="D2385">
            <v>0</v>
          </cell>
          <cell r="E2385">
            <v>5</v>
          </cell>
          <cell r="F2385">
            <v>5</v>
          </cell>
          <cell r="G2385" t="str">
            <v>00</v>
          </cell>
        </row>
        <row r="2386">
          <cell r="A2386" t="str">
            <v>82150</v>
          </cell>
          <cell r="B2386" t="str">
            <v>Assay of amylase</v>
          </cell>
          <cell r="C2386">
            <v>3</v>
          </cell>
          <cell r="D2386">
            <v>0</v>
          </cell>
          <cell r="E2386">
            <v>5</v>
          </cell>
          <cell r="F2386">
            <v>5</v>
          </cell>
          <cell r="G2386" t="str">
            <v>00</v>
          </cell>
        </row>
        <row r="2387">
          <cell r="A2387" t="str">
            <v>82154</v>
          </cell>
          <cell r="B2387" t="str">
            <v>Androstanediol glucuronide</v>
          </cell>
          <cell r="C2387">
            <v>3</v>
          </cell>
          <cell r="D2387">
            <v>0</v>
          </cell>
          <cell r="E2387">
            <v>5</v>
          </cell>
          <cell r="F2387">
            <v>5</v>
          </cell>
          <cell r="G2387" t="str">
            <v>00</v>
          </cell>
        </row>
        <row r="2388">
          <cell r="A2388" t="str">
            <v>82157</v>
          </cell>
          <cell r="B2388" t="str">
            <v>Assay of androstenedione</v>
          </cell>
          <cell r="C2388">
            <v>3</v>
          </cell>
          <cell r="D2388">
            <v>0</v>
          </cell>
          <cell r="E2388">
            <v>5</v>
          </cell>
          <cell r="F2388">
            <v>5</v>
          </cell>
          <cell r="G2388" t="str">
            <v>00</v>
          </cell>
        </row>
        <row r="2389">
          <cell r="A2389" t="str">
            <v>82160</v>
          </cell>
          <cell r="B2389" t="str">
            <v>Assay of androsterone</v>
          </cell>
          <cell r="C2389">
            <v>3</v>
          </cell>
          <cell r="D2389">
            <v>0</v>
          </cell>
          <cell r="E2389">
            <v>5</v>
          </cell>
          <cell r="F2389">
            <v>5</v>
          </cell>
          <cell r="G2389" t="str">
            <v>00</v>
          </cell>
        </row>
        <row r="2390">
          <cell r="A2390" t="str">
            <v>82163</v>
          </cell>
          <cell r="B2390" t="str">
            <v>Assay of angiotensin ii</v>
          </cell>
          <cell r="C2390">
            <v>3</v>
          </cell>
          <cell r="D2390">
            <v>0</v>
          </cell>
          <cell r="E2390">
            <v>5</v>
          </cell>
          <cell r="F2390">
            <v>5</v>
          </cell>
          <cell r="G2390" t="str">
            <v>00</v>
          </cell>
        </row>
        <row r="2391">
          <cell r="A2391" t="str">
            <v>82164</v>
          </cell>
          <cell r="B2391" t="str">
            <v>Angiotensin i enzyme test</v>
          </cell>
          <cell r="C2391">
            <v>3</v>
          </cell>
          <cell r="D2391">
            <v>0</v>
          </cell>
          <cell r="E2391">
            <v>5</v>
          </cell>
          <cell r="F2391">
            <v>5</v>
          </cell>
          <cell r="G2391" t="str">
            <v>00</v>
          </cell>
        </row>
        <row r="2392">
          <cell r="A2392" t="str">
            <v>82172</v>
          </cell>
          <cell r="B2392" t="str">
            <v>Assay of apolipoprotein</v>
          </cell>
          <cell r="C2392">
            <v>3</v>
          </cell>
          <cell r="D2392">
            <v>0</v>
          </cell>
          <cell r="E2392">
            <v>5</v>
          </cell>
          <cell r="F2392">
            <v>5</v>
          </cell>
          <cell r="G2392" t="str">
            <v>00</v>
          </cell>
        </row>
        <row r="2393">
          <cell r="A2393" t="str">
            <v>82175</v>
          </cell>
          <cell r="B2393" t="str">
            <v>Assay of arsenic</v>
          </cell>
          <cell r="C2393">
            <v>3</v>
          </cell>
          <cell r="D2393">
            <v>0</v>
          </cell>
          <cell r="E2393">
            <v>5</v>
          </cell>
          <cell r="F2393">
            <v>5</v>
          </cell>
          <cell r="G2393" t="str">
            <v>00</v>
          </cell>
        </row>
        <row r="2394">
          <cell r="A2394" t="str">
            <v>82180</v>
          </cell>
          <cell r="B2394" t="str">
            <v>Assay of ascorbic acid</v>
          </cell>
          <cell r="C2394">
            <v>3</v>
          </cell>
          <cell r="D2394">
            <v>0</v>
          </cell>
          <cell r="E2394">
            <v>5</v>
          </cell>
          <cell r="F2394">
            <v>5</v>
          </cell>
          <cell r="G2394" t="str">
            <v>00</v>
          </cell>
        </row>
        <row r="2395">
          <cell r="A2395" t="str">
            <v>82190</v>
          </cell>
          <cell r="B2395" t="str">
            <v>Atomic absorption</v>
          </cell>
          <cell r="C2395">
            <v>3</v>
          </cell>
          <cell r="D2395">
            <v>0</v>
          </cell>
          <cell r="E2395">
            <v>5</v>
          </cell>
          <cell r="F2395">
            <v>5</v>
          </cell>
          <cell r="G2395" t="str">
            <v>00</v>
          </cell>
        </row>
        <row r="2396">
          <cell r="A2396" t="str">
            <v>82205</v>
          </cell>
          <cell r="B2396" t="str">
            <v>Assay of barbiturates</v>
          </cell>
          <cell r="C2396">
            <v>3</v>
          </cell>
          <cell r="D2396">
            <v>0</v>
          </cell>
          <cell r="E2396">
            <v>5</v>
          </cell>
          <cell r="F2396">
            <v>5</v>
          </cell>
          <cell r="G2396" t="str">
            <v>00</v>
          </cell>
        </row>
        <row r="2397">
          <cell r="A2397" t="str">
            <v>82232</v>
          </cell>
          <cell r="B2397" t="str">
            <v>Assay of beta-2 protein</v>
          </cell>
          <cell r="C2397">
            <v>3</v>
          </cell>
          <cell r="D2397">
            <v>0</v>
          </cell>
          <cell r="E2397">
            <v>5</v>
          </cell>
          <cell r="F2397">
            <v>5</v>
          </cell>
          <cell r="G2397" t="str">
            <v>00</v>
          </cell>
        </row>
        <row r="2398">
          <cell r="A2398" t="str">
            <v>82239</v>
          </cell>
          <cell r="B2398" t="str">
            <v>Bile acids total</v>
          </cell>
          <cell r="C2398">
            <v>3</v>
          </cell>
          <cell r="D2398">
            <v>0</v>
          </cell>
          <cell r="E2398">
            <v>5</v>
          </cell>
          <cell r="F2398">
            <v>5</v>
          </cell>
          <cell r="G2398" t="str">
            <v>00</v>
          </cell>
        </row>
        <row r="2399">
          <cell r="A2399" t="str">
            <v>82240</v>
          </cell>
          <cell r="B2399" t="str">
            <v>Bile acids cholylglycine</v>
          </cell>
          <cell r="C2399">
            <v>3</v>
          </cell>
          <cell r="D2399">
            <v>0</v>
          </cell>
          <cell r="E2399">
            <v>5</v>
          </cell>
          <cell r="F2399">
            <v>5</v>
          </cell>
          <cell r="G2399" t="str">
            <v>00</v>
          </cell>
        </row>
        <row r="2400">
          <cell r="A2400" t="str">
            <v>82247</v>
          </cell>
          <cell r="B2400" t="str">
            <v>Bilirubin total</v>
          </cell>
          <cell r="C2400">
            <v>3</v>
          </cell>
          <cell r="D2400">
            <v>0</v>
          </cell>
          <cell r="E2400">
            <v>5</v>
          </cell>
          <cell r="F2400">
            <v>5</v>
          </cell>
          <cell r="G2400" t="str">
            <v>00</v>
          </cell>
        </row>
        <row r="2401">
          <cell r="A2401" t="str">
            <v>82248</v>
          </cell>
          <cell r="B2401" t="str">
            <v>Bilirubin direct</v>
          </cell>
          <cell r="C2401">
            <v>3</v>
          </cell>
          <cell r="D2401">
            <v>0</v>
          </cell>
          <cell r="E2401">
            <v>5</v>
          </cell>
          <cell r="F2401">
            <v>5</v>
          </cell>
          <cell r="G2401" t="str">
            <v>00</v>
          </cell>
        </row>
        <row r="2402">
          <cell r="A2402" t="str">
            <v>82252</v>
          </cell>
          <cell r="B2402" t="str">
            <v>Fecal bilirubin test</v>
          </cell>
          <cell r="C2402">
            <v>3</v>
          </cell>
          <cell r="D2402">
            <v>0</v>
          </cell>
          <cell r="E2402">
            <v>5</v>
          </cell>
          <cell r="F2402">
            <v>5</v>
          </cell>
          <cell r="G2402" t="str">
            <v>00</v>
          </cell>
        </row>
        <row r="2403">
          <cell r="A2403" t="str">
            <v>82261</v>
          </cell>
          <cell r="B2403" t="str">
            <v>Assay of biotinidase</v>
          </cell>
          <cell r="C2403">
            <v>3</v>
          </cell>
          <cell r="D2403">
            <v>0</v>
          </cell>
          <cell r="E2403">
            <v>5</v>
          </cell>
          <cell r="F2403">
            <v>5</v>
          </cell>
          <cell r="G2403" t="str">
            <v>00</v>
          </cell>
        </row>
        <row r="2404">
          <cell r="A2404" t="str">
            <v>82270</v>
          </cell>
          <cell r="B2404" t="str">
            <v>Occult blood feces</v>
          </cell>
          <cell r="C2404">
            <v>3</v>
          </cell>
          <cell r="D2404">
            <v>0</v>
          </cell>
          <cell r="E2404">
            <v>5</v>
          </cell>
          <cell r="F2404">
            <v>5</v>
          </cell>
          <cell r="G2404" t="str">
            <v>00</v>
          </cell>
        </row>
        <row r="2405">
          <cell r="A2405" t="str">
            <v>82271</v>
          </cell>
          <cell r="B2405" t="str">
            <v>Occult blood other sources</v>
          </cell>
          <cell r="C2405">
            <v>3</v>
          </cell>
          <cell r="D2405">
            <v>0</v>
          </cell>
          <cell r="E2405">
            <v>5</v>
          </cell>
          <cell r="F2405">
            <v>5</v>
          </cell>
          <cell r="G2405" t="str">
            <v>00</v>
          </cell>
        </row>
        <row r="2406">
          <cell r="A2406" t="str">
            <v>82272</v>
          </cell>
          <cell r="B2406" t="str">
            <v>Occult bld feces 1-3 tests</v>
          </cell>
          <cell r="C2406">
            <v>3</v>
          </cell>
          <cell r="D2406">
            <v>0</v>
          </cell>
          <cell r="E2406">
            <v>5</v>
          </cell>
          <cell r="F2406">
            <v>5</v>
          </cell>
          <cell r="G2406" t="str">
            <v>00</v>
          </cell>
        </row>
        <row r="2407">
          <cell r="A2407" t="str">
            <v>82274</v>
          </cell>
          <cell r="B2407" t="str">
            <v>Assay test for blood fecal</v>
          </cell>
          <cell r="C2407">
            <v>3</v>
          </cell>
          <cell r="D2407">
            <v>0</v>
          </cell>
          <cell r="E2407">
            <v>5</v>
          </cell>
          <cell r="F2407">
            <v>5</v>
          </cell>
          <cell r="G2407" t="str">
            <v>00</v>
          </cell>
        </row>
        <row r="2408">
          <cell r="A2408" t="str">
            <v>82286</v>
          </cell>
          <cell r="B2408" t="str">
            <v>Assay of bradykinin</v>
          </cell>
          <cell r="C2408">
            <v>3</v>
          </cell>
          <cell r="D2408">
            <v>0</v>
          </cell>
          <cell r="E2408">
            <v>5</v>
          </cell>
          <cell r="F2408">
            <v>5</v>
          </cell>
          <cell r="G2408" t="str">
            <v>00</v>
          </cell>
        </row>
        <row r="2409">
          <cell r="A2409" t="str">
            <v>82300</v>
          </cell>
          <cell r="B2409" t="str">
            <v>Assay of cadmium</v>
          </cell>
          <cell r="C2409">
            <v>3</v>
          </cell>
          <cell r="D2409">
            <v>0</v>
          </cell>
          <cell r="E2409">
            <v>5</v>
          </cell>
          <cell r="F2409">
            <v>5</v>
          </cell>
          <cell r="G2409" t="str">
            <v>00</v>
          </cell>
        </row>
        <row r="2410">
          <cell r="A2410" t="str">
            <v>82306</v>
          </cell>
          <cell r="B2410" t="str">
            <v>Vitamin d 25 hydroxy</v>
          </cell>
          <cell r="C2410">
            <v>3</v>
          </cell>
          <cell r="D2410">
            <v>0</v>
          </cell>
          <cell r="E2410">
            <v>5</v>
          </cell>
          <cell r="F2410">
            <v>5</v>
          </cell>
          <cell r="G2410" t="str">
            <v>00</v>
          </cell>
        </row>
        <row r="2411">
          <cell r="A2411" t="str">
            <v>82308</v>
          </cell>
          <cell r="B2411" t="str">
            <v>Assay of calcitonin</v>
          </cell>
          <cell r="C2411">
            <v>3</v>
          </cell>
          <cell r="D2411">
            <v>0</v>
          </cell>
          <cell r="E2411">
            <v>5</v>
          </cell>
          <cell r="F2411">
            <v>5</v>
          </cell>
          <cell r="G2411" t="str">
            <v>00</v>
          </cell>
        </row>
        <row r="2412">
          <cell r="A2412" t="str">
            <v>82310</v>
          </cell>
          <cell r="B2412" t="str">
            <v>Assay of calcium</v>
          </cell>
          <cell r="C2412">
            <v>3</v>
          </cell>
          <cell r="D2412">
            <v>0</v>
          </cell>
          <cell r="E2412">
            <v>5</v>
          </cell>
          <cell r="F2412">
            <v>5</v>
          </cell>
          <cell r="G2412" t="str">
            <v>00</v>
          </cell>
        </row>
        <row r="2413">
          <cell r="A2413" t="str">
            <v>82330</v>
          </cell>
          <cell r="B2413" t="str">
            <v>Assay of calcium</v>
          </cell>
          <cell r="C2413">
            <v>3</v>
          </cell>
          <cell r="D2413">
            <v>0</v>
          </cell>
          <cell r="E2413">
            <v>5</v>
          </cell>
          <cell r="F2413">
            <v>5</v>
          </cell>
          <cell r="G2413" t="str">
            <v>00</v>
          </cell>
        </row>
        <row r="2414">
          <cell r="A2414" t="str">
            <v>82331</v>
          </cell>
          <cell r="B2414" t="str">
            <v>Calcium infusion test</v>
          </cell>
          <cell r="C2414">
            <v>3</v>
          </cell>
          <cell r="D2414">
            <v>0</v>
          </cell>
          <cell r="E2414">
            <v>5</v>
          </cell>
          <cell r="F2414">
            <v>5</v>
          </cell>
          <cell r="G2414" t="str">
            <v>00</v>
          </cell>
        </row>
        <row r="2415">
          <cell r="A2415" t="str">
            <v>82340</v>
          </cell>
          <cell r="B2415" t="str">
            <v>Assay of calcium in urine</v>
          </cell>
          <cell r="C2415">
            <v>3</v>
          </cell>
          <cell r="D2415">
            <v>0</v>
          </cell>
          <cell r="E2415">
            <v>5</v>
          </cell>
          <cell r="F2415">
            <v>5</v>
          </cell>
          <cell r="G2415" t="str">
            <v>00</v>
          </cell>
        </row>
        <row r="2416">
          <cell r="A2416" t="str">
            <v>82355</v>
          </cell>
          <cell r="B2416" t="str">
            <v>Calculus analysis qual</v>
          </cell>
          <cell r="C2416">
            <v>3</v>
          </cell>
          <cell r="D2416">
            <v>0</v>
          </cell>
          <cell r="E2416">
            <v>5</v>
          </cell>
          <cell r="F2416">
            <v>5</v>
          </cell>
          <cell r="G2416" t="str">
            <v>00</v>
          </cell>
        </row>
        <row r="2417">
          <cell r="A2417" t="str">
            <v>82360</v>
          </cell>
          <cell r="B2417" t="str">
            <v>Calculus assay quant</v>
          </cell>
          <cell r="C2417">
            <v>3</v>
          </cell>
          <cell r="D2417">
            <v>0</v>
          </cell>
          <cell r="E2417">
            <v>5</v>
          </cell>
          <cell r="F2417">
            <v>5</v>
          </cell>
          <cell r="G2417" t="str">
            <v>00</v>
          </cell>
        </row>
        <row r="2418">
          <cell r="A2418" t="str">
            <v>82365</v>
          </cell>
          <cell r="B2418" t="str">
            <v>Calculus spectroscopy</v>
          </cell>
          <cell r="C2418">
            <v>3</v>
          </cell>
          <cell r="D2418">
            <v>0</v>
          </cell>
          <cell r="E2418">
            <v>5</v>
          </cell>
          <cell r="F2418">
            <v>5</v>
          </cell>
          <cell r="G2418" t="str">
            <v>00</v>
          </cell>
        </row>
        <row r="2419">
          <cell r="A2419" t="str">
            <v>82370</v>
          </cell>
          <cell r="B2419" t="str">
            <v>X-ray assay calculus</v>
          </cell>
          <cell r="C2419">
            <v>3</v>
          </cell>
          <cell r="D2419">
            <v>0</v>
          </cell>
          <cell r="E2419">
            <v>5</v>
          </cell>
          <cell r="F2419">
            <v>5</v>
          </cell>
          <cell r="G2419" t="str">
            <v>00</v>
          </cell>
        </row>
        <row r="2420">
          <cell r="A2420" t="str">
            <v>82373</v>
          </cell>
          <cell r="B2420" t="str">
            <v>Assay c-d transfer measure</v>
          </cell>
          <cell r="C2420">
            <v>3</v>
          </cell>
          <cell r="D2420">
            <v>0</v>
          </cell>
          <cell r="E2420">
            <v>5</v>
          </cell>
          <cell r="F2420">
            <v>5</v>
          </cell>
          <cell r="G2420" t="str">
            <v>00</v>
          </cell>
        </row>
        <row r="2421">
          <cell r="A2421" t="str">
            <v>82374</v>
          </cell>
          <cell r="B2421" t="str">
            <v>Assay blood carbon dioxide</v>
          </cell>
          <cell r="C2421">
            <v>3</v>
          </cell>
          <cell r="D2421">
            <v>0</v>
          </cell>
          <cell r="E2421">
            <v>5</v>
          </cell>
          <cell r="F2421">
            <v>5</v>
          </cell>
          <cell r="G2421" t="str">
            <v>00</v>
          </cell>
        </row>
        <row r="2422">
          <cell r="A2422" t="str">
            <v>82375</v>
          </cell>
          <cell r="B2422" t="str">
            <v>Assay carboxyhb quant</v>
          </cell>
          <cell r="C2422">
            <v>3</v>
          </cell>
          <cell r="D2422">
            <v>0</v>
          </cell>
          <cell r="E2422">
            <v>5</v>
          </cell>
          <cell r="F2422">
            <v>5</v>
          </cell>
          <cell r="G2422" t="str">
            <v>00</v>
          </cell>
        </row>
        <row r="2423">
          <cell r="A2423" t="str">
            <v>82376</v>
          </cell>
          <cell r="B2423" t="str">
            <v>Assay carboxyhb qual</v>
          </cell>
          <cell r="C2423">
            <v>3</v>
          </cell>
          <cell r="D2423">
            <v>0</v>
          </cell>
          <cell r="E2423">
            <v>5</v>
          </cell>
          <cell r="F2423">
            <v>5</v>
          </cell>
          <cell r="G2423" t="str">
            <v>00</v>
          </cell>
        </row>
        <row r="2424">
          <cell r="A2424" t="str">
            <v>82378</v>
          </cell>
          <cell r="B2424" t="str">
            <v>Carcinoembryonic antigen</v>
          </cell>
          <cell r="C2424">
            <v>3</v>
          </cell>
          <cell r="D2424">
            <v>0</v>
          </cell>
          <cell r="E2424">
            <v>5</v>
          </cell>
          <cell r="F2424">
            <v>5</v>
          </cell>
          <cell r="G2424" t="str">
            <v>00</v>
          </cell>
        </row>
        <row r="2425">
          <cell r="A2425" t="str">
            <v>82379</v>
          </cell>
          <cell r="B2425" t="str">
            <v>Assay of carnitine</v>
          </cell>
          <cell r="C2425">
            <v>3</v>
          </cell>
          <cell r="D2425">
            <v>0</v>
          </cell>
          <cell r="E2425">
            <v>5</v>
          </cell>
          <cell r="F2425">
            <v>5</v>
          </cell>
          <cell r="G2425" t="str">
            <v>00</v>
          </cell>
        </row>
        <row r="2426">
          <cell r="A2426" t="str">
            <v>82380</v>
          </cell>
          <cell r="B2426" t="str">
            <v>Assay of carotene</v>
          </cell>
          <cell r="C2426">
            <v>3</v>
          </cell>
          <cell r="D2426">
            <v>0</v>
          </cell>
          <cell r="E2426">
            <v>5</v>
          </cell>
          <cell r="F2426">
            <v>5</v>
          </cell>
          <cell r="G2426" t="str">
            <v>00</v>
          </cell>
        </row>
        <row r="2427">
          <cell r="A2427" t="str">
            <v>82382</v>
          </cell>
          <cell r="B2427" t="str">
            <v>Assay urine catecholamines</v>
          </cell>
          <cell r="C2427">
            <v>3</v>
          </cell>
          <cell r="D2427">
            <v>0</v>
          </cell>
          <cell r="E2427">
            <v>5</v>
          </cell>
          <cell r="F2427">
            <v>5</v>
          </cell>
          <cell r="G2427" t="str">
            <v>00</v>
          </cell>
        </row>
        <row r="2428">
          <cell r="A2428" t="str">
            <v>82383</v>
          </cell>
          <cell r="B2428" t="str">
            <v>Assay blood catecholamines</v>
          </cell>
          <cell r="C2428">
            <v>3</v>
          </cell>
          <cell r="D2428">
            <v>0</v>
          </cell>
          <cell r="E2428">
            <v>5</v>
          </cell>
          <cell r="F2428">
            <v>5</v>
          </cell>
          <cell r="G2428" t="str">
            <v>00</v>
          </cell>
        </row>
        <row r="2429">
          <cell r="A2429" t="str">
            <v>82384</v>
          </cell>
          <cell r="B2429" t="str">
            <v>Assay three catecholamines</v>
          </cell>
          <cell r="C2429">
            <v>3</v>
          </cell>
          <cell r="D2429">
            <v>0</v>
          </cell>
          <cell r="E2429">
            <v>5</v>
          </cell>
          <cell r="F2429">
            <v>5</v>
          </cell>
          <cell r="G2429" t="str">
            <v>00</v>
          </cell>
        </row>
        <row r="2430">
          <cell r="A2430" t="str">
            <v>82387</v>
          </cell>
          <cell r="B2430" t="str">
            <v>Assay of cathepsin-d</v>
          </cell>
          <cell r="C2430">
            <v>3</v>
          </cell>
          <cell r="D2430">
            <v>0</v>
          </cell>
          <cell r="E2430">
            <v>5</v>
          </cell>
          <cell r="F2430">
            <v>5</v>
          </cell>
          <cell r="G2430" t="str">
            <v>00</v>
          </cell>
        </row>
        <row r="2431">
          <cell r="A2431" t="str">
            <v>82390</v>
          </cell>
          <cell r="B2431" t="str">
            <v>Assay of ceruloplasmin</v>
          </cell>
          <cell r="C2431">
            <v>3</v>
          </cell>
          <cell r="D2431">
            <v>0</v>
          </cell>
          <cell r="E2431">
            <v>5</v>
          </cell>
          <cell r="F2431">
            <v>5</v>
          </cell>
          <cell r="G2431" t="str">
            <v>00</v>
          </cell>
        </row>
        <row r="2432">
          <cell r="A2432" t="str">
            <v>82397</v>
          </cell>
          <cell r="B2432" t="str">
            <v>Chemiluminescent assay</v>
          </cell>
          <cell r="C2432">
            <v>3</v>
          </cell>
          <cell r="D2432">
            <v>0</v>
          </cell>
          <cell r="E2432">
            <v>5</v>
          </cell>
          <cell r="F2432">
            <v>5</v>
          </cell>
          <cell r="G2432" t="str">
            <v>00</v>
          </cell>
        </row>
        <row r="2433">
          <cell r="A2433" t="str">
            <v>82415</v>
          </cell>
          <cell r="B2433" t="str">
            <v>Assay of chloramphenicol</v>
          </cell>
          <cell r="C2433">
            <v>3</v>
          </cell>
          <cell r="D2433">
            <v>0</v>
          </cell>
          <cell r="E2433">
            <v>5</v>
          </cell>
          <cell r="F2433">
            <v>5</v>
          </cell>
          <cell r="G2433" t="str">
            <v>00</v>
          </cell>
        </row>
        <row r="2434">
          <cell r="A2434" t="str">
            <v>82435</v>
          </cell>
          <cell r="B2434" t="str">
            <v>Assay of blood chloride</v>
          </cell>
          <cell r="C2434">
            <v>3</v>
          </cell>
          <cell r="D2434">
            <v>0</v>
          </cell>
          <cell r="E2434">
            <v>5</v>
          </cell>
          <cell r="F2434">
            <v>5</v>
          </cell>
          <cell r="G2434" t="str">
            <v>00</v>
          </cell>
        </row>
        <row r="2435">
          <cell r="A2435" t="str">
            <v>82436</v>
          </cell>
          <cell r="B2435" t="str">
            <v>Assay of urine chloride</v>
          </cell>
          <cell r="C2435">
            <v>3</v>
          </cell>
          <cell r="D2435">
            <v>0</v>
          </cell>
          <cell r="E2435">
            <v>5</v>
          </cell>
          <cell r="F2435">
            <v>5</v>
          </cell>
          <cell r="G2435" t="str">
            <v>00</v>
          </cell>
        </row>
        <row r="2436">
          <cell r="A2436" t="str">
            <v>82438</v>
          </cell>
          <cell r="B2436" t="str">
            <v>Assay other fluid chlorides</v>
          </cell>
          <cell r="C2436">
            <v>3</v>
          </cell>
          <cell r="D2436">
            <v>0</v>
          </cell>
          <cell r="E2436">
            <v>5</v>
          </cell>
          <cell r="F2436">
            <v>5</v>
          </cell>
          <cell r="G2436" t="str">
            <v>00</v>
          </cell>
        </row>
        <row r="2437">
          <cell r="A2437" t="str">
            <v>82441</v>
          </cell>
          <cell r="B2437" t="str">
            <v>Test for chlorohydrocarbons</v>
          </cell>
          <cell r="C2437">
            <v>3</v>
          </cell>
          <cell r="D2437">
            <v>0</v>
          </cell>
          <cell r="E2437">
            <v>5</v>
          </cell>
          <cell r="F2437">
            <v>5</v>
          </cell>
          <cell r="G2437" t="str">
            <v>00</v>
          </cell>
        </row>
        <row r="2438">
          <cell r="A2438" t="str">
            <v>82465</v>
          </cell>
          <cell r="B2438" t="str">
            <v>Assay bld/serum cholesterol</v>
          </cell>
          <cell r="C2438">
            <v>3</v>
          </cell>
          <cell r="D2438">
            <v>0</v>
          </cell>
          <cell r="E2438">
            <v>5</v>
          </cell>
          <cell r="F2438">
            <v>5</v>
          </cell>
          <cell r="G2438" t="str">
            <v>00</v>
          </cell>
        </row>
        <row r="2439">
          <cell r="A2439" t="str">
            <v>82480</v>
          </cell>
          <cell r="B2439" t="str">
            <v>Assay serum cholinesterase</v>
          </cell>
          <cell r="C2439">
            <v>3</v>
          </cell>
          <cell r="D2439">
            <v>0</v>
          </cell>
          <cell r="E2439">
            <v>5</v>
          </cell>
          <cell r="F2439">
            <v>5</v>
          </cell>
          <cell r="G2439" t="str">
            <v>00</v>
          </cell>
        </row>
        <row r="2440">
          <cell r="A2440" t="str">
            <v>82482</v>
          </cell>
          <cell r="B2440" t="str">
            <v>Assay rbc cholinesterase</v>
          </cell>
          <cell r="C2440">
            <v>3</v>
          </cell>
          <cell r="D2440">
            <v>0</v>
          </cell>
          <cell r="E2440">
            <v>5</v>
          </cell>
          <cell r="F2440">
            <v>5</v>
          </cell>
          <cell r="G2440" t="str">
            <v>00</v>
          </cell>
        </row>
        <row r="2441">
          <cell r="A2441" t="str">
            <v>82485</v>
          </cell>
          <cell r="B2441" t="str">
            <v>Assay chondroitin sulfate</v>
          </cell>
          <cell r="C2441">
            <v>3</v>
          </cell>
          <cell r="D2441">
            <v>0</v>
          </cell>
          <cell r="E2441">
            <v>5</v>
          </cell>
          <cell r="F2441">
            <v>5</v>
          </cell>
          <cell r="G2441" t="str">
            <v>00</v>
          </cell>
        </row>
        <row r="2442">
          <cell r="A2442" t="str">
            <v>82486</v>
          </cell>
          <cell r="B2442" t="str">
            <v>Gas/liquid chromatography</v>
          </cell>
          <cell r="C2442">
            <v>3</v>
          </cell>
          <cell r="D2442">
            <v>0</v>
          </cell>
          <cell r="E2442">
            <v>5</v>
          </cell>
          <cell r="F2442">
            <v>5</v>
          </cell>
          <cell r="G2442" t="str">
            <v>00</v>
          </cell>
        </row>
        <row r="2443">
          <cell r="A2443" t="str">
            <v>82487</v>
          </cell>
          <cell r="B2443" t="str">
            <v>Paper chromatography</v>
          </cell>
          <cell r="C2443">
            <v>3</v>
          </cell>
          <cell r="D2443">
            <v>0</v>
          </cell>
          <cell r="E2443">
            <v>5</v>
          </cell>
          <cell r="F2443">
            <v>5</v>
          </cell>
          <cell r="G2443" t="str">
            <v>00</v>
          </cell>
        </row>
        <row r="2444">
          <cell r="A2444" t="str">
            <v>82488</v>
          </cell>
          <cell r="B2444" t="str">
            <v>Paper chromatography</v>
          </cell>
          <cell r="C2444">
            <v>3</v>
          </cell>
          <cell r="D2444">
            <v>0</v>
          </cell>
          <cell r="E2444">
            <v>5</v>
          </cell>
          <cell r="F2444">
            <v>5</v>
          </cell>
          <cell r="G2444" t="str">
            <v>00</v>
          </cell>
        </row>
        <row r="2445">
          <cell r="A2445" t="str">
            <v>82489</v>
          </cell>
          <cell r="B2445" t="str">
            <v>Thin layer chromatography</v>
          </cell>
          <cell r="C2445">
            <v>3</v>
          </cell>
          <cell r="D2445">
            <v>0</v>
          </cell>
          <cell r="E2445">
            <v>5</v>
          </cell>
          <cell r="F2445">
            <v>5</v>
          </cell>
          <cell r="G2445" t="str">
            <v>00</v>
          </cell>
        </row>
        <row r="2446">
          <cell r="A2446" t="str">
            <v>82491</v>
          </cell>
          <cell r="B2446" t="str">
            <v>Chromotography quant sing</v>
          </cell>
          <cell r="C2446">
            <v>3</v>
          </cell>
          <cell r="D2446">
            <v>0</v>
          </cell>
          <cell r="E2446">
            <v>5</v>
          </cell>
          <cell r="F2446">
            <v>5</v>
          </cell>
          <cell r="G2446" t="str">
            <v>00</v>
          </cell>
        </row>
        <row r="2447">
          <cell r="A2447" t="str">
            <v>82492</v>
          </cell>
          <cell r="B2447" t="str">
            <v>Chromotography quant mult</v>
          </cell>
          <cell r="C2447">
            <v>3</v>
          </cell>
          <cell r="D2447">
            <v>0</v>
          </cell>
          <cell r="E2447">
            <v>5</v>
          </cell>
          <cell r="F2447">
            <v>5</v>
          </cell>
          <cell r="G2447" t="str">
            <v>00</v>
          </cell>
        </row>
        <row r="2448">
          <cell r="A2448" t="str">
            <v>82495</v>
          </cell>
          <cell r="B2448" t="str">
            <v>Assay of chromium</v>
          </cell>
          <cell r="C2448">
            <v>3</v>
          </cell>
          <cell r="D2448">
            <v>0</v>
          </cell>
          <cell r="E2448">
            <v>5</v>
          </cell>
          <cell r="F2448">
            <v>5</v>
          </cell>
          <cell r="G2448" t="str">
            <v>00</v>
          </cell>
        </row>
        <row r="2449">
          <cell r="A2449" t="str">
            <v>82507</v>
          </cell>
          <cell r="B2449" t="str">
            <v>Assay of citrate</v>
          </cell>
          <cell r="C2449">
            <v>3</v>
          </cell>
          <cell r="D2449">
            <v>0</v>
          </cell>
          <cell r="E2449">
            <v>5</v>
          </cell>
          <cell r="F2449">
            <v>5</v>
          </cell>
          <cell r="G2449" t="str">
            <v>00</v>
          </cell>
        </row>
        <row r="2450">
          <cell r="A2450" t="str">
            <v>82520</v>
          </cell>
          <cell r="B2450" t="str">
            <v>Assay of cocaine</v>
          </cell>
          <cell r="C2450">
            <v>3</v>
          </cell>
          <cell r="D2450">
            <v>0</v>
          </cell>
          <cell r="E2450">
            <v>5</v>
          </cell>
          <cell r="F2450">
            <v>5</v>
          </cell>
          <cell r="G2450" t="str">
            <v>00</v>
          </cell>
        </row>
        <row r="2451">
          <cell r="A2451" t="str">
            <v>82523</v>
          </cell>
          <cell r="B2451" t="str">
            <v>Collagen crosslinks</v>
          </cell>
          <cell r="C2451">
            <v>3</v>
          </cell>
          <cell r="D2451">
            <v>0</v>
          </cell>
          <cell r="E2451">
            <v>5</v>
          </cell>
          <cell r="F2451">
            <v>5</v>
          </cell>
          <cell r="G2451" t="str">
            <v>00</v>
          </cell>
        </row>
        <row r="2452">
          <cell r="A2452" t="str">
            <v>82525</v>
          </cell>
          <cell r="B2452" t="str">
            <v>Assay of copper</v>
          </cell>
          <cell r="C2452">
            <v>3</v>
          </cell>
          <cell r="D2452">
            <v>0</v>
          </cell>
          <cell r="E2452">
            <v>5</v>
          </cell>
          <cell r="F2452">
            <v>5</v>
          </cell>
          <cell r="G2452" t="str">
            <v>00</v>
          </cell>
        </row>
        <row r="2453">
          <cell r="A2453" t="str">
            <v>82528</v>
          </cell>
          <cell r="B2453" t="str">
            <v>Assay of corticosterone</v>
          </cell>
          <cell r="C2453">
            <v>3</v>
          </cell>
          <cell r="D2453">
            <v>0</v>
          </cell>
          <cell r="E2453">
            <v>5</v>
          </cell>
          <cell r="F2453">
            <v>5</v>
          </cell>
          <cell r="G2453" t="str">
            <v>00</v>
          </cell>
        </row>
        <row r="2454">
          <cell r="A2454" t="str">
            <v>82530</v>
          </cell>
          <cell r="B2454" t="str">
            <v>Cortisol free</v>
          </cell>
          <cell r="C2454">
            <v>3</v>
          </cell>
          <cell r="D2454">
            <v>0</v>
          </cell>
          <cell r="E2454">
            <v>5</v>
          </cell>
          <cell r="F2454">
            <v>5</v>
          </cell>
          <cell r="G2454" t="str">
            <v>00</v>
          </cell>
        </row>
        <row r="2455">
          <cell r="A2455" t="str">
            <v>82533</v>
          </cell>
          <cell r="B2455" t="str">
            <v>Total cortisol</v>
          </cell>
          <cell r="C2455">
            <v>3</v>
          </cell>
          <cell r="D2455">
            <v>0</v>
          </cell>
          <cell r="E2455">
            <v>5</v>
          </cell>
          <cell r="F2455">
            <v>5</v>
          </cell>
          <cell r="G2455" t="str">
            <v>00</v>
          </cell>
        </row>
        <row r="2456">
          <cell r="A2456" t="str">
            <v>82540</v>
          </cell>
          <cell r="B2456" t="str">
            <v>Assay of creatine</v>
          </cell>
          <cell r="C2456">
            <v>3</v>
          </cell>
          <cell r="D2456">
            <v>0</v>
          </cell>
          <cell r="E2456">
            <v>5</v>
          </cell>
          <cell r="F2456">
            <v>5</v>
          </cell>
          <cell r="G2456" t="str">
            <v>00</v>
          </cell>
        </row>
        <row r="2457">
          <cell r="A2457" t="str">
            <v>82541</v>
          </cell>
          <cell r="B2457" t="str">
            <v>Column chromotography qual</v>
          </cell>
          <cell r="C2457">
            <v>3</v>
          </cell>
          <cell r="D2457">
            <v>0</v>
          </cell>
          <cell r="E2457">
            <v>5</v>
          </cell>
          <cell r="F2457">
            <v>5</v>
          </cell>
          <cell r="G2457" t="str">
            <v>00</v>
          </cell>
        </row>
        <row r="2458">
          <cell r="A2458" t="str">
            <v>82542</v>
          </cell>
          <cell r="B2458" t="str">
            <v>Column chromotography quant</v>
          </cell>
          <cell r="C2458">
            <v>3</v>
          </cell>
          <cell r="D2458">
            <v>0</v>
          </cell>
          <cell r="E2458">
            <v>5</v>
          </cell>
          <cell r="F2458">
            <v>5</v>
          </cell>
          <cell r="G2458" t="str">
            <v>00</v>
          </cell>
        </row>
        <row r="2459">
          <cell r="A2459" t="str">
            <v>82543</v>
          </cell>
          <cell r="B2459" t="str">
            <v>Column chromotograph/isotope</v>
          </cell>
          <cell r="C2459">
            <v>3</v>
          </cell>
          <cell r="D2459">
            <v>0</v>
          </cell>
          <cell r="E2459">
            <v>5</v>
          </cell>
          <cell r="F2459">
            <v>5</v>
          </cell>
          <cell r="G2459" t="str">
            <v>00</v>
          </cell>
        </row>
        <row r="2460">
          <cell r="A2460" t="str">
            <v>82544</v>
          </cell>
          <cell r="B2460" t="str">
            <v>Column chromotograph/isotope</v>
          </cell>
          <cell r="C2460">
            <v>3</v>
          </cell>
          <cell r="D2460">
            <v>0</v>
          </cell>
          <cell r="E2460">
            <v>5</v>
          </cell>
          <cell r="F2460">
            <v>5</v>
          </cell>
          <cell r="G2460" t="str">
            <v>00</v>
          </cell>
        </row>
        <row r="2461">
          <cell r="A2461" t="str">
            <v>82550</v>
          </cell>
          <cell r="B2461" t="str">
            <v>Assay of ck (cpk)</v>
          </cell>
          <cell r="C2461">
            <v>3</v>
          </cell>
          <cell r="D2461">
            <v>0</v>
          </cell>
          <cell r="E2461">
            <v>5</v>
          </cell>
          <cell r="F2461">
            <v>5</v>
          </cell>
          <cell r="G2461" t="str">
            <v>00</v>
          </cell>
        </row>
        <row r="2462">
          <cell r="A2462" t="str">
            <v>82552</v>
          </cell>
          <cell r="B2462" t="str">
            <v>Assay of cpk in blood</v>
          </cell>
          <cell r="C2462">
            <v>3</v>
          </cell>
          <cell r="D2462">
            <v>0</v>
          </cell>
          <cell r="E2462">
            <v>5</v>
          </cell>
          <cell r="F2462">
            <v>5</v>
          </cell>
          <cell r="G2462" t="str">
            <v>00</v>
          </cell>
        </row>
        <row r="2463">
          <cell r="A2463" t="str">
            <v>82553</v>
          </cell>
          <cell r="B2463" t="str">
            <v>Creatine mb fraction</v>
          </cell>
          <cell r="C2463">
            <v>3</v>
          </cell>
          <cell r="D2463">
            <v>0</v>
          </cell>
          <cell r="E2463">
            <v>5</v>
          </cell>
          <cell r="F2463">
            <v>5</v>
          </cell>
          <cell r="G2463" t="str">
            <v>00</v>
          </cell>
        </row>
        <row r="2464">
          <cell r="A2464" t="str">
            <v>82554</v>
          </cell>
          <cell r="B2464" t="str">
            <v>Creatine isoforms</v>
          </cell>
          <cell r="C2464">
            <v>3</v>
          </cell>
          <cell r="D2464">
            <v>0</v>
          </cell>
          <cell r="E2464">
            <v>5</v>
          </cell>
          <cell r="F2464">
            <v>5</v>
          </cell>
          <cell r="G2464" t="str">
            <v>00</v>
          </cell>
        </row>
        <row r="2465">
          <cell r="A2465" t="str">
            <v>82565</v>
          </cell>
          <cell r="B2465" t="str">
            <v>Assay of creatinine</v>
          </cell>
          <cell r="C2465">
            <v>3</v>
          </cell>
          <cell r="D2465">
            <v>0</v>
          </cell>
          <cell r="E2465">
            <v>5</v>
          </cell>
          <cell r="F2465">
            <v>5</v>
          </cell>
          <cell r="G2465" t="str">
            <v>00</v>
          </cell>
        </row>
        <row r="2466">
          <cell r="A2466" t="str">
            <v>82570</v>
          </cell>
          <cell r="B2466" t="str">
            <v>Assay of urine creatinine</v>
          </cell>
          <cell r="C2466">
            <v>3</v>
          </cell>
          <cell r="D2466">
            <v>0</v>
          </cell>
          <cell r="E2466">
            <v>5</v>
          </cell>
          <cell r="F2466">
            <v>5</v>
          </cell>
          <cell r="G2466" t="str">
            <v>00</v>
          </cell>
        </row>
        <row r="2467">
          <cell r="A2467" t="str">
            <v>82575</v>
          </cell>
          <cell r="B2467" t="str">
            <v>Creatinine clearance test</v>
          </cell>
          <cell r="C2467">
            <v>3</v>
          </cell>
          <cell r="D2467">
            <v>0</v>
          </cell>
          <cell r="E2467">
            <v>5</v>
          </cell>
          <cell r="F2467">
            <v>5</v>
          </cell>
          <cell r="G2467" t="str">
            <v>00</v>
          </cell>
        </row>
        <row r="2468">
          <cell r="A2468" t="str">
            <v>82585</v>
          </cell>
          <cell r="B2468" t="str">
            <v>Assay of cryofibrinogen</v>
          </cell>
          <cell r="C2468">
            <v>3</v>
          </cell>
          <cell r="D2468">
            <v>0</v>
          </cell>
          <cell r="E2468">
            <v>5</v>
          </cell>
          <cell r="F2468">
            <v>5</v>
          </cell>
          <cell r="G2468" t="str">
            <v>00</v>
          </cell>
        </row>
        <row r="2469">
          <cell r="A2469" t="str">
            <v>82595</v>
          </cell>
          <cell r="B2469" t="str">
            <v>Assay of cryoglobulin</v>
          </cell>
          <cell r="C2469">
            <v>3</v>
          </cell>
          <cell r="D2469">
            <v>0</v>
          </cell>
          <cell r="E2469">
            <v>5</v>
          </cell>
          <cell r="F2469">
            <v>5</v>
          </cell>
          <cell r="G2469" t="str">
            <v>00</v>
          </cell>
        </row>
        <row r="2470">
          <cell r="A2470" t="str">
            <v>82600</v>
          </cell>
          <cell r="B2470" t="str">
            <v>Assay of cyanide</v>
          </cell>
          <cell r="C2470">
            <v>3</v>
          </cell>
          <cell r="D2470">
            <v>0</v>
          </cell>
          <cell r="E2470">
            <v>5</v>
          </cell>
          <cell r="F2470">
            <v>5</v>
          </cell>
          <cell r="G2470" t="str">
            <v>00</v>
          </cell>
        </row>
        <row r="2471">
          <cell r="A2471" t="str">
            <v>82607</v>
          </cell>
          <cell r="B2471" t="str">
            <v>Vitamin b-12</v>
          </cell>
          <cell r="C2471">
            <v>3</v>
          </cell>
          <cell r="D2471">
            <v>0</v>
          </cell>
          <cell r="E2471">
            <v>5</v>
          </cell>
          <cell r="F2471">
            <v>5</v>
          </cell>
          <cell r="G2471" t="str">
            <v>00</v>
          </cell>
        </row>
        <row r="2472">
          <cell r="A2472" t="str">
            <v>82608</v>
          </cell>
          <cell r="B2472" t="str">
            <v>B-12 binding capacity</v>
          </cell>
          <cell r="C2472">
            <v>3</v>
          </cell>
          <cell r="D2472">
            <v>0</v>
          </cell>
          <cell r="E2472">
            <v>5</v>
          </cell>
          <cell r="F2472">
            <v>5</v>
          </cell>
          <cell r="G2472" t="str">
            <v>00</v>
          </cell>
        </row>
        <row r="2473">
          <cell r="A2473" t="str">
            <v>82610</v>
          </cell>
          <cell r="B2473" t="str">
            <v>Cystatin c</v>
          </cell>
          <cell r="C2473">
            <v>3</v>
          </cell>
          <cell r="D2473">
            <v>0</v>
          </cell>
          <cell r="E2473">
            <v>5</v>
          </cell>
          <cell r="F2473">
            <v>5</v>
          </cell>
          <cell r="G2473" t="str">
            <v>00</v>
          </cell>
        </row>
        <row r="2474">
          <cell r="A2474" t="str">
            <v>82615</v>
          </cell>
          <cell r="B2474" t="str">
            <v>Test for urine cystines</v>
          </cell>
          <cell r="C2474">
            <v>3</v>
          </cell>
          <cell r="D2474">
            <v>0</v>
          </cell>
          <cell r="E2474">
            <v>5</v>
          </cell>
          <cell r="F2474">
            <v>5</v>
          </cell>
          <cell r="G2474" t="str">
            <v>00</v>
          </cell>
        </row>
        <row r="2475">
          <cell r="A2475" t="str">
            <v>82626</v>
          </cell>
          <cell r="B2475" t="str">
            <v>Dehydroepiandrosterone</v>
          </cell>
          <cell r="C2475">
            <v>3</v>
          </cell>
          <cell r="D2475">
            <v>0</v>
          </cell>
          <cell r="E2475">
            <v>5</v>
          </cell>
          <cell r="F2475">
            <v>5</v>
          </cell>
          <cell r="G2475" t="str">
            <v>00</v>
          </cell>
        </row>
        <row r="2476">
          <cell r="A2476" t="str">
            <v>82627</v>
          </cell>
          <cell r="B2476" t="str">
            <v>Dehydroepiandrosterone</v>
          </cell>
          <cell r="C2476">
            <v>3</v>
          </cell>
          <cell r="D2476">
            <v>0</v>
          </cell>
          <cell r="E2476">
            <v>5</v>
          </cell>
          <cell r="F2476">
            <v>5</v>
          </cell>
          <cell r="G2476" t="str">
            <v>00</v>
          </cell>
        </row>
        <row r="2477">
          <cell r="A2477" t="str">
            <v>82633</v>
          </cell>
          <cell r="B2477" t="str">
            <v>Desoxycorticosterone</v>
          </cell>
          <cell r="C2477">
            <v>3</v>
          </cell>
          <cell r="D2477">
            <v>0</v>
          </cell>
          <cell r="E2477">
            <v>5</v>
          </cell>
          <cell r="F2477">
            <v>5</v>
          </cell>
          <cell r="G2477" t="str">
            <v>00</v>
          </cell>
        </row>
        <row r="2478">
          <cell r="A2478" t="str">
            <v>82634</v>
          </cell>
          <cell r="B2478" t="str">
            <v>Deoxycortisol</v>
          </cell>
          <cell r="C2478">
            <v>3</v>
          </cell>
          <cell r="D2478">
            <v>0</v>
          </cell>
          <cell r="E2478">
            <v>5</v>
          </cell>
          <cell r="F2478">
            <v>5</v>
          </cell>
          <cell r="G2478" t="str">
            <v>00</v>
          </cell>
        </row>
        <row r="2479">
          <cell r="A2479" t="str">
            <v>82638</v>
          </cell>
          <cell r="B2479" t="str">
            <v>Assay of dibucaine number</v>
          </cell>
          <cell r="C2479">
            <v>3</v>
          </cell>
          <cell r="D2479">
            <v>0</v>
          </cell>
          <cell r="E2479">
            <v>5</v>
          </cell>
          <cell r="F2479">
            <v>5</v>
          </cell>
          <cell r="G2479" t="str">
            <v>00</v>
          </cell>
        </row>
        <row r="2480">
          <cell r="A2480" t="str">
            <v>82646</v>
          </cell>
          <cell r="B2480" t="str">
            <v>Assay of dihydrocodeinone</v>
          </cell>
          <cell r="C2480">
            <v>3</v>
          </cell>
          <cell r="D2480">
            <v>0</v>
          </cell>
          <cell r="E2480">
            <v>5</v>
          </cell>
          <cell r="F2480">
            <v>5</v>
          </cell>
          <cell r="G2480" t="str">
            <v>00</v>
          </cell>
        </row>
        <row r="2481">
          <cell r="A2481" t="str">
            <v>82649</v>
          </cell>
          <cell r="B2481" t="str">
            <v>Assay of dihydromorphinone</v>
          </cell>
          <cell r="C2481">
            <v>3</v>
          </cell>
          <cell r="D2481">
            <v>0</v>
          </cell>
          <cell r="E2481">
            <v>5</v>
          </cell>
          <cell r="F2481">
            <v>5</v>
          </cell>
          <cell r="G2481" t="str">
            <v>00</v>
          </cell>
        </row>
        <row r="2482">
          <cell r="A2482" t="str">
            <v>82651</v>
          </cell>
          <cell r="B2482" t="str">
            <v>Assay of dihydrotestosterone</v>
          </cell>
          <cell r="C2482">
            <v>3</v>
          </cell>
          <cell r="D2482">
            <v>0</v>
          </cell>
          <cell r="E2482">
            <v>5</v>
          </cell>
          <cell r="F2482">
            <v>5</v>
          </cell>
          <cell r="G2482" t="str">
            <v>00</v>
          </cell>
        </row>
        <row r="2483">
          <cell r="A2483" t="str">
            <v>82652</v>
          </cell>
          <cell r="B2483" t="str">
            <v>Vit d 1 25-dihydroxy</v>
          </cell>
          <cell r="C2483">
            <v>3</v>
          </cell>
          <cell r="D2483">
            <v>0</v>
          </cell>
          <cell r="E2483">
            <v>5</v>
          </cell>
          <cell r="F2483">
            <v>5</v>
          </cell>
          <cell r="G2483" t="str">
            <v>00</v>
          </cell>
        </row>
        <row r="2484">
          <cell r="A2484" t="str">
            <v>82654</v>
          </cell>
          <cell r="B2484" t="str">
            <v>Assay of dimethadione</v>
          </cell>
          <cell r="C2484">
            <v>3</v>
          </cell>
          <cell r="D2484">
            <v>0</v>
          </cell>
          <cell r="E2484">
            <v>5</v>
          </cell>
          <cell r="F2484">
            <v>5</v>
          </cell>
          <cell r="G2484" t="str">
            <v>00</v>
          </cell>
        </row>
        <row r="2485">
          <cell r="A2485" t="str">
            <v>82656</v>
          </cell>
          <cell r="B2485" t="str">
            <v>Pancreatic elastase fecal</v>
          </cell>
          <cell r="C2485">
            <v>3</v>
          </cell>
          <cell r="D2485">
            <v>0</v>
          </cell>
          <cell r="E2485">
            <v>5</v>
          </cell>
          <cell r="F2485">
            <v>5</v>
          </cell>
          <cell r="G2485" t="str">
            <v>00</v>
          </cell>
        </row>
        <row r="2486">
          <cell r="A2486" t="str">
            <v>82657</v>
          </cell>
          <cell r="B2486" t="str">
            <v>Enzyme cell activity</v>
          </cell>
          <cell r="C2486">
            <v>3</v>
          </cell>
          <cell r="D2486">
            <v>0</v>
          </cell>
          <cell r="E2486">
            <v>5</v>
          </cell>
          <cell r="F2486">
            <v>5</v>
          </cell>
          <cell r="G2486" t="str">
            <v>00</v>
          </cell>
        </row>
        <row r="2487">
          <cell r="A2487" t="str">
            <v>82658</v>
          </cell>
          <cell r="B2487" t="str">
            <v>Enzyme cell activity ra</v>
          </cell>
          <cell r="C2487">
            <v>3</v>
          </cell>
          <cell r="D2487">
            <v>0</v>
          </cell>
          <cell r="E2487">
            <v>5</v>
          </cell>
          <cell r="F2487">
            <v>5</v>
          </cell>
          <cell r="G2487" t="str">
            <v>00</v>
          </cell>
        </row>
        <row r="2488">
          <cell r="A2488" t="str">
            <v>82664</v>
          </cell>
          <cell r="B2488" t="str">
            <v>Electrophoretic test</v>
          </cell>
          <cell r="C2488">
            <v>3</v>
          </cell>
          <cell r="D2488">
            <v>0</v>
          </cell>
          <cell r="E2488">
            <v>5</v>
          </cell>
          <cell r="F2488">
            <v>5</v>
          </cell>
          <cell r="G2488" t="str">
            <v>00</v>
          </cell>
        </row>
        <row r="2489">
          <cell r="A2489" t="str">
            <v>82666</v>
          </cell>
          <cell r="B2489" t="str">
            <v>Assay of epiandrosterone</v>
          </cell>
          <cell r="C2489">
            <v>3</v>
          </cell>
          <cell r="D2489">
            <v>0</v>
          </cell>
          <cell r="E2489">
            <v>5</v>
          </cell>
          <cell r="F2489">
            <v>5</v>
          </cell>
          <cell r="G2489" t="str">
            <v>00</v>
          </cell>
        </row>
        <row r="2490">
          <cell r="A2490" t="str">
            <v>82668</v>
          </cell>
          <cell r="B2490" t="str">
            <v>Assay of erythropoietin</v>
          </cell>
          <cell r="C2490">
            <v>3</v>
          </cell>
          <cell r="D2490">
            <v>0</v>
          </cell>
          <cell r="E2490">
            <v>5</v>
          </cell>
          <cell r="F2490">
            <v>5</v>
          </cell>
          <cell r="G2490" t="str">
            <v>00</v>
          </cell>
        </row>
        <row r="2491">
          <cell r="A2491" t="str">
            <v>82670</v>
          </cell>
          <cell r="B2491" t="str">
            <v>Assay of estradiol</v>
          </cell>
          <cell r="C2491">
            <v>3</v>
          </cell>
          <cell r="D2491">
            <v>0</v>
          </cell>
          <cell r="E2491">
            <v>5</v>
          </cell>
          <cell r="F2491">
            <v>5</v>
          </cell>
          <cell r="G2491" t="str">
            <v>00</v>
          </cell>
        </row>
        <row r="2492">
          <cell r="A2492" t="str">
            <v>82671</v>
          </cell>
          <cell r="B2492" t="str">
            <v>Assay of estrogens</v>
          </cell>
          <cell r="C2492">
            <v>3</v>
          </cell>
          <cell r="D2492">
            <v>0</v>
          </cell>
          <cell r="E2492">
            <v>5</v>
          </cell>
          <cell r="F2492">
            <v>5</v>
          </cell>
          <cell r="G2492" t="str">
            <v>00</v>
          </cell>
        </row>
        <row r="2493">
          <cell r="A2493" t="str">
            <v>82672</v>
          </cell>
          <cell r="B2493" t="str">
            <v>Assay of estrogen</v>
          </cell>
          <cell r="C2493">
            <v>3</v>
          </cell>
          <cell r="D2493">
            <v>0</v>
          </cell>
          <cell r="E2493">
            <v>5</v>
          </cell>
          <cell r="F2493">
            <v>5</v>
          </cell>
          <cell r="G2493" t="str">
            <v>00</v>
          </cell>
        </row>
        <row r="2494">
          <cell r="A2494" t="str">
            <v>82677</v>
          </cell>
          <cell r="B2494" t="str">
            <v>Assay of estriol</v>
          </cell>
          <cell r="C2494">
            <v>3</v>
          </cell>
          <cell r="D2494">
            <v>0</v>
          </cell>
          <cell r="E2494">
            <v>5</v>
          </cell>
          <cell r="F2494">
            <v>5</v>
          </cell>
          <cell r="G2494" t="str">
            <v>00</v>
          </cell>
        </row>
        <row r="2495">
          <cell r="A2495" t="str">
            <v>82679</v>
          </cell>
          <cell r="B2495" t="str">
            <v>Assay of estrone</v>
          </cell>
          <cell r="C2495">
            <v>3</v>
          </cell>
          <cell r="D2495">
            <v>0</v>
          </cell>
          <cell r="E2495">
            <v>5</v>
          </cell>
          <cell r="F2495">
            <v>5</v>
          </cell>
          <cell r="G2495" t="str">
            <v>00</v>
          </cell>
        </row>
        <row r="2496">
          <cell r="A2496" t="str">
            <v>82690</v>
          </cell>
          <cell r="B2496" t="str">
            <v>Assay of ethchlorvynol</v>
          </cell>
          <cell r="C2496">
            <v>3</v>
          </cell>
          <cell r="D2496">
            <v>0</v>
          </cell>
          <cell r="E2496">
            <v>5</v>
          </cell>
          <cell r="F2496">
            <v>5</v>
          </cell>
          <cell r="G2496" t="str">
            <v>00</v>
          </cell>
        </row>
        <row r="2497">
          <cell r="A2497" t="str">
            <v>82693</v>
          </cell>
          <cell r="B2497" t="str">
            <v>Assay of ethylene glycol</v>
          </cell>
          <cell r="C2497">
            <v>3</v>
          </cell>
          <cell r="D2497">
            <v>0</v>
          </cell>
          <cell r="E2497">
            <v>5</v>
          </cell>
          <cell r="F2497">
            <v>5</v>
          </cell>
          <cell r="G2497" t="str">
            <v>00</v>
          </cell>
        </row>
        <row r="2498">
          <cell r="A2498" t="str">
            <v>82696</v>
          </cell>
          <cell r="B2498" t="str">
            <v>Assay of etiocholanolone</v>
          </cell>
          <cell r="C2498">
            <v>3</v>
          </cell>
          <cell r="D2498">
            <v>0</v>
          </cell>
          <cell r="E2498">
            <v>5</v>
          </cell>
          <cell r="F2498">
            <v>5</v>
          </cell>
          <cell r="G2498" t="str">
            <v>00</v>
          </cell>
        </row>
        <row r="2499">
          <cell r="A2499" t="str">
            <v>82705</v>
          </cell>
          <cell r="B2499" t="str">
            <v>Fats/lipids feces qual</v>
          </cell>
          <cell r="C2499">
            <v>3</v>
          </cell>
          <cell r="D2499">
            <v>0</v>
          </cell>
          <cell r="E2499">
            <v>5</v>
          </cell>
          <cell r="F2499">
            <v>5</v>
          </cell>
          <cell r="G2499" t="str">
            <v>00</v>
          </cell>
        </row>
        <row r="2500">
          <cell r="A2500" t="str">
            <v>82710</v>
          </cell>
          <cell r="B2500" t="str">
            <v>Fats/lipids feces quant</v>
          </cell>
          <cell r="C2500">
            <v>3</v>
          </cell>
          <cell r="D2500">
            <v>0</v>
          </cell>
          <cell r="E2500">
            <v>5</v>
          </cell>
          <cell r="F2500">
            <v>5</v>
          </cell>
          <cell r="G2500" t="str">
            <v>00</v>
          </cell>
        </row>
        <row r="2501">
          <cell r="A2501" t="str">
            <v>82715</v>
          </cell>
          <cell r="B2501" t="str">
            <v>Assay of fecal fat</v>
          </cell>
          <cell r="C2501">
            <v>3</v>
          </cell>
          <cell r="D2501">
            <v>0</v>
          </cell>
          <cell r="E2501">
            <v>5</v>
          </cell>
          <cell r="F2501">
            <v>5</v>
          </cell>
          <cell r="G2501" t="str">
            <v>00</v>
          </cell>
        </row>
        <row r="2502">
          <cell r="A2502" t="str">
            <v>82725</v>
          </cell>
          <cell r="B2502" t="str">
            <v>Assay of blood fatty acids</v>
          </cell>
          <cell r="C2502">
            <v>3</v>
          </cell>
          <cell r="D2502">
            <v>0</v>
          </cell>
          <cell r="E2502">
            <v>5</v>
          </cell>
          <cell r="F2502">
            <v>5</v>
          </cell>
          <cell r="G2502" t="str">
            <v>00</v>
          </cell>
        </row>
        <row r="2503">
          <cell r="A2503" t="str">
            <v>82726</v>
          </cell>
          <cell r="B2503" t="str">
            <v>Long chain fatty acids</v>
          </cell>
          <cell r="C2503">
            <v>3</v>
          </cell>
          <cell r="D2503">
            <v>0</v>
          </cell>
          <cell r="E2503">
            <v>5</v>
          </cell>
          <cell r="F2503">
            <v>5</v>
          </cell>
          <cell r="G2503" t="str">
            <v>00</v>
          </cell>
        </row>
        <row r="2504">
          <cell r="A2504" t="str">
            <v>82728</v>
          </cell>
          <cell r="B2504" t="str">
            <v>Assay of ferritin</v>
          </cell>
          <cell r="C2504">
            <v>3</v>
          </cell>
          <cell r="D2504">
            <v>0</v>
          </cell>
          <cell r="E2504">
            <v>5</v>
          </cell>
          <cell r="F2504">
            <v>5</v>
          </cell>
          <cell r="G2504" t="str">
            <v>00</v>
          </cell>
        </row>
        <row r="2505">
          <cell r="A2505" t="str">
            <v>82731</v>
          </cell>
          <cell r="B2505" t="str">
            <v>Assay of fetal fibronectin</v>
          </cell>
          <cell r="C2505">
            <v>3</v>
          </cell>
          <cell r="D2505">
            <v>0</v>
          </cell>
          <cell r="E2505">
            <v>5</v>
          </cell>
          <cell r="F2505">
            <v>5</v>
          </cell>
          <cell r="G2505" t="str">
            <v>00</v>
          </cell>
        </row>
        <row r="2506">
          <cell r="A2506" t="str">
            <v>82735</v>
          </cell>
          <cell r="B2506" t="str">
            <v>Assay of fluoride</v>
          </cell>
          <cell r="C2506">
            <v>3</v>
          </cell>
          <cell r="D2506">
            <v>0</v>
          </cell>
          <cell r="E2506">
            <v>5</v>
          </cell>
          <cell r="F2506">
            <v>5</v>
          </cell>
          <cell r="G2506" t="str">
            <v>00</v>
          </cell>
        </row>
        <row r="2507">
          <cell r="A2507" t="str">
            <v>82742</v>
          </cell>
          <cell r="B2507" t="str">
            <v>Assay of flurazepam</v>
          </cell>
          <cell r="C2507">
            <v>3</v>
          </cell>
          <cell r="D2507">
            <v>0</v>
          </cell>
          <cell r="E2507">
            <v>5</v>
          </cell>
          <cell r="F2507">
            <v>5</v>
          </cell>
          <cell r="G2507" t="str">
            <v>00</v>
          </cell>
        </row>
        <row r="2508">
          <cell r="A2508" t="str">
            <v>82746</v>
          </cell>
          <cell r="B2508" t="str">
            <v>Assay of folic acid serum</v>
          </cell>
          <cell r="C2508">
            <v>3</v>
          </cell>
          <cell r="D2508">
            <v>0</v>
          </cell>
          <cell r="E2508">
            <v>5</v>
          </cell>
          <cell r="F2508">
            <v>5</v>
          </cell>
          <cell r="G2508" t="str">
            <v>00</v>
          </cell>
        </row>
        <row r="2509">
          <cell r="A2509" t="str">
            <v>82747</v>
          </cell>
          <cell r="B2509" t="str">
            <v>Assay of folic acid rbc</v>
          </cell>
          <cell r="C2509">
            <v>3</v>
          </cell>
          <cell r="D2509">
            <v>0</v>
          </cell>
          <cell r="E2509">
            <v>5</v>
          </cell>
          <cell r="F2509">
            <v>5</v>
          </cell>
          <cell r="G2509" t="str">
            <v>00</v>
          </cell>
        </row>
        <row r="2510">
          <cell r="A2510" t="str">
            <v>82757</v>
          </cell>
          <cell r="B2510" t="str">
            <v>Assay of semen fructose</v>
          </cell>
          <cell r="C2510">
            <v>3</v>
          </cell>
          <cell r="D2510">
            <v>0</v>
          </cell>
          <cell r="E2510">
            <v>5</v>
          </cell>
          <cell r="F2510">
            <v>5</v>
          </cell>
          <cell r="G2510" t="str">
            <v>00</v>
          </cell>
        </row>
        <row r="2511">
          <cell r="A2511" t="str">
            <v>82759</v>
          </cell>
          <cell r="B2511" t="str">
            <v>Assay of rbc galactokinase</v>
          </cell>
          <cell r="C2511">
            <v>3</v>
          </cell>
          <cell r="D2511">
            <v>0</v>
          </cell>
          <cell r="E2511">
            <v>5</v>
          </cell>
          <cell r="F2511">
            <v>5</v>
          </cell>
          <cell r="G2511" t="str">
            <v>00</v>
          </cell>
        </row>
        <row r="2512">
          <cell r="A2512" t="str">
            <v>82760</v>
          </cell>
          <cell r="B2512" t="str">
            <v>Assay of galactose</v>
          </cell>
          <cell r="C2512">
            <v>3</v>
          </cell>
          <cell r="D2512">
            <v>0</v>
          </cell>
          <cell r="E2512">
            <v>5</v>
          </cell>
          <cell r="F2512">
            <v>5</v>
          </cell>
          <cell r="G2512" t="str">
            <v>00</v>
          </cell>
        </row>
        <row r="2513">
          <cell r="A2513" t="str">
            <v>82775</v>
          </cell>
          <cell r="B2513" t="str">
            <v>Assay galactose transferase</v>
          </cell>
          <cell r="C2513">
            <v>3</v>
          </cell>
          <cell r="D2513">
            <v>0</v>
          </cell>
          <cell r="E2513">
            <v>5</v>
          </cell>
          <cell r="F2513">
            <v>5</v>
          </cell>
          <cell r="G2513" t="str">
            <v>00</v>
          </cell>
        </row>
        <row r="2514">
          <cell r="A2514" t="str">
            <v>82776</v>
          </cell>
          <cell r="B2514" t="str">
            <v>Galactose transferase test</v>
          </cell>
          <cell r="C2514">
            <v>3</v>
          </cell>
          <cell r="D2514">
            <v>0</v>
          </cell>
          <cell r="E2514">
            <v>5</v>
          </cell>
          <cell r="F2514">
            <v>5</v>
          </cell>
          <cell r="G2514" t="str">
            <v>00</v>
          </cell>
        </row>
        <row r="2515">
          <cell r="A2515" t="str">
            <v>82777</v>
          </cell>
          <cell r="B2515" t="str">
            <v>Galectin-3</v>
          </cell>
          <cell r="C2515">
            <v>3</v>
          </cell>
          <cell r="D2515">
            <v>0</v>
          </cell>
          <cell r="E2515">
            <v>5</v>
          </cell>
          <cell r="F2515">
            <v>5</v>
          </cell>
          <cell r="G2515" t="str">
            <v>00</v>
          </cell>
        </row>
        <row r="2516">
          <cell r="A2516" t="str">
            <v>82784</v>
          </cell>
          <cell r="B2516" t="str">
            <v>Assay iga/igd/igg/igm each</v>
          </cell>
          <cell r="C2516">
            <v>3</v>
          </cell>
          <cell r="D2516">
            <v>0</v>
          </cell>
          <cell r="E2516">
            <v>5</v>
          </cell>
          <cell r="F2516">
            <v>5</v>
          </cell>
          <cell r="G2516" t="str">
            <v>00</v>
          </cell>
        </row>
        <row r="2517">
          <cell r="A2517" t="str">
            <v>82785</v>
          </cell>
          <cell r="B2517" t="str">
            <v>Assay of ige</v>
          </cell>
          <cell r="C2517">
            <v>3</v>
          </cell>
          <cell r="D2517">
            <v>0</v>
          </cell>
          <cell r="E2517">
            <v>5</v>
          </cell>
          <cell r="F2517">
            <v>5</v>
          </cell>
          <cell r="G2517" t="str">
            <v>00</v>
          </cell>
        </row>
        <row r="2518">
          <cell r="A2518" t="str">
            <v>82787</v>
          </cell>
          <cell r="B2518" t="str">
            <v>Igg 1 2 3 or 4 each</v>
          </cell>
          <cell r="C2518">
            <v>3</v>
          </cell>
          <cell r="D2518">
            <v>0</v>
          </cell>
          <cell r="E2518">
            <v>5</v>
          </cell>
          <cell r="F2518">
            <v>5</v>
          </cell>
          <cell r="G2518" t="str">
            <v>00</v>
          </cell>
        </row>
        <row r="2519">
          <cell r="A2519" t="str">
            <v>82800</v>
          </cell>
          <cell r="B2519" t="str">
            <v>Blood ph</v>
          </cell>
          <cell r="C2519">
            <v>3</v>
          </cell>
          <cell r="D2519">
            <v>0</v>
          </cell>
          <cell r="E2519">
            <v>5</v>
          </cell>
          <cell r="F2519">
            <v>5</v>
          </cell>
          <cell r="G2519" t="str">
            <v>00</v>
          </cell>
        </row>
        <row r="2520">
          <cell r="A2520" t="str">
            <v>82803</v>
          </cell>
          <cell r="B2520" t="str">
            <v>Blood gases any combination</v>
          </cell>
          <cell r="C2520">
            <v>3</v>
          </cell>
          <cell r="D2520">
            <v>0</v>
          </cell>
          <cell r="E2520">
            <v>5</v>
          </cell>
          <cell r="F2520">
            <v>5</v>
          </cell>
          <cell r="G2520" t="str">
            <v>00</v>
          </cell>
        </row>
        <row r="2521">
          <cell r="A2521" t="str">
            <v>82805</v>
          </cell>
          <cell r="B2521" t="str">
            <v>Blood gases w/o2 saturation</v>
          </cell>
          <cell r="C2521">
            <v>3</v>
          </cell>
          <cell r="D2521">
            <v>0</v>
          </cell>
          <cell r="E2521">
            <v>5</v>
          </cell>
          <cell r="F2521">
            <v>5</v>
          </cell>
          <cell r="G2521" t="str">
            <v>00</v>
          </cell>
        </row>
        <row r="2522">
          <cell r="A2522" t="str">
            <v>82810</v>
          </cell>
          <cell r="B2522" t="str">
            <v>Blood gases o2 sat only</v>
          </cell>
          <cell r="C2522">
            <v>3</v>
          </cell>
          <cell r="D2522">
            <v>0</v>
          </cell>
          <cell r="E2522">
            <v>5</v>
          </cell>
          <cell r="F2522">
            <v>5</v>
          </cell>
          <cell r="G2522" t="str">
            <v>00</v>
          </cell>
        </row>
        <row r="2523">
          <cell r="A2523" t="str">
            <v>82820</v>
          </cell>
          <cell r="B2523" t="str">
            <v>Hemoglobin-oxygen affinity</v>
          </cell>
          <cell r="C2523">
            <v>3</v>
          </cell>
          <cell r="D2523">
            <v>0</v>
          </cell>
          <cell r="E2523">
            <v>5</v>
          </cell>
          <cell r="F2523">
            <v>5</v>
          </cell>
          <cell r="G2523" t="str">
            <v>00</v>
          </cell>
        </row>
        <row r="2524">
          <cell r="A2524" t="str">
            <v>82930</v>
          </cell>
          <cell r="B2524" t="str">
            <v>Gastric analy w/ph ea spec</v>
          </cell>
          <cell r="C2524">
            <v>3</v>
          </cell>
          <cell r="D2524">
            <v>0</v>
          </cell>
          <cell r="E2524">
            <v>5</v>
          </cell>
          <cell r="F2524">
            <v>5</v>
          </cell>
          <cell r="G2524" t="str">
            <v>00</v>
          </cell>
        </row>
        <row r="2525">
          <cell r="A2525" t="str">
            <v>82938</v>
          </cell>
          <cell r="B2525" t="str">
            <v>Gastrin test</v>
          </cell>
          <cell r="C2525">
            <v>3</v>
          </cell>
          <cell r="D2525">
            <v>0</v>
          </cell>
          <cell r="E2525">
            <v>5</v>
          </cell>
          <cell r="F2525">
            <v>5</v>
          </cell>
          <cell r="G2525" t="str">
            <v>00</v>
          </cell>
        </row>
        <row r="2526">
          <cell r="A2526" t="str">
            <v>82941</v>
          </cell>
          <cell r="B2526" t="str">
            <v>Assay of gastrin</v>
          </cell>
          <cell r="C2526">
            <v>3</v>
          </cell>
          <cell r="D2526">
            <v>0</v>
          </cell>
          <cell r="E2526">
            <v>5</v>
          </cell>
          <cell r="F2526">
            <v>5</v>
          </cell>
          <cell r="G2526" t="str">
            <v>00</v>
          </cell>
        </row>
        <row r="2527">
          <cell r="A2527" t="str">
            <v>82943</v>
          </cell>
          <cell r="B2527" t="str">
            <v>Assay of glucagon</v>
          </cell>
          <cell r="C2527">
            <v>3</v>
          </cell>
          <cell r="D2527">
            <v>0</v>
          </cell>
          <cell r="E2527">
            <v>5</v>
          </cell>
          <cell r="F2527">
            <v>5</v>
          </cell>
          <cell r="G2527" t="str">
            <v>00</v>
          </cell>
        </row>
        <row r="2528">
          <cell r="A2528" t="str">
            <v>82945</v>
          </cell>
          <cell r="B2528" t="str">
            <v>Glucose other fluid</v>
          </cell>
          <cell r="C2528">
            <v>3</v>
          </cell>
          <cell r="D2528">
            <v>0</v>
          </cell>
          <cell r="E2528">
            <v>5</v>
          </cell>
          <cell r="F2528">
            <v>5</v>
          </cell>
          <cell r="G2528" t="str">
            <v>00</v>
          </cell>
        </row>
        <row r="2529">
          <cell r="A2529" t="str">
            <v>82946</v>
          </cell>
          <cell r="B2529" t="str">
            <v>Glucagon tolerance test</v>
          </cell>
          <cell r="C2529">
            <v>3</v>
          </cell>
          <cell r="D2529">
            <v>0</v>
          </cell>
          <cell r="E2529">
            <v>5</v>
          </cell>
          <cell r="F2529">
            <v>5</v>
          </cell>
          <cell r="G2529" t="str">
            <v>00</v>
          </cell>
        </row>
        <row r="2530">
          <cell r="A2530" t="str">
            <v>82947</v>
          </cell>
          <cell r="B2530" t="str">
            <v>Assay glucose blood quant</v>
          </cell>
          <cell r="C2530">
            <v>3</v>
          </cell>
          <cell r="D2530">
            <v>0</v>
          </cell>
          <cell r="E2530">
            <v>5</v>
          </cell>
          <cell r="F2530">
            <v>5</v>
          </cell>
          <cell r="G2530" t="str">
            <v>00</v>
          </cell>
        </row>
        <row r="2531">
          <cell r="A2531" t="str">
            <v>82948</v>
          </cell>
          <cell r="B2531" t="str">
            <v>Reagent strip/blood glucose</v>
          </cell>
          <cell r="C2531">
            <v>3</v>
          </cell>
          <cell r="D2531">
            <v>0</v>
          </cell>
          <cell r="E2531">
            <v>5</v>
          </cell>
          <cell r="F2531">
            <v>5</v>
          </cell>
          <cell r="G2531" t="str">
            <v>00</v>
          </cell>
        </row>
        <row r="2532">
          <cell r="A2532" t="str">
            <v>82950</v>
          </cell>
          <cell r="B2532" t="str">
            <v>Glucose test</v>
          </cell>
          <cell r="C2532">
            <v>3</v>
          </cell>
          <cell r="D2532">
            <v>0</v>
          </cell>
          <cell r="E2532">
            <v>5</v>
          </cell>
          <cell r="F2532">
            <v>5</v>
          </cell>
          <cell r="G2532" t="str">
            <v>00</v>
          </cell>
        </row>
        <row r="2533">
          <cell r="A2533" t="str">
            <v>82951</v>
          </cell>
          <cell r="B2533" t="str">
            <v>Glucose tolerance test (gtt)</v>
          </cell>
          <cell r="C2533">
            <v>3</v>
          </cell>
          <cell r="D2533">
            <v>0</v>
          </cell>
          <cell r="E2533">
            <v>5</v>
          </cell>
          <cell r="F2533">
            <v>5</v>
          </cell>
          <cell r="G2533" t="str">
            <v>00</v>
          </cell>
        </row>
        <row r="2534">
          <cell r="A2534" t="str">
            <v>82952</v>
          </cell>
          <cell r="B2534" t="str">
            <v>Gtt-added samples</v>
          </cell>
          <cell r="C2534">
            <v>3</v>
          </cell>
          <cell r="D2534">
            <v>0</v>
          </cell>
          <cell r="E2534">
            <v>5</v>
          </cell>
          <cell r="F2534">
            <v>5</v>
          </cell>
          <cell r="G2534" t="str">
            <v>00</v>
          </cell>
        </row>
        <row r="2535">
          <cell r="A2535" t="str">
            <v>82953</v>
          </cell>
          <cell r="B2535" t="str">
            <v>Glucose-tolbutamide test</v>
          </cell>
          <cell r="C2535">
            <v>3</v>
          </cell>
          <cell r="D2535">
            <v>0</v>
          </cell>
          <cell r="E2535">
            <v>5</v>
          </cell>
          <cell r="F2535">
            <v>5</v>
          </cell>
          <cell r="G2535" t="str">
            <v>00</v>
          </cell>
        </row>
        <row r="2536">
          <cell r="A2536" t="str">
            <v>82955</v>
          </cell>
          <cell r="B2536" t="str">
            <v>Assay of g6pd enzyme</v>
          </cell>
          <cell r="C2536">
            <v>3</v>
          </cell>
          <cell r="D2536">
            <v>0</v>
          </cell>
          <cell r="E2536">
            <v>5</v>
          </cell>
          <cell r="F2536">
            <v>5</v>
          </cell>
          <cell r="G2536" t="str">
            <v>00</v>
          </cell>
        </row>
        <row r="2537">
          <cell r="A2537" t="str">
            <v>82960</v>
          </cell>
          <cell r="B2537" t="str">
            <v>Test for g6pd enzyme</v>
          </cell>
          <cell r="C2537">
            <v>3</v>
          </cell>
          <cell r="D2537">
            <v>0</v>
          </cell>
          <cell r="E2537">
            <v>5</v>
          </cell>
          <cell r="F2537">
            <v>5</v>
          </cell>
          <cell r="G2537" t="str">
            <v>00</v>
          </cell>
        </row>
        <row r="2538">
          <cell r="A2538" t="str">
            <v>82962</v>
          </cell>
          <cell r="B2538" t="str">
            <v>Glucose blood test</v>
          </cell>
          <cell r="C2538">
            <v>3</v>
          </cell>
          <cell r="D2538">
            <v>0</v>
          </cell>
          <cell r="E2538">
            <v>5</v>
          </cell>
          <cell r="F2538">
            <v>5</v>
          </cell>
          <cell r="G2538" t="str">
            <v>00</v>
          </cell>
        </row>
        <row r="2539">
          <cell r="A2539" t="str">
            <v>82963</v>
          </cell>
          <cell r="B2539" t="str">
            <v>Assay of glucosidase</v>
          </cell>
          <cell r="C2539">
            <v>3</v>
          </cell>
          <cell r="D2539">
            <v>0</v>
          </cell>
          <cell r="E2539">
            <v>5</v>
          </cell>
          <cell r="F2539">
            <v>5</v>
          </cell>
          <cell r="G2539" t="str">
            <v>00</v>
          </cell>
        </row>
        <row r="2540">
          <cell r="A2540" t="str">
            <v>82965</v>
          </cell>
          <cell r="B2540" t="str">
            <v>Assay of gdh enzyme</v>
          </cell>
          <cell r="C2540">
            <v>3</v>
          </cell>
          <cell r="D2540">
            <v>0</v>
          </cell>
          <cell r="E2540">
            <v>5</v>
          </cell>
          <cell r="F2540">
            <v>5</v>
          </cell>
          <cell r="G2540" t="str">
            <v>00</v>
          </cell>
        </row>
        <row r="2541">
          <cell r="A2541" t="str">
            <v>82975</v>
          </cell>
          <cell r="B2541" t="str">
            <v>Assay of glutamine</v>
          </cell>
          <cell r="C2541">
            <v>3</v>
          </cell>
          <cell r="D2541">
            <v>0</v>
          </cell>
          <cell r="E2541">
            <v>5</v>
          </cell>
          <cell r="F2541">
            <v>5</v>
          </cell>
          <cell r="G2541" t="str">
            <v>00</v>
          </cell>
        </row>
        <row r="2542">
          <cell r="A2542" t="str">
            <v>82977</v>
          </cell>
          <cell r="B2542" t="str">
            <v>Assay of ggt</v>
          </cell>
          <cell r="C2542">
            <v>3</v>
          </cell>
          <cell r="D2542">
            <v>0</v>
          </cell>
          <cell r="E2542">
            <v>5</v>
          </cell>
          <cell r="F2542">
            <v>5</v>
          </cell>
          <cell r="G2542" t="str">
            <v>00</v>
          </cell>
        </row>
        <row r="2543">
          <cell r="A2543" t="str">
            <v>82978</v>
          </cell>
          <cell r="B2543" t="str">
            <v>Assay of glutathione</v>
          </cell>
          <cell r="C2543">
            <v>3</v>
          </cell>
          <cell r="D2543">
            <v>0</v>
          </cell>
          <cell r="E2543">
            <v>5</v>
          </cell>
          <cell r="F2543">
            <v>5</v>
          </cell>
          <cell r="G2543" t="str">
            <v>00</v>
          </cell>
        </row>
        <row r="2544">
          <cell r="A2544" t="str">
            <v>82979</v>
          </cell>
          <cell r="B2544" t="str">
            <v>Assay rbc glutathione</v>
          </cell>
          <cell r="C2544">
            <v>3</v>
          </cell>
          <cell r="D2544">
            <v>0</v>
          </cell>
          <cell r="E2544">
            <v>5</v>
          </cell>
          <cell r="F2544">
            <v>5</v>
          </cell>
          <cell r="G2544" t="str">
            <v>00</v>
          </cell>
        </row>
        <row r="2545">
          <cell r="A2545" t="str">
            <v>82980</v>
          </cell>
          <cell r="B2545" t="str">
            <v>Assay of glutethimide</v>
          </cell>
          <cell r="C2545">
            <v>3</v>
          </cell>
          <cell r="D2545">
            <v>0</v>
          </cell>
          <cell r="E2545">
            <v>5</v>
          </cell>
          <cell r="F2545">
            <v>5</v>
          </cell>
          <cell r="G2545" t="str">
            <v>00</v>
          </cell>
        </row>
        <row r="2546">
          <cell r="A2546" t="str">
            <v>82985</v>
          </cell>
          <cell r="B2546" t="str">
            <v>Assay of glycated protein</v>
          </cell>
          <cell r="C2546">
            <v>3</v>
          </cell>
          <cell r="D2546">
            <v>0</v>
          </cell>
          <cell r="E2546">
            <v>5</v>
          </cell>
          <cell r="F2546">
            <v>5</v>
          </cell>
          <cell r="G2546" t="str">
            <v>00</v>
          </cell>
        </row>
        <row r="2547">
          <cell r="A2547" t="str">
            <v>83001</v>
          </cell>
          <cell r="B2547" t="str">
            <v>Assay of gonadotropin (fsh)</v>
          </cell>
          <cell r="C2547">
            <v>3</v>
          </cell>
          <cell r="D2547">
            <v>0</v>
          </cell>
          <cell r="E2547">
            <v>5</v>
          </cell>
          <cell r="F2547">
            <v>5</v>
          </cell>
          <cell r="G2547" t="str">
            <v>00</v>
          </cell>
        </row>
        <row r="2548">
          <cell r="A2548" t="str">
            <v>83002</v>
          </cell>
          <cell r="B2548" t="str">
            <v>Assay of gonadotropin (lh)</v>
          </cell>
          <cell r="C2548">
            <v>3</v>
          </cell>
          <cell r="D2548">
            <v>0</v>
          </cell>
          <cell r="E2548">
            <v>5</v>
          </cell>
          <cell r="F2548">
            <v>5</v>
          </cell>
          <cell r="G2548" t="str">
            <v>00</v>
          </cell>
        </row>
        <row r="2549">
          <cell r="A2549" t="str">
            <v>83003</v>
          </cell>
          <cell r="B2549" t="str">
            <v>Assay growth hormone (hgh)</v>
          </cell>
          <cell r="C2549">
            <v>3</v>
          </cell>
          <cell r="D2549">
            <v>0</v>
          </cell>
          <cell r="E2549">
            <v>5</v>
          </cell>
          <cell r="F2549">
            <v>5</v>
          </cell>
          <cell r="G2549" t="str">
            <v>00</v>
          </cell>
        </row>
        <row r="2550">
          <cell r="A2550" t="str">
            <v>83008</v>
          </cell>
          <cell r="B2550" t="str">
            <v>Assay of guanosine</v>
          </cell>
          <cell r="C2550">
            <v>3</v>
          </cell>
          <cell r="D2550">
            <v>0</v>
          </cell>
          <cell r="E2550">
            <v>5</v>
          </cell>
          <cell r="F2550">
            <v>5</v>
          </cell>
          <cell r="G2550" t="str">
            <v>00</v>
          </cell>
        </row>
        <row r="2551">
          <cell r="A2551" t="str">
            <v>83009</v>
          </cell>
          <cell r="B2551" t="str">
            <v>H pylori (c-13) blood</v>
          </cell>
          <cell r="C2551">
            <v>3</v>
          </cell>
          <cell r="D2551">
            <v>0</v>
          </cell>
          <cell r="E2551">
            <v>5</v>
          </cell>
          <cell r="F2551">
            <v>5</v>
          </cell>
          <cell r="G2551" t="str">
            <v>00</v>
          </cell>
        </row>
        <row r="2552">
          <cell r="A2552" t="str">
            <v>83010</v>
          </cell>
          <cell r="B2552" t="str">
            <v>Assay of haptoglobin quant</v>
          </cell>
          <cell r="C2552">
            <v>3</v>
          </cell>
          <cell r="D2552">
            <v>0</v>
          </cell>
          <cell r="E2552">
            <v>5</v>
          </cell>
          <cell r="F2552">
            <v>5</v>
          </cell>
          <cell r="G2552" t="str">
            <v>00</v>
          </cell>
        </row>
        <row r="2553">
          <cell r="A2553" t="str">
            <v>83012</v>
          </cell>
          <cell r="B2553" t="str">
            <v>Assay of haptoglobins</v>
          </cell>
          <cell r="C2553">
            <v>3</v>
          </cell>
          <cell r="D2553">
            <v>0</v>
          </cell>
          <cell r="E2553">
            <v>5</v>
          </cell>
          <cell r="F2553">
            <v>5</v>
          </cell>
          <cell r="G2553" t="str">
            <v>00</v>
          </cell>
        </row>
        <row r="2554">
          <cell r="A2554" t="str">
            <v>83013</v>
          </cell>
          <cell r="B2554" t="str">
            <v>H pylori (c-13) breath</v>
          </cell>
          <cell r="C2554">
            <v>3</v>
          </cell>
          <cell r="D2554">
            <v>0</v>
          </cell>
          <cell r="E2554">
            <v>5</v>
          </cell>
          <cell r="F2554">
            <v>5</v>
          </cell>
          <cell r="G2554" t="str">
            <v>00</v>
          </cell>
        </row>
        <row r="2555">
          <cell r="A2555" t="str">
            <v>83014</v>
          </cell>
          <cell r="B2555" t="str">
            <v>H pylori drug admin</v>
          </cell>
          <cell r="C2555">
            <v>3</v>
          </cell>
          <cell r="D2555">
            <v>0</v>
          </cell>
          <cell r="E2555">
            <v>5</v>
          </cell>
          <cell r="F2555">
            <v>5</v>
          </cell>
          <cell r="G2555" t="str">
            <v>00</v>
          </cell>
        </row>
        <row r="2556">
          <cell r="A2556" t="str">
            <v>83015</v>
          </cell>
          <cell r="B2556" t="str">
            <v>Heavy metal screen</v>
          </cell>
          <cell r="C2556">
            <v>3</v>
          </cell>
          <cell r="D2556">
            <v>0</v>
          </cell>
          <cell r="E2556">
            <v>5</v>
          </cell>
          <cell r="F2556">
            <v>5</v>
          </cell>
          <cell r="G2556" t="str">
            <v>00</v>
          </cell>
        </row>
        <row r="2557">
          <cell r="A2557" t="str">
            <v>83018</v>
          </cell>
          <cell r="B2557" t="str">
            <v>Quantitative screen metals</v>
          </cell>
          <cell r="C2557">
            <v>3</v>
          </cell>
          <cell r="D2557">
            <v>0</v>
          </cell>
          <cell r="E2557">
            <v>5</v>
          </cell>
          <cell r="F2557">
            <v>5</v>
          </cell>
          <cell r="G2557" t="str">
            <v>00</v>
          </cell>
        </row>
        <row r="2558">
          <cell r="A2558" t="str">
            <v>83020</v>
          </cell>
          <cell r="B2558" t="str">
            <v>Hemoglobin electrophoresis</v>
          </cell>
          <cell r="C2558">
            <v>3</v>
          </cell>
          <cell r="D2558">
            <v>0</v>
          </cell>
          <cell r="E2558">
            <v>5</v>
          </cell>
          <cell r="F2558">
            <v>5</v>
          </cell>
          <cell r="G2558" t="str">
            <v>00</v>
          </cell>
        </row>
        <row r="2559">
          <cell r="A2559" t="str">
            <v>83021</v>
          </cell>
          <cell r="B2559" t="str">
            <v>Hemoglobin chromotography</v>
          </cell>
          <cell r="C2559">
            <v>3</v>
          </cell>
          <cell r="D2559">
            <v>0</v>
          </cell>
          <cell r="E2559">
            <v>5</v>
          </cell>
          <cell r="F2559">
            <v>5</v>
          </cell>
          <cell r="G2559" t="str">
            <v>00</v>
          </cell>
        </row>
        <row r="2560">
          <cell r="A2560" t="str">
            <v>83026</v>
          </cell>
          <cell r="B2560" t="str">
            <v>Hemoglobin copper sulfate</v>
          </cell>
          <cell r="C2560">
            <v>3</v>
          </cell>
          <cell r="D2560">
            <v>0</v>
          </cell>
          <cell r="E2560">
            <v>5</v>
          </cell>
          <cell r="F2560">
            <v>5</v>
          </cell>
          <cell r="G2560" t="str">
            <v>00</v>
          </cell>
        </row>
        <row r="2561">
          <cell r="A2561" t="str">
            <v>83030</v>
          </cell>
          <cell r="B2561" t="str">
            <v>Fetal hemoglobin chemical</v>
          </cell>
          <cell r="C2561">
            <v>3</v>
          </cell>
          <cell r="D2561">
            <v>0</v>
          </cell>
          <cell r="E2561">
            <v>5</v>
          </cell>
          <cell r="F2561">
            <v>5</v>
          </cell>
          <cell r="G2561" t="str">
            <v>00</v>
          </cell>
        </row>
        <row r="2562">
          <cell r="A2562" t="str">
            <v>83033</v>
          </cell>
          <cell r="B2562" t="str">
            <v>Fetal hemoglobin assay qual</v>
          </cell>
          <cell r="C2562">
            <v>3</v>
          </cell>
          <cell r="D2562">
            <v>0</v>
          </cell>
          <cell r="E2562">
            <v>5</v>
          </cell>
          <cell r="F2562">
            <v>5</v>
          </cell>
          <cell r="G2562" t="str">
            <v>00</v>
          </cell>
        </row>
        <row r="2563">
          <cell r="A2563" t="str">
            <v>83036</v>
          </cell>
          <cell r="B2563" t="str">
            <v>Glycosylated hemoglobin test</v>
          </cell>
          <cell r="C2563">
            <v>3</v>
          </cell>
          <cell r="D2563">
            <v>0</v>
          </cell>
          <cell r="E2563">
            <v>5</v>
          </cell>
          <cell r="F2563">
            <v>5</v>
          </cell>
          <cell r="G2563" t="str">
            <v>00</v>
          </cell>
        </row>
        <row r="2564">
          <cell r="A2564" t="str">
            <v>83037</v>
          </cell>
          <cell r="B2564" t="str">
            <v>Glycosylated hb home device</v>
          </cell>
          <cell r="C2564">
            <v>3</v>
          </cell>
          <cell r="D2564">
            <v>0</v>
          </cell>
          <cell r="E2564">
            <v>5</v>
          </cell>
          <cell r="F2564">
            <v>5</v>
          </cell>
          <cell r="G2564" t="str">
            <v>00</v>
          </cell>
        </row>
        <row r="2565">
          <cell r="A2565" t="str">
            <v>83045</v>
          </cell>
          <cell r="B2565" t="str">
            <v>Blood methemoglobin test</v>
          </cell>
          <cell r="C2565">
            <v>3</v>
          </cell>
          <cell r="D2565">
            <v>0</v>
          </cell>
          <cell r="E2565">
            <v>5</v>
          </cell>
          <cell r="F2565">
            <v>5</v>
          </cell>
          <cell r="G2565" t="str">
            <v>00</v>
          </cell>
        </row>
        <row r="2566">
          <cell r="A2566" t="str">
            <v>83050</v>
          </cell>
          <cell r="B2566" t="str">
            <v>Blood methemoglobin assay</v>
          </cell>
          <cell r="C2566">
            <v>3</v>
          </cell>
          <cell r="D2566">
            <v>0</v>
          </cell>
          <cell r="E2566">
            <v>5</v>
          </cell>
          <cell r="F2566">
            <v>5</v>
          </cell>
          <cell r="G2566" t="str">
            <v>00</v>
          </cell>
        </row>
        <row r="2567">
          <cell r="A2567" t="str">
            <v>83051</v>
          </cell>
          <cell r="B2567" t="str">
            <v>Assay of plasma hemoglobin</v>
          </cell>
          <cell r="C2567">
            <v>3</v>
          </cell>
          <cell r="D2567">
            <v>0</v>
          </cell>
          <cell r="E2567">
            <v>5</v>
          </cell>
          <cell r="F2567">
            <v>5</v>
          </cell>
          <cell r="G2567" t="str">
            <v>00</v>
          </cell>
        </row>
        <row r="2568">
          <cell r="A2568" t="str">
            <v>83055</v>
          </cell>
          <cell r="B2568" t="str">
            <v>Blood sulfhemoglobin test</v>
          </cell>
          <cell r="C2568">
            <v>3</v>
          </cell>
          <cell r="D2568">
            <v>0</v>
          </cell>
          <cell r="E2568">
            <v>5</v>
          </cell>
          <cell r="F2568">
            <v>5</v>
          </cell>
          <cell r="G2568" t="str">
            <v>00</v>
          </cell>
        </row>
        <row r="2569">
          <cell r="A2569" t="str">
            <v>83060</v>
          </cell>
          <cell r="B2569" t="str">
            <v>Blood sulfhemoglobin assay</v>
          </cell>
          <cell r="C2569">
            <v>3</v>
          </cell>
          <cell r="D2569">
            <v>0</v>
          </cell>
          <cell r="E2569">
            <v>5</v>
          </cell>
          <cell r="F2569">
            <v>5</v>
          </cell>
          <cell r="G2569" t="str">
            <v>00</v>
          </cell>
        </row>
        <row r="2570">
          <cell r="A2570" t="str">
            <v>83065</v>
          </cell>
          <cell r="B2570" t="str">
            <v>Assay of hemoglobin heat</v>
          </cell>
          <cell r="C2570">
            <v>3</v>
          </cell>
          <cell r="D2570">
            <v>0</v>
          </cell>
          <cell r="E2570">
            <v>5</v>
          </cell>
          <cell r="F2570">
            <v>5</v>
          </cell>
          <cell r="G2570" t="str">
            <v>00</v>
          </cell>
        </row>
        <row r="2571">
          <cell r="A2571" t="str">
            <v>83068</v>
          </cell>
          <cell r="B2571" t="str">
            <v>Hemoglobin stability screen</v>
          </cell>
          <cell r="C2571">
            <v>3</v>
          </cell>
          <cell r="D2571">
            <v>0</v>
          </cell>
          <cell r="E2571">
            <v>5</v>
          </cell>
          <cell r="F2571">
            <v>5</v>
          </cell>
          <cell r="G2571" t="str">
            <v>00</v>
          </cell>
        </row>
        <row r="2572">
          <cell r="A2572" t="str">
            <v>83069</v>
          </cell>
          <cell r="B2572" t="str">
            <v>Assay of urine hemoglobin</v>
          </cell>
          <cell r="C2572">
            <v>3</v>
          </cell>
          <cell r="D2572">
            <v>0</v>
          </cell>
          <cell r="E2572">
            <v>5</v>
          </cell>
          <cell r="F2572">
            <v>5</v>
          </cell>
          <cell r="G2572" t="str">
            <v>00</v>
          </cell>
        </row>
        <row r="2573">
          <cell r="A2573" t="str">
            <v>83070</v>
          </cell>
          <cell r="B2573" t="str">
            <v>Assay of hemosiderin qual</v>
          </cell>
          <cell r="C2573">
            <v>3</v>
          </cell>
          <cell r="D2573">
            <v>0</v>
          </cell>
          <cell r="E2573">
            <v>5</v>
          </cell>
          <cell r="F2573">
            <v>5</v>
          </cell>
          <cell r="G2573" t="str">
            <v>00</v>
          </cell>
        </row>
        <row r="2574">
          <cell r="A2574" t="str">
            <v>83071</v>
          </cell>
          <cell r="B2574" t="str">
            <v>Assay of hemosiderin quant</v>
          </cell>
          <cell r="C2574">
            <v>3</v>
          </cell>
          <cell r="D2574">
            <v>0</v>
          </cell>
          <cell r="E2574">
            <v>5</v>
          </cell>
          <cell r="F2574">
            <v>5</v>
          </cell>
          <cell r="G2574" t="str">
            <v>00</v>
          </cell>
        </row>
        <row r="2575">
          <cell r="A2575" t="str">
            <v>83080</v>
          </cell>
          <cell r="B2575" t="str">
            <v>Assay of b hexosaminidase</v>
          </cell>
          <cell r="C2575">
            <v>3</v>
          </cell>
          <cell r="D2575">
            <v>0</v>
          </cell>
          <cell r="E2575">
            <v>5</v>
          </cell>
          <cell r="F2575">
            <v>5</v>
          </cell>
          <cell r="G2575" t="str">
            <v>00</v>
          </cell>
        </row>
        <row r="2576">
          <cell r="A2576" t="str">
            <v>83088</v>
          </cell>
          <cell r="B2576" t="str">
            <v>Assay of histamine</v>
          </cell>
          <cell r="C2576">
            <v>3</v>
          </cell>
          <cell r="D2576">
            <v>0</v>
          </cell>
          <cell r="E2576">
            <v>5</v>
          </cell>
          <cell r="F2576">
            <v>5</v>
          </cell>
          <cell r="G2576" t="str">
            <v>00</v>
          </cell>
        </row>
        <row r="2577">
          <cell r="A2577" t="str">
            <v>83090</v>
          </cell>
          <cell r="B2577" t="str">
            <v>Assay of homocystine</v>
          </cell>
          <cell r="C2577">
            <v>3</v>
          </cell>
          <cell r="D2577">
            <v>0</v>
          </cell>
          <cell r="E2577">
            <v>5</v>
          </cell>
          <cell r="F2577">
            <v>5</v>
          </cell>
          <cell r="G2577" t="str">
            <v>00</v>
          </cell>
        </row>
        <row r="2578">
          <cell r="A2578" t="str">
            <v>83150</v>
          </cell>
          <cell r="B2578" t="str">
            <v>Assay of homovanillic acid</v>
          </cell>
          <cell r="C2578">
            <v>3</v>
          </cell>
          <cell r="D2578">
            <v>0</v>
          </cell>
          <cell r="E2578">
            <v>5</v>
          </cell>
          <cell r="F2578">
            <v>5</v>
          </cell>
          <cell r="G2578" t="str">
            <v>00</v>
          </cell>
        </row>
        <row r="2579">
          <cell r="A2579" t="str">
            <v>83491</v>
          </cell>
          <cell r="B2579" t="str">
            <v>Assay of corticosteroids 17</v>
          </cell>
          <cell r="C2579">
            <v>3</v>
          </cell>
          <cell r="D2579">
            <v>0</v>
          </cell>
          <cell r="E2579">
            <v>5</v>
          </cell>
          <cell r="F2579">
            <v>5</v>
          </cell>
          <cell r="G2579" t="str">
            <v>00</v>
          </cell>
        </row>
        <row r="2580">
          <cell r="A2580" t="str">
            <v>83497</v>
          </cell>
          <cell r="B2580" t="str">
            <v>Assay of 5-hiaa</v>
          </cell>
          <cell r="C2580">
            <v>3</v>
          </cell>
          <cell r="D2580">
            <v>0</v>
          </cell>
          <cell r="E2580">
            <v>5</v>
          </cell>
          <cell r="F2580">
            <v>5</v>
          </cell>
          <cell r="G2580" t="str">
            <v>00</v>
          </cell>
        </row>
        <row r="2581">
          <cell r="A2581" t="str">
            <v>83498</v>
          </cell>
          <cell r="B2581" t="str">
            <v>Assay of progesterone 17-d</v>
          </cell>
          <cell r="C2581">
            <v>3</v>
          </cell>
          <cell r="D2581">
            <v>0</v>
          </cell>
          <cell r="E2581">
            <v>5</v>
          </cell>
          <cell r="F2581">
            <v>5</v>
          </cell>
          <cell r="G2581" t="str">
            <v>00</v>
          </cell>
        </row>
        <row r="2582">
          <cell r="A2582" t="str">
            <v>83499</v>
          </cell>
          <cell r="B2582" t="str">
            <v>Assay of progesterone 20-</v>
          </cell>
          <cell r="C2582">
            <v>3</v>
          </cell>
          <cell r="D2582">
            <v>0</v>
          </cell>
          <cell r="E2582">
            <v>5</v>
          </cell>
          <cell r="F2582">
            <v>5</v>
          </cell>
          <cell r="G2582" t="str">
            <v>00</v>
          </cell>
        </row>
        <row r="2583">
          <cell r="A2583" t="str">
            <v>83500</v>
          </cell>
          <cell r="B2583" t="str">
            <v>Assay free hydroxyproline</v>
          </cell>
          <cell r="C2583">
            <v>3</v>
          </cell>
          <cell r="D2583">
            <v>0</v>
          </cell>
          <cell r="E2583">
            <v>5</v>
          </cell>
          <cell r="F2583">
            <v>5</v>
          </cell>
          <cell r="G2583" t="str">
            <v>00</v>
          </cell>
        </row>
        <row r="2584">
          <cell r="A2584" t="str">
            <v>83505</v>
          </cell>
          <cell r="B2584" t="str">
            <v>Assay total hydroxyproline</v>
          </cell>
          <cell r="C2584">
            <v>3</v>
          </cell>
          <cell r="D2584">
            <v>0</v>
          </cell>
          <cell r="E2584">
            <v>5</v>
          </cell>
          <cell r="F2584">
            <v>5</v>
          </cell>
          <cell r="G2584" t="str">
            <v>00</v>
          </cell>
        </row>
        <row r="2585">
          <cell r="A2585" t="str">
            <v>83516</v>
          </cell>
          <cell r="B2585" t="str">
            <v>Immunoassay nonantibody</v>
          </cell>
          <cell r="C2585">
            <v>3</v>
          </cell>
          <cell r="D2585">
            <v>0</v>
          </cell>
          <cell r="E2585">
            <v>5</v>
          </cell>
          <cell r="F2585">
            <v>5</v>
          </cell>
          <cell r="G2585" t="str">
            <v>00</v>
          </cell>
        </row>
        <row r="2586">
          <cell r="A2586" t="str">
            <v>83518</v>
          </cell>
          <cell r="B2586" t="str">
            <v>Immunoassay dipstick</v>
          </cell>
          <cell r="C2586">
            <v>3</v>
          </cell>
          <cell r="D2586">
            <v>0</v>
          </cell>
          <cell r="E2586">
            <v>5</v>
          </cell>
          <cell r="F2586">
            <v>5</v>
          </cell>
          <cell r="G2586" t="str">
            <v>00</v>
          </cell>
        </row>
        <row r="2587">
          <cell r="A2587" t="str">
            <v>83519</v>
          </cell>
          <cell r="B2587" t="str">
            <v>Ria nonantibody</v>
          </cell>
          <cell r="C2587">
            <v>3</v>
          </cell>
          <cell r="D2587">
            <v>0</v>
          </cell>
          <cell r="E2587">
            <v>5</v>
          </cell>
          <cell r="F2587">
            <v>5</v>
          </cell>
          <cell r="G2587" t="str">
            <v>00</v>
          </cell>
        </row>
        <row r="2588">
          <cell r="A2588" t="str">
            <v>83520</v>
          </cell>
          <cell r="B2588" t="str">
            <v>Immunoassay quant nos nonab</v>
          </cell>
          <cell r="C2588">
            <v>3</v>
          </cell>
          <cell r="D2588">
            <v>0</v>
          </cell>
          <cell r="E2588">
            <v>5</v>
          </cell>
          <cell r="F2588">
            <v>5</v>
          </cell>
          <cell r="G2588" t="str">
            <v>00</v>
          </cell>
        </row>
        <row r="2589">
          <cell r="A2589" t="str">
            <v>83525</v>
          </cell>
          <cell r="B2589" t="str">
            <v>Assay of insulin</v>
          </cell>
          <cell r="C2589">
            <v>3</v>
          </cell>
          <cell r="D2589">
            <v>0</v>
          </cell>
          <cell r="E2589">
            <v>5</v>
          </cell>
          <cell r="F2589">
            <v>5</v>
          </cell>
          <cell r="G2589" t="str">
            <v>00</v>
          </cell>
        </row>
        <row r="2590">
          <cell r="A2590" t="str">
            <v>83527</v>
          </cell>
          <cell r="B2590" t="str">
            <v>Assay of insulin</v>
          </cell>
          <cell r="C2590">
            <v>3</v>
          </cell>
          <cell r="D2590">
            <v>0</v>
          </cell>
          <cell r="E2590">
            <v>5</v>
          </cell>
          <cell r="F2590">
            <v>5</v>
          </cell>
          <cell r="G2590" t="str">
            <v>00</v>
          </cell>
        </row>
        <row r="2591">
          <cell r="A2591" t="str">
            <v>83528</v>
          </cell>
          <cell r="B2591" t="str">
            <v>Assay of intrinsic factor</v>
          </cell>
          <cell r="C2591">
            <v>3</v>
          </cell>
          <cell r="D2591">
            <v>0</v>
          </cell>
          <cell r="E2591">
            <v>5</v>
          </cell>
          <cell r="F2591">
            <v>5</v>
          </cell>
          <cell r="G2591" t="str">
            <v>00</v>
          </cell>
        </row>
        <row r="2592">
          <cell r="A2592" t="str">
            <v>83540</v>
          </cell>
          <cell r="B2592" t="str">
            <v>Assay of iron</v>
          </cell>
          <cell r="C2592">
            <v>3</v>
          </cell>
          <cell r="D2592">
            <v>0</v>
          </cell>
          <cell r="E2592">
            <v>5</v>
          </cell>
          <cell r="F2592">
            <v>5</v>
          </cell>
          <cell r="G2592" t="str">
            <v>00</v>
          </cell>
        </row>
        <row r="2593">
          <cell r="A2593" t="str">
            <v>83550</v>
          </cell>
          <cell r="B2593" t="str">
            <v>Iron binding test</v>
          </cell>
          <cell r="C2593">
            <v>3</v>
          </cell>
          <cell r="D2593">
            <v>0</v>
          </cell>
          <cell r="E2593">
            <v>5</v>
          </cell>
          <cell r="F2593">
            <v>5</v>
          </cell>
          <cell r="G2593" t="str">
            <v>00</v>
          </cell>
        </row>
        <row r="2594">
          <cell r="A2594" t="str">
            <v>83570</v>
          </cell>
          <cell r="B2594" t="str">
            <v>Assay of idh enzyme</v>
          </cell>
          <cell r="C2594">
            <v>3</v>
          </cell>
          <cell r="D2594">
            <v>0</v>
          </cell>
          <cell r="E2594">
            <v>5</v>
          </cell>
          <cell r="F2594">
            <v>5</v>
          </cell>
          <cell r="G2594" t="str">
            <v>00</v>
          </cell>
        </row>
        <row r="2595">
          <cell r="A2595" t="str">
            <v>83582</v>
          </cell>
          <cell r="B2595" t="str">
            <v>Assay of ketogenic steroids</v>
          </cell>
          <cell r="C2595">
            <v>3</v>
          </cell>
          <cell r="D2595">
            <v>0</v>
          </cell>
          <cell r="E2595">
            <v>5</v>
          </cell>
          <cell r="F2595">
            <v>5</v>
          </cell>
          <cell r="G2595" t="str">
            <v>00</v>
          </cell>
        </row>
        <row r="2596">
          <cell r="A2596" t="str">
            <v>83586</v>
          </cell>
          <cell r="B2596" t="str">
            <v>Assay 17- ketosteroids</v>
          </cell>
          <cell r="C2596">
            <v>3</v>
          </cell>
          <cell r="D2596">
            <v>0</v>
          </cell>
          <cell r="E2596">
            <v>5</v>
          </cell>
          <cell r="F2596">
            <v>5</v>
          </cell>
          <cell r="G2596" t="str">
            <v>00</v>
          </cell>
        </row>
        <row r="2597">
          <cell r="A2597" t="str">
            <v>83593</v>
          </cell>
          <cell r="B2597" t="str">
            <v>Fractionation ketosteroids</v>
          </cell>
          <cell r="C2597">
            <v>3</v>
          </cell>
          <cell r="D2597">
            <v>0</v>
          </cell>
          <cell r="E2597">
            <v>5</v>
          </cell>
          <cell r="F2597">
            <v>5</v>
          </cell>
          <cell r="G2597" t="str">
            <v>00</v>
          </cell>
        </row>
        <row r="2598">
          <cell r="A2598" t="str">
            <v>83605</v>
          </cell>
          <cell r="B2598" t="str">
            <v>Assay of lactic acid</v>
          </cell>
          <cell r="C2598">
            <v>3</v>
          </cell>
          <cell r="D2598">
            <v>0</v>
          </cell>
          <cell r="E2598">
            <v>5</v>
          </cell>
          <cell r="F2598">
            <v>5</v>
          </cell>
          <cell r="G2598" t="str">
            <v>00</v>
          </cell>
        </row>
        <row r="2599">
          <cell r="A2599" t="str">
            <v>83615</v>
          </cell>
          <cell r="B2599" t="str">
            <v>Lactate (ld) (ldh) enzyme</v>
          </cell>
          <cell r="C2599">
            <v>3</v>
          </cell>
          <cell r="D2599">
            <v>0</v>
          </cell>
          <cell r="E2599">
            <v>5</v>
          </cell>
          <cell r="F2599">
            <v>5</v>
          </cell>
          <cell r="G2599" t="str">
            <v>00</v>
          </cell>
        </row>
        <row r="2600">
          <cell r="A2600" t="str">
            <v>83625</v>
          </cell>
          <cell r="B2600" t="str">
            <v>Assay of ldh enzymes</v>
          </cell>
          <cell r="C2600">
            <v>3</v>
          </cell>
          <cell r="D2600">
            <v>0</v>
          </cell>
          <cell r="E2600">
            <v>5</v>
          </cell>
          <cell r="F2600">
            <v>5</v>
          </cell>
          <cell r="G2600" t="str">
            <v>00</v>
          </cell>
        </row>
        <row r="2601">
          <cell r="A2601" t="str">
            <v>83630</v>
          </cell>
          <cell r="B2601" t="str">
            <v>Lactoferrin fecal (qual)</v>
          </cell>
          <cell r="C2601">
            <v>3</v>
          </cell>
          <cell r="D2601">
            <v>0</v>
          </cell>
          <cell r="E2601">
            <v>5</v>
          </cell>
          <cell r="F2601">
            <v>5</v>
          </cell>
          <cell r="G2601" t="str">
            <v>00</v>
          </cell>
        </row>
        <row r="2602">
          <cell r="A2602" t="str">
            <v>83631</v>
          </cell>
          <cell r="B2602" t="str">
            <v>Lactoferrin fecal (quant)</v>
          </cell>
          <cell r="C2602">
            <v>3</v>
          </cell>
          <cell r="D2602">
            <v>0</v>
          </cell>
          <cell r="E2602">
            <v>5</v>
          </cell>
          <cell r="F2602">
            <v>5</v>
          </cell>
          <cell r="G2602" t="str">
            <v>00</v>
          </cell>
        </row>
        <row r="2603">
          <cell r="A2603" t="str">
            <v>83632</v>
          </cell>
          <cell r="B2603" t="str">
            <v>Placental lactogen</v>
          </cell>
          <cell r="C2603">
            <v>3</v>
          </cell>
          <cell r="D2603">
            <v>0</v>
          </cell>
          <cell r="E2603">
            <v>5</v>
          </cell>
          <cell r="F2603">
            <v>5</v>
          </cell>
          <cell r="G2603" t="str">
            <v>00</v>
          </cell>
        </row>
        <row r="2604">
          <cell r="A2604" t="str">
            <v>83633</v>
          </cell>
          <cell r="B2604" t="str">
            <v>Test urine for lactose</v>
          </cell>
          <cell r="C2604">
            <v>3</v>
          </cell>
          <cell r="D2604">
            <v>0</v>
          </cell>
          <cell r="E2604">
            <v>5</v>
          </cell>
          <cell r="F2604">
            <v>5</v>
          </cell>
          <cell r="G2604" t="str">
            <v>00</v>
          </cell>
        </row>
        <row r="2605">
          <cell r="A2605" t="str">
            <v>83634</v>
          </cell>
          <cell r="B2605" t="str">
            <v>Assay of urine for lactose</v>
          </cell>
          <cell r="C2605">
            <v>3</v>
          </cell>
          <cell r="D2605">
            <v>0</v>
          </cell>
          <cell r="E2605">
            <v>5</v>
          </cell>
          <cell r="F2605">
            <v>5</v>
          </cell>
          <cell r="G2605" t="str">
            <v>00</v>
          </cell>
        </row>
        <row r="2606">
          <cell r="A2606" t="str">
            <v>83655</v>
          </cell>
          <cell r="B2606" t="str">
            <v>Assay of lead</v>
          </cell>
          <cell r="C2606">
            <v>3</v>
          </cell>
          <cell r="D2606">
            <v>0</v>
          </cell>
          <cell r="E2606">
            <v>5</v>
          </cell>
          <cell r="F2606">
            <v>5</v>
          </cell>
          <cell r="G2606" t="str">
            <v>00</v>
          </cell>
        </row>
        <row r="2607">
          <cell r="A2607" t="str">
            <v>83661</v>
          </cell>
          <cell r="B2607" t="str">
            <v>L/s ratio fetal lung</v>
          </cell>
          <cell r="C2607">
            <v>3</v>
          </cell>
          <cell r="D2607">
            <v>0</v>
          </cell>
          <cell r="E2607">
            <v>5</v>
          </cell>
          <cell r="F2607">
            <v>5</v>
          </cell>
          <cell r="G2607" t="str">
            <v>00</v>
          </cell>
        </row>
        <row r="2608">
          <cell r="A2608" t="str">
            <v>83662</v>
          </cell>
          <cell r="B2608" t="str">
            <v>Foam stability fetal lung</v>
          </cell>
          <cell r="C2608">
            <v>3</v>
          </cell>
          <cell r="D2608">
            <v>0</v>
          </cell>
          <cell r="E2608">
            <v>5</v>
          </cell>
          <cell r="F2608">
            <v>5</v>
          </cell>
          <cell r="G2608" t="str">
            <v>00</v>
          </cell>
        </row>
        <row r="2609">
          <cell r="A2609" t="str">
            <v>83663</v>
          </cell>
          <cell r="B2609" t="str">
            <v>Fluoro polarize fetal lung</v>
          </cell>
          <cell r="C2609">
            <v>3</v>
          </cell>
          <cell r="D2609">
            <v>0</v>
          </cell>
          <cell r="E2609">
            <v>5</v>
          </cell>
          <cell r="F2609">
            <v>5</v>
          </cell>
          <cell r="G2609" t="str">
            <v>00</v>
          </cell>
        </row>
        <row r="2610">
          <cell r="A2610" t="str">
            <v>83664</v>
          </cell>
          <cell r="B2610" t="str">
            <v>Lamellar bdy fetal lung</v>
          </cell>
          <cell r="C2610">
            <v>3</v>
          </cell>
          <cell r="D2610">
            <v>0</v>
          </cell>
          <cell r="E2610">
            <v>5</v>
          </cell>
          <cell r="F2610">
            <v>5</v>
          </cell>
          <cell r="G2610" t="str">
            <v>00</v>
          </cell>
        </row>
        <row r="2611">
          <cell r="A2611" t="str">
            <v>83670</v>
          </cell>
          <cell r="B2611" t="str">
            <v>Assay of lap enzyme</v>
          </cell>
          <cell r="C2611">
            <v>3</v>
          </cell>
          <cell r="D2611">
            <v>0</v>
          </cell>
          <cell r="E2611">
            <v>5</v>
          </cell>
          <cell r="F2611">
            <v>5</v>
          </cell>
          <cell r="G2611" t="str">
            <v>00</v>
          </cell>
        </row>
        <row r="2612">
          <cell r="A2612" t="str">
            <v>83690</v>
          </cell>
          <cell r="B2612" t="str">
            <v>Assay of lipase</v>
          </cell>
          <cell r="C2612">
            <v>3</v>
          </cell>
          <cell r="D2612">
            <v>0</v>
          </cell>
          <cell r="E2612">
            <v>5</v>
          </cell>
          <cell r="F2612">
            <v>5</v>
          </cell>
          <cell r="G2612" t="str">
            <v>00</v>
          </cell>
        </row>
        <row r="2613">
          <cell r="A2613" t="str">
            <v>83695</v>
          </cell>
          <cell r="B2613" t="str">
            <v>Assay of lipoprotein(a)</v>
          </cell>
          <cell r="C2613">
            <v>3</v>
          </cell>
          <cell r="D2613">
            <v>0</v>
          </cell>
          <cell r="E2613">
            <v>5</v>
          </cell>
          <cell r="F2613">
            <v>5</v>
          </cell>
          <cell r="G2613" t="str">
            <v>00</v>
          </cell>
        </row>
        <row r="2614">
          <cell r="A2614" t="str">
            <v>83698</v>
          </cell>
          <cell r="B2614" t="str">
            <v>Assay lipoprotein pla2</v>
          </cell>
          <cell r="C2614">
            <v>3</v>
          </cell>
          <cell r="D2614">
            <v>0</v>
          </cell>
          <cell r="E2614">
            <v>5</v>
          </cell>
          <cell r="F2614">
            <v>5</v>
          </cell>
          <cell r="G2614" t="str">
            <v>00</v>
          </cell>
        </row>
        <row r="2615">
          <cell r="A2615" t="str">
            <v>83700</v>
          </cell>
          <cell r="B2615" t="str">
            <v>Lipopro bld electrophoretic</v>
          </cell>
          <cell r="C2615">
            <v>3</v>
          </cell>
          <cell r="D2615">
            <v>0</v>
          </cell>
          <cell r="E2615">
            <v>5</v>
          </cell>
          <cell r="F2615">
            <v>5</v>
          </cell>
          <cell r="G2615" t="str">
            <v>00</v>
          </cell>
        </row>
        <row r="2616">
          <cell r="A2616" t="str">
            <v>83701</v>
          </cell>
          <cell r="B2616" t="str">
            <v>Lipoprotein bld hr fraction</v>
          </cell>
          <cell r="C2616">
            <v>3</v>
          </cell>
          <cell r="D2616">
            <v>0</v>
          </cell>
          <cell r="E2616">
            <v>5</v>
          </cell>
          <cell r="F2616">
            <v>5</v>
          </cell>
          <cell r="G2616" t="str">
            <v>00</v>
          </cell>
        </row>
        <row r="2617">
          <cell r="A2617" t="str">
            <v>83704</v>
          </cell>
          <cell r="B2617" t="str">
            <v>Lipoprotein bld by nmr</v>
          </cell>
          <cell r="C2617">
            <v>3</v>
          </cell>
          <cell r="D2617">
            <v>0</v>
          </cell>
          <cell r="E2617">
            <v>5</v>
          </cell>
          <cell r="F2617">
            <v>5</v>
          </cell>
          <cell r="G2617" t="str">
            <v>00</v>
          </cell>
        </row>
        <row r="2618">
          <cell r="A2618" t="str">
            <v>83718</v>
          </cell>
          <cell r="B2618" t="str">
            <v>Assay of lipoprotein</v>
          </cell>
          <cell r="C2618">
            <v>3</v>
          </cell>
          <cell r="D2618">
            <v>0</v>
          </cell>
          <cell r="E2618">
            <v>5</v>
          </cell>
          <cell r="F2618">
            <v>5</v>
          </cell>
          <cell r="G2618" t="str">
            <v>00</v>
          </cell>
        </row>
        <row r="2619">
          <cell r="A2619" t="str">
            <v>83719</v>
          </cell>
          <cell r="B2619" t="str">
            <v>Assay of blood lipoprotein</v>
          </cell>
          <cell r="C2619">
            <v>3</v>
          </cell>
          <cell r="D2619">
            <v>0</v>
          </cell>
          <cell r="E2619">
            <v>5</v>
          </cell>
          <cell r="F2619">
            <v>5</v>
          </cell>
          <cell r="G2619" t="str">
            <v>00</v>
          </cell>
        </row>
        <row r="2620">
          <cell r="A2620" t="str">
            <v>83721</v>
          </cell>
          <cell r="B2620" t="str">
            <v>Assay of blood lipoprotein</v>
          </cell>
          <cell r="C2620">
            <v>3</v>
          </cell>
          <cell r="D2620">
            <v>0</v>
          </cell>
          <cell r="E2620">
            <v>5</v>
          </cell>
          <cell r="F2620">
            <v>5</v>
          </cell>
          <cell r="G2620" t="str">
            <v>00</v>
          </cell>
        </row>
        <row r="2621">
          <cell r="A2621" t="str">
            <v>83727</v>
          </cell>
          <cell r="B2621" t="str">
            <v>Assay of lrh hormone</v>
          </cell>
          <cell r="C2621">
            <v>3</v>
          </cell>
          <cell r="D2621">
            <v>0</v>
          </cell>
          <cell r="E2621">
            <v>5</v>
          </cell>
          <cell r="F2621">
            <v>5</v>
          </cell>
          <cell r="G2621" t="str">
            <v>00</v>
          </cell>
        </row>
        <row r="2622">
          <cell r="A2622" t="str">
            <v>83735</v>
          </cell>
          <cell r="B2622" t="str">
            <v>Assay of magnesium</v>
          </cell>
          <cell r="C2622">
            <v>3</v>
          </cell>
          <cell r="D2622">
            <v>0</v>
          </cell>
          <cell r="E2622">
            <v>5</v>
          </cell>
          <cell r="F2622">
            <v>5</v>
          </cell>
          <cell r="G2622" t="str">
            <v>00</v>
          </cell>
        </row>
        <row r="2623">
          <cell r="A2623" t="str">
            <v>83775</v>
          </cell>
          <cell r="B2623" t="str">
            <v>Assay malate dehydrogenase</v>
          </cell>
          <cell r="C2623">
            <v>3</v>
          </cell>
          <cell r="D2623">
            <v>0</v>
          </cell>
          <cell r="E2623">
            <v>5</v>
          </cell>
          <cell r="F2623">
            <v>5</v>
          </cell>
          <cell r="G2623" t="str">
            <v>00</v>
          </cell>
        </row>
        <row r="2624">
          <cell r="A2624" t="str">
            <v>83785</v>
          </cell>
          <cell r="B2624" t="str">
            <v>Assay of manganese</v>
          </cell>
          <cell r="C2624">
            <v>3</v>
          </cell>
          <cell r="D2624">
            <v>0</v>
          </cell>
          <cell r="E2624">
            <v>5</v>
          </cell>
          <cell r="F2624">
            <v>5</v>
          </cell>
          <cell r="G2624" t="str">
            <v>00</v>
          </cell>
        </row>
        <row r="2625">
          <cell r="A2625" t="str">
            <v>83788</v>
          </cell>
          <cell r="B2625" t="str">
            <v>Mass spectrometry qual</v>
          </cell>
          <cell r="C2625">
            <v>3</v>
          </cell>
          <cell r="D2625">
            <v>0</v>
          </cell>
          <cell r="E2625">
            <v>5</v>
          </cell>
          <cell r="F2625">
            <v>5</v>
          </cell>
          <cell r="G2625" t="str">
            <v>00</v>
          </cell>
        </row>
        <row r="2626">
          <cell r="A2626" t="str">
            <v>83789</v>
          </cell>
          <cell r="B2626" t="str">
            <v>Mass spectrometry quant</v>
          </cell>
          <cell r="C2626">
            <v>3</v>
          </cell>
          <cell r="D2626">
            <v>0</v>
          </cell>
          <cell r="E2626">
            <v>5</v>
          </cell>
          <cell r="F2626">
            <v>5</v>
          </cell>
          <cell r="G2626" t="str">
            <v>00</v>
          </cell>
        </row>
        <row r="2627">
          <cell r="A2627" t="str">
            <v>83805</v>
          </cell>
          <cell r="B2627" t="str">
            <v>Assay of meprobamate</v>
          </cell>
          <cell r="C2627">
            <v>3</v>
          </cell>
          <cell r="D2627">
            <v>0</v>
          </cell>
          <cell r="E2627">
            <v>5</v>
          </cell>
          <cell r="F2627">
            <v>5</v>
          </cell>
          <cell r="G2627" t="str">
            <v>00</v>
          </cell>
        </row>
        <row r="2628">
          <cell r="A2628" t="str">
            <v>83825</v>
          </cell>
          <cell r="B2628" t="str">
            <v>Assay of mercury</v>
          </cell>
          <cell r="C2628">
            <v>3</v>
          </cell>
          <cell r="D2628">
            <v>0</v>
          </cell>
          <cell r="E2628">
            <v>5</v>
          </cell>
          <cell r="F2628">
            <v>5</v>
          </cell>
          <cell r="G2628" t="str">
            <v>00</v>
          </cell>
        </row>
        <row r="2629">
          <cell r="A2629" t="str">
            <v>83835</v>
          </cell>
          <cell r="B2629" t="str">
            <v>Assay of metanephrines</v>
          </cell>
          <cell r="C2629">
            <v>3</v>
          </cell>
          <cell r="D2629">
            <v>0</v>
          </cell>
          <cell r="E2629">
            <v>5</v>
          </cell>
          <cell r="F2629">
            <v>5</v>
          </cell>
          <cell r="G2629" t="str">
            <v>00</v>
          </cell>
        </row>
        <row r="2630">
          <cell r="A2630" t="str">
            <v>83840</v>
          </cell>
          <cell r="B2630" t="str">
            <v>Assay of methadone</v>
          </cell>
          <cell r="C2630">
            <v>3</v>
          </cell>
          <cell r="D2630">
            <v>0</v>
          </cell>
          <cell r="E2630">
            <v>5</v>
          </cell>
          <cell r="F2630">
            <v>5</v>
          </cell>
          <cell r="G2630" t="str">
            <v>00</v>
          </cell>
        </row>
        <row r="2631">
          <cell r="A2631" t="str">
            <v>83857</v>
          </cell>
          <cell r="B2631" t="str">
            <v>Assay of methemalbumin</v>
          </cell>
          <cell r="C2631">
            <v>3</v>
          </cell>
          <cell r="D2631">
            <v>0</v>
          </cell>
          <cell r="E2631">
            <v>5</v>
          </cell>
          <cell r="F2631">
            <v>5</v>
          </cell>
          <cell r="G2631" t="str">
            <v>00</v>
          </cell>
        </row>
        <row r="2632">
          <cell r="A2632" t="str">
            <v>83858</v>
          </cell>
          <cell r="B2632" t="str">
            <v>Assay of methsuximide</v>
          </cell>
          <cell r="C2632">
            <v>3</v>
          </cell>
          <cell r="D2632">
            <v>0</v>
          </cell>
          <cell r="E2632">
            <v>5</v>
          </cell>
          <cell r="F2632">
            <v>5</v>
          </cell>
          <cell r="G2632" t="str">
            <v>00</v>
          </cell>
        </row>
        <row r="2633">
          <cell r="A2633" t="str">
            <v>83861</v>
          </cell>
          <cell r="B2633" t="str">
            <v>Microfluid analy tears</v>
          </cell>
          <cell r="C2633">
            <v>3</v>
          </cell>
          <cell r="D2633">
            <v>0</v>
          </cell>
          <cell r="E2633">
            <v>5</v>
          </cell>
          <cell r="F2633">
            <v>5</v>
          </cell>
          <cell r="G2633" t="str">
            <v>00</v>
          </cell>
        </row>
        <row r="2634">
          <cell r="A2634" t="str">
            <v>83864</v>
          </cell>
          <cell r="B2634" t="str">
            <v>Mucopolysaccharides</v>
          </cell>
          <cell r="C2634">
            <v>3</v>
          </cell>
          <cell r="D2634">
            <v>0</v>
          </cell>
          <cell r="E2634">
            <v>5</v>
          </cell>
          <cell r="F2634">
            <v>5</v>
          </cell>
          <cell r="G2634" t="str">
            <v>00</v>
          </cell>
        </row>
        <row r="2635">
          <cell r="A2635" t="str">
            <v>83866</v>
          </cell>
          <cell r="B2635" t="str">
            <v>Mucopolysaccharides screen</v>
          </cell>
          <cell r="C2635">
            <v>3</v>
          </cell>
          <cell r="D2635">
            <v>0</v>
          </cell>
          <cell r="E2635">
            <v>5</v>
          </cell>
          <cell r="F2635">
            <v>5</v>
          </cell>
          <cell r="G2635" t="str">
            <v>00</v>
          </cell>
        </row>
        <row r="2636">
          <cell r="A2636" t="str">
            <v>83872</v>
          </cell>
          <cell r="B2636" t="str">
            <v>Assay synovial fluid mucin</v>
          </cell>
          <cell r="C2636">
            <v>3</v>
          </cell>
          <cell r="D2636">
            <v>0</v>
          </cell>
          <cell r="E2636">
            <v>5</v>
          </cell>
          <cell r="F2636">
            <v>5</v>
          </cell>
          <cell r="G2636" t="str">
            <v>00</v>
          </cell>
        </row>
        <row r="2637">
          <cell r="A2637" t="str">
            <v>83873</v>
          </cell>
          <cell r="B2637" t="str">
            <v>Assay of csf protein</v>
          </cell>
          <cell r="C2637">
            <v>3</v>
          </cell>
          <cell r="D2637">
            <v>0</v>
          </cell>
          <cell r="E2637">
            <v>5</v>
          </cell>
          <cell r="F2637">
            <v>5</v>
          </cell>
          <cell r="G2637" t="str">
            <v>00</v>
          </cell>
        </row>
        <row r="2638">
          <cell r="A2638" t="str">
            <v>83874</v>
          </cell>
          <cell r="B2638" t="str">
            <v>Assay of myoglobin</v>
          </cell>
          <cell r="C2638">
            <v>3</v>
          </cell>
          <cell r="D2638">
            <v>0</v>
          </cell>
          <cell r="E2638">
            <v>5</v>
          </cell>
          <cell r="F2638">
            <v>5</v>
          </cell>
          <cell r="G2638" t="str">
            <v>00</v>
          </cell>
        </row>
        <row r="2639">
          <cell r="A2639" t="str">
            <v>83876</v>
          </cell>
          <cell r="B2639" t="str">
            <v>Assay myeloperoxidase</v>
          </cell>
          <cell r="C2639">
            <v>3</v>
          </cell>
          <cell r="D2639">
            <v>0</v>
          </cell>
          <cell r="E2639">
            <v>5</v>
          </cell>
          <cell r="F2639">
            <v>5</v>
          </cell>
          <cell r="G2639" t="str">
            <v>00</v>
          </cell>
        </row>
        <row r="2640">
          <cell r="A2640" t="str">
            <v>83880</v>
          </cell>
          <cell r="B2640" t="str">
            <v>Assay of natriuretic peptide</v>
          </cell>
          <cell r="C2640">
            <v>3</v>
          </cell>
          <cell r="D2640">
            <v>0</v>
          </cell>
          <cell r="E2640">
            <v>5</v>
          </cell>
          <cell r="F2640">
            <v>5</v>
          </cell>
          <cell r="G2640" t="str">
            <v>00</v>
          </cell>
        </row>
        <row r="2641">
          <cell r="A2641" t="str">
            <v>83883</v>
          </cell>
          <cell r="B2641" t="str">
            <v>Assay nephelometry not spec</v>
          </cell>
          <cell r="C2641">
            <v>3</v>
          </cell>
          <cell r="D2641">
            <v>0</v>
          </cell>
          <cell r="E2641">
            <v>5</v>
          </cell>
          <cell r="F2641">
            <v>5</v>
          </cell>
          <cell r="G2641" t="str">
            <v>00</v>
          </cell>
        </row>
        <row r="2642">
          <cell r="A2642" t="str">
            <v>83885</v>
          </cell>
          <cell r="B2642" t="str">
            <v>Assay of nickel</v>
          </cell>
          <cell r="C2642">
            <v>3</v>
          </cell>
          <cell r="D2642">
            <v>0</v>
          </cell>
          <cell r="E2642">
            <v>5</v>
          </cell>
          <cell r="F2642">
            <v>5</v>
          </cell>
          <cell r="G2642" t="str">
            <v>00</v>
          </cell>
        </row>
        <row r="2643">
          <cell r="A2643" t="str">
            <v>83887</v>
          </cell>
          <cell r="B2643" t="str">
            <v>Assay of nicotine</v>
          </cell>
          <cell r="C2643">
            <v>3</v>
          </cell>
          <cell r="D2643">
            <v>0</v>
          </cell>
          <cell r="E2643">
            <v>5</v>
          </cell>
          <cell r="F2643">
            <v>5</v>
          </cell>
          <cell r="G2643" t="str">
            <v>00</v>
          </cell>
        </row>
        <row r="2644">
          <cell r="A2644" t="str">
            <v>83915</v>
          </cell>
          <cell r="B2644" t="str">
            <v>Assay of nucleotidase</v>
          </cell>
          <cell r="C2644">
            <v>3</v>
          </cell>
          <cell r="D2644">
            <v>0</v>
          </cell>
          <cell r="E2644">
            <v>5</v>
          </cell>
          <cell r="F2644">
            <v>5</v>
          </cell>
          <cell r="G2644" t="str">
            <v>00</v>
          </cell>
        </row>
        <row r="2645">
          <cell r="A2645" t="str">
            <v>83916</v>
          </cell>
          <cell r="B2645" t="str">
            <v>Oligoclonal bands</v>
          </cell>
          <cell r="C2645">
            <v>3</v>
          </cell>
          <cell r="D2645">
            <v>0</v>
          </cell>
          <cell r="E2645">
            <v>5</v>
          </cell>
          <cell r="F2645">
            <v>5</v>
          </cell>
          <cell r="G2645" t="str">
            <v>00</v>
          </cell>
        </row>
        <row r="2646">
          <cell r="A2646" t="str">
            <v>83918</v>
          </cell>
          <cell r="B2646" t="str">
            <v>Organic acids total quant</v>
          </cell>
          <cell r="C2646">
            <v>3</v>
          </cell>
          <cell r="D2646">
            <v>0</v>
          </cell>
          <cell r="E2646">
            <v>5</v>
          </cell>
          <cell r="F2646">
            <v>5</v>
          </cell>
          <cell r="G2646" t="str">
            <v>00</v>
          </cell>
        </row>
        <row r="2647">
          <cell r="A2647" t="str">
            <v>83919</v>
          </cell>
          <cell r="B2647" t="str">
            <v>Organic acids qual each</v>
          </cell>
          <cell r="C2647">
            <v>3</v>
          </cell>
          <cell r="D2647">
            <v>0</v>
          </cell>
          <cell r="E2647">
            <v>5</v>
          </cell>
          <cell r="F2647">
            <v>5</v>
          </cell>
          <cell r="G2647" t="str">
            <v>00</v>
          </cell>
        </row>
        <row r="2648">
          <cell r="A2648" t="str">
            <v>83921</v>
          </cell>
          <cell r="B2648" t="str">
            <v>Organic acid single quant</v>
          </cell>
          <cell r="C2648">
            <v>3</v>
          </cell>
          <cell r="D2648">
            <v>0</v>
          </cell>
          <cell r="E2648">
            <v>5</v>
          </cell>
          <cell r="F2648">
            <v>5</v>
          </cell>
          <cell r="G2648" t="str">
            <v>00</v>
          </cell>
        </row>
        <row r="2649">
          <cell r="A2649" t="str">
            <v>83925</v>
          </cell>
          <cell r="B2649" t="str">
            <v>Assay of opiates</v>
          </cell>
          <cell r="C2649">
            <v>3</v>
          </cell>
          <cell r="D2649">
            <v>0</v>
          </cell>
          <cell r="E2649">
            <v>5</v>
          </cell>
          <cell r="F2649">
            <v>5</v>
          </cell>
          <cell r="G2649" t="str">
            <v>00</v>
          </cell>
        </row>
        <row r="2650">
          <cell r="A2650" t="str">
            <v>83930</v>
          </cell>
          <cell r="B2650" t="str">
            <v>Assay of blood osmolality</v>
          </cell>
          <cell r="C2650">
            <v>3</v>
          </cell>
          <cell r="D2650">
            <v>0</v>
          </cell>
          <cell r="E2650">
            <v>5</v>
          </cell>
          <cell r="F2650">
            <v>5</v>
          </cell>
          <cell r="G2650" t="str">
            <v>00</v>
          </cell>
        </row>
        <row r="2651">
          <cell r="A2651" t="str">
            <v>83935</v>
          </cell>
          <cell r="B2651" t="str">
            <v>Assay of urine osmolality</v>
          </cell>
          <cell r="C2651">
            <v>3</v>
          </cell>
          <cell r="D2651">
            <v>0</v>
          </cell>
          <cell r="E2651">
            <v>5</v>
          </cell>
          <cell r="F2651">
            <v>5</v>
          </cell>
          <cell r="G2651" t="str">
            <v>00</v>
          </cell>
        </row>
        <row r="2652">
          <cell r="A2652" t="str">
            <v>83937</v>
          </cell>
          <cell r="B2652" t="str">
            <v>Assay of osteocalcin</v>
          </cell>
          <cell r="C2652">
            <v>3</v>
          </cell>
          <cell r="D2652">
            <v>0</v>
          </cell>
          <cell r="E2652">
            <v>5</v>
          </cell>
          <cell r="F2652">
            <v>5</v>
          </cell>
          <cell r="G2652" t="str">
            <v>00</v>
          </cell>
        </row>
        <row r="2653">
          <cell r="A2653" t="str">
            <v>83945</v>
          </cell>
          <cell r="B2653" t="str">
            <v>Assay of oxalate</v>
          </cell>
          <cell r="C2653">
            <v>3</v>
          </cell>
          <cell r="D2653">
            <v>0</v>
          </cell>
          <cell r="E2653">
            <v>5</v>
          </cell>
          <cell r="F2653">
            <v>5</v>
          </cell>
          <cell r="G2653" t="str">
            <v>00</v>
          </cell>
        </row>
        <row r="2654">
          <cell r="A2654" t="str">
            <v>83950</v>
          </cell>
          <cell r="B2654" t="str">
            <v>Oncoprotein her-2/neu</v>
          </cell>
          <cell r="C2654">
            <v>3</v>
          </cell>
          <cell r="D2654">
            <v>0</v>
          </cell>
          <cell r="E2654">
            <v>5</v>
          </cell>
          <cell r="F2654">
            <v>5</v>
          </cell>
          <cell r="G2654" t="str">
            <v>00</v>
          </cell>
        </row>
        <row r="2655">
          <cell r="A2655" t="str">
            <v>83951</v>
          </cell>
          <cell r="B2655" t="str">
            <v>Oncoprotein dcp</v>
          </cell>
          <cell r="C2655">
            <v>3</v>
          </cell>
          <cell r="D2655">
            <v>0</v>
          </cell>
          <cell r="E2655">
            <v>5</v>
          </cell>
          <cell r="F2655">
            <v>5</v>
          </cell>
          <cell r="G2655" t="str">
            <v>00</v>
          </cell>
        </row>
        <row r="2656">
          <cell r="A2656" t="str">
            <v>83970</v>
          </cell>
          <cell r="B2656" t="str">
            <v>Assay of parathormone</v>
          </cell>
          <cell r="C2656">
            <v>3</v>
          </cell>
          <cell r="D2656">
            <v>0</v>
          </cell>
          <cell r="E2656">
            <v>5</v>
          </cell>
          <cell r="F2656">
            <v>5</v>
          </cell>
          <cell r="G2656" t="str">
            <v>00</v>
          </cell>
        </row>
        <row r="2657">
          <cell r="A2657" t="str">
            <v>83986</v>
          </cell>
          <cell r="B2657" t="str">
            <v>Assay ph body fluid nos</v>
          </cell>
          <cell r="C2657">
            <v>3</v>
          </cell>
          <cell r="D2657">
            <v>0</v>
          </cell>
          <cell r="E2657">
            <v>5</v>
          </cell>
          <cell r="F2657">
            <v>5</v>
          </cell>
          <cell r="G2657" t="str">
            <v>00</v>
          </cell>
        </row>
        <row r="2658">
          <cell r="A2658" t="str">
            <v>83987</v>
          </cell>
          <cell r="B2658" t="str">
            <v>Exhaled breath condensate</v>
          </cell>
          <cell r="C2658">
            <v>3</v>
          </cell>
          <cell r="D2658">
            <v>0</v>
          </cell>
          <cell r="E2658">
            <v>5</v>
          </cell>
          <cell r="F2658">
            <v>5</v>
          </cell>
          <cell r="G2658" t="str">
            <v>00</v>
          </cell>
        </row>
        <row r="2659">
          <cell r="A2659" t="str">
            <v>83992</v>
          </cell>
          <cell r="B2659" t="str">
            <v>Assay for phencyclidine</v>
          </cell>
          <cell r="C2659">
            <v>3</v>
          </cell>
          <cell r="D2659">
            <v>0</v>
          </cell>
          <cell r="E2659">
            <v>5</v>
          </cell>
          <cell r="F2659">
            <v>5</v>
          </cell>
          <cell r="G2659" t="str">
            <v>00</v>
          </cell>
        </row>
        <row r="2660">
          <cell r="A2660" t="str">
            <v>83993</v>
          </cell>
          <cell r="B2660" t="str">
            <v>Assay for calprotectin fecal</v>
          </cell>
          <cell r="C2660">
            <v>3</v>
          </cell>
          <cell r="D2660">
            <v>0</v>
          </cell>
          <cell r="E2660">
            <v>5</v>
          </cell>
          <cell r="F2660">
            <v>5</v>
          </cell>
          <cell r="G2660" t="str">
            <v>00</v>
          </cell>
        </row>
        <row r="2661">
          <cell r="A2661" t="str">
            <v>84022</v>
          </cell>
          <cell r="B2661" t="str">
            <v>Assay of phenothiazine</v>
          </cell>
          <cell r="C2661">
            <v>3</v>
          </cell>
          <cell r="D2661">
            <v>0</v>
          </cell>
          <cell r="E2661">
            <v>5</v>
          </cell>
          <cell r="F2661">
            <v>5</v>
          </cell>
          <cell r="G2661" t="str">
            <v>00</v>
          </cell>
        </row>
        <row r="2662">
          <cell r="A2662" t="str">
            <v>84030</v>
          </cell>
          <cell r="B2662" t="str">
            <v>Assay of blood pku</v>
          </cell>
          <cell r="C2662">
            <v>3</v>
          </cell>
          <cell r="D2662">
            <v>0</v>
          </cell>
          <cell r="E2662">
            <v>5</v>
          </cell>
          <cell r="F2662">
            <v>5</v>
          </cell>
          <cell r="G2662" t="str">
            <v>00</v>
          </cell>
        </row>
        <row r="2663">
          <cell r="A2663" t="str">
            <v>84035</v>
          </cell>
          <cell r="B2663" t="str">
            <v>Assay of phenylketones</v>
          </cell>
          <cell r="C2663">
            <v>3</v>
          </cell>
          <cell r="D2663">
            <v>0</v>
          </cell>
          <cell r="E2663">
            <v>5</v>
          </cell>
          <cell r="F2663">
            <v>5</v>
          </cell>
          <cell r="G2663" t="str">
            <v>00</v>
          </cell>
        </row>
        <row r="2664">
          <cell r="A2664" t="str">
            <v>84060</v>
          </cell>
          <cell r="B2664" t="str">
            <v>Assay acid phosphatase</v>
          </cell>
          <cell r="C2664">
            <v>3</v>
          </cell>
          <cell r="D2664">
            <v>0</v>
          </cell>
          <cell r="E2664">
            <v>5</v>
          </cell>
          <cell r="F2664">
            <v>5</v>
          </cell>
          <cell r="G2664" t="str">
            <v>00</v>
          </cell>
        </row>
        <row r="2665">
          <cell r="A2665" t="str">
            <v>84061</v>
          </cell>
          <cell r="B2665" t="str">
            <v>Phosphatase forensic exam</v>
          </cell>
          <cell r="C2665">
            <v>3</v>
          </cell>
          <cell r="D2665">
            <v>0</v>
          </cell>
          <cell r="E2665">
            <v>5</v>
          </cell>
          <cell r="F2665">
            <v>5</v>
          </cell>
          <cell r="G2665" t="str">
            <v>00</v>
          </cell>
        </row>
        <row r="2666">
          <cell r="A2666" t="str">
            <v>84066</v>
          </cell>
          <cell r="B2666" t="str">
            <v>Assay prostate phosphatase</v>
          </cell>
          <cell r="C2666">
            <v>3</v>
          </cell>
          <cell r="D2666">
            <v>0</v>
          </cell>
          <cell r="E2666">
            <v>5</v>
          </cell>
          <cell r="F2666">
            <v>5</v>
          </cell>
          <cell r="G2666" t="str">
            <v>00</v>
          </cell>
        </row>
        <row r="2667">
          <cell r="A2667" t="str">
            <v>84075</v>
          </cell>
          <cell r="B2667" t="str">
            <v>Assay alkaline phosphatase</v>
          </cell>
          <cell r="C2667">
            <v>3</v>
          </cell>
          <cell r="D2667">
            <v>0</v>
          </cell>
          <cell r="E2667">
            <v>5</v>
          </cell>
          <cell r="F2667">
            <v>5</v>
          </cell>
          <cell r="G2667" t="str">
            <v>00</v>
          </cell>
        </row>
        <row r="2668">
          <cell r="A2668" t="str">
            <v>84078</v>
          </cell>
          <cell r="B2668" t="str">
            <v>Assay alkaline phosphatase</v>
          </cell>
          <cell r="C2668">
            <v>3</v>
          </cell>
          <cell r="D2668">
            <v>0</v>
          </cell>
          <cell r="E2668">
            <v>5</v>
          </cell>
          <cell r="F2668">
            <v>5</v>
          </cell>
          <cell r="G2668" t="str">
            <v>00</v>
          </cell>
        </row>
        <row r="2669">
          <cell r="A2669" t="str">
            <v>84080</v>
          </cell>
          <cell r="B2669" t="str">
            <v>Assay alkaline phosphatases</v>
          </cell>
          <cell r="C2669">
            <v>3</v>
          </cell>
          <cell r="D2669">
            <v>0</v>
          </cell>
          <cell r="E2669">
            <v>5</v>
          </cell>
          <cell r="F2669">
            <v>5</v>
          </cell>
          <cell r="G2669" t="str">
            <v>00</v>
          </cell>
        </row>
        <row r="2670">
          <cell r="A2670" t="str">
            <v>84081</v>
          </cell>
          <cell r="B2670" t="str">
            <v>Assay phosphatidylglycerol</v>
          </cell>
          <cell r="C2670">
            <v>3</v>
          </cell>
          <cell r="D2670">
            <v>0</v>
          </cell>
          <cell r="E2670">
            <v>5</v>
          </cell>
          <cell r="F2670">
            <v>5</v>
          </cell>
          <cell r="G2670" t="str">
            <v>00</v>
          </cell>
        </row>
        <row r="2671">
          <cell r="A2671" t="str">
            <v>84085</v>
          </cell>
          <cell r="B2671" t="str">
            <v>Assay of rbc pg6d enzyme</v>
          </cell>
          <cell r="C2671">
            <v>3</v>
          </cell>
          <cell r="D2671">
            <v>0</v>
          </cell>
          <cell r="E2671">
            <v>5</v>
          </cell>
          <cell r="F2671">
            <v>5</v>
          </cell>
          <cell r="G2671" t="str">
            <v>00</v>
          </cell>
        </row>
        <row r="2672">
          <cell r="A2672" t="str">
            <v>84087</v>
          </cell>
          <cell r="B2672" t="str">
            <v>Assay phosphohexose enzymes</v>
          </cell>
          <cell r="C2672">
            <v>3</v>
          </cell>
          <cell r="D2672">
            <v>0</v>
          </cell>
          <cell r="E2672">
            <v>5</v>
          </cell>
          <cell r="F2672">
            <v>5</v>
          </cell>
          <cell r="G2672" t="str">
            <v>00</v>
          </cell>
        </row>
        <row r="2673">
          <cell r="A2673" t="str">
            <v>84100</v>
          </cell>
          <cell r="B2673" t="str">
            <v>Assay of phosphorus</v>
          </cell>
          <cell r="C2673">
            <v>3</v>
          </cell>
          <cell r="D2673">
            <v>0</v>
          </cell>
          <cell r="E2673">
            <v>5</v>
          </cell>
          <cell r="F2673">
            <v>5</v>
          </cell>
          <cell r="G2673" t="str">
            <v>00</v>
          </cell>
        </row>
        <row r="2674">
          <cell r="A2674" t="str">
            <v>84105</v>
          </cell>
          <cell r="B2674" t="str">
            <v>Assay of urine phosphorus</v>
          </cell>
          <cell r="C2674">
            <v>3</v>
          </cell>
          <cell r="D2674">
            <v>0</v>
          </cell>
          <cell r="E2674">
            <v>5</v>
          </cell>
          <cell r="F2674">
            <v>5</v>
          </cell>
          <cell r="G2674" t="str">
            <v>00</v>
          </cell>
        </row>
        <row r="2675">
          <cell r="A2675" t="str">
            <v>84106</v>
          </cell>
          <cell r="B2675" t="str">
            <v>Test for porphobilinogen</v>
          </cell>
          <cell r="C2675">
            <v>3</v>
          </cell>
          <cell r="D2675">
            <v>0</v>
          </cell>
          <cell r="E2675">
            <v>5</v>
          </cell>
          <cell r="F2675">
            <v>5</v>
          </cell>
          <cell r="G2675" t="str">
            <v>00</v>
          </cell>
        </row>
        <row r="2676">
          <cell r="A2676" t="str">
            <v>84110</v>
          </cell>
          <cell r="B2676" t="str">
            <v>Assay of porphobilinogen</v>
          </cell>
          <cell r="C2676">
            <v>3</v>
          </cell>
          <cell r="D2676">
            <v>0</v>
          </cell>
          <cell r="E2676">
            <v>5</v>
          </cell>
          <cell r="F2676">
            <v>5</v>
          </cell>
          <cell r="G2676" t="str">
            <v>00</v>
          </cell>
        </row>
        <row r="2677">
          <cell r="A2677" t="str">
            <v>84112</v>
          </cell>
          <cell r="B2677" t="str">
            <v>Eval amniotic fluid protein</v>
          </cell>
          <cell r="C2677">
            <v>3</v>
          </cell>
          <cell r="D2677">
            <v>0</v>
          </cell>
          <cell r="E2677">
            <v>5</v>
          </cell>
          <cell r="F2677">
            <v>5</v>
          </cell>
          <cell r="G2677" t="str">
            <v>00</v>
          </cell>
        </row>
        <row r="2678">
          <cell r="A2678" t="str">
            <v>84119</v>
          </cell>
          <cell r="B2678" t="str">
            <v>Test urine for porphyrins</v>
          </cell>
          <cell r="C2678">
            <v>3</v>
          </cell>
          <cell r="D2678">
            <v>0</v>
          </cell>
          <cell r="E2678">
            <v>5</v>
          </cell>
          <cell r="F2678">
            <v>5</v>
          </cell>
          <cell r="G2678" t="str">
            <v>00</v>
          </cell>
        </row>
        <row r="2679">
          <cell r="A2679" t="str">
            <v>84120</v>
          </cell>
          <cell r="B2679" t="str">
            <v>Assay of urine porphyrins</v>
          </cell>
          <cell r="C2679">
            <v>3</v>
          </cell>
          <cell r="D2679">
            <v>0</v>
          </cell>
          <cell r="E2679">
            <v>5</v>
          </cell>
          <cell r="F2679">
            <v>5</v>
          </cell>
          <cell r="G2679" t="str">
            <v>00</v>
          </cell>
        </row>
        <row r="2680">
          <cell r="A2680" t="str">
            <v>84126</v>
          </cell>
          <cell r="B2680" t="str">
            <v>Assay of feces porphyrins</v>
          </cell>
          <cell r="C2680">
            <v>3</v>
          </cell>
          <cell r="D2680">
            <v>0</v>
          </cell>
          <cell r="E2680">
            <v>5</v>
          </cell>
          <cell r="F2680">
            <v>5</v>
          </cell>
          <cell r="G2680" t="str">
            <v>00</v>
          </cell>
        </row>
        <row r="2681">
          <cell r="A2681" t="str">
            <v>84127</v>
          </cell>
          <cell r="B2681" t="str">
            <v>Assay of feces porphyrins</v>
          </cell>
          <cell r="C2681">
            <v>3</v>
          </cell>
          <cell r="D2681">
            <v>0</v>
          </cell>
          <cell r="E2681">
            <v>5</v>
          </cell>
          <cell r="F2681">
            <v>5</v>
          </cell>
          <cell r="G2681" t="str">
            <v>00</v>
          </cell>
        </row>
        <row r="2682">
          <cell r="A2682" t="str">
            <v>84132</v>
          </cell>
          <cell r="B2682" t="str">
            <v>Assay of serum potassium</v>
          </cell>
          <cell r="C2682">
            <v>3</v>
          </cell>
          <cell r="D2682">
            <v>0</v>
          </cell>
          <cell r="E2682">
            <v>5</v>
          </cell>
          <cell r="F2682">
            <v>5</v>
          </cell>
          <cell r="G2682" t="str">
            <v>00</v>
          </cell>
        </row>
        <row r="2683">
          <cell r="A2683" t="str">
            <v>84133</v>
          </cell>
          <cell r="B2683" t="str">
            <v>Assay of urine potassium</v>
          </cell>
          <cell r="C2683">
            <v>3</v>
          </cell>
          <cell r="D2683">
            <v>0</v>
          </cell>
          <cell r="E2683">
            <v>5</v>
          </cell>
          <cell r="F2683">
            <v>5</v>
          </cell>
          <cell r="G2683" t="str">
            <v>00</v>
          </cell>
        </row>
        <row r="2684">
          <cell r="A2684" t="str">
            <v>84134</v>
          </cell>
          <cell r="B2684" t="str">
            <v>Assay of prealbumin</v>
          </cell>
          <cell r="C2684">
            <v>3</v>
          </cell>
          <cell r="D2684">
            <v>0</v>
          </cell>
          <cell r="E2684">
            <v>5</v>
          </cell>
          <cell r="F2684">
            <v>5</v>
          </cell>
          <cell r="G2684" t="str">
            <v>00</v>
          </cell>
        </row>
        <row r="2685">
          <cell r="A2685" t="str">
            <v>84135</v>
          </cell>
          <cell r="B2685" t="str">
            <v>Assay of pregnanediol</v>
          </cell>
          <cell r="C2685">
            <v>3</v>
          </cell>
          <cell r="D2685">
            <v>0</v>
          </cell>
          <cell r="E2685">
            <v>5</v>
          </cell>
          <cell r="F2685">
            <v>5</v>
          </cell>
          <cell r="G2685" t="str">
            <v>00</v>
          </cell>
        </row>
        <row r="2686">
          <cell r="A2686" t="str">
            <v>84138</v>
          </cell>
          <cell r="B2686" t="str">
            <v>Assay of pregnanetriol</v>
          </cell>
          <cell r="C2686">
            <v>3</v>
          </cell>
          <cell r="D2686">
            <v>0</v>
          </cell>
          <cell r="E2686">
            <v>5</v>
          </cell>
          <cell r="F2686">
            <v>5</v>
          </cell>
          <cell r="G2686" t="str">
            <v>00</v>
          </cell>
        </row>
        <row r="2687">
          <cell r="A2687" t="str">
            <v>84140</v>
          </cell>
          <cell r="B2687" t="str">
            <v>Assay of pregnenolone</v>
          </cell>
          <cell r="C2687">
            <v>3</v>
          </cell>
          <cell r="D2687">
            <v>0</v>
          </cell>
          <cell r="E2687">
            <v>5</v>
          </cell>
          <cell r="F2687">
            <v>5</v>
          </cell>
          <cell r="G2687" t="str">
            <v>00</v>
          </cell>
        </row>
        <row r="2688">
          <cell r="A2688" t="str">
            <v>84143</v>
          </cell>
          <cell r="B2688" t="str">
            <v>Assay of 17-hydroxypregneno</v>
          </cell>
          <cell r="C2688">
            <v>3</v>
          </cell>
          <cell r="D2688">
            <v>0</v>
          </cell>
          <cell r="E2688">
            <v>5</v>
          </cell>
          <cell r="F2688">
            <v>5</v>
          </cell>
          <cell r="G2688" t="str">
            <v>00</v>
          </cell>
        </row>
        <row r="2689">
          <cell r="A2689" t="str">
            <v>84144</v>
          </cell>
          <cell r="B2689" t="str">
            <v>Assay of progesterone</v>
          </cell>
          <cell r="C2689">
            <v>3</v>
          </cell>
          <cell r="D2689">
            <v>0</v>
          </cell>
          <cell r="E2689">
            <v>5</v>
          </cell>
          <cell r="F2689">
            <v>5</v>
          </cell>
          <cell r="G2689" t="str">
            <v>00</v>
          </cell>
        </row>
        <row r="2690">
          <cell r="A2690" t="str">
            <v>84145</v>
          </cell>
          <cell r="B2690" t="str">
            <v>Procalcitonin (pct)</v>
          </cell>
          <cell r="C2690">
            <v>3</v>
          </cell>
          <cell r="D2690">
            <v>0</v>
          </cell>
          <cell r="E2690">
            <v>5</v>
          </cell>
          <cell r="F2690">
            <v>5</v>
          </cell>
          <cell r="G2690" t="str">
            <v>00</v>
          </cell>
        </row>
        <row r="2691">
          <cell r="A2691" t="str">
            <v>84146</v>
          </cell>
          <cell r="B2691" t="str">
            <v>Assay of prolactin</v>
          </cell>
          <cell r="C2691">
            <v>3</v>
          </cell>
          <cell r="D2691">
            <v>0</v>
          </cell>
          <cell r="E2691">
            <v>5</v>
          </cell>
          <cell r="F2691">
            <v>5</v>
          </cell>
          <cell r="G2691" t="str">
            <v>00</v>
          </cell>
        </row>
        <row r="2692">
          <cell r="A2692" t="str">
            <v>84150</v>
          </cell>
          <cell r="B2692" t="str">
            <v>Assay of prostaglandin</v>
          </cell>
          <cell r="C2692">
            <v>3</v>
          </cell>
          <cell r="D2692">
            <v>0</v>
          </cell>
          <cell r="E2692">
            <v>5</v>
          </cell>
          <cell r="F2692">
            <v>5</v>
          </cell>
          <cell r="G2692" t="str">
            <v>00</v>
          </cell>
        </row>
        <row r="2693">
          <cell r="A2693" t="str">
            <v>84152</v>
          </cell>
          <cell r="B2693" t="str">
            <v>Assay of psa complexed</v>
          </cell>
          <cell r="C2693">
            <v>3</v>
          </cell>
          <cell r="D2693">
            <v>0</v>
          </cell>
          <cell r="E2693">
            <v>5</v>
          </cell>
          <cell r="F2693">
            <v>5</v>
          </cell>
          <cell r="G2693" t="str">
            <v>00</v>
          </cell>
        </row>
        <row r="2694">
          <cell r="A2694" t="str">
            <v>84153</v>
          </cell>
          <cell r="B2694" t="str">
            <v>Assay of psa total</v>
          </cell>
          <cell r="C2694">
            <v>3</v>
          </cell>
          <cell r="D2694">
            <v>0</v>
          </cell>
          <cell r="E2694">
            <v>5</v>
          </cell>
          <cell r="F2694">
            <v>5</v>
          </cell>
          <cell r="G2694" t="str">
            <v>00</v>
          </cell>
        </row>
        <row r="2695">
          <cell r="A2695" t="str">
            <v>84154</v>
          </cell>
          <cell r="B2695" t="str">
            <v>Assay of psa free</v>
          </cell>
          <cell r="C2695">
            <v>3</v>
          </cell>
          <cell r="D2695">
            <v>0</v>
          </cell>
          <cell r="E2695">
            <v>5</v>
          </cell>
          <cell r="F2695">
            <v>5</v>
          </cell>
          <cell r="G2695" t="str">
            <v>00</v>
          </cell>
        </row>
        <row r="2696">
          <cell r="A2696" t="str">
            <v>84155</v>
          </cell>
          <cell r="B2696" t="str">
            <v>Assay of protein serum</v>
          </cell>
          <cell r="C2696">
            <v>3</v>
          </cell>
          <cell r="D2696">
            <v>0</v>
          </cell>
          <cell r="E2696">
            <v>5</v>
          </cell>
          <cell r="F2696">
            <v>5</v>
          </cell>
          <cell r="G2696" t="str">
            <v>00</v>
          </cell>
        </row>
        <row r="2697">
          <cell r="A2697" t="str">
            <v>84156</v>
          </cell>
          <cell r="B2697" t="str">
            <v>Assay of protein urine</v>
          </cell>
          <cell r="C2697">
            <v>3</v>
          </cell>
          <cell r="D2697">
            <v>0</v>
          </cell>
          <cell r="E2697">
            <v>5</v>
          </cell>
          <cell r="F2697">
            <v>5</v>
          </cell>
          <cell r="G2697" t="str">
            <v>00</v>
          </cell>
        </row>
        <row r="2698">
          <cell r="A2698" t="str">
            <v>84157</v>
          </cell>
          <cell r="B2698" t="str">
            <v>Assay of protein other</v>
          </cell>
          <cell r="C2698">
            <v>3</v>
          </cell>
          <cell r="D2698">
            <v>0</v>
          </cell>
          <cell r="E2698">
            <v>5</v>
          </cell>
          <cell r="F2698">
            <v>5</v>
          </cell>
          <cell r="G2698" t="str">
            <v>00</v>
          </cell>
        </row>
        <row r="2699">
          <cell r="A2699" t="str">
            <v>84160</v>
          </cell>
          <cell r="B2699" t="str">
            <v>Assay of protein any source</v>
          </cell>
          <cell r="C2699">
            <v>3</v>
          </cell>
          <cell r="D2699">
            <v>0</v>
          </cell>
          <cell r="E2699">
            <v>5</v>
          </cell>
          <cell r="F2699">
            <v>5</v>
          </cell>
          <cell r="G2699" t="str">
            <v>00</v>
          </cell>
        </row>
        <row r="2700">
          <cell r="A2700" t="str">
            <v>84163</v>
          </cell>
          <cell r="B2700" t="str">
            <v>Pappa serum</v>
          </cell>
          <cell r="C2700">
            <v>3</v>
          </cell>
          <cell r="D2700">
            <v>0</v>
          </cell>
          <cell r="E2700">
            <v>5</v>
          </cell>
          <cell r="F2700">
            <v>5</v>
          </cell>
          <cell r="G2700" t="str">
            <v>00</v>
          </cell>
        </row>
        <row r="2701">
          <cell r="A2701" t="str">
            <v>84165</v>
          </cell>
          <cell r="B2701" t="str">
            <v>Protein e-phoresis serum</v>
          </cell>
          <cell r="C2701">
            <v>3</v>
          </cell>
          <cell r="D2701">
            <v>0</v>
          </cell>
          <cell r="E2701">
            <v>5</v>
          </cell>
          <cell r="F2701">
            <v>5</v>
          </cell>
          <cell r="G2701" t="str">
            <v>00</v>
          </cell>
        </row>
        <row r="2702">
          <cell r="A2702" t="str">
            <v>84166</v>
          </cell>
          <cell r="B2702" t="str">
            <v>Protein e-phoresis/urine/csf</v>
          </cell>
          <cell r="C2702">
            <v>3</v>
          </cell>
          <cell r="D2702">
            <v>0</v>
          </cell>
          <cell r="E2702">
            <v>5</v>
          </cell>
          <cell r="F2702">
            <v>5</v>
          </cell>
          <cell r="G2702" t="str">
            <v>00</v>
          </cell>
        </row>
        <row r="2703">
          <cell r="A2703" t="str">
            <v>84181</v>
          </cell>
          <cell r="B2703" t="str">
            <v>Western blot test</v>
          </cell>
          <cell r="C2703">
            <v>3</v>
          </cell>
          <cell r="D2703">
            <v>0</v>
          </cell>
          <cell r="E2703">
            <v>5</v>
          </cell>
          <cell r="F2703">
            <v>5</v>
          </cell>
          <cell r="G2703" t="str">
            <v>00</v>
          </cell>
        </row>
        <row r="2704">
          <cell r="A2704" t="str">
            <v>84182</v>
          </cell>
          <cell r="B2704" t="str">
            <v>Protein western blot test</v>
          </cell>
          <cell r="C2704">
            <v>3</v>
          </cell>
          <cell r="D2704">
            <v>0</v>
          </cell>
          <cell r="E2704">
            <v>5</v>
          </cell>
          <cell r="F2704">
            <v>5</v>
          </cell>
          <cell r="G2704" t="str">
            <v>00</v>
          </cell>
        </row>
        <row r="2705">
          <cell r="A2705" t="str">
            <v>84202</v>
          </cell>
          <cell r="B2705" t="str">
            <v>Assay rbc protoporphyrin</v>
          </cell>
          <cell r="C2705">
            <v>3</v>
          </cell>
          <cell r="D2705">
            <v>0</v>
          </cell>
          <cell r="E2705">
            <v>5</v>
          </cell>
          <cell r="F2705">
            <v>5</v>
          </cell>
          <cell r="G2705" t="str">
            <v>00</v>
          </cell>
        </row>
        <row r="2706">
          <cell r="A2706" t="str">
            <v>84203</v>
          </cell>
          <cell r="B2706" t="str">
            <v>Test rbc protoporphyrin</v>
          </cell>
          <cell r="C2706">
            <v>3</v>
          </cell>
          <cell r="D2706">
            <v>0</v>
          </cell>
          <cell r="E2706">
            <v>5</v>
          </cell>
          <cell r="F2706">
            <v>5</v>
          </cell>
          <cell r="G2706" t="str">
            <v>00</v>
          </cell>
        </row>
        <row r="2707">
          <cell r="A2707" t="str">
            <v>84206</v>
          </cell>
          <cell r="B2707" t="str">
            <v>Assay of proinsulin</v>
          </cell>
          <cell r="C2707">
            <v>3</v>
          </cell>
          <cell r="D2707">
            <v>0</v>
          </cell>
          <cell r="E2707">
            <v>5</v>
          </cell>
          <cell r="F2707">
            <v>5</v>
          </cell>
          <cell r="G2707" t="str">
            <v>00</v>
          </cell>
        </row>
        <row r="2708">
          <cell r="A2708" t="str">
            <v>84207</v>
          </cell>
          <cell r="B2708" t="str">
            <v>Assay of vitamin b-6</v>
          </cell>
          <cell r="C2708">
            <v>3</v>
          </cell>
          <cell r="D2708">
            <v>0</v>
          </cell>
          <cell r="E2708">
            <v>5</v>
          </cell>
          <cell r="F2708">
            <v>5</v>
          </cell>
          <cell r="G2708" t="str">
            <v>00</v>
          </cell>
        </row>
        <row r="2709">
          <cell r="A2709" t="str">
            <v>84210</v>
          </cell>
          <cell r="B2709" t="str">
            <v>Assay of pyruvate</v>
          </cell>
          <cell r="C2709">
            <v>3</v>
          </cell>
          <cell r="D2709">
            <v>0</v>
          </cell>
          <cell r="E2709">
            <v>5</v>
          </cell>
          <cell r="F2709">
            <v>5</v>
          </cell>
          <cell r="G2709" t="str">
            <v>00</v>
          </cell>
        </row>
        <row r="2710">
          <cell r="A2710" t="str">
            <v>84220</v>
          </cell>
          <cell r="B2710" t="str">
            <v>Assay of pyruvate kinase</v>
          </cell>
          <cell r="C2710">
            <v>3</v>
          </cell>
          <cell r="D2710">
            <v>0</v>
          </cell>
          <cell r="E2710">
            <v>5</v>
          </cell>
          <cell r="F2710">
            <v>5</v>
          </cell>
          <cell r="G2710" t="str">
            <v>00</v>
          </cell>
        </row>
        <row r="2711">
          <cell r="A2711" t="str">
            <v>84228</v>
          </cell>
          <cell r="B2711" t="str">
            <v>Assay of quinine</v>
          </cell>
          <cell r="C2711">
            <v>3</v>
          </cell>
          <cell r="D2711">
            <v>0</v>
          </cell>
          <cell r="E2711">
            <v>5</v>
          </cell>
          <cell r="F2711">
            <v>5</v>
          </cell>
          <cell r="G2711" t="str">
            <v>00</v>
          </cell>
        </row>
        <row r="2712">
          <cell r="A2712" t="str">
            <v>84233</v>
          </cell>
          <cell r="B2712" t="str">
            <v>Assay of estrogen</v>
          </cell>
          <cell r="C2712">
            <v>3</v>
          </cell>
          <cell r="D2712">
            <v>0</v>
          </cell>
          <cell r="E2712">
            <v>5</v>
          </cell>
          <cell r="F2712">
            <v>5</v>
          </cell>
          <cell r="G2712" t="str">
            <v>00</v>
          </cell>
        </row>
        <row r="2713">
          <cell r="A2713" t="str">
            <v>84234</v>
          </cell>
          <cell r="B2713" t="str">
            <v>Assay of progesterone</v>
          </cell>
          <cell r="C2713">
            <v>3</v>
          </cell>
          <cell r="D2713">
            <v>0</v>
          </cell>
          <cell r="E2713">
            <v>5</v>
          </cell>
          <cell r="F2713">
            <v>5</v>
          </cell>
          <cell r="G2713" t="str">
            <v>00</v>
          </cell>
        </row>
        <row r="2714">
          <cell r="A2714" t="str">
            <v>84235</v>
          </cell>
          <cell r="B2714" t="str">
            <v>Assay of endocrine hormone</v>
          </cell>
          <cell r="C2714">
            <v>3</v>
          </cell>
          <cell r="D2714">
            <v>0</v>
          </cell>
          <cell r="E2714">
            <v>5</v>
          </cell>
          <cell r="F2714">
            <v>5</v>
          </cell>
          <cell r="G2714" t="str">
            <v>00</v>
          </cell>
        </row>
        <row r="2715">
          <cell r="A2715" t="str">
            <v>84238</v>
          </cell>
          <cell r="B2715" t="str">
            <v>Assay nonendocrine receptor</v>
          </cell>
          <cell r="C2715">
            <v>3</v>
          </cell>
          <cell r="D2715">
            <v>0</v>
          </cell>
          <cell r="E2715">
            <v>5</v>
          </cell>
          <cell r="F2715">
            <v>5</v>
          </cell>
          <cell r="G2715" t="str">
            <v>00</v>
          </cell>
        </row>
        <row r="2716">
          <cell r="A2716" t="str">
            <v>84244</v>
          </cell>
          <cell r="B2716" t="str">
            <v>Assay of renin</v>
          </cell>
          <cell r="C2716">
            <v>3</v>
          </cell>
          <cell r="D2716">
            <v>0</v>
          </cell>
          <cell r="E2716">
            <v>5</v>
          </cell>
          <cell r="F2716">
            <v>5</v>
          </cell>
          <cell r="G2716" t="str">
            <v>00</v>
          </cell>
        </row>
        <row r="2717">
          <cell r="A2717" t="str">
            <v>84252</v>
          </cell>
          <cell r="B2717" t="str">
            <v>Assay of vitamin b-2</v>
          </cell>
          <cell r="C2717">
            <v>3</v>
          </cell>
          <cell r="D2717">
            <v>0</v>
          </cell>
          <cell r="E2717">
            <v>5</v>
          </cell>
          <cell r="F2717">
            <v>5</v>
          </cell>
          <cell r="G2717" t="str">
            <v>00</v>
          </cell>
        </row>
        <row r="2718">
          <cell r="A2718" t="str">
            <v>84255</v>
          </cell>
          <cell r="B2718" t="str">
            <v>Assay of selenium</v>
          </cell>
          <cell r="C2718">
            <v>3</v>
          </cell>
          <cell r="D2718">
            <v>0</v>
          </cell>
          <cell r="E2718">
            <v>5</v>
          </cell>
          <cell r="F2718">
            <v>5</v>
          </cell>
          <cell r="G2718" t="str">
            <v>00</v>
          </cell>
        </row>
        <row r="2719">
          <cell r="A2719" t="str">
            <v>84260</v>
          </cell>
          <cell r="B2719" t="str">
            <v>Assay of serotonin</v>
          </cell>
          <cell r="C2719">
            <v>3</v>
          </cell>
          <cell r="D2719">
            <v>0</v>
          </cell>
          <cell r="E2719">
            <v>5</v>
          </cell>
          <cell r="F2719">
            <v>5</v>
          </cell>
          <cell r="G2719" t="str">
            <v>00</v>
          </cell>
        </row>
        <row r="2720">
          <cell r="A2720" t="str">
            <v>84270</v>
          </cell>
          <cell r="B2720" t="str">
            <v>Assay of sex hormone globul</v>
          </cell>
          <cell r="C2720">
            <v>3</v>
          </cell>
          <cell r="D2720">
            <v>0</v>
          </cell>
          <cell r="E2720">
            <v>5</v>
          </cell>
          <cell r="F2720">
            <v>5</v>
          </cell>
          <cell r="G2720" t="str">
            <v>00</v>
          </cell>
        </row>
        <row r="2721">
          <cell r="A2721" t="str">
            <v>84275</v>
          </cell>
          <cell r="B2721" t="str">
            <v>Assay of sialic acid</v>
          </cell>
          <cell r="C2721">
            <v>3</v>
          </cell>
          <cell r="D2721">
            <v>0</v>
          </cell>
          <cell r="E2721">
            <v>5</v>
          </cell>
          <cell r="F2721">
            <v>5</v>
          </cell>
          <cell r="G2721" t="str">
            <v>00</v>
          </cell>
        </row>
        <row r="2722">
          <cell r="A2722" t="str">
            <v>84285</v>
          </cell>
          <cell r="B2722" t="str">
            <v>Assay of silica</v>
          </cell>
          <cell r="C2722">
            <v>3</v>
          </cell>
          <cell r="D2722">
            <v>0</v>
          </cell>
          <cell r="E2722">
            <v>5</v>
          </cell>
          <cell r="F2722">
            <v>5</v>
          </cell>
          <cell r="G2722" t="str">
            <v>00</v>
          </cell>
        </row>
        <row r="2723">
          <cell r="A2723" t="str">
            <v>84295</v>
          </cell>
          <cell r="B2723" t="str">
            <v>Assay of serum sodium</v>
          </cell>
          <cell r="C2723">
            <v>3</v>
          </cell>
          <cell r="D2723">
            <v>0</v>
          </cell>
          <cell r="E2723">
            <v>5</v>
          </cell>
          <cell r="F2723">
            <v>5</v>
          </cell>
          <cell r="G2723" t="str">
            <v>00</v>
          </cell>
        </row>
        <row r="2724">
          <cell r="A2724" t="str">
            <v>84300</v>
          </cell>
          <cell r="B2724" t="str">
            <v>Assay of urine sodium</v>
          </cell>
          <cell r="C2724">
            <v>3</v>
          </cell>
          <cell r="D2724">
            <v>0</v>
          </cell>
          <cell r="E2724">
            <v>5</v>
          </cell>
          <cell r="F2724">
            <v>5</v>
          </cell>
          <cell r="G2724" t="str">
            <v>00</v>
          </cell>
        </row>
        <row r="2725">
          <cell r="A2725" t="str">
            <v>84302</v>
          </cell>
          <cell r="B2725" t="str">
            <v>Assay of sweat sodium</v>
          </cell>
          <cell r="C2725">
            <v>3</v>
          </cell>
          <cell r="D2725">
            <v>0</v>
          </cell>
          <cell r="E2725">
            <v>5</v>
          </cell>
          <cell r="F2725">
            <v>5</v>
          </cell>
          <cell r="G2725" t="str">
            <v>00</v>
          </cell>
        </row>
        <row r="2726">
          <cell r="A2726" t="str">
            <v>84305</v>
          </cell>
          <cell r="B2726" t="str">
            <v>Assay of somatomedin</v>
          </cell>
          <cell r="C2726">
            <v>3</v>
          </cell>
          <cell r="D2726">
            <v>0</v>
          </cell>
          <cell r="E2726">
            <v>5</v>
          </cell>
          <cell r="F2726">
            <v>5</v>
          </cell>
          <cell r="G2726" t="str">
            <v>00</v>
          </cell>
        </row>
        <row r="2727">
          <cell r="A2727" t="str">
            <v>84307</v>
          </cell>
          <cell r="B2727" t="str">
            <v>Assay of somatostatin</v>
          </cell>
          <cell r="C2727">
            <v>3</v>
          </cell>
          <cell r="D2727">
            <v>0</v>
          </cell>
          <cell r="E2727">
            <v>5</v>
          </cell>
          <cell r="F2727">
            <v>5</v>
          </cell>
          <cell r="G2727" t="str">
            <v>00</v>
          </cell>
        </row>
        <row r="2728">
          <cell r="A2728" t="str">
            <v>84311</v>
          </cell>
          <cell r="B2728" t="str">
            <v>Spectrophotometry</v>
          </cell>
          <cell r="C2728">
            <v>3</v>
          </cell>
          <cell r="D2728">
            <v>0</v>
          </cell>
          <cell r="E2728">
            <v>5</v>
          </cell>
          <cell r="F2728">
            <v>5</v>
          </cell>
          <cell r="G2728" t="str">
            <v>00</v>
          </cell>
        </row>
        <row r="2729">
          <cell r="A2729" t="str">
            <v>84315</v>
          </cell>
          <cell r="B2729" t="str">
            <v>Body fluid specific gravity</v>
          </cell>
          <cell r="C2729">
            <v>3</v>
          </cell>
          <cell r="D2729">
            <v>0</v>
          </cell>
          <cell r="E2729">
            <v>5</v>
          </cell>
          <cell r="F2729">
            <v>5</v>
          </cell>
          <cell r="G2729" t="str">
            <v>00</v>
          </cell>
        </row>
        <row r="2730">
          <cell r="A2730" t="str">
            <v>84375</v>
          </cell>
          <cell r="B2730" t="str">
            <v>Chromatogram assay sugars</v>
          </cell>
          <cell r="C2730">
            <v>3</v>
          </cell>
          <cell r="D2730">
            <v>0</v>
          </cell>
          <cell r="E2730">
            <v>5</v>
          </cell>
          <cell r="F2730">
            <v>5</v>
          </cell>
          <cell r="G2730" t="str">
            <v>00</v>
          </cell>
        </row>
        <row r="2731">
          <cell r="A2731" t="str">
            <v>84376</v>
          </cell>
          <cell r="B2731" t="str">
            <v>Sugars single qual</v>
          </cell>
          <cell r="C2731">
            <v>3</v>
          </cell>
          <cell r="D2731">
            <v>0</v>
          </cell>
          <cell r="E2731">
            <v>5</v>
          </cell>
          <cell r="F2731">
            <v>5</v>
          </cell>
          <cell r="G2731" t="str">
            <v>00</v>
          </cell>
        </row>
        <row r="2732">
          <cell r="A2732" t="str">
            <v>84377</v>
          </cell>
          <cell r="B2732" t="str">
            <v>Sugars multiple qual</v>
          </cell>
          <cell r="C2732">
            <v>3</v>
          </cell>
          <cell r="D2732">
            <v>0</v>
          </cell>
          <cell r="E2732">
            <v>5</v>
          </cell>
          <cell r="F2732">
            <v>5</v>
          </cell>
          <cell r="G2732" t="str">
            <v>00</v>
          </cell>
        </row>
        <row r="2733">
          <cell r="A2733" t="str">
            <v>84378</v>
          </cell>
          <cell r="B2733" t="str">
            <v>Sugars single quant</v>
          </cell>
          <cell r="C2733">
            <v>3</v>
          </cell>
          <cell r="D2733">
            <v>0</v>
          </cell>
          <cell r="E2733">
            <v>5</v>
          </cell>
          <cell r="F2733">
            <v>5</v>
          </cell>
          <cell r="G2733" t="str">
            <v>00</v>
          </cell>
        </row>
        <row r="2734">
          <cell r="A2734" t="str">
            <v>84379</v>
          </cell>
          <cell r="B2734" t="str">
            <v>Sugars multiple quant</v>
          </cell>
          <cell r="C2734">
            <v>3</v>
          </cell>
          <cell r="D2734">
            <v>0</v>
          </cell>
          <cell r="E2734">
            <v>5</v>
          </cell>
          <cell r="F2734">
            <v>5</v>
          </cell>
          <cell r="G2734" t="str">
            <v>00</v>
          </cell>
        </row>
        <row r="2735">
          <cell r="A2735" t="str">
            <v>84392</v>
          </cell>
          <cell r="B2735" t="str">
            <v>Assay of urine sulfate</v>
          </cell>
          <cell r="C2735">
            <v>3</v>
          </cell>
          <cell r="D2735">
            <v>0</v>
          </cell>
          <cell r="E2735">
            <v>5</v>
          </cell>
          <cell r="F2735">
            <v>5</v>
          </cell>
          <cell r="G2735" t="str">
            <v>00</v>
          </cell>
        </row>
        <row r="2736">
          <cell r="A2736" t="str">
            <v>84402</v>
          </cell>
          <cell r="B2736" t="str">
            <v>Assay of free testosterone</v>
          </cell>
          <cell r="C2736">
            <v>3</v>
          </cell>
          <cell r="D2736">
            <v>0</v>
          </cell>
          <cell r="E2736">
            <v>5</v>
          </cell>
          <cell r="F2736">
            <v>5</v>
          </cell>
          <cell r="G2736" t="str">
            <v>00</v>
          </cell>
        </row>
        <row r="2737">
          <cell r="A2737" t="str">
            <v>84403</v>
          </cell>
          <cell r="B2737" t="str">
            <v>Assay of total testosterone</v>
          </cell>
          <cell r="C2737">
            <v>3</v>
          </cell>
          <cell r="D2737">
            <v>0</v>
          </cell>
          <cell r="E2737">
            <v>5</v>
          </cell>
          <cell r="F2737">
            <v>5</v>
          </cell>
          <cell r="G2737" t="str">
            <v>00</v>
          </cell>
        </row>
        <row r="2738">
          <cell r="A2738" t="str">
            <v>84425</v>
          </cell>
          <cell r="B2738" t="str">
            <v>Assay of vitamin b-1</v>
          </cell>
          <cell r="C2738">
            <v>3</v>
          </cell>
          <cell r="D2738">
            <v>0</v>
          </cell>
          <cell r="E2738">
            <v>5</v>
          </cell>
          <cell r="F2738">
            <v>5</v>
          </cell>
          <cell r="G2738" t="str">
            <v>00</v>
          </cell>
        </row>
        <row r="2739">
          <cell r="A2739" t="str">
            <v>84430</v>
          </cell>
          <cell r="B2739" t="str">
            <v>Assay of thiocyanate</v>
          </cell>
          <cell r="C2739">
            <v>3</v>
          </cell>
          <cell r="D2739">
            <v>0</v>
          </cell>
          <cell r="E2739">
            <v>5</v>
          </cell>
          <cell r="F2739">
            <v>5</v>
          </cell>
          <cell r="G2739" t="str">
            <v>00</v>
          </cell>
        </row>
        <row r="2740">
          <cell r="A2740" t="str">
            <v>84431</v>
          </cell>
          <cell r="B2740" t="str">
            <v>Thromboxane urine</v>
          </cell>
          <cell r="C2740">
            <v>3</v>
          </cell>
          <cell r="D2740">
            <v>0</v>
          </cell>
          <cell r="E2740">
            <v>5</v>
          </cell>
          <cell r="F2740">
            <v>5</v>
          </cell>
          <cell r="G2740" t="str">
            <v>00</v>
          </cell>
        </row>
        <row r="2741">
          <cell r="A2741" t="str">
            <v>84432</v>
          </cell>
          <cell r="B2741" t="str">
            <v>Assay of thyroglobulin</v>
          </cell>
          <cell r="C2741">
            <v>3</v>
          </cell>
          <cell r="D2741">
            <v>0</v>
          </cell>
          <cell r="E2741">
            <v>5</v>
          </cell>
          <cell r="F2741">
            <v>5</v>
          </cell>
          <cell r="G2741" t="str">
            <v>00</v>
          </cell>
        </row>
        <row r="2742">
          <cell r="A2742" t="str">
            <v>84436</v>
          </cell>
          <cell r="B2742" t="str">
            <v>Assay of total thyroxine</v>
          </cell>
          <cell r="C2742">
            <v>3</v>
          </cell>
          <cell r="D2742">
            <v>0</v>
          </cell>
          <cell r="E2742">
            <v>5</v>
          </cell>
          <cell r="F2742">
            <v>5</v>
          </cell>
          <cell r="G2742" t="str">
            <v>00</v>
          </cell>
        </row>
        <row r="2743">
          <cell r="A2743" t="str">
            <v>84437</v>
          </cell>
          <cell r="B2743" t="str">
            <v>Assay of neonatal thyroxine</v>
          </cell>
          <cell r="C2743">
            <v>3</v>
          </cell>
          <cell r="D2743">
            <v>0</v>
          </cell>
          <cell r="E2743">
            <v>5</v>
          </cell>
          <cell r="F2743">
            <v>5</v>
          </cell>
          <cell r="G2743" t="str">
            <v>00</v>
          </cell>
        </row>
        <row r="2744">
          <cell r="A2744" t="str">
            <v>84439</v>
          </cell>
          <cell r="B2744" t="str">
            <v>Assay of free thyroxine</v>
          </cell>
          <cell r="C2744">
            <v>3</v>
          </cell>
          <cell r="D2744">
            <v>0</v>
          </cell>
          <cell r="E2744">
            <v>5</v>
          </cell>
          <cell r="F2744">
            <v>5</v>
          </cell>
          <cell r="G2744" t="str">
            <v>00</v>
          </cell>
        </row>
        <row r="2745">
          <cell r="A2745" t="str">
            <v>84442</v>
          </cell>
          <cell r="B2745" t="str">
            <v>Assay of thyroid activity</v>
          </cell>
          <cell r="C2745">
            <v>3</v>
          </cell>
          <cell r="D2745">
            <v>0</v>
          </cell>
          <cell r="E2745">
            <v>5</v>
          </cell>
          <cell r="F2745">
            <v>5</v>
          </cell>
          <cell r="G2745" t="str">
            <v>00</v>
          </cell>
        </row>
        <row r="2746">
          <cell r="A2746" t="str">
            <v>84443</v>
          </cell>
          <cell r="B2746" t="str">
            <v>Assay thyroid stim hormone</v>
          </cell>
          <cell r="C2746">
            <v>3</v>
          </cell>
          <cell r="D2746">
            <v>0</v>
          </cell>
          <cell r="E2746">
            <v>5</v>
          </cell>
          <cell r="F2746">
            <v>5</v>
          </cell>
          <cell r="G2746" t="str">
            <v>00</v>
          </cell>
        </row>
        <row r="2747">
          <cell r="A2747" t="str">
            <v>84445</v>
          </cell>
          <cell r="B2747" t="str">
            <v>Assay of tsi globulin</v>
          </cell>
          <cell r="C2747">
            <v>3</v>
          </cell>
          <cell r="D2747">
            <v>0</v>
          </cell>
          <cell r="E2747">
            <v>5</v>
          </cell>
          <cell r="F2747">
            <v>5</v>
          </cell>
          <cell r="G2747" t="str">
            <v>00</v>
          </cell>
        </row>
        <row r="2748">
          <cell r="A2748" t="str">
            <v>84446</v>
          </cell>
          <cell r="B2748" t="str">
            <v>Assay of vitamin e</v>
          </cell>
          <cell r="C2748">
            <v>3</v>
          </cell>
          <cell r="D2748">
            <v>0</v>
          </cell>
          <cell r="E2748">
            <v>5</v>
          </cell>
          <cell r="F2748">
            <v>5</v>
          </cell>
          <cell r="G2748" t="str">
            <v>00</v>
          </cell>
        </row>
        <row r="2749">
          <cell r="A2749" t="str">
            <v>84449</v>
          </cell>
          <cell r="B2749" t="str">
            <v>Assay of transcortin</v>
          </cell>
          <cell r="C2749">
            <v>3</v>
          </cell>
          <cell r="D2749">
            <v>0</v>
          </cell>
          <cell r="E2749">
            <v>5</v>
          </cell>
          <cell r="F2749">
            <v>5</v>
          </cell>
          <cell r="G2749" t="str">
            <v>00</v>
          </cell>
        </row>
        <row r="2750">
          <cell r="A2750" t="str">
            <v>84450</v>
          </cell>
          <cell r="B2750" t="str">
            <v>Transferase (ast) (sgot)</v>
          </cell>
          <cell r="C2750">
            <v>3</v>
          </cell>
          <cell r="D2750">
            <v>0</v>
          </cell>
          <cell r="E2750">
            <v>5</v>
          </cell>
          <cell r="F2750">
            <v>5</v>
          </cell>
          <cell r="G2750" t="str">
            <v>00</v>
          </cell>
        </row>
        <row r="2751">
          <cell r="A2751" t="str">
            <v>84460</v>
          </cell>
          <cell r="B2751" t="str">
            <v>Alanine amino (alt) (sgpt)</v>
          </cell>
          <cell r="C2751">
            <v>3</v>
          </cell>
          <cell r="D2751">
            <v>0</v>
          </cell>
          <cell r="E2751">
            <v>5</v>
          </cell>
          <cell r="F2751">
            <v>5</v>
          </cell>
          <cell r="G2751" t="str">
            <v>00</v>
          </cell>
        </row>
        <row r="2752">
          <cell r="A2752" t="str">
            <v>84466</v>
          </cell>
          <cell r="B2752" t="str">
            <v>Assay of transferrin</v>
          </cell>
          <cell r="C2752">
            <v>3</v>
          </cell>
          <cell r="D2752">
            <v>0</v>
          </cell>
          <cell r="E2752">
            <v>5</v>
          </cell>
          <cell r="F2752">
            <v>5</v>
          </cell>
          <cell r="G2752" t="str">
            <v>00</v>
          </cell>
        </row>
        <row r="2753">
          <cell r="A2753" t="str">
            <v>84478</v>
          </cell>
          <cell r="B2753" t="str">
            <v>Assay of triglycerides</v>
          </cell>
          <cell r="C2753">
            <v>3</v>
          </cell>
          <cell r="D2753">
            <v>0</v>
          </cell>
          <cell r="E2753">
            <v>5</v>
          </cell>
          <cell r="F2753">
            <v>5</v>
          </cell>
          <cell r="G2753" t="str">
            <v>00</v>
          </cell>
        </row>
        <row r="2754">
          <cell r="A2754" t="str">
            <v>84479</v>
          </cell>
          <cell r="B2754" t="str">
            <v>Assay of thyroid (t3 or t4)</v>
          </cell>
          <cell r="C2754">
            <v>3</v>
          </cell>
          <cell r="D2754">
            <v>0</v>
          </cell>
          <cell r="E2754">
            <v>5</v>
          </cell>
          <cell r="F2754">
            <v>5</v>
          </cell>
          <cell r="G2754" t="str">
            <v>00</v>
          </cell>
        </row>
        <row r="2755">
          <cell r="A2755" t="str">
            <v>84480</v>
          </cell>
          <cell r="B2755" t="str">
            <v>Assay triiodothyronine (t3)</v>
          </cell>
          <cell r="C2755">
            <v>3</v>
          </cell>
          <cell r="D2755">
            <v>0</v>
          </cell>
          <cell r="E2755">
            <v>5</v>
          </cell>
          <cell r="F2755">
            <v>5</v>
          </cell>
          <cell r="G2755" t="str">
            <v>00</v>
          </cell>
        </row>
        <row r="2756">
          <cell r="A2756" t="str">
            <v>84481</v>
          </cell>
          <cell r="B2756" t="str">
            <v>Free assay (ft-3)</v>
          </cell>
          <cell r="C2756">
            <v>3</v>
          </cell>
          <cell r="D2756">
            <v>0</v>
          </cell>
          <cell r="E2756">
            <v>5</v>
          </cell>
          <cell r="F2756">
            <v>5</v>
          </cell>
          <cell r="G2756" t="str">
            <v>00</v>
          </cell>
        </row>
        <row r="2757">
          <cell r="A2757" t="str">
            <v>84482</v>
          </cell>
          <cell r="B2757" t="str">
            <v>T3 reverse</v>
          </cell>
          <cell r="C2757">
            <v>3</v>
          </cell>
          <cell r="D2757">
            <v>0</v>
          </cell>
          <cell r="E2757">
            <v>5</v>
          </cell>
          <cell r="F2757">
            <v>5</v>
          </cell>
          <cell r="G2757" t="str">
            <v>00</v>
          </cell>
        </row>
        <row r="2758">
          <cell r="A2758" t="str">
            <v>84484</v>
          </cell>
          <cell r="B2758" t="str">
            <v>Assay of troponin quant</v>
          </cell>
          <cell r="C2758">
            <v>3</v>
          </cell>
          <cell r="D2758">
            <v>0</v>
          </cell>
          <cell r="E2758">
            <v>5</v>
          </cell>
          <cell r="F2758">
            <v>5</v>
          </cell>
          <cell r="G2758" t="str">
            <v>00</v>
          </cell>
        </row>
        <row r="2759">
          <cell r="A2759" t="str">
            <v>84485</v>
          </cell>
          <cell r="B2759" t="str">
            <v>Assay duodenal fluid trypsin</v>
          </cell>
          <cell r="C2759">
            <v>3</v>
          </cell>
          <cell r="D2759">
            <v>0</v>
          </cell>
          <cell r="E2759">
            <v>5</v>
          </cell>
          <cell r="F2759">
            <v>5</v>
          </cell>
          <cell r="G2759" t="str">
            <v>00</v>
          </cell>
        </row>
        <row r="2760">
          <cell r="A2760" t="str">
            <v>84488</v>
          </cell>
          <cell r="B2760" t="str">
            <v>Test feces for trypsin</v>
          </cell>
          <cell r="C2760">
            <v>3</v>
          </cell>
          <cell r="D2760">
            <v>0</v>
          </cell>
          <cell r="E2760">
            <v>5</v>
          </cell>
          <cell r="F2760">
            <v>5</v>
          </cell>
          <cell r="G2760" t="str">
            <v>00</v>
          </cell>
        </row>
        <row r="2761">
          <cell r="A2761" t="str">
            <v>84490</v>
          </cell>
          <cell r="B2761" t="str">
            <v>Assay of feces for trypsin</v>
          </cell>
          <cell r="C2761">
            <v>3</v>
          </cell>
          <cell r="D2761">
            <v>0</v>
          </cell>
          <cell r="E2761">
            <v>5</v>
          </cell>
          <cell r="F2761">
            <v>5</v>
          </cell>
          <cell r="G2761" t="str">
            <v>00</v>
          </cell>
        </row>
        <row r="2762">
          <cell r="A2762" t="str">
            <v>84510</v>
          </cell>
          <cell r="B2762" t="str">
            <v>Assay of tyrosine</v>
          </cell>
          <cell r="C2762">
            <v>3</v>
          </cell>
          <cell r="D2762">
            <v>0</v>
          </cell>
          <cell r="E2762">
            <v>5</v>
          </cell>
          <cell r="F2762">
            <v>5</v>
          </cell>
          <cell r="G2762" t="str">
            <v>00</v>
          </cell>
        </row>
        <row r="2763">
          <cell r="A2763" t="str">
            <v>84512</v>
          </cell>
          <cell r="B2763" t="str">
            <v>Assay of troponin qual</v>
          </cell>
          <cell r="C2763">
            <v>3</v>
          </cell>
          <cell r="D2763">
            <v>0</v>
          </cell>
          <cell r="E2763">
            <v>5</v>
          </cell>
          <cell r="F2763">
            <v>5</v>
          </cell>
          <cell r="G2763" t="str">
            <v>00</v>
          </cell>
        </row>
        <row r="2764">
          <cell r="A2764" t="str">
            <v>84520</v>
          </cell>
          <cell r="B2764" t="str">
            <v>Assay of urea nitrogen</v>
          </cell>
          <cell r="C2764">
            <v>3</v>
          </cell>
          <cell r="D2764">
            <v>0</v>
          </cell>
          <cell r="E2764">
            <v>5</v>
          </cell>
          <cell r="F2764">
            <v>5</v>
          </cell>
          <cell r="G2764" t="str">
            <v>00</v>
          </cell>
        </row>
        <row r="2765">
          <cell r="A2765" t="str">
            <v>84525</v>
          </cell>
          <cell r="B2765" t="str">
            <v>Urea nitrogen semi-quant</v>
          </cell>
          <cell r="C2765">
            <v>3</v>
          </cell>
          <cell r="D2765">
            <v>0</v>
          </cell>
          <cell r="E2765">
            <v>5</v>
          </cell>
          <cell r="F2765">
            <v>5</v>
          </cell>
          <cell r="G2765" t="str">
            <v>00</v>
          </cell>
        </row>
        <row r="2766">
          <cell r="A2766" t="str">
            <v>84540</v>
          </cell>
          <cell r="B2766" t="str">
            <v>Assay of urine/urea-n</v>
          </cell>
          <cell r="C2766">
            <v>3</v>
          </cell>
          <cell r="D2766">
            <v>0</v>
          </cell>
          <cell r="E2766">
            <v>5</v>
          </cell>
          <cell r="F2766">
            <v>5</v>
          </cell>
          <cell r="G2766" t="str">
            <v>00</v>
          </cell>
        </row>
        <row r="2767">
          <cell r="A2767" t="str">
            <v>84545</v>
          </cell>
          <cell r="B2767" t="str">
            <v>Urea-n clearance test</v>
          </cell>
          <cell r="C2767">
            <v>3</v>
          </cell>
          <cell r="D2767">
            <v>0</v>
          </cell>
          <cell r="E2767">
            <v>5</v>
          </cell>
          <cell r="F2767">
            <v>5</v>
          </cell>
          <cell r="G2767" t="str">
            <v>00</v>
          </cell>
        </row>
        <row r="2768">
          <cell r="A2768" t="str">
            <v>84550</v>
          </cell>
          <cell r="B2768" t="str">
            <v>Assay of blood/uric acid</v>
          </cell>
          <cell r="C2768">
            <v>3</v>
          </cell>
          <cell r="D2768">
            <v>0</v>
          </cell>
          <cell r="E2768">
            <v>5</v>
          </cell>
          <cell r="F2768">
            <v>5</v>
          </cell>
          <cell r="G2768" t="str">
            <v>00</v>
          </cell>
        </row>
        <row r="2769">
          <cell r="A2769" t="str">
            <v>84560</v>
          </cell>
          <cell r="B2769" t="str">
            <v>Assay of urine/uric acid</v>
          </cell>
          <cell r="C2769">
            <v>3</v>
          </cell>
          <cell r="D2769">
            <v>0</v>
          </cell>
          <cell r="E2769">
            <v>5</v>
          </cell>
          <cell r="F2769">
            <v>5</v>
          </cell>
          <cell r="G2769" t="str">
            <v>00</v>
          </cell>
        </row>
        <row r="2770">
          <cell r="A2770" t="str">
            <v>84577</v>
          </cell>
          <cell r="B2770" t="str">
            <v>Assay of feces/urobilinogen</v>
          </cell>
          <cell r="C2770">
            <v>3</v>
          </cell>
          <cell r="D2770">
            <v>0</v>
          </cell>
          <cell r="E2770">
            <v>5</v>
          </cell>
          <cell r="F2770">
            <v>5</v>
          </cell>
          <cell r="G2770" t="str">
            <v>00</v>
          </cell>
        </row>
        <row r="2771">
          <cell r="A2771" t="str">
            <v>84578</v>
          </cell>
          <cell r="B2771" t="str">
            <v>Test urine urobilinogen</v>
          </cell>
          <cell r="C2771">
            <v>3</v>
          </cell>
          <cell r="D2771">
            <v>0</v>
          </cell>
          <cell r="E2771">
            <v>5</v>
          </cell>
          <cell r="F2771">
            <v>5</v>
          </cell>
          <cell r="G2771" t="str">
            <v>00</v>
          </cell>
        </row>
        <row r="2772">
          <cell r="A2772" t="str">
            <v>84580</v>
          </cell>
          <cell r="B2772" t="str">
            <v>Assay of urine urobilinogen</v>
          </cell>
          <cell r="C2772">
            <v>3</v>
          </cell>
          <cell r="D2772">
            <v>0</v>
          </cell>
          <cell r="E2772">
            <v>5</v>
          </cell>
          <cell r="F2772">
            <v>5</v>
          </cell>
          <cell r="G2772" t="str">
            <v>00</v>
          </cell>
        </row>
        <row r="2773">
          <cell r="A2773" t="str">
            <v>84583</v>
          </cell>
          <cell r="B2773" t="str">
            <v>Assay of urine urobilinogen</v>
          </cell>
          <cell r="C2773">
            <v>3</v>
          </cell>
          <cell r="D2773">
            <v>0</v>
          </cell>
          <cell r="E2773">
            <v>5</v>
          </cell>
          <cell r="F2773">
            <v>5</v>
          </cell>
          <cell r="G2773" t="str">
            <v>00</v>
          </cell>
        </row>
        <row r="2774">
          <cell r="A2774" t="str">
            <v>84585</v>
          </cell>
          <cell r="B2774" t="str">
            <v>Assay of urine vma</v>
          </cell>
          <cell r="C2774">
            <v>3</v>
          </cell>
          <cell r="D2774">
            <v>0</v>
          </cell>
          <cell r="E2774">
            <v>5</v>
          </cell>
          <cell r="F2774">
            <v>5</v>
          </cell>
          <cell r="G2774" t="str">
            <v>00</v>
          </cell>
        </row>
        <row r="2775">
          <cell r="A2775" t="str">
            <v>84586</v>
          </cell>
          <cell r="B2775" t="str">
            <v>Assay of vip</v>
          </cell>
          <cell r="C2775">
            <v>3</v>
          </cell>
          <cell r="D2775">
            <v>0</v>
          </cell>
          <cell r="E2775">
            <v>5</v>
          </cell>
          <cell r="F2775">
            <v>5</v>
          </cell>
          <cell r="G2775" t="str">
            <v>00</v>
          </cell>
        </row>
        <row r="2776">
          <cell r="A2776" t="str">
            <v>84588</v>
          </cell>
          <cell r="B2776" t="str">
            <v>Assay of vasopressin</v>
          </cell>
          <cell r="C2776">
            <v>3</v>
          </cell>
          <cell r="D2776">
            <v>0</v>
          </cell>
          <cell r="E2776">
            <v>5</v>
          </cell>
          <cell r="F2776">
            <v>5</v>
          </cell>
          <cell r="G2776" t="str">
            <v>00</v>
          </cell>
        </row>
        <row r="2777">
          <cell r="A2777" t="str">
            <v>84590</v>
          </cell>
          <cell r="B2777" t="str">
            <v>Assay of vitamin a</v>
          </cell>
          <cell r="C2777">
            <v>3</v>
          </cell>
          <cell r="D2777">
            <v>0</v>
          </cell>
          <cell r="E2777">
            <v>5</v>
          </cell>
          <cell r="F2777">
            <v>5</v>
          </cell>
          <cell r="G2777" t="str">
            <v>00</v>
          </cell>
        </row>
        <row r="2778">
          <cell r="A2778" t="str">
            <v>84591</v>
          </cell>
          <cell r="B2778" t="str">
            <v>Assay of nos vitamin</v>
          </cell>
          <cell r="C2778">
            <v>3</v>
          </cell>
          <cell r="D2778">
            <v>0</v>
          </cell>
          <cell r="E2778">
            <v>5</v>
          </cell>
          <cell r="F2778">
            <v>5</v>
          </cell>
          <cell r="G2778" t="str">
            <v>00</v>
          </cell>
        </row>
        <row r="2779">
          <cell r="A2779" t="str">
            <v>84597</v>
          </cell>
          <cell r="B2779" t="str">
            <v>Assay of vitamin k</v>
          </cell>
          <cell r="C2779">
            <v>3</v>
          </cell>
          <cell r="D2779">
            <v>0</v>
          </cell>
          <cell r="E2779">
            <v>5</v>
          </cell>
          <cell r="F2779">
            <v>5</v>
          </cell>
          <cell r="G2779" t="str">
            <v>00</v>
          </cell>
        </row>
        <row r="2780">
          <cell r="A2780" t="str">
            <v>84600</v>
          </cell>
          <cell r="B2780" t="str">
            <v>Assay of volatiles</v>
          </cell>
          <cell r="C2780">
            <v>3</v>
          </cell>
          <cell r="D2780">
            <v>0</v>
          </cell>
          <cell r="E2780">
            <v>5</v>
          </cell>
          <cell r="F2780">
            <v>5</v>
          </cell>
          <cell r="G2780" t="str">
            <v>00</v>
          </cell>
        </row>
        <row r="2781">
          <cell r="A2781" t="str">
            <v>84620</v>
          </cell>
          <cell r="B2781" t="str">
            <v>Xylose tolerance test</v>
          </cell>
          <cell r="C2781">
            <v>3</v>
          </cell>
          <cell r="D2781">
            <v>0</v>
          </cell>
          <cell r="E2781">
            <v>5</v>
          </cell>
          <cell r="F2781">
            <v>5</v>
          </cell>
          <cell r="G2781" t="str">
            <v>00</v>
          </cell>
        </row>
        <row r="2782">
          <cell r="A2782" t="str">
            <v>84630</v>
          </cell>
          <cell r="B2782" t="str">
            <v>Assay of zinc</v>
          </cell>
          <cell r="C2782">
            <v>3</v>
          </cell>
          <cell r="D2782">
            <v>0</v>
          </cell>
          <cell r="E2782">
            <v>5</v>
          </cell>
          <cell r="F2782">
            <v>5</v>
          </cell>
          <cell r="G2782" t="str">
            <v>00</v>
          </cell>
        </row>
        <row r="2783">
          <cell r="A2783" t="str">
            <v>84681</v>
          </cell>
          <cell r="B2783" t="str">
            <v>Assay of c-peptide</v>
          </cell>
          <cell r="C2783">
            <v>3</v>
          </cell>
          <cell r="D2783">
            <v>0</v>
          </cell>
          <cell r="E2783">
            <v>5</v>
          </cell>
          <cell r="F2783">
            <v>5</v>
          </cell>
          <cell r="G2783" t="str">
            <v>00</v>
          </cell>
        </row>
        <row r="2784">
          <cell r="A2784" t="str">
            <v>84702</v>
          </cell>
          <cell r="B2784" t="str">
            <v>Chorionic gonadotropin test</v>
          </cell>
          <cell r="C2784">
            <v>3</v>
          </cell>
          <cell r="D2784">
            <v>0</v>
          </cell>
          <cell r="E2784">
            <v>5</v>
          </cell>
          <cell r="F2784">
            <v>5</v>
          </cell>
          <cell r="G2784" t="str">
            <v>00</v>
          </cell>
        </row>
        <row r="2785">
          <cell r="A2785" t="str">
            <v>84703</v>
          </cell>
          <cell r="B2785" t="str">
            <v>Chorionic gonadotropin assay</v>
          </cell>
          <cell r="C2785">
            <v>3</v>
          </cell>
          <cell r="D2785">
            <v>0</v>
          </cell>
          <cell r="E2785">
            <v>5</v>
          </cell>
          <cell r="F2785">
            <v>5</v>
          </cell>
          <cell r="G2785" t="str">
            <v>00</v>
          </cell>
        </row>
        <row r="2786">
          <cell r="A2786" t="str">
            <v>84704</v>
          </cell>
          <cell r="B2786" t="str">
            <v>Hcg free betachain test</v>
          </cell>
          <cell r="C2786">
            <v>3</v>
          </cell>
          <cell r="D2786">
            <v>0</v>
          </cell>
          <cell r="E2786">
            <v>5</v>
          </cell>
          <cell r="F2786">
            <v>5</v>
          </cell>
          <cell r="G2786" t="str">
            <v>00</v>
          </cell>
        </row>
        <row r="2787">
          <cell r="A2787" t="str">
            <v>84830</v>
          </cell>
          <cell r="B2787" t="str">
            <v>Ovulation tests</v>
          </cell>
          <cell r="C2787">
            <v>3</v>
          </cell>
          <cell r="D2787">
            <v>0</v>
          </cell>
          <cell r="E2787">
            <v>5</v>
          </cell>
          <cell r="F2787">
            <v>5</v>
          </cell>
          <cell r="G2787" t="str">
            <v>00</v>
          </cell>
        </row>
        <row r="2788">
          <cell r="A2788" t="str">
            <v>85002</v>
          </cell>
          <cell r="B2788" t="str">
            <v>Bleeding time test</v>
          </cell>
          <cell r="C2788">
            <v>3</v>
          </cell>
          <cell r="D2788">
            <v>0</v>
          </cell>
          <cell r="E2788">
            <v>5</v>
          </cell>
          <cell r="F2788">
            <v>5</v>
          </cell>
          <cell r="G2788" t="str">
            <v>00</v>
          </cell>
        </row>
        <row r="2789">
          <cell r="A2789" t="str">
            <v>85004</v>
          </cell>
          <cell r="B2789" t="str">
            <v>Automated diff wbc count</v>
          </cell>
          <cell r="C2789">
            <v>3</v>
          </cell>
          <cell r="D2789">
            <v>0</v>
          </cell>
          <cell r="E2789">
            <v>5</v>
          </cell>
          <cell r="F2789">
            <v>5</v>
          </cell>
          <cell r="G2789" t="str">
            <v>00</v>
          </cell>
        </row>
        <row r="2790">
          <cell r="A2790" t="str">
            <v>85007</v>
          </cell>
          <cell r="B2790" t="str">
            <v>Bl smear w/diff wbc count</v>
          </cell>
          <cell r="C2790">
            <v>3</v>
          </cell>
          <cell r="D2790">
            <v>0</v>
          </cell>
          <cell r="E2790">
            <v>5</v>
          </cell>
          <cell r="F2790">
            <v>5</v>
          </cell>
          <cell r="G2790" t="str">
            <v>00</v>
          </cell>
        </row>
        <row r="2791">
          <cell r="A2791" t="str">
            <v>85008</v>
          </cell>
          <cell r="B2791" t="str">
            <v>Bl smear w/o diff wbc count</v>
          </cell>
          <cell r="C2791">
            <v>3</v>
          </cell>
          <cell r="D2791">
            <v>0</v>
          </cell>
          <cell r="E2791">
            <v>5</v>
          </cell>
          <cell r="F2791">
            <v>5</v>
          </cell>
          <cell r="G2791" t="str">
            <v>00</v>
          </cell>
        </row>
        <row r="2792">
          <cell r="A2792" t="str">
            <v>85009</v>
          </cell>
          <cell r="B2792" t="str">
            <v>Manual diff wbc count b-coat</v>
          </cell>
          <cell r="C2792">
            <v>3</v>
          </cell>
          <cell r="D2792">
            <v>0</v>
          </cell>
          <cell r="E2792">
            <v>5</v>
          </cell>
          <cell r="F2792">
            <v>5</v>
          </cell>
          <cell r="G2792" t="str">
            <v>00</v>
          </cell>
        </row>
        <row r="2793">
          <cell r="A2793" t="str">
            <v>85013</v>
          </cell>
          <cell r="B2793" t="str">
            <v>Spun microhematocrit</v>
          </cell>
          <cell r="C2793">
            <v>3</v>
          </cell>
          <cell r="D2793">
            <v>0</v>
          </cell>
          <cell r="E2793">
            <v>5</v>
          </cell>
          <cell r="F2793">
            <v>5</v>
          </cell>
          <cell r="G2793" t="str">
            <v>00</v>
          </cell>
        </row>
        <row r="2794">
          <cell r="A2794" t="str">
            <v>85014</v>
          </cell>
          <cell r="B2794" t="str">
            <v>Hematocrit</v>
          </cell>
          <cell r="C2794">
            <v>3</v>
          </cell>
          <cell r="D2794">
            <v>0</v>
          </cell>
          <cell r="E2794">
            <v>5</v>
          </cell>
          <cell r="F2794">
            <v>5</v>
          </cell>
          <cell r="G2794" t="str">
            <v>00</v>
          </cell>
        </row>
        <row r="2795">
          <cell r="A2795" t="str">
            <v>85018</v>
          </cell>
          <cell r="B2795" t="str">
            <v>Hemoglobin</v>
          </cell>
          <cell r="C2795">
            <v>3</v>
          </cell>
          <cell r="D2795">
            <v>0</v>
          </cell>
          <cell r="E2795">
            <v>5</v>
          </cell>
          <cell r="F2795">
            <v>5</v>
          </cell>
          <cell r="G2795" t="str">
            <v>00</v>
          </cell>
        </row>
        <row r="2796">
          <cell r="A2796" t="str">
            <v>85025</v>
          </cell>
          <cell r="B2796" t="str">
            <v>Complete cbc w/auto diff wbc</v>
          </cell>
          <cell r="C2796">
            <v>3</v>
          </cell>
          <cell r="D2796">
            <v>0</v>
          </cell>
          <cell r="E2796">
            <v>5</v>
          </cell>
          <cell r="F2796">
            <v>5</v>
          </cell>
          <cell r="G2796" t="str">
            <v>00</v>
          </cell>
        </row>
        <row r="2797">
          <cell r="A2797" t="str">
            <v>85027</v>
          </cell>
          <cell r="B2797" t="str">
            <v>Complete cbc automated</v>
          </cell>
          <cell r="C2797">
            <v>3</v>
          </cell>
          <cell r="D2797">
            <v>0</v>
          </cell>
          <cell r="E2797">
            <v>5</v>
          </cell>
          <cell r="F2797">
            <v>5</v>
          </cell>
          <cell r="G2797" t="str">
            <v>00</v>
          </cell>
        </row>
        <row r="2798">
          <cell r="A2798" t="str">
            <v>85032</v>
          </cell>
          <cell r="B2798" t="str">
            <v>Manual cell count each</v>
          </cell>
          <cell r="C2798">
            <v>3</v>
          </cell>
          <cell r="D2798">
            <v>0</v>
          </cell>
          <cell r="E2798">
            <v>5</v>
          </cell>
          <cell r="F2798">
            <v>5</v>
          </cell>
          <cell r="G2798" t="str">
            <v>00</v>
          </cell>
        </row>
        <row r="2799">
          <cell r="A2799" t="str">
            <v>85041</v>
          </cell>
          <cell r="B2799" t="str">
            <v>Automated rbc count</v>
          </cell>
          <cell r="C2799">
            <v>3</v>
          </cell>
          <cell r="D2799">
            <v>0</v>
          </cell>
          <cell r="E2799">
            <v>5</v>
          </cell>
          <cell r="F2799">
            <v>5</v>
          </cell>
          <cell r="G2799" t="str">
            <v>00</v>
          </cell>
        </row>
        <row r="2800">
          <cell r="A2800" t="str">
            <v>85044</v>
          </cell>
          <cell r="B2800" t="str">
            <v>Manual reticulocyte count</v>
          </cell>
          <cell r="C2800">
            <v>3</v>
          </cell>
          <cell r="D2800">
            <v>0</v>
          </cell>
          <cell r="E2800">
            <v>5</v>
          </cell>
          <cell r="F2800">
            <v>5</v>
          </cell>
          <cell r="G2800" t="str">
            <v>00</v>
          </cell>
        </row>
        <row r="2801">
          <cell r="A2801" t="str">
            <v>85045</v>
          </cell>
          <cell r="B2801" t="str">
            <v>Automated reticulocyte count</v>
          </cell>
          <cell r="C2801">
            <v>3</v>
          </cell>
          <cell r="D2801">
            <v>0</v>
          </cell>
          <cell r="E2801">
            <v>5</v>
          </cell>
          <cell r="F2801">
            <v>5</v>
          </cell>
          <cell r="G2801" t="str">
            <v>00</v>
          </cell>
        </row>
        <row r="2802">
          <cell r="A2802" t="str">
            <v>85046</v>
          </cell>
          <cell r="B2802" t="str">
            <v>Reticyte/hgb concentrate</v>
          </cell>
          <cell r="C2802">
            <v>3</v>
          </cell>
          <cell r="D2802">
            <v>0</v>
          </cell>
          <cell r="E2802">
            <v>5</v>
          </cell>
          <cell r="F2802">
            <v>5</v>
          </cell>
          <cell r="G2802" t="str">
            <v>00</v>
          </cell>
        </row>
        <row r="2803">
          <cell r="A2803" t="str">
            <v>85048</v>
          </cell>
          <cell r="B2803" t="str">
            <v>Automated leukocyte count</v>
          </cell>
          <cell r="C2803">
            <v>3</v>
          </cell>
          <cell r="D2803">
            <v>0</v>
          </cell>
          <cell r="E2803">
            <v>5</v>
          </cell>
          <cell r="F2803">
            <v>5</v>
          </cell>
          <cell r="G2803" t="str">
            <v>00</v>
          </cell>
        </row>
        <row r="2804">
          <cell r="A2804" t="str">
            <v>85049</v>
          </cell>
          <cell r="B2804" t="str">
            <v>Automated platelet count</v>
          </cell>
          <cell r="C2804">
            <v>3</v>
          </cell>
          <cell r="D2804">
            <v>0</v>
          </cell>
          <cell r="E2804">
            <v>5</v>
          </cell>
          <cell r="F2804">
            <v>5</v>
          </cell>
          <cell r="G2804" t="str">
            <v>00</v>
          </cell>
        </row>
        <row r="2805">
          <cell r="A2805" t="str">
            <v>85055</v>
          </cell>
          <cell r="B2805" t="str">
            <v>Reticulated platelet assay</v>
          </cell>
          <cell r="C2805">
            <v>3</v>
          </cell>
          <cell r="D2805">
            <v>0</v>
          </cell>
          <cell r="E2805">
            <v>5</v>
          </cell>
          <cell r="F2805">
            <v>5</v>
          </cell>
          <cell r="G2805" t="str">
            <v>00</v>
          </cell>
        </row>
        <row r="2806">
          <cell r="A2806" t="str">
            <v>85097</v>
          </cell>
          <cell r="B2806" t="str">
            <v>Bone marrow interpretation</v>
          </cell>
          <cell r="C2806">
            <v>12</v>
          </cell>
          <cell r="D2806">
            <v>5</v>
          </cell>
          <cell r="E2806">
            <v>5</v>
          </cell>
          <cell r="F2806">
            <v>0</v>
          </cell>
          <cell r="G2806" t="str">
            <v>00</v>
          </cell>
        </row>
        <row r="2807">
          <cell r="A2807" t="str">
            <v>85130</v>
          </cell>
          <cell r="B2807" t="str">
            <v>Chromogenic substrate assay</v>
          </cell>
          <cell r="C2807">
            <v>3</v>
          </cell>
          <cell r="D2807">
            <v>0</v>
          </cell>
          <cell r="E2807">
            <v>5</v>
          </cell>
          <cell r="F2807">
            <v>5</v>
          </cell>
          <cell r="G2807" t="str">
            <v>00</v>
          </cell>
        </row>
        <row r="2808">
          <cell r="A2808" t="str">
            <v>85170</v>
          </cell>
          <cell r="B2808" t="str">
            <v>Blood clot retraction</v>
          </cell>
          <cell r="C2808">
            <v>3</v>
          </cell>
          <cell r="D2808">
            <v>0</v>
          </cell>
          <cell r="E2808">
            <v>5</v>
          </cell>
          <cell r="F2808">
            <v>5</v>
          </cell>
          <cell r="G2808" t="str">
            <v>00</v>
          </cell>
        </row>
        <row r="2809">
          <cell r="A2809" t="str">
            <v>85175</v>
          </cell>
          <cell r="B2809" t="str">
            <v>Blood clot lysis time</v>
          </cell>
          <cell r="C2809">
            <v>3</v>
          </cell>
          <cell r="D2809">
            <v>0</v>
          </cell>
          <cell r="E2809">
            <v>5</v>
          </cell>
          <cell r="F2809">
            <v>5</v>
          </cell>
          <cell r="G2809" t="str">
            <v>00</v>
          </cell>
        </row>
        <row r="2810">
          <cell r="A2810" t="str">
            <v>85210</v>
          </cell>
          <cell r="B2810" t="str">
            <v>Clot factor ii prothrom spec</v>
          </cell>
          <cell r="C2810">
            <v>3</v>
          </cell>
          <cell r="D2810">
            <v>0</v>
          </cell>
          <cell r="E2810">
            <v>5</v>
          </cell>
          <cell r="F2810">
            <v>5</v>
          </cell>
          <cell r="G2810" t="str">
            <v>00</v>
          </cell>
        </row>
        <row r="2811">
          <cell r="A2811" t="str">
            <v>85220</v>
          </cell>
          <cell r="B2811" t="str">
            <v>Blooc clot factor v test</v>
          </cell>
          <cell r="C2811">
            <v>3</v>
          </cell>
          <cell r="D2811">
            <v>0</v>
          </cell>
          <cell r="E2811">
            <v>5</v>
          </cell>
          <cell r="F2811">
            <v>5</v>
          </cell>
          <cell r="G2811" t="str">
            <v>00</v>
          </cell>
        </row>
        <row r="2812">
          <cell r="A2812" t="str">
            <v>85230</v>
          </cell>
          <cell r="B2812" t="str">
            <v>Clot factor vii proconvertin</v>
          </cell>
          <cell r="C2812">
            <v>3</v>
          </cell>
          <cell r="D2812">
            <v>0</v>
          </cell>
          <cell r="E2812">
            <v>5</v>
          </cell>
          <cell r="F2812">
            <v>5</v>
          </cell>
          <cell r="G2812" t="str">
            <v>00</v>
          </cell>
        </row>
        <row r="2813">
          <cell r="A2813" t="str">
            <v>85240</v>
          </cell>
          <cell r="B2813" t="str">
            <v>Clot factor viii ahg 1 stage</v>
          </cell>
          <cell r="C2813">
            <v>3</v>
          </cell>
          <cell r="D2813">
            <v>0</v>
          </cell>
          <cell r="E2813">
            <v>5</v>
          </cell>
          <cell r="F2813">
            <v>5</v>
          </cell>
          <cell r="G2813" t="str">
            <v>00</v>
          </cell>
        </row>
        <row r="2814">
          <cell r="A2814" t="str">
            <v>85244</v>
          </cell>
          <cell r="B2814" t="str">
            <v>Clot factor viii reltd antgn</v>
          </cell>
          <cell r="C2814">
            <v>3</v>
          </cell>
          <cell r="D2814">
            <v>0</v>
          </cell>
          <cell r="E2814">
            <v>5</v>
          </cell>
          <cell r="F2814">
            <v>5</v>
          </cell>
          <cell r="G2814" t="str">
            <v>00</v>
          </cell>
        </row>
        <row r="2815">
          <cell r="A2815" t="str">
            <v>85245</v>
          </cell>
          <cell r="B2815" t="str">
            <v>Clot factor viii vw ristoctn</v>
          </cell>
          <cell r="C2815">
            <v>3</v>
          </cell>
          <cell r="D2815">
            <v>0</v>
          </cell>
          <cell r="E2815">
            <v>5</v>
          </cell>
          <cell r="F2815">
            <v>5</v>
          </cell>
          <cell r="G2815" t="str">
            <v>00</v>
          </cell>
        </row>
        <row r="2816">
          <cell r="A2816" t="str">
            <v>85246</v>
          </cell>
          <cell r="B2816" t="str">
            <v>Clot factor viii vw antigen</v>
          </cell>
          <cell r="C2816">
            <v>3</v>
          </cell>
          <cell r="D2816">
            <v>0</v>
          </cell>
          <cell r="E2816">
            <v>5</v>
          </cell>
          <cell r="F2816">
            <v>5</v>
          </cell>
          <cell r="G2816" t="str">
            <v>00</v>
          </cell>
        </row>
        <row r="2817">
          <cell r="A2817" t="str">
            <v>85247</v>
          </cell>
          <cell r="B2817" t="str">
            <v>Clot factor viii multimetric</v>
          </cell>
          <cell r="C2817">
            <v>3</v>
          </cell>
          <cell r="D2817">
            <v>0</v>
          </cell>
          <cell r="E2817">
            <v>5</v>
          </cell>
          <cell r="F2817">
            <v>5</v>
          </cell>
          <cell r="G2817" t="str">
            <v>00</v>
          </cell>
        </row>
        <row r="2818">
          <cell r="A2818" t="str">
            <v>85250</v>
          </cell>
          <cell r="B2818" t="str">
            <v>Clot factor ix ptc/chrstmas</v>
          </cell>
          <cell r="C2818">
            <v>3</v>
          </cell>
          <cell r="D2818">
            <v>0</v>
          </cell>
          <cell r="E2818">
            <v>5</v>
          </cell>
          <cell r="F2818">
            <v>5</v>
          </cell>
          <cell r="G2818" t="str">
            <v>00</v>
          </cell>
        </row>
        <row r="2819">
          <cell r="A2819" t="str">
            <v>85260</v>
          </cell>
          <cell r="B2819" t="str">
            <v>Clot factor x stuart-power</v>
          </cell>
          <cell r="C2819">
            <v>3</v>
          </cell>
          <cell r="D2819">
            <v>0</v>
          </cell>
          <cell r="E2819">
            <v>5</v>
          </cell>
          <cell r="F2819">
            <v>5</v>
          </cell>
          <cell r="G2819" t="str">
            <v>00</v>
          </cell>
        </row>
        <row r="2820">
          <cell r="A2820" t="str">
            <v>85270</v>
          </cell>
          <cell r="B2820" t="str">
            <v>Clot factor xi pta</v>
          </cell>
          <cell r="C2820">
            <v>3</v>
          </cell>
          <cell r="D2820">
            <v>0</v>
          </cell>
          <cell r="E2820">
            <v>5</v>
          </cell>
          <cell r="F2820">
            <v>5</v>
          </cell>
          <cell r="G2820" t="str">
            <v>00</v>
          </cell>
        </row>
        <row r="2821">
          <cell r="A2821" t="str">
            <v>85280</v>
          </cell>
          <cell r="B2821" t="str">
            <v>Clot factor xii hageman</v>
          </cell>
          <cell r="C2821">
            <v>3</v>
          </cell>
          <cell r="D2821">
            <v>0</v>
          </cell>
          <cell r="E2821">
            <v>5</v>
          </cell>
          <cell r="F2821">
            <v>5</v>
          </cell>
          <cell r="G2821" t="str">
            <v>00</v>
          </cell>
        </row>
        <row r="2822">
          <cell r="A2822" t="str">
            <v>85290</v>
          </cell>
          <cell r="B2822" t="str">
            <v>Clot factor xiii fibrin stab</v>
          </cell>
          <cell r="C2822">
            <v>3</v>
          </cell>
          <cell r="D2822">
            <v>0</v>
          </cell>
          <cell r="E2822">
            <v>5</v>
          </cell>
          <cell r="F2822">
            <v>5</v>
          </cell>
          <cell r="G2822" t="str">
            <v>00</v>
          </cell>
        </row>
        <row r="2823">
          <cell r="A2823" t="str">
            <v>85291</v>
          </cell>
          <cell r="B2823" t="str">
            <v>Clot factor xiii fibrin scrn</v>
          </cell>
          <cell r="C2823">
            <v>3</v>
          </cell>
          <cell r="D2823">
            <v>0</v>
          </cell>
          <cell r="E2823">
            <v>5</v>
          </cell>
          <cell r="F2823">
            <v>5</v>
          </cell>
          <cell r="G2823" t="str">
            <v>00</v>
          </cell>
        </row>
        <row r="2824">
          <cell r="A2824" t="str">
            <v>85292</v>
          </cell>
          <cell r="B2824" t="str">
            <v>Clot factor fletcher fact</v>
          </cell>
          <cell r="C2824">
            <v>3</v>
          </cell>
          <cell r="D2824">
            <v>0</v>
          </cell>
          <cell r="E2824">
            <v>5</v>
          </cell>
          <cell r="F2824">
            <v>5</v>
          </cell>
          <cell r="G2824" t="str">
            <v>00</v>
          </cell>
        </row>
        <row r="2825">
          <cell r="A2825" t="str">
            <v>85293</v>
          </cell>
          <cell r="B2825" t="str">
            <v>Clot factor wght kininogen</v>
          </cell>
          <cell r="C2825">
            <v>3</v>
          </cell>
          <cell r="D2825">
            <v>0</v>
          </cell>
          <cell r="E2825">
            <v>5</v>
          </cell>
          <cell r="F2825">
            <v>5</v>
          </cell>
          <cell r="G2825" t="str">
            <v>00</v>
          </cell>
        </row>
        <row r="2826">
          <cell r="A2826" t="str">
            <v>85300</v>
          </cell>
          <cell r="B2826" t="str">
            <v>Antithrombin iii activity</v>
          </cell>
          <cell r="C2826">
            <v>3</v>
          </cell>
          <cell r="D2826">
            <v>0</v>
          </cell>
          <cell r="E2826">
            <v>5</v>
          </cell>
          <cell r="F2826">
            <v>5</v>
          </cell>
          <cell r="G2826" t="str">
            <v>00</v>
          </cell>
        </row>
        <row r="2827">
          <cell r="A2827" t="str">
            <v>85301</v>
          </cell>
          <cell r="B2827" t="str">
            <v>Antithrombin iii antigen</v>
          </cell>
          <cell r="C2827">
            <v>3</v>
          </cell>
          <cell r="D2827">
            <v>0</v>
          </cell>
          <cell r="E2827">
            <v>5</v>
          </cell>
          <cell r="F2827">
            <v>5</v>
          </cell>
          <cell r="G2827" t="str">
            <v>00</v>
          </cell>
        </row>
        <row r="2828">
          <cell r="A2828" t="str">
            <v>85302</v>
          </cell>
          <cell r="B2828" t="str">
            <v>Clot inhibit prot c antigen</v>
          </cell>
          <cell r="C2828">
            <v>3</v>
          </cell>
          <cell r="D2828">
            <v>0</v>
          </cell>
          <cell r="E2828">
            <v>5</v>
          </cell>
          <cell r="F2828">
            <v>5</v>
          </cell>
          <cell r="G2828" t="str">
            <v>00</v>
          </cell>
        </row>
        <row r="2829">
          <cell r="A2829" t="str">
            <v>85303</v>
          </cell>
          <cell r="B2829" t="str">
            <v>Clot inhibit prot c activity</v>
          </cell>
          <cell r="C2829">
            <v>3</v>
          </cell>
          <cell r="D2829">
            <v>0</v>
          </cell>
          <cell r="E2829">
            <v>5</v>
          </cell>
          <cell r="F2829">
            <v>5</v>
          </cell>
          <cell r="G2829" t="str">
            <v>00</v>
          </cell>
        </row>
        <row r="2830">
          <cell r="A2830" t="str">
            <v>85305</v>
          </cell>
          <cell r="B2830" t="str">
            <v>Clot inhibit prot s total</v>
          </cell>
          <cell r="C2830">
            <v>3</v>
          </cell>
          <cell r="D2830">
            <v>0</v>
          </cell>
          <cell r="E2830">
            <v>5</v>
          </cell>
          <cell r="F2830">
            <v>5</v>
          </cell>
          <cell r="G2830" t="str">
            <v>00</v>
          </cell>
        </row>
        <row r="2831">
          <cell r="A2831" t="str">
            <v>85306</v>
          </cell>
          <cell r="B2831" t="str">
            <v>Clot inhibit prot s free</v>
          </cell>
          <cell r="C2831">
            <v>3</v>
          </cell>
          <cell r="D2831">
            <v>0</v>
          </cell>
          <cell r="E2831">
            <v>5</v>
          </cell>
          <cell r="F2831">
            <v>5</v>
          </cell>
          <cell r="G2831" t="str">
            <v>00</v>
          </cell>
        </row>
        <row r="2832">
          <cell r="A2832" t="str">
            <v>85307</v>
          </cell>
          <cell r="B2832" t="str">
            <v>Assay activated protein c</v>
          </cell>
          <cell r="C2832">
            <v>3</v>
          </cell>
          <cell r="D2832">
            <v>0</v>
          </cell>
          <cell r="E2832">
            <v>5</v>
          </cell>
          <cell r="F2832">
            <v>5</v>
          </cell>
          <cell r="G2832" t="str">
            <v>00</v>
          </cell>
        </row>
        <row r="2833">
          <cell r="A2833" t="str">
            <v>85335</v>
          </cell>
          <cell r="B2833" t="str">
            <v>Factor inhibitor test</v>
          </cell>
          <cell r="C2833">
            <v>3</v>
          </cell>
          <cell r="D2833">
            <v>0</v>
          </cell>
          <cell r="E2833">
            <v>5</v>
          </cell>
          <cell r="F2833">
            <v>5</v>
          </cell>
          <cell r="G2833" t="str">
            <v>00</v>
          </cell>
        </row>
        <row r="2834">
          <cell r="A2834" t="str">
            <v>85337</v>
          </cell>
          <cell r="B2834" t="str">
            <v>Thrombomodulin</v>
          </cell>
          <cell r="C2834">
            <v>3</v>
          </cell>
          <cell r="D2834">
            <v>0</v>
          </cell>
          <cell r="E2834">
            <v>5</v>
          </cell>
          <cell r="F2834">
            <v>5</v>
          </cell>
          <cell r="G2834" t="str">
            <v>00</v>
          </cell>
        </row>
        <row r="2835">
          <cell r="A2835" t="str">
            <v>85345</v>
          </cell>
          <cell r="B2835" t="str">
            <v>Coagulation time lee &amp; white</v>
          </cell>
          <cell r="C2835">
            <v>3</v>
          </cell>
          <cell r="D2835">
            <v>0</v>
          </cell>
          <cell r="E2835">
            <v>5</v>
          </cell>
          <cell r="F2835">
            <v>5</v>
          </cell>
          <cell r="G2835" t="str">
            <v>00</v>
          </cell>
        </row>
        <row r="2836">
          <cell r="A2836" t="str">
            <v>85347</v>
          </cell>
          <cell r="B2836" t="str">
            <v>Coagulation time activated</v>
          </cell>
          <cell r="C2836">
            <v>3</v>
          </cell>
          <cell r="D2836">
            <v>0</v>
          </cell>
          <cell r="E2836">
            <v>5</v>
          </cell>
          <cell r="F2836">
            <v>5</v>
          </cell>
          <cell r="G2836" t="str">
            <v>00</v>
          </cell>
        </row>
        <row r="2837">
          <cell r="A2837" t="str">
            <v>85348</v>
          </cell>
          <cell r="B2837" t="str">
            <v>Coagulation time otr method</v>
          </cell>
          <cell r="C2837">
            <v>3</v>
          </cell>
          <cell r="D2837">
            <v>0</v>
          </cell>
          <cell r="E2837">
            <v>5</v>
          </cell>
          <cell r="F2837">
            <v>5</v>
          </cell>
          <cell r="G2837" t="str">
            <v>00</v>
          </cell>
        </row>
        <row r="2838">
          <cell r="A2838" t="str">
            <v>85360</v>
          </cell>
          <cell r="B2838" t="str">
            <v>Euglobulin lysis</v>
          </cell>
          <cell r="C2838">
            <v>3</v>
          </cell>
          <cell r="D2838">
            <v>0</v>
          </cell>
          <cell r="E2838">
            <v>5</v>
          </cell>
          <cell r="F2838">
            <v>5</v>
          </cell>
          <cell r="G2838" t="str">
            <v>00</v>
          </cell>
        </row>
        <row r="2839">
          <cell r="A2839" t="str">
            <v>85362</v>
          </cell>
          <cell r="B2839" t="str">
            <v>Fibrin degradation products</v>
          </cell>
          <cell r="C2839">
            <v>3</v>
          </cell>
          <cell r="D2839">
            <v>0</v>
          </cell>
          <cell r="E2839">
            <v>5</v>
          </cell>
          <cell r="F2839">
            <v>5</v>
          </cell>
          <cell r="G2839" t="str">
            <v>00</v>
          </cell>
        </row>
        <row r="2840">
          <cell r="A2840" t="str">
            <v>85366</v>
          </cell>
          <cell r="B2840" t="str">
            <v>Fibrinogen test</v>
          </cell>
          <cell r="C2840">
            <v>3</v>
          </cell>
          <cell r="D2840">
            <v>0</v>
          </cell>
          <cell r="E2840">
            <v>5</v>
          </cell>
          <cell r="F2840">
            <v>5</v>
          </cell>
          <cell r="G2840" t="str">
            <v>00</v>
          </cell>
        </row>
        <row r="2841">
          <cell r="A2841" t="str">
            <v>85370</v>
          </cell>
          <cell r="B2841" t="str">
            <v>Fibrinogen test</v>
          </cell>
          <cell r="C2841">
            <v>3</v>
          </cell>
          <cell r="D2841">
            <v>0</v>
          </cell>
          <cell r="E2841">
            <v>5</v>
          </cell>
          <cell r="F2841">
            <v>5</v>
          </cell>
          <cell r="G2841" t="str">
            <v>00</v>
          </cell>
        </row>
        <row r="2842">
          <cell r="A2842" t="str">
            <v>85378</v>
          </cell>
          <cell r="B2842" t="str">
            <v>Fibrin degrade semiquant</v>
          </cell>
          <cell r="C2842">
            <v>3</v>
          </cell>
          <cell r="D2842">
            <v>0</v>
          </cell>
          <cell r="E2842">
            <v>5</v>
          </cell>
          <cell r="F2842">
            <v>5</v>
          </cell>
          <cell r="G2842" t="str">
            <v>00</v>
          </cell>
        </row>
        <row r="2843">
          <cell r="A2843" t="str">
            <v>85379</v>
          </cell>
          <cell r="B2843" t="str">
            <v>Fibrin degradation quant</v>
          </cell>
          <cell r="C2843">
            <v>3</v>
          </cell>
          <cell r="D2843">
            <v>0</v>
          </cell>
          <cell r="E2843">
            <v>5</v>
          </cell>
          <cell r="F2843">
            <v>5</v>
          </cell>
          <cell r="G2843" t="str">
            <v>00</v>
          </cell>
        </row>
        <row r="2844">
          <cell r="A2844" t="str">
            <v>85380</v>
          </cell>
          <cell r="B2844" t="str">
            <v>Fibrin degradj d-dimer</v>
          </cell>
          <cell r="C2844">
            <v>3</v>
          </cell>
          <cell r="D2844">
            <v>0</v>
          </cell>
          <cell r="E2844">
            <v>5</v>
          </cell>
          <cell r="F2844">
            <v>5</v>
          </cell>
          <cell r="G2844" t="str">
            <v>00</v>
          </cell>
        </row>
        <row r="2845">
          <cell r="A2845" t="str">
            <v>85384</v>
          </cell>
          <cell r="B2845" t="str">
            <v>Fibrinogen activity</v>
          </cell>
          <cell r="C2845">
            <v>3</v>
          </cell>
          <cell r="D2845">
            <v>0</v>
          </cell>
          <cell r="E2845">
            <v>5</v>
          </cell>
          <cell r="F2845">
            <v>5</v>
          </cell>
          <cell r="G2845" t="str">
            <v>00</v>
          </cell>
        </row>
        <row r="2846">
          <cell r="A2846" t="str">
            <v>85385</v>
          </cell>
          <cell r="B2846" t="str">
            <v>Fibrinogen antigen</v>
          </cell>
          <cell r="C2846">
            <v>3</v>
          </cell>
          <cell r="D2846">
            <v>0</v>
          </cell>
          <cell r="E2846">
            <v>5</v>
          </cell>
          <cell r="F2846">
            <v>5</v>
          </cell>
          <cell r="G2846" t="str">
            <v>00</v>
          </cell>
        </row>
        <row r="2847">
          <cell r="A2847" t="str">
            <v>85390</v>
          </cell>
          <cell r="B2847" t="str">
            <v>Fibrinolysins screen i&amp;r</v>
          </cell>
          <cell r="C2847">
            <v>3</v>
          </cell>
          <cell r="D2847">
            <v>0</v>
          </cell>
          <cell r="E2847">
            <v>5</v>
          </cell>
          <cell r="F2847">
            <v>5</v>
          </cell>
          <cell r="G2847" t="str">
            <v>00</v>
          </cell>
        </row>
        <row r="2848">
          <cell r="A2848" t="str">
            <v>85397</v>
          </cell>
          <cell r="B2848" t="str">
            <v>Clotting funct activity</v>
          </cell>
          <cell r="C2848">
            <v>3</v>
          </cell>
          <cell r="D2848">
            <v>0</v>
          </cell>
          <cell r="E2848">
            <v>5</v>
          </cell>
          <cell r="F2848">
            <v>5</v>
          </cell>
          <cell r="G2848" t="str">
            <v>00</v>
          </cell>
        </row>
        <row r="2849">
          <cell r="A2849" t="str">
            <v>85400</v>
          </cell>
          <cell r="B2849" t="str">
            <v>Fibrinolytic plasmin</v>
          </cell>
          <cell r="C2849">
            <v>3</v>
          </cell>
          <cell r="D2849">
            <v>0</v>
          </cell>
          <cell r="E2849">
            <v>5</v>
          </cell>
          <cell r="F2849">
            <v>5</v>
          </cell>
          <cell r="G2849" t="str">
            <v>00</v>
          </cell>
        </row>
        <row r="2850">
          <cell r="A2850" t="str">
            <v>85410</v>
          </cell>
          <cell r="B2850" t="str">
            <v>Fibrinolytic antiplasmin</v>
          </cell>
          <cell r="C2850">
            <v>3</v>
          </cell>
          <cell r="D2850">
            <v>0</v>
          </cell>
          <cell r="E2850">
            <v>5</v>
          </cell>
          <cell r="F2850">
            <v>5</v>
          </cell>
          <cell r="G2850" t="str">
            <v>00</v>
          </cell>
        </row>
        <row r="2851">
          <cell r="A2851" t="str">
            <v>85415</v>
          </cell>
          <cell r="B2851" t="str">
            <v>Fibrinolytic plasminogen</v>
          </cell>
          <cell r="C2851">
            <v>3</v>
          </cell>
          <cell r="D2851">
            <v>0</v>
          </cell>
          <cell r="E2851">
            <v>5</v>
          </cell>
          <cell r="F2851">
            <v>5</v>
          </cell>
          <cell r="G2851" t="str">
            <v>00</v>
          </cell>
        </row>
        <row r="2852">
          <cell r="A2852" t="str">
            <v>85420</v>
          </cell>
          <cell r="B2852" t="str">
            <v>Fibrinolytic plasminogen</v>
          </cell>
          <cell r="C2852">
            <v>3</v>
          </cell>
          <cell r="D2852">
            <v>0</v>
          </cell>
          <cell r="E2852">
            <v>5</v>
          </cell>
          <cell r="F2852">
            <v>5</v>
          </cell>
          <cell r="G2852" t="str">
            <v>00</v>
          </cell>
        </row>
        <row r="2853">
          <cell r="A2853" t="str">
            <v>85421</v>
          </cell>
          <cell r="B2853" t="str">
            <v>Fibrinolytic plasminogen</v>
          </cell>
          <cell r="C2853">
            <v>3</v>
          </cell>
          <cell r="D2853">
            <v>0</v>
          </cell>
          <cell r="E2853">
            <v>5</v>
          </cell>
          <cell r="F2853">
            <v>5</v>
          </cell>
          <cell r="G2853" t="str">
            <v>00</v>
          </cell>
        </row>
        <row r="2854">
          <cell r="A2854" t="str">
            <v>85441</v>
          </cell>
          <cell r="B2854" t="str">
            <v>Heinz bodies direct</v>
          </cell>
          <cell r="C2854">
            <v>3</v>
          </cell>
          <cell r="D2854">
            <v>0</v>
          </cell>
          <cell r="E2854">
            <v>5</v>
          </cell>
          <cell r="F2854">
            <v>5</v>
          </cell>
          <cell r="G2854" t="str">
            <v>00</v>
          </cell>
        </row>
        <row r="2855">
          <cell r="A2855" t="str">
            <v>85445</v>
          </cell>
          <cell r="B2855" t="str">
            <v>Heinz bodies induced</v>
          </cell>
          <cell r="C2855">
            <v>3</v>
          </cell>
          <cell r="D2855">
            <v>0</v>
          </cell>
          <cell r="E2855">
            <v>5</v>
          </cell>
          <cell r="F2855">
            <v>5</v>
          </cell>
          <cell r="G2855" t="str">
            <v>00</v>
          </cell>
        </row>
        <row r="2856">
          <cell r="A2856" t="str">
            <v>85460</v>
          </cell>
          <cell r="B2856" t="str">
            <v>Hemoglobin fetal</v>
          </cell>
          <cell r="C2856">
            <v>3</v>
          </cell>
          <cell r="D2856">
            <v>0</v>
          </cell>
          <cell r="E2856">
            <v>5</v>
          </cell>
          <cell r="F2856">
            <v>5</v>
          </cell>
          <cell r="G2856" t="str">
            <v>00</v>
          </cell>
        </row>
        <row r="2857">
          <cell r="A2857" t="str">
            <v>85461</v>
          </cell>
          <cell r="B2857" t="str">
            <v>Hemoglobin fetal</v>
          </cell>
          <cell r="C2857">
            <v>3</v>
          </cell>
          <cell r="D2857">
            <v>0</v>
          </cell>
          <cell r="E2857">
            <v>5</v>
          </cell>
          <cell r="F2857">
            <v>5</v>
          </cell>
          <cell r="G2857" t="str">
            <v>00</v>
          </cell>
        </row>
        <row r="2858">
          <cell r="A2858" t="str">
            <v>85475</v>
          </cell>
          <cell r="B2858" t="str">
            <v>Hemolysin acid</v>
          </cell>
          <cell r="C2858">
            <v>3</v>
          </cell>
          <cell r="D2858">
            <v>0</v>
          </cell>
          <cell r="E2858">
            <v>5</v>
          </cell>
          <cell r="F2858">
            <v>5</v>
          </cell>
          <cell r="G2858" t="str">
            <v>00</v>
          </cell>
        </row>
        <row r="2859">
          <cell r="A2859" t="str">
            <v>85520</v>
          </cell>
          <cell r="B2859" t="str">
            <v>Heparin assay</v>
          </cell>
          <cell r="C2859">
            <v>3</v>
          </cell>
          <cell r="D2859">
            <v>0</v>
          </cell>
          <cell r="E2859">
            <v>5</v>
          </cell>
          <cell r="F2859">
            <v>5</v>
          </cell>
          <cell r="G2859" t="str">
            <v>00</v>
          </cell>
        </row>
        <row r="2860">
          <cell r="A2860" t="str">
            <v>85525</v>
          </cell>
          <cell r="B2860" t="str">
            <v>Heparin neutralization</v>
          </cell>
          <cell r="C2860">
            <v>3</v>
          </cell>
          <cell r="D2860">
            <v>0</v>
          </cell>
          <cell r="E2860">
            <v>5</v>
          </cell>
          <cell r="F2860">
            <v>5</v>
          </cell>
          <cell r="G2860" t="str">
            <v>00</v>
          </cell>
        </row>
        <row r="2861">
          <cell r="A2861" t="str">
            <v>85530</v>
          </cell>
          <cell r="B2861" t="str">
            <v>Heparin-protamine tolerance</v>
          </cell>
          <cell r="C2861">
            <v>3</v>
          </cell>
          <cell r="D2861">
            <v>0</v>
          </cell>
          <cell r="E2861">
            <v>5</v>
          </cell>
          <cell r="F2861">
            <v>5</v>
          </cell>
          <cell r="G2861" t="str">
            <v>00</v>
          </cell>
        </row>
        <row r="2862">
          <cell r="A2862" t="str">
            <v>85536</v>
          </cell>
          <cell r="B2862" t="str">
            <v>Iron stain peripheral blood</v>
          </cell>
          <cell r="C2862">
            <v>3</v>
          </cell>
          <cell r="D2862">
            <v>0</v>
          </cell>
          <cell r="E2862">
            <v>5</v>
          </cell>
          <cell r="F2862">
            <v>5</v>
          </cell>
          <cell r="G2862" t="str">
            <v>00</v>
          </cell>
        </row>
        <row r="2863">
          <cell r="A2863" t="str">
            <v>85540</v>
          </cell>
          <cell r="B2863" t="str">
            <v>Wbc alkaline phosphatase</v>
          </cell>
          <cell r="C2863">
            <v>3</v>
          </cell>
          <cell r="D2863">
            <v>0</v>
          </cell>
          <cell r="E2863">
            <v>5</v>
          </cell>
          <cell r="F2863">
            <v>5</v>
          </cell>
          <cell r="G2863" t="str">
            <v>00</v>
          </cell>
        </row>
        <row r="2864">
          <cell r="A2864" t="str">
            <v>85547</v>
          </cell>
          <cell r="B2864" t="str">
            <v>Rbc mechanical fragility</v>
          </cell>
          <cell r="C2864">
            <v>3</v>
          </cell>
          <cell r="D2864">
            <v>0</v>
          </cell>
          <cell r="E2864">
            <v>5</v>
          </cell>
          <cell r="F2864">
            <v>5</v>
          </cell>
          <cell r="G2864" t="str">
            <v>00</v>
          </cell>
        </row>
        <row r="2865">
          <cell r="A2865" t="str">
            <v>85549</v>
          </cell>
          <cell r="B2865" t="str">
            <v>Muramidase</v>
          </cell>
          <cell r="C2865">
            <v>3</v>
          </cell>
          <cell r="D2865">
            <v>0</v>
          </cell>
          <cell r="E2865">
            <v>5</v>
          </cell>
          <cell r="F2865">
            <v>5</v>
          </cell>
          <cell r="G2865" t="str">
            <v>00</v>
          </cell>
        </row>
        <row r="2866">
          <cell r="A2866" t="str">
            <v>85555</v>
          </cell>
          <cell r="B2866" t="str">
            <v>Rbc osmotic fragility</v>
          </cell>
          <cell r="C2866">
            <v>3</v>
          </cell>
          <cell r="D2866">
            <v>0</v>
          </cell>
          <cell r="E2866">
            <v>5</v>
          </cell>
          <cell r="F2866">
            <v>5</v>
          </cell>
          <cell r="G2866" t="str">
            <v>00</v>
          </cell>
        </row>
        <row r="2867">
          <cell r="A2867" t="str">
            <v>85557</v>
          </cell>
          <cell r="B2867" t="str">
            <v>Rbc osmotic fragility</v>
          </cell>
          <cell r="C2867">
            <v>3</v>
          </cell>
          <cell r="D2867">
            <v>0</v>
          </cell>
          <cell r="E2867">
            <v>5</v>
          </cell>
          <cell r="F2867">
            <v>5</v>
          </cell>
          <cell r="G2867" t="str">
            <v>00</v>
          </cell>
        </row>
        <row r="2868">
          <cell r="A2868" t="str">
            <v>85576</v>
          </cell>
          <cell r="B2868" t="str">
            <v>Blood platelet aggregation</v>
          </cell>
          <cell r="C2868">
            <v>3</v>
          </cell>
          <cell r="D2868">
            <v>0</v>
          </cell>
          <cell r="E2868">
            <v>5</v>
          </cell>
          <cell r="F2868">
            <v>5</v>
          </cell>
          <cell r="G2868" t="str">
            <v>00</v>
          </cell>
        </row>
        <row r="2869">
          <cell r="A2869" t="str">
            <v>85597</v>
          </cell>
          <cell r="B2869" t="str">
            <v>Phospholipid pltlt neutraliz</v>
          </cell>
          <cell r="C2869">
            <v>3</v>
          </cell>
          <cell r="D2869">
            <v>0</v>
          </cell>
          <cell r="E2869">
            <v>5</v>
          </cell>
          <cell r="F2869">
            <v>5</v>
          </cell>
          <cell r="G2869" t="str">
            <v>00</v>
          </cell>
        </row>
        <row r="2870">
          <cell r="A2870" t="str">
            <v>85598</v>
          </cell>
          <cell r="B2870" t="str">
            <v>Hexagnal phosph pltlt neutrl</v>
          </cell>
          <cell r="C2870">
            <v>3</v>
          </cell>
          <cell r="D2870">
            <v>0</v>
          </cell>
          <cell r="E2870">
            <v>5</v>
          </cell>
          <cell r="F2870">
            <v>5</v>
          </cell>
          <cell r="G2870" t="str">
            <v>00</v>
          </cell>
        </row>
        <row r="2871">
          <cell r="A2871" t="str">
            <v>85610</v>
          </cell>
          <cell r="B2871" t="str">
            <v>Prothrombin time</v>
          </cell>
          <cell r="C2871">
            <v>3</v>
          </cell>
          <cell r="D2871">
            <v>0</v>
          </cell>
          <cell r="E2871">
            <v>5</v>
          </cell>
          <cell r="F2871">
            <v>5</v>
          </cell>
          <cell r="G2871" t="str">
            <v>00</v>
          </cell>
        </row>
        <row r="2872">
          <cell r="A2872" t="str">
            <v>85611</v>
          </cell>
          <cell r="B2872" t="str">
            <v>Prothrombin test</v>
          </cell>
          <cell r="C2872">
            <v>3</v>
          </cell>
          <cell r="D2872">
            <v>0</v>
          </cell>
          <cell r="E2872">
            <v>5</v>
          </cell>
          <cell r="F2872">
            <v>5</v>
          </cell>
          <cell r="G2872" t="str">
            <v>00</v>
          </cell>
        </row>
        <row r="2873">
          <cell r="A2873" t="str">
            <v>85612</v>
          </cell>
          <cell r="B2873" t="str">
            <v>Viper venom prothrombin time</v>
          </cell>
          <cell r="C2873">
            <v>3</v>
          </cell>
          <cell r="D2873">
            <v>0</v>
          </cell>
          <cell r="E2873">
            <v>5</v>
          </cell>
          <cell r="F2873">
            <v>5</v>
          </cell>
          <cell r="G2873" t="str">
            <v>00</v>
          </cell>
        </row>
        <row r="2874">
          <cell r="A2874" t="str">
            <v>85613</v>
          </cell>
          <cell r="B2874" t="str">
            <v>Russell viper venom diluted</v>
          </cell>
          <cell r="C2874">
            <v>3</v>
          </cell>
          <cell r="D2874">
            <v>0</v>
          </cell>
          <cell r="E2874">
            <v>5</v>
          </cell>
          <cell r="F2874">
            <v>5</v>
          </cell>
          <cell r="G2874" t="str">
            <v>00</v>
          </cell>
        </row>
        <row r="2875">
          <cell r="A2875" t="str">
            <v>85635</v>
          </cell>
          <cell r="B2875" t="str">
            <v>Reptilase test</v>
          </cell>
          <cell r="C2875">
            <v>3</v>
          </cell>
          <cell r="D2875">
            <v>0</v>
          </cell>
          <cell r="E2875">
            <v>5</v>
          </cell>
          <cell r="F2875">
            <v>5</v>
          </cell>
          <cell r="G2875" t="str">
            <v>00</v>
          </cell>
        </row>
        <row r="2876">
          <cell r="A2876" t="str">
            <v>85651</v>
          </cell>
          <cell r="B2876" t="str">
            <v>Rbc sed rate nonautomated</v>
          </cell>
          <cell r="C2876">
            <v>3</v>
          </cell>
          <cell r="D2876">
            <v>0</v>
          </cell>
          <cell r="E2876">
            <v>5</v>
          </cell>
          <cell r="F2876">
            <v>5</v>
          </cell>
          <cell r="G2876" t="str">
            <v>00</v>
          </cell>
        </row>
        <row r="2877">
          <cell r="A2877" t="str">
            <v>85652</v>
          </cell>
          <cell r="B2877" t="str">
            <v>Rbc sed rate automated</v>
          </cell>
          <cell r="C2877">
            <v>3</v>
          </cell>
          <cell r="D2877">
            <v>0</v>
          </cell>
          <cell r="E2877">
            <v>5</v>
          </cell>
          <cell r="F2877">
            <v>5</v>
          </cell>
          <cell r="G2877" t="str">
            <v>00</v>
          </cell>
        </row>
        <row r="2878">
          <cell r="A2878" t="str">
            <v>85660</v>
          </cell>
          <cell r="B2878" t="str">
            <v>Rbc sickle cell test</v>
          </cell>
          <cell r="C2878">
            <v>3</v>
          </cell>
          <cell r="D2878">
            <v>0</v>
          </cell>
          <cell r="E2878">
            <v>5</v>
          </cell>
          <cell r="F2878">
            <v>5</v>
          </cell>
          <cell r="G2878" t="str">
            <v>00</v>
          </cell>
        </row>
        <row r="2879">
          <cell r="A2879" t="str">
            <v>85670</v>
          </cell>
          <cell r="B2879" t="str">
            <v>Thrombin time plasma</v>
          </cell>
          <cell r="C2879">
            <v>3</v>
          </cell>
          <cell r="D2879">
            <v>0</v>
          </cell>
          <cell r="E2879">
            <v>5</v>
          </cell>
          <cell r="F2879">
            <v>5</v>
          </cell>
          <cell r="G2879" t="str">
            <v>00</v>
          </cell>
        </row>
        <row r="2880">
          <cell r="A2880" t="str">
            <v>85675</v>
          </cell>
          <cell r="B2880" t="str">
            <v>Thrombin time titer</v>
          </cell>
          <cell r="C2880">
            <v>3</v>
          </cell>
          <cell r="D2880">
            <v>0</v>
          </cell>
          <cell r="E2880">
            <v>5</v>
          </cell>
          <cell r="F2880">
            <v>5</v>
          </cell>
          <cell r="G2880" t="str">
            <v>00</v>
          </cell>
        </row>
        <row r="2881">
          <cell r="A2881" t="str">
            <v>85705</v>
          </cell>
          <cell r="B2881" t="str">
            <v>Thromboplastin inhibition</v>
          </cell>
          <cell r="C2881">
            <v>3</v>
          </cell>
          <cell r="D2881">
            <v>0</v>
          </cell>
          <cell r="E2881">
            <v>5</v>
          </cell>
          <cell r="F2881">
            <v>5</v>
          </cell>
          <cell r="G2881" t="str">
            <v>00</v>
          </cell>
        </row>
        <row r="2882">
          <cell r="A2882" t="str">
            <v>85730</v>
          </cell>
          <cell r="B2882" t="str">
            <v>Thromboplastin time partial</v>
          </cell>
          <cell r="C2882">
            <v>3</v>
          </cell>
          <cell r="D2882">
            <v>0</v>
          </cell>
          <cell r="E2882">
            <v>5</v>
          </cell>
          <cell r="F2882">
            <v>5</v>
          </cell>
          <cell r="G2882" t="str">
            <v>00</v>
          </cell>
        </row>
        <row r="2883">
          <cell r="A2883" t="str">
            <v>85732</v>
          </cell>
          <cell r="B2883" t="str">
            <v>Thromboplastin time partial</v>
          </cell>
          <cell r="C2883">
            <v>3</v>
          </cell>
          <cell r="D2883">
            <v>0</v>
          </cell>
          <cell r="E2883">
            <v>5</v>
          </cell>
          <cell r="F2883">
            <v>5</v>
          </cell>
          <cell r="G2883" t="str">
            <v>00</v>
          </cell>
        </row>
        <row r="2884">
          <cell r="A2884" t="str">
            <v>85810</v>
          </cell>
          <cell r="B2884" t="str">
            <v>Blood viscosity examination</v>
          </cell>
          <cell r="C2884">
            <v>3</v>
          </cell>
          <cell r="D2884">
            <v>0</v>
          </cell>
          <cell r="E2884">
            <v>5</v>
          </cell>
          <cell r="F2884">
            <v>5</v>
          </cell>
          <cell r="G2884" t="str">
            <v>00</v>
          </cell>
        </row>
        <row r="2885">
          <cell r="A2885" t="str">
            <v>86000</v>
          </cell>
          <cell r="B2885" t="str">
            <v>Agglutinins febrile antigen</v>
          </cell>
          <cell r="C2885">
            <v>3</v>
          </cell>
          <cell r="D2885">
            <v>0</v>
          </cell>
          <cell r="E2885">
            <v>5</v>
          </cell>
          <cell r="F2885">
            <v>5</v>
          </cell>
          <cell r="G2885" t="str">
            <v>00</v>
          </cell>
        </row>
        <row r="2886">
          <cell r="A2886" t="str">
            <v>86001</v>
          </cell>
          <cell r="B2886" t="str">
            <v>Allergen specific igg</v>
          </cell>
          <cell r="C2886">
            <v>3</v>
          </cell>
          <cell r="D2886">
            <v>0</v>
          </cell>
          <cell r="E2886">
            <v>5</v>
          </cell>
          <cell r="F2886">
            <v>5</v>
          </cell>
          <cell r="G2886" t="str">
            <v>00</v>
          </cell>
        </row>
        <row r="2887">
          <cell r="A2887" t="str">
            <v>86003</v>
          </cell>
          <cell r="B2887" t="str">
            <v>Allergen specific ige</v>
          </cell>
          <cell r="C2887">
            <v>3</v>
          </cell>
          <cell r="D2887">
            <v>0</v>
          </cell>
          <cell r="E2887">
            <v>5</v>
          </cell>
          <cell r="F2887">
            <v>5</v>
          </cell>
          <cell r="G2887" t="str">
            <v>00</v>
          </cell>
        </row>
        <row r="2888">
          <cell r="A2888" t="str">
            <v>86005</v>
          </cell>
          <cell r="B2888" t="str">
            <v>Allergen specific ige</v>
          </cell>
          <cell r="C2888">
            <v>3</v>
          </cell>
          <cell r="D2888">
            <v>0</v>
          </cell>
          <cell r="E2888">
            <v>5</v>
          </cell>
          <cell r="F2888">
            <v>5</v>
          </cell>
          <cell r="G2888" t="str">
            <v>00</v>
          </cell>
        </row>
        <row r="2889">
          <cell r="A2889" t="str">
            <v>86021</v>
          </cell>
          <cell r="B2889" t="str">
            <v>Wbc antibody identification</v>
          </cell>
          <cell r="C2889">
            <v>3</v>
          </cell>
          <cell r="D2889">
            <v>0</v>
          </cell>
          <cell r="E2889">
            <v>5</v>
          </cell>
          <cell r="F2889">
            <v>5</v>
          </cell>
          <cell r="G2889" t="str">
            <v>00</v>
          </cell>
        </row>
        <row r="2890">
          <cell r="A2890" t="str">
            <v>86022</v>
          </cell>
          <cell r="B2890" t="str">
            <v>Platelet antibodies</v>
          </cell>
          <cell r="C2890">
            <v>3</v>
          </cell>
          <cell r="D2890">
            <v>0</v>
          </cell>
          <cell r="E2890">
            <v>5</v>
          </cell>
          <cell r="F2890">
            <v>5</v>
          </cell>
          <cell r="G2890" t="str">
            <v>00</v>
          </cell>
        </row>
        <row r="2891">
          <cell r="A2891" t="str">
            <v>86023</v>
          </cell>
          <cell r="B2891" t="str">
            <v>Immunoglobulin assay</v>
          </cell>
          <cell r="C2891">
            <v>3</v>
          </cell>
          <cell r="D2891">
            <v>0</v>
          </cell>
          <cell r="E2891">
            <v>5</v>
          </cell>
          <cell r="F2891">
            <v>5</v>
          </cell>
          <cell r="G2891" t="str">
            <v>00</v>
          </cell>
        </row>
        <row r="2892">
          <cell r="A2892" t="str">
            <v>86038</v>
          </cell>
          <cell r="B2892" t="str">
            <v>Antinuclear antibodies</v>
          </cell>
          <cell r="C2892">
            <v>3</v>
          </cell>
          <cell r="D2892">
            <v>0</v>
          </cell>
          <cell r="E2892">
            <v>5</v>
          </cell>
          <cell r="F2892">
            <v>5</v>
          </cell>
          <cell r="G2892" t="str">
            <v>00</v>
          </cell>
        </row>
        <row r="2893">
          <cell r="A2893" t="str">
            <v>86039</v>
          </cell>
          <cell r="B2893" t="str">
            <v>Antinuclear antibodies (ana)</v>
          </cell>
          <cell r="C2893">
            <v>3</v>
          </cell>
          <cell r="D2893">
            <v>0</v>
          </cell>
          <cell r="E2893">
            <v>5</v>
          </cell>
          <cell r="F2893">
            <v>5</v>
          </cell>
          <cell r="G2893" t="str">
            <v>00</v>
          </cell>
        </row>
        <row r="2894">
          <cell r="A2894" t="str">
            <v>86060</v>
          </cell>
          <cell r="B2894" t="str">
            <v>Antistreptolysin o titer</v>
          </cell>
          <cell r="C2894">
            <v>3</v>
          </cell>
          <cell r="D2894">
            <v>0</v>
          </cell>
          <cell r="E2894">
            <v>5</v>
          </cell>
          <cell r="F2894">
            <v>5</v>
          </cell>
          <cell r="G2894" t="str">
            <v>00</v>
          </cell>
        </row>
        <row r="2895">
          <cell r="A2895" t="str">
            <v>86063</v>
          </cell>
          <cell r="B2895" t="str">
            <v>Antistreptolysin o screen</v>
          </cell>
          <cell r="C2895">
            <v>3</v>
          </cell>
          <cell r="D2895">
            <v>0</v>
          </cell>
          <cell r="E2895">
            <v>5</v>
          </cell>
          <cell r="F2895">
            <v>5</v>
          </cell>
          <cell r="G2895" t="str">
            <v>00</v>
          </cell>
        </row>
        <row r="2896">
          <cell r="A2896" t="str">
            <v>86077</v>
          </cell>
          <cell r="B2896" t="str">
            <v>Phys blood bank serv xmatch</v>
          </cell>
          <cell r="C2896">
            <v>12</v>
          </cell>
          <cell r="D2896">
            <v>5</v>
          </cell>
          <cell r="E2896">
            <v>5</v>
          </cell>
          <cell r="F2896">
            <v>0</v>
          </cell>
          <cell r="G2896" t="str">
            <v>00</v>
          </cell>
        </row>
        <row r="2897">
          <cell r="A2897" t="str">
            <v>86078</v>
          </cell>
          <cell r="B2897" t="str">
            <v>Phys blood bank serv reactj</v>
          </cell>
          <cell r="C2897">
            <v>12</v>
          </cell>
          <cell r="D2897">
            <v>5</v>
          </cell>
          <cell r="E2897">
            <v>5</v>
          </cell>
          <cell r="F2897">
            <v>0</v>
          </cell>
          <cell r="G2897" t="str">
            <v>00</v>
          </cell>
        </row>
        <row r="2898">
          <cell r="A2898" t="str">
            <v>86079</v>
          </cell>
          <cell r="B2898" t="str">
            <v>Phys blood bank serv authrj</v>
          </cell>
          <cell r="C2898">
            <v>12</v>
          </cell>
          <cell r="D2898">
            <v>5</v>
          </cell>
          <cell r="E2898">
            <v>5</v>
          </cell>
          <cell r="F2898">
            <v>0</v>
          </cell>
          <cell r="G2898" t="str">
            <v>00</v>
          </cell>
        </row>
        <row r="2899">
          <cell r="A2899" t="str">
            <v>86140</v>
          </cell>
          <cell r="B2899" t="str">
            <v>C-reactive protein</v>
          </cell>
          <cell r="C2899">
            <v>3</v>
          </cell>
          <cell r="D2899">
            <v>0</v>
          </cell>
          <cell r="E2899">
            <v>5</v>
          </cell>
          <cell r="F2899">
            <v>5</v>
          </cell>
          <cell r="G2899" t="str">
            <v>00</v>
          </cell>
        </row>
        <row r="2900">
          <cell r="A2900" t="str">
            <v>86141</v>
          </cell>
          <cell r="B2900" t="str">
            <v>C-reactive protein hs</v>
          </cell>
          <cell r="C2900">
            <v>3</v>
          </cell>
          <cell r="D2900">
            <v>0</v>
          </cell>
          <cell r="E2900">
            <v>5</v>
          </cell>
          <cell r="F2900">
            <v>5</v>
          </cell>
          <cell r="G2900" t="str">
            <v>00</v>
          </cell>
        </row>
        <row r="2901">
          <cell r="A2901" t="str">
            <v>86146</v>
          </cell>
          <cell r="B2901" t="str">
            <v>Beta-2 glycoprotein antibody</v>
          </cell>
          <cell r="C2901">
            <v>3</v>
          </cell>
          <cell r="D2901">
            <v>0</v>
          </cell>
          <cell r="E2901">
            <v>5</v>
          </cell>
          <cell r="F2901">
            <v>5</v>
          </cell>
          <cell r="G2901" t="str">
            <v>00</v>
          </cell>
        </row>
        <row r="2902">
          <cell r="A2902" t="str">
            <v>86147</v>
          </cell>
          <cell r="B2902" t="str">
            <v>Cardiolipin antibody ea ig</v>
          </cell>
          <cell r="C2902">
            <v>3</v>
          </cell>
          <cell r="D2902">
            <v>0</v>
          </cell>
          <cell r="E2902">
            <v>5</v>
          </cell>
          <cell r="F2902">
            <v>5</v>
          </cell>
          <cell r="G2902" t="str">
            <v>00</v>
          </cell>
        </row>
        <row r="2903">
          <cell r="A2903" t="str">
            <v>86148</v>
          </cell>
          <cell r="B2903" t="str">
            <v>Anti-phospholipid antibody</v>
          </cell>
          <cell r="C2903">
            <v>3</v>
          </cell>
          <cell r="D2903">
            <v>0</v>
          </cell>
          <cell r="E2903">
            <v>5</v>
          </cell>
          <cell r="F2903">
            <v>5</v>
          </cell>
          <cell r="G2903" t="str">
            <v>00</v>
          </cell>
        </row>
        <row r="2904">
          <cell r="A2904" t="str">
            <v>86152</v>
          </cell>
          <cell r="B2904" t="str">
            <v>Cell enumeration &amp; id</v>
          </cell>
          <cell r="C2904">
            <v>3</v>
          </cell>
          <cell r="D2904">
            <v>0</v>
          </cell>
          <cell r="E2904">
            <v>5</v>
          </cell>
          <cell r="F2904">
            <v>5</v>
          </cell>
          <cell r="G2904" t="str">
            <v>00</v>
          </cell>
        </row>
        <row r="2905">
          <cell r="A2905" t="str">
            <v>86155</v>
          </cell>
          <cell r="B2905" t="str">
            <v>Chemotaxis assay</v>
          </cell>
          <cell r="C2905">
            <v>3</v>
          </cell>
          <cell r="D2905">
            <v>0</v>
          </cell>
          <cell r="E2905">
            <v>5</v>
          </cell>
          <cell r="F2905">
            <v>5</v>
          </cell>
          <cell r="G2905" t="str">
            <v>00</v>
          </cell>
        </row>
        <row r="2906">
          <cell r="A2906" t="str">
            <v>86156</v>
          </cell>
          <cell r="B2906" t="str">
            <v>Cold agglutinin screen</v>
          </cell>
          <cell r="C2906">
            <v>3</v>
          </cell>
          <cell r="D2906">
            <v>0</v>
          </cell>
          <cell r="E2906">
            <v>5</v>
          </cell>
          <cell r="F2906">
            <v>5</v>
          </cell>
          <cell r="G2906" t="str">
            <v>00</v>
          </cell>
        </row>
        <row r="2907">
          <cell r="A2907" t="str">
            <v>86157</v>
          </cell>
          <cell r="B2907" t="str">
            <v>Cold agglutinin titer</v>
          </cell>
          <cell r="C2907">
            <v>3</v>
          </cell>
          <cell r="D2907">
            <v>0</v>
          </cell>
          <cell r="E2907">
            <v>5</v>
          </cell>
          <cell r="F2907">
            <v>5</v>
          </cell>
          <cell r="G2907" t="str">
            <v>00</v>
          </cell>
        </row>
        <row r="2908">
          <cell r="A2908" t="str">
            <v>86160</v>
          </cell>
          <cell r="B2908" t="str">
            <v>Complement antigen</v>
          </cell>
          <cell r="C2908">
            <v>3</v>
          </cell>
          <cell r="D2908">
            <v>0</v>
          </cell>
          <cell r="E2908">
            <v>5</v>
          </cell>
          <cell r="F2908">
            <v>5</v>
          </cell>
          <cell r="G2908" t="str">
            <v>00</v>
          </cell>
        </row>
        <row r="2909">
          <cell r="A2909" t="str">
            <v>86161</v>
          </cell>
          <cell r="B2909" t="str">
            <v>Complement/function activity</v>
          </cell>
          <cell r="C2909">
            <v>3</v>
          </cell>
          <cell r="D2909">
            <v>0</v>
          </cell>
          <cell r="E2909">
            <v>5</v>
          </cell>
          <cell r="F2909">
            <v>5</v>
          </cell>
          <cell r="G2909" t="str">
            <v>00</v>
          </cell>
        </row>
        <row r="2910">
          <cell r="A2910" t="str">
            <v>86162</v>
          </cell>
          <cell r="B2910" t="str">
            <v>Complement total (ch50)</v>
          </cell>
          <cell r="C2910">
            <v>3</v>
          </cell>
          <cell r="D2910">
            <v>0</v>
          </cell>
          <cell r="E2910">
            <v>5</v>
          </cell>
          <cell r="F2910">
            <v>5</v>
          </cell>
          <cell r="G2910" t="str">
            <v>00</v>
          </cell>
        </row>
        <row r="2911">
          <cell r="A2911" t="str">
            <v>86171</v>
          </cell>
          <cell r="B2911" t="str">
            <v>Complement fixation each</v>
          </cell>
          <cell r="C2911">
            <v>3</v>
          </cell>
          <cell r="D2911">
            <v>0</v>
          </cell>
          <cell r="E2911">
            <v>5</v>
          </cell>
          <cell r="F2911">
            <v>5</v>
          </cell>
          <cell r="G2911" t="str">
            <v>00</v>
          </cell>
        </row>
        <row r="2912">
          <cell r="A2912" t="str">
            <v>86185</v>
          </cell>
          <cell r="B2912" t="str">
            <v>Counterimmunoelectrophoresis</v>
          </cell>
          <cell r="C2912">
            <v>3</v>
          </cell>
          <cell r="D2912">
            <v>0</v>
          </cell>
          <cell r="E2912">
            <v>5</v>
          </cell>
          <cell r="F2912">
            <v>5</v>
          </cell>
          <cell r="G2912" t="str">
            <v>00</v>
          </cell>
        </row>
        <row r="2913">
          <cell r="A2913" t="str">
            <v>86200</v>
          </cell>
          <cell r="B2913" t="str">
            <v>Ccp antibody</v>
          </cell>
          <cell r="C2913">
            <v>3</v>
          </cell>
          <cell r="D2913">
            <v>0</v>
          </cell>
          <cell r="E2913">
            <v>5</v>
          </cell>
          <cell r="F2913">
            <v>5</v>
          </cell>
          <cell r="G2913" t="str">
            <v>00</v>
          </cell>
        </row>
        <row r="2914">
          <cell r="A2914" t="str">
            <v>86215</v>
          </cell>
          <cell r="B2914" t="str">
            <v>Deoxyribonuclease antibody</v>
          </cell>
          <cell r="C2914">
            <v>3</v>
          </cell>
          <cell r="D2914">
            <v>0</v>
          </cell>
          <cell r="E2914">
            <v>5</v>
          </cell>
          <cell r="F2914">
            <v>5</v>
          </cell>
          <cell r="G2914" t="str">
            <v>00</v>
          </cell>
        </row>
        <row r="2915">
          <cell r="A2915" t="str">
            <v>86225</v>
          </cell>
          <cell r="B2915" t="str">
            <v>Dna antibody native</v>
          </cell>
          <cell r="C2915">
            <v>3</v>
          </cell>
          <cell r="D2915">
            <v>0</v>
          </cell>
          <cell r="E2915">
            <v>5</v>
          </cell>
          <cell r="F2915">
            <v>5</v>
          </cell>
          <cell r="G2915" t="str">
            <v>00</v>
          </cell>
        </row>
        <row r="2916">
          <cell r="A2916" t="str">
            <v>86226</v>
          </cell>
          <cell r="B2916" t="str">
            <v>Dna antibody single strand</v>
          </cell>
          <cell r="C2916">
            <v>3</v>
          </cell>
          <cell r="D2916">
            <v>0</v>
          </cell>
          <cell r="E2916">
            <v>5</v>
          </cell>
          <cell r="F2916">
            <v>5</v>
          </cell>
          <cell r="G2916" t="str">
            <v>00</v>
          </cell>
        </row>
        <row r="2917">
          <cell r="A2917" t="str">
            <v>86235</v>
          </cell>
          <cell r="B2917" t="str">
            <v>Nuclear antigen antibody</v>
          </cell>
          <cell r="C2917">
            <v>3</v>
          </cell>
          <cell r="D2917">
            <v>0</v>
          </cell>
          <cell r="E2917">
            <v>5</v>
          </cell>
          <cell r="F2917">
            <v>5</v>
          </cell>
          <cell r="G2917" t="str">
            <v>00</v>
          </cell>
        </row>
        <row r="2918">
          <cell r="A2918" t="str">
            <v>86243</v>
          </cell>
          <cell r="B2918" t="str">
            <v>Fc receptor</v>
          </cell>
          <cell r="C2918">
            <v>3</v>
          </cell>
          <cell r="D2918">
            <v>0</v>
          </cell>
          <cell r="E2918">
            <v>5</v>
          </cell>
          <cell r="F2918">
            <v>5</v>
          </cell>
          <cell r="G2918" t="str">
            <v>00</v>
          </cell>
        </row>
        <row r="2919">
          <cell r="A2919" t="str">
            <v>86255</v>
          </cell>
          <cell r="B2919" t="str">
            <v>Fluorescent antibody screen</v>
          </cell>
          <cell r="C2919">
            <v>3</v>
          </cell>
          <cell r="D2919">
            <v>0</v>
          </cell>
          <cell r="E2919">
            <v>5</v>
          </cell>
          <cell r="F2919">
            <v>5</v>
          </cell>
          <cell r="G2919" t="str">
            <v>00</v>
          </cell>
        </row>
        <row r="2920">
          <cell r="A2920" t="str">
            <v>86256</v>
          </cell>
          <cell r="B2920" t="str">
            <v>Fluorescent antibody titer</v>
          </cell>
          <cell r="C2920">
            <v>3</v>
          </cell>
          <cell r="D2920">
            <v>0</v>
          </cell>
          <cell r="E2920">
            <v>5</v>
          </cell>
          <cell r="F2920">
            <v>5</v>
          </cell>
          <cell r="G2920" t="str">
            <v>00</v>
          </cell>
        </row>
        <row r="2921">
          <cell r="A2921" t="str">
            <v>86277</v>
          </cell>
          <cell r="B2921" t="str">
            <v>Growth hormone antibody</v>
          </cell>
          <cell r="C2921">
            <v>3</v>
          </cell>
          <cell r="D2921">
            <v>0</v>
          </cell>
          <cell r="E2921">
            <v>5</v>
          </cell>
          <cell r="F2921">
            <v>5</v>
          </cell>
          <cell r="G2921" t="str">
            <v>00</v>
          </cell>
        </row>
        <row r="2922">
          <cell r="A2922" t="str">
            <v>86280</v>
          </cell>
          <cell r="B2922" t="str">
            <v>Hemagglutination inhibition</v>
          </cell>
          <cell r="C2922">
            <v>3</v>
          </cell>
          <cell r="D2922">
            <v>0</v>
          </cell>
          <cell r="E2922">
            <v>5</v>
          </cell>
          <cell r="F2922">
            <v>5</v>
          </cell>
          <cell r="G2922" t="str">
            <v>00</v>
          </cell>
        </row>
        <row r="2923">
          <cell r="A2923" t="str">
            <v>86294</v>
          </cell>
          <cell r="B2923" t="str">
            <v>Immunoassay tumor qual</v>
          </cell>
          <cell r="C2923">
            <v>3</v>
          </cell>
          <cell r="D2923">
            <v>0</v>
          </cell>
          <cell r="E2923">
            <v>5</v>
          </cell>
          <cell r="F2923">
            <v>5</v>
          </cell>
          <cell r="G2923" t="str">
            <v>00</v>
          </cell>
        </row>
        <row r="2924">
          <cell r="A2924" t="str">
            <v>86300</v>
          </cell>
          <cell r="B2924" t="str">
            <v>Immunoassay tumor ca 15-3</v>
          </cell>
          <cell r="C2924">
            <v>3</v>
          </cell>
          <cell r="D2924">
            <v>0</v>
          </cell>
          <cell r="E2924">
            <v>5</v>
          </cell>
          <cell r="F2924">
            <v>5</v>
          </cell>
          <cell r="G2924" t="str">
            <v>00</v>
          </cell>
        </row>
        <row r="2925">
          <cell r="A2925" t="str">
            <v>86301</v>
          </cell>
          <cell r="B2925" t="str">
            <v>Immunoassay tumor ca 19-9</v>
          </cell>
          <cell r="C2925">
            <v>3</v>
          </cell>
          <cell r="D2925">
            <v>0</v>
          </cell>
          <cell r="E2925">
            <v>5</v>
          </cell>
          <cell r="F2925">
            <v>5</v>
          </cell>
          <cell r="G2925" t="str">
            <v>00</v>
          </cell>
        </row>
        <row r="2926">
          <cell r="A2926" t="str">
            <v>86304</v>
          </cell>
          <cell r="B2926" t="str">
            <v>Immunoassay tumor ca 125</v>
          </cell>
          <cell r="C2926">
            <v>3</v>
          </cell>
          <cell r="D2926">
            <v>0</v>
          </cell>
          <cell r="E2926">
            <v>5</v>
          </cell>
          <cell r="F2926">
            <v>5</v>
          </cell>
          <cell r="G2926" t="str">
            <v>00</v>
          </cell>
        </row>
        <row r="2927">
          <cell r="A2927" t="str">
            <v>86305</v>
          </cell>
          <cell r="B2927" t="str">
            <v>Human epididymis protein 4</v>
          </cell>
          <cell r="C2927">
            <v>3</v>
          </cell>
          <cell r="D2927">
            <v>0</v>
          </cell>
          <cell r="E2927">
            <v>5</v>
          </cell>
          <cell r="F2927">
            <v>5</v>
          </cell>
          <cell r="G2927" t="str">
            <v>00</v>
          </cell>
        </row>
        <row r="2928">
          <cell r="A2928" t="str">
            <v>86308</v>
          </cell>
          <cell r="B2928" t="str">
            <v>Heterophile antibody screen</v>
          </cell>
          <cell r="C2928">
            <v>3</v>
          </cell>
          <cell r="D2928">
            <v>0</v>
          </cell>
          <cell r="E2928">
            <v>5</v>
          </cell>
          <cell r="F2928">
            <v>5</v>
          </cell>
          <cell r="G2928" t="str">
            <v>00</v>
          </cell>
        </row>
        <row r="2929">
          <cell r="A2929" t="str">
            <v>86309</v>
          </cell>
          <cell r="B2929" t="str">
            <v>Heterophile antibody titer</v>
          </cell>
          <cell r="C2929">
            <v>3</v>
          </cell>
          <cell r="D2929">
            <v>0</v>
          </cell>
          <cell r="E2929">
            <v>5</v>
          </cell>
          <cell r="F2929">
            <v>5</v>
          </cell>
          <cell r="G2929" t="str">
            <v>00</v>
          </cell>
        </row>
        <row r="2930">
          <cell r="A2930" t="str">
            <v>86310</v>
          </cell>
          <cell r="B2930" t="str">
            <v>Heterophile antibody absrbj</v>
          </cell>
          <cell r="C2930">
            <v>3</v>
          </cell>
          <cell r="D2930">
            <v>0</v>
          </cell>
          <cell r="E2930">
            <v>5</v>
          </cell>
          <cell r="F2930">
            <v>5</v>
          </cell>
          <cell r="G2930" t="str">
            <v>00</v>
          </cell>
        </row>
        <row r="2931">
          <cell r="A2931" t="str">
            <v>86316</v>
          </cell>
          <cell r="B2931" t="str">
            <v>Immunoassay tumor other</v>
          </cell>
          <cell r="C2931">
            <v>3</v>
          </cell>
          <cell r="D2931">
            <v>0</v>
          </cell>
          <cell r="E2931">
            <v>5</v>
          </cell>
          <cell r="F2931">
            <v>5</v>
          </cell>
          <cell r="G2931" t="str">
            <v>00</v>
          </cell>
        </row>
        <row r="2932">
          <cell r="A2932" t="str">
            <v>86317</v>
          </cell>
          <cell r="B2932" t="str">
            <v>Immunoassay infectious agent</v>
          </cell>
          <cell r="C2932">
            <v>3</v>
          </cell>
          <cell r="D2932">
            <v>0</v>
          </cell>
          <cell r="E2932">
            <v>5</v>
          </cell>
          <cell r="F2932">
            <v>5</v>
          </cell>
          <cell r="G2932" t="str">
            <v>00</v>
          </cell>
        </row>
        <row r="2933">
          <cell r="A2933" t="str">
            <v>86318</v>
          </cell>
          <cell r="B2933" t="str">
            <v>Immunoassay infectious agent</v>
          </cell>
          <cell r="C2933">
            <v>3</v>
          </cell>
          <cell r="D2933">
            <v>0</v>
          </cell>
          <cell r="E2933">
            <v>5</v>
          </cell>
          <cell r="F2933">
            <v>5</v>
          </cell>
          <cell r="G2933" t="str">
            <v>00</v>
          </cell>
        </row>
        <row r="2934">
          <cell r="A2934" t="str">
            <v>86320</v>
          </cell>
          <cell r="B2934" t="str">
            <v>Serum immunoelectrophoresis</v>
          </cell>
          <cell r="C2934">
            <v>3</v>
          </cell>
          <cell r="D2934">
            <v>0</v>
          </cell>
          <cell r="E2934">
            <v>5</v>
          </cell>
          <cell r="F2934">
            <v>5</v>
          </cell>
          <cell r="G2934" t="str">
            <v>00</v>
          </cell>
        </row>
        <row r="2935">
          <cell r="A2935" t="str">
            <v>86325</v>
          </cell>
          <cell r="B2935" t="str">
            <v>Other immunoelectrophoresis</v>
          </cell>
          <cell r="C2935">
            <v>3</v>
          </cell>
          <cell r="D2935">
            <v>0</v>
          </cell>
          <cell r="E2935">
            <v>5</v>
          </cell>
          <cell r="F2935">
            <v>5</v>
          </cell>
          <cell r="G2935" t="str">
            <v>00</v>
          </cell>
        </row>
        <row r="2936">
          <cell r="A2936" t="str">
            <v>86327</v>
          </cell>
          <cell r="B2936" t="str">
            <v>Immunoelectrophoresis assay</v>
          </cell>
          <cell r="C2936">
            <v>3</v>
          </cell>
          <cell r="D2936">
            <v>0</v>
          </cell>
          <cell r="E2936">
            <v>5</v>
          </cell>
          <cell r="F2936">
            <v>5</v>
          </cell>
          <cell r="G2936" t="str">
            <v>00</v>
          </cell>
        </row>
        <row r="2937">
          <cell r="A2937" t="str">
            <v>86329</v>
          </cell>
          <cell r="B2937" t="str">
            <v>Immunodiffusion nes</v>
          </cell>
          <cell r="C2937">
            <v>3</v>
          </cell>
          <cell r="D2937">
            <v>0</v>
          </cell>
          <cell r="E2937">
            <v>5</v>
          </cell>
          <cell r="F2937">
            <v>5</v>
          </cell>
          <cell r="G2937" t="str">
            <v>00</v>
          </cell>
        </row>
        <row r="2938">
          <cell r="A2938" t="str">
            <v>86331</v>
          </cell>
          <cell r="B2938" t="str">
            <v>Immunodiffusion ouchterlony</v>
          </cell>
          <cell r="C2938">
            <v>3</v>
          </cell>
          <cell r="D2938">
            <v>0</v>
          </cell>
          <cell r="E2938">
            <v>5</v>
          </cell>
          <cell r="F2938">
            <v>5</v>
          </cell>
          <cell r="G2938" t="str">
            <v>00</v>
          </cell>
        </row>
        <row r="2939">
          <cell r="A2939" t="str">
            <v>86332</v>
          </cell>
          <cell r="B2939" t="str">
            <v>Immune complex assay</v>
          </cell>
          <cell r="C2939">
            <v>3</v>
          </cell>
          <cell r="D2939">
            <v>0</v>
          </cell>
          <cell r="E2939">
            <v>5</v>
          </cell>
          <cell r="F2939">
            <v>5</v>
          </cell>
          <cell r="G2939" t="str">
            <v>00</v>
          </cell>
        </row>
        <row r="2940">
          <cell r="A2940" t="str">
            <v>86334</v>
          </cell>
          <cell r="B2940" t="str">
            <v>Immunofix e-phoresis serum</v>
          </cell>
          <cell r="C2940">
            <v>3</v>
          </cell>
          <cell r="D2940">
            <v>0</v>
          </cell>
          <cell r="E2940">
            <v>5</v>
          </cell>
          <cell r="F2940">
            <v>5</v>
          </cell>
          <cell r="G2940" t="str">
            <v>00</v>
          </cell>
        </row>
        <row r="2941">
          <cell r="A2941" t="str">
            <v>86335</v>
          </cell>
          <cell r="B2941" t="str">
            <v>Immunfix e-phorsis/urine/csf</v>
          </cell>
          <cell r="C2941">
            <v>3</v>
          </cell>
          <cell r="D2941">
            <v>0</v>
          </cell>
          <cell r="E2941">
            <v>5</v>
          </cell>
          <cell r="F2941">
            <v>5</v>
          </cell>
          <cell r="G2941" t="str">
            <v>00</v>
          </cell>
        </row>
        <row r="2942">
          <cell r="A2942" t="str">
            <v>86336</v>
          </cell>
          <cell r="B2942" t="str">
            <v>Inhibin a</v>
          </cell>
          <cell r="C2942">
            <v>3</v>
          </cell>
          <cell r="D2942">
            <v>0</v>
          </cell>
          <cell r="E2942">
            <v>5</v>
          </cell>
          <cell r="F2942">
            <v>5</v>
          </cell>
          <cell r="G2942" t="str">
            <v>00</v>
          </cell>
        </row>
        <row r="2943">
          <cell r="A2943" t="str">
            <v>86337</v>
          </cell>
          <cell r="B2943" t="str">
            <v>Insulin antibodies</v>
          </cell>
          <cell r="C2943">
            <v>3</v>
          </cell>
          <cell r="D2943">
            <v>0</v>
          </cell>
          <cell r="E2943">
            <v>5</v>
          </cell>
          <cell r="F2943">
            <v>5</v>
          </cell>
          <cell r="G2943" t="str">
            <v>00</v>
          </cell>
        </row>
        <row r="2944">
          <cell r="A2944" t="str">
            <v>86340</v>
          </cell>
          <cell r="B2944" t="str">
            <v>Intrinsic factor antibody</v>
          </cell>
          <cell r="C2944">
            <v>3</v>
          </cell>
          <cell r="D2944">
            <v>0</v>
          </cell>
          <cell r="E2944">
            <v>5</v>
          </cell>
          <cell r="F2944">
            <v>5</v>
          </cell>
          <cell r="G2944" t="str">
            <v>00</v>
          </cell>
        </row>
        <row r="2945">
          <cell r="A2945" t="str">
            <v>86341</v>
          </cell>
          <cell r="B2945" t="str">
            <v>Islet cell antibody</v>
          </cell>
          <cell r="C2945">
            <v>3</v>
          </cell>
          <cell r="D2945">
            <v>0</v>
          </cell>
          <cell r="E2945">
            <v>5</v>
          </cell>
          <cell r="F2945">
            <v>5</v>
          </cell>
          <cell r="G2945" t="str">
            <v>00</v>
          </cell>
        </row>
        <row r="2946">
          <cell r="A2946" t="str">
            <v>86343</v>
          </cell>
          <cell r="B2946" t="str">
            <v>Leukocyte histamine release</v>
          </cell>
          <cell r="C2946">
            <v>3</v>
          </cell>
          <cell r="D2946">
            <v>0</v>
          </cell>
          <cell r="E2946">
            <v>5</v>
          </cell>
          <cell r="F2946">
            <v>5</v>
          </cell>
          <cell r="G2946" t="str">
            <v>00</v>
          </cell>
        </row>
        <row r="2947">
          <cell r="A2947" t="str">
            <v>86344</v>
          </cell>
          <cell r="B2947" t="str">
            <v>Leukocyte phagocytosis</v>
          </cell>
          <cell r="C2947">
            <v>3</v>
          </cell>
          <cell r="D2947">
            <v>0</v>
          </cell>
          <cell r="E2947">
            <v>5</v>
          </cell>
          <cell r="F2947">
            <v>5</v>
          </cell>
          <cell r="G2947" t="str">
            <v>00</v>
          </cell>
        </row>
        <row r="2948">
          <cell r="A2948" t="str">
            <v>86352</v>
          </cell>
          <cell r="B2948" t="str">
            <v>Cell function assay w/stim</v>
          </cell>
          <cell r="C2948">
            <v>3</v>
          </cell>
          <cell r="D2948">
            <v>0</v>
          </cell>
          <cell r="E2948">
            <v>5</v>
          </cell>
          <cell r="F2948">
            <v>5</v>
          </cell>
          <cell r="G2948" t="str">
            <v>00</v>
          </cell>
        </row>
        <row r="2949">
          <cell r="A2949" t="str">
            <v>86353</v>
          </cell>
          <cell r="B2949" t="str">
            <v>Lymphocyte transformation</v>
          </cell>
          <cell r="C2949">
            <v>3</v>
          </cell>
          <cell r="D2949">
            <v>0</v>
          </cell>
          <cell r="E2949">
            <v>5</v>
          </cell>
          <cell r="F2949">
            <v>5</v>
          </cell>
          <cell r="G2949" t="str">
            <v>00</v>
          </cell>
        </row>
        <row r="2950">
          <cell r="A2950" t="str">
            <v>86355</v>
          </cell>
          <cell r="B2950" t="str">
            <v>B cells total count</v>
          </cell>
          <cell r="C2950">
            <v>3</v>
          </cell>
          <cell r="D2950">
            <v>0</v>
          </cell>
          <cell r="E2950">
            <v>5</v>
          </cell>
          <cell r="F2950">
            <v>5</v>
          </cell>
          <cell r="G2950" t="str">
            <v>00</v>
          </cell>
        </row>
        <row r="2951">
          <cell r="A2951" t="str">
            <v>86356</v>
          </cell>
          <cell r="B2951" t="str">
            <v>Mononuclear cell antigen</v>
          </cell>
          <cell r="C2951">
            <v>3</v>
          </cell>
          <cell r="D2951">
            <v>0</v>
          </cell>
          <cell r="E2951">
            <v>5</v>
          </cell>
          <cell r="F2951">
            <v>5</v>
          </cell>
          <cell r="G2951" t="str">
            <v>00</v>
          </cell>
        </row>
        <row r="2952">
          <cell r="A2952" t="str">
            <v>86357</v>
          </cell>
          <cell r="B2952" t="str">
            <v>Nk cells total count</v>
          </cell>
          <cell r="C2952">
            <v>3</v>
          </cell>
          <cell r="D2952">
            <v>0</v>
          </cell>
          <cell r="E2952">
            <v>5</v>
          </cell>
          <cell r="F2952">
            <v>5</v>
          </cell>
          <cell r="G2952" t="str">
            <v>00</v>
          </cell>
        </row>
        <row r="2953">
          <cell r="A2953" t="str">
            <v>86359</v>
          </cell>
          <cell r="B2953" t="str">
            <v>T cells total count</v>
          </cell>
          <cell r="C2953">
            <v>3</v>
          </cell>
          <cell r="D2953">
            <v>0</v>
          </cell>
          <cell r="E2953">
            <v>5</v>
          </cell>
          <cell r="F2953">
            <v>5</v>
          </cell>
          <cell r="G2953" t="str">
            <v>00</v>
          </cell>
        </row>
        <row r="2954">
          <cell r="A2954" t="str">
            <v>86360</v>
          </cell>
          <cell r="B2954" t="str">
            <v>T cell absolute count/ratio</v>
          </cell>
          <cell r="C2954">
            <v>3</v>
          </cell>
          <cell r="D2954">
            <v>0</v>
          </cell>
          <cell r="E2954">
            <v>5</v>
          </cell>
          <cell r="F2954">
            <v>5</v>
          </cell>
          <cell r="G2954" t="str">
            <v>00</v>
          </cell>
        </row>
        <row r="2955">
          <cell r="A2955" t="str">
            <v>86361</v>
          </cell>
          <cell r="B2955" t="str">
            <v>T cell absolute count</v>
          </cell>
          <cell r="C2955">
            <v>3</v>
          </cell>
          <cell r="D2955">
            <v>0</v>
          </cell>
          <cell r="E2955">
            <v>5</v>
          </cell>
          <cell r="F2955">
            <v>5</v>
          </cell>
          <cell r="G2955" t="str">
            <v>00</v>
          </cell>
        </row>
        <row r="2956">
          <cell r="A2956" t="str">
            <v>86367</v>
          </cell>
          <cell r="B2956" t="str">
            <v>Stem cells total count</v>
          </cell>
          <cell r="C2956">
            <v>3</v>
          </cell>
          <cell r="D2956">
            <v>0</v>
          </cell>
          <cell r="E2956">
            <v>5</v>
          </cell>
          <cell r="F2956">
            <v>5</v>
          </cell>
          <cell r="G2956" t="str">
            <v>00</v>
          </cell>
        </row>
        <row r="2957">
          <cell r="A2957" t="str">
            <v>86376</v>
          </cell>
          <cell r="B2957" t="str">
            <v>Microsomal antibody each</v>
          </cell>
          <cell r="C2957">
            <v>3</v>
          </cell>
          <cell r="D2957">
            <v>0</v>
          </cell>
          <cell r="E2957">
            <v>5</v>
          </cell>
          <cell r="F2957">
            <v>5</v>
          </cell>
          <cell r="G2957" t="str">
            <v>00</v>
          </cell>
        </row>
        <row r="2958">
          <cell r="A2958" t="str">
            <v>86378</v>
          </cell>
          <cell r="B2958" t="str">
            <v>Migration inhibitory factor</v>
          </cell>
          <cell r="C2958">
            <v>3</v>
          </cell>
          <cell r="D2958">
            <v>0</v>
          </cell>
          <cell r="E2958">
            <v>5</v>
          </cell>
          <cell r="F2958">
            <v>5</v>
          </cell>
          <cell r="G2958" t="str">
            <v>00</v>
          </cell>
        </row>
        <row r="2959">
          <cell r="A2959" t="str">
            <v>86382</v>
          </cell>
          <cell r="B2959" t="str">
            <v>Neutralization test viral</v>
          </cell>
          <cell r="C2959">
            <v>3</v>
          </cell>
          <cell r="D2959">
            <v>0</v>
          </cell>
          <cell r="E2959">
            <v>5</v>
          </cell>
          <cell r="F2959">
            <v>5</v>
          </cell>
          <cell r="G2959" t="str">
            <v>00</v>
          </cell>
        </row>
        <row r="2960">
          <cell r="A2960" t="str">
            <v>86384</v>
          </cell>
          <cell r="B2960" t="str">
            <v>Nitroblue tetrazolium dye</v>
          </cell>
          <cell r="C2960">
            <v>3</v>
          </cell>
          <cell r="D2960">
            <v>0</v>
          </cell>
          <cell r="E2960">
            <v>5</v>
          </cell>
          <cell r="F2960">
            <v>5</v>
          </cell>
          <cell r="G2960" t="str">
            <v>00</v>
          </cell>
        </row>
        <row r="2961">
          <cell r="A2961" t="str">
            <v>86386</v>
          </cell>
          <cell r="B2961" t="str">
            <v>Nuclear matrix protein 22</v>
          </cell>
          <cell r="C2961">
            <v>3</v>
          </cell>
          <cell r="D2961">
            <v>0</v>
          </cell>
          <cell r="E2961">
            <v>5</v>
          </cell>
          <cell r="F2961">
            <v>5</v>
          </cell>
          <cell r="G2961" t="str">
            <v>00</v>
          </cell>
        </row>
        <row r="2962">
          <cell r="A2962" t="str">
            <v>86403</v>
          </cell>
          <cell r="B2962" t="str">
            <v>Particle agglut antbdy scrn</v>
          </cell>
          <cell r="C2962">
            <v>3</v>
          </cell>
          <cell r="D2962">
            <v>0</v>
          </cell>
          <cell r="E2962">
            <v>5</v>
          </cell>
          <cell r="F2962">
            <v>5</v>
          </cell>
          <cell r="G2962" t="str">
            <v>00</v>
          </cell>
        </row>
        <row r="2963">
          <cell r="A2963" t="str">
            <v>86406</v>
          </cell>
          <cell r="B2963" t="str">
            <v>Particle agglut antbdy titr</v>
          </cell>
          <cell r="C2963">
            <v>3</v>
          </cell>
          <cell r="D2963">
            <v>0</v>
          </cell>
          <cell r="E2963">
            <v>5</v>
          </cell>
          <cell r="F2963">
            <v>5</v>
          </cell>
          <cell r="G2963" t="str">
            <v>00</v>
          </cell>
        </row>
        <row r="2964">
          <cell r="A2964" t="str">
            <v>86430</v>
          </cell>
          <cell r="B2964" t="str">
            <v>Rheumatoid factor test qual</v>
          </cell>
          <cell r="C2964">
            <v>3</v>
          </cell>
          <cell r="D2964">
            <v>0</v>
          </cell>
          <cell r="E2964">
            <v>5</v>
          </cell>
          <cell r="F2964">
            <v>5</v>
          </cell>
          <cell r="G2964" t="str">
            <v>00</v>
          </cell>
        </row>
        <row r="2965">
          <cell r="A2965" t="str">
            <v>86431</v>
          </cell>
          <cell r="B2965" t="str">
            <v>Rheumatoid factor quant</v>
          </cell>
          <cell r="C2965">
            <v>3</v>
          </cell>
          <cell r="D2965">
            <v>0</v>
          </cell>
          <cell r="E2965">
            <v>5</v>
          </cell>
          <cell r="F2965">
            <v>5</v>
          </cell>
          <cell r="G2965" t="str">
            <v>00</v>
          </cell>
        </row>
        <row r="2966">
          <cell r="A2966" t="str">
            <v>86480</v>
          </cell>
          <cell r="B2966" t="str">
            <v>Tb test cell immun measure</v>
          </cell>
          <cell r="C2966">
            <v>3</v>
          </cell>
          <cell r="D2966">
            <v>0</v>
          </cell>
          <cell r="E2966">
            <v>5</v>
          </cell>
          <cell r="F2966">
            <v>5</v>
          </cell>
          <cell r="G2966" t="str">
            <v>00</v>
          </cell>
        </row>
        <row r="2967">
          <cell r="A2967" t="str">
            <v>86481</v>
          </cell>
          <cell r="B2967" t="str">
            <v>Tb ag response t-cell susp</v>
          </cell>
          <cell r="C2967">
            <v>3</v>
          </cell>
          <cell r="D2967">
            <v>0</v>
          </cell>
          <cell r="E2967">
            <v>5</v>
          </cell>
          <cell r="F2967">
            <v>5</v>
          </cell>
          <cell r="G2967" t="str">
            <v>00</v>
          </cell>
        </row>
        <row r="2968">
          <cell r="A2968" t="str">
            <v>86486</v>
          </cell>
          <cell r="B2968" t="str">
            <v>Skin test nos antigen</v>
          </cell>
          <cell r="C2968">
            <v>12</v>
          </cell>
          <cell r="D2968">
            <v>5</v>
          </cell>
          <cell r="E2968">
            <v>5</v>
          </cell>
          <cell r="F2968">
            <v>0</v>
          </cell>
          <cell r="G2968" t="str">
            <v>00</v>
          </cell>
        </row>
        <row r="2969">
          <cell r="A2969" t="str">
            <v>86490</v>
          </cell>
          <cell r="B2969" t="str">
            <v>Coccidioidomycosis skin test</v>
          </cell>
          <cell r="C2969">
            <v>12</v>
          </cell>
          <cell r="D2969">
            <v>5</v>
          </cell>
          <cell r="E2969">
            <v>5</v>
          </cell>
          <cell r="F2969">
            <v>0</v>
          </cell>
          <cell r="G2969" t="str">
            <v>00</v>
          </cell>
        </row>
        <row r="2970">
          <cell r="A2970" t="str">
            <v>86510</v>
          </cell>
          <cell r="B2970" t="str">
            <v>Histoplasmosis skin test</v>
          </cell>
          <cell r="C2970">
            <v>12</v>
          </cell>
          <cell r="D2970">
            <v>5</v>
          </cell>
          <cell r="E2970">
            <v>5</v>
          </cell>
          <cell r="F2970">
            <v>0</v>
          </cell>
          <cell r="G2970" t="str">
            <v>00</v>
          </cell>
        </row>
        <row r="2971">
          <cell r="A2971" t="str">
            <v>86580</v>
          </cell>
          <cell r="B2971" t="str">
            <v>Tb intradermal test</v>
          </cell>
          <cell r="C2971">
            <v>12</v>
          </cell>
          <cell r="D2971">
            <v>5</v>
          </cell>
          <cell r="E2971">
            <v>5</v>
          </cell>
          <cell r="F2971">
            <v>0</v>
          </cell>
          <cell r="G2971" t="str">
            <v>00</v>
          </cell>
        </row>
        <row r="2972">
          <cell r="A2972" t="str">
            <v>86590</v>
          </cell>
          <cell r="B2972" t="str">
            <v>Streptokinase antibody</v>
          </cell>
          <cell r="C2972">
            <v>3</v>
          </cell>
          <cell r="D2972">
            <v>0</v>
          </cell>
          <cell r="E2972">
            <v>5</v>
          </cell>
          <cell r="F2972">
            <v>5</v>
          </cell>
          <cell r="G2972" t="str">
            <v>00</v>
          </cell>
        </row>
        <row r="2973">
          <cell r="A2973" t="str">
            <v>86592</v>
          </cell>
          <cell r="B2973" t="str">
            <v>Syphilis test non-trep qual</v>
          </cell>
          <cell r="C2973">
            <v>3</v>
          </cell>
          <cell r="D2973">
            <v>0</v>
          </cell>
          <cell r="E2973">
            <v>5</v>
          </cell>
          <cell r="F2973">
            <v>5</v>
          </cell>
          <cell r="G2973" t="str">
            <v>00</v>
          </cell>
        </row>
        <row r="2974">
          <cell r="A2974" t="str">
            <v>86593</v>
          </cell>
          <cell r="B2974" t="str">
            <v>Syphilis test non-trep quant</v>
          </cell>
          <cell r="C2974">
            <v>3</v>
          </cell>
          <cell r="D2974">
            <v>0</v>
          </cell>
          <cell r="E2974">
            <v>5</v>
          </cell>
          <cell r="F2974">
            <v>5</v>
          </cell>
          <cell r="G2974" t="str">
            <v>00</v>
          </cell>
        </row>
        <row r="2975">
          <cell r="A2975" t="str">
            <v>86602</v>
          </cell>
          <cell r="B2975" t="str">
            <v>Antinomyces antibody</v>
          </cell>
          <cell r="C2975">
            <v>3</v>
          </cell>
          <cell r="D2975">
            <v>0</v>
          </cell>
          <cell r="E2975">
            <v>5</v>
          </cell>
          <cell r="F2975">
            <v>5</v>
          </cell>
          <cell r="G2975" t="str">
            <v>00</v>
          </cell>
        </row>
        <row r="2976">
          <cell r="A2976" t="str">
            <v>86603</v>
          </cell>
          <cell r="B2976" t="str">
            <v>Adenovirus antibody</v>
          </cell>
          <cell r="C2976">
            <v>3</v>
          </cell>
          <cell r="D2976">
            <v>0</v>
          </cell>
          <cell r="E2976">
            <v>5</v>
          </cell>
          <cell r="F2976">
            <v>5</v>
          </cell>
          <cell r="G2976" t="str">
            <v>00</v>
          </cell>
        </row>
        <row r="2977">
          <cell r="A2977" t="str">
            <v>86606</v>
          </cell>
          <cell r="B2977" t="str">
            <v>Aspergillus antibody</v>
          </cell>
          <cell r="C2977">
            <v>3</v>
          </cell>
          <cell r="D2977">
            <v>0</v>
          </cell>
          <cell r="E2977">
            <v>5</v>
          </cell>
          <cell r="F2977">
            <v>5</v>
          </cell>
          <cell r="G2977" t="str">
            <v>00</v>
          </cell>
        </row>
        <row r="2978">
          <cell r="A2978" t="str">
            <v>86609</v>
          </cell>
          <cell r="B2978" t="str">
            <v>Bacterium antibody</v>
          </cell>
          <cell r="C2978">
            <v>3</v>
          </cell>
          <cell r="D2978">
            <v>0</v>
          </cell>
          <cell r="E2978">
            <v>5</v>
          </cell>
          <cell r="F2978">
            <v>5</v>
          </cell>
          <cell r="G2978" t="str">
            <v>00</v>
          </cell>
        </row>
        <row r="2979">
          <cell r="A2979" t="str">
            <v>86611</v>
          </cell>
          <cell r="B2979" t="str">
            <v>Bartonella antibody</v>
          </cell>
          <cell r="C2979">
            <v>3</v>
          </cell>
          <cell r="D2979">
            <v>0</v>
          </cell>
          <cell r="E2979">
            <v>5</v>
          </cell>
          <cell r="F2979">
            <v>5</v>
          </cell>
          <cell r="G2979" t="str">
            <v>00</v>
          </cell>
        </row>
        <row r="2980">
          <cell r="A2980" t="str">
            <v>86612</v>
          </cell>
          <cell r="B2980" t="str">
            <v>Blastomyces antibody</v>
          </cell>
          <cell r="C2980">
            <v>3</v>
          </cell>
          <cell r="D2980">
            <v>0</v>
          </cell>
          <cell r="E2980">
            <v>5</v>
          </cell>
          <cell r="F2980">
            <v>5</v>
          </cell>
          <cell r="G2980" t="str">
            <v>00</v>
          </cell>
        </row>
        <row r="2981">
          <cell r="A2981" t="str">
            <v>86615</v>
          </cell>
          <cell r="B2981" t="str">
            <v>Bordetella antibody</v>
          </cell>
          <cell r="C2981">
            <v>3</v>
          </cell>
          <cell r="D2981">
            <v>0</v>
          </cell>
          <cell r="E2981">
            <v>5</v>
          </cell>
          <cell r="F2981">
            <v>5</v>
          </cell>
          <cell r="G2981" t="str">
            <v>00</v>
          </cell>
        </row>
        <row r="2982">
          <cell r="A2982" t="str">
            <v>86617</v>
          </cell>
          <cell r="B2982" t="str">
            <v>Lyme disease antibody</v>
          </cell>
          <cell r="C2982">
            <v>3</v>
          </cell>
          <cell r="D2982">
            <v>0</v>
          </cell>
          <cell r="E2982">
            <v>5</v>
          </cell>
          <cell r="F2982">
            <v>5</v>
          </cell>
          <cell r="G2982" t="str">
            <v>00</v>
          </cell>
        </row>
        <row r="2983">
          <cell r="A2983" t="str">
            <v>86618</v>
          </cell>
          <cell r="B2983" t="str">
            <v>Lyme disease antibody</v>
          </cell>
          <cell r="C2983">
            <v>3</v>
          </cell>
          <cell r="D2983">
            <v>0</v>
          </cell>
          <cell r="E2983">
            <v>5</v>
          </cell>
          <cell r="F2983">
            <v>5</v>
          </cell>
          <cell r="G2983" t="str">
            <v>00</v>
          </cell>
        </row>
        <row r="2984">
          <cell r="A2984" t="str">
            <v>86619</v>
          </cell>
          <cell r="B2984" t="str">
            <v>Borrelia antibody</v>
          </cell>
          <cell r="C2984">
            <v>3</v>
          </cell>
          <cell r="D2984">
            <v>0</v>
          </cell>
          <cell r="E2984">
            <v>5</v>
          </cell>
          <cell r="F2984">
            <v>5</v>
          </cell>
          <cell r="G2984" t="str">
            <v>00</v>
          </cell>
        </row>
        <row r="2985">
          <cell r="A2985" t="str">
            <v>86622</v>
          </cell>
          <cell r="B2985" t="str">
            <v>Brucella antibody</v>
          </cell>
          <cell r="C2985">
            <v>3</v>
          </cell>
          <cell r="D2985">
            <v>0</v>
          </cell>
          <cell r="E2985">
            <v>5</v>
          </cell>
          <cell r="F2985">
            <v>5</v>
          </cell>
          <cell r="G2985" t="str">
            <v>00</v>
          </cell>
        </row>
        <row r="2986">
          <cell r="A2986" t="str">
            <v>86625</v>
          </cell>
          <cell r="B2986" t="str">
            <v>Campylobacter antibody</v>
          </cell>
          <cell r="C2986">
            <v>3</v>
          </cell>
          <cell r="D2986">
            <v>0</v>
          </cell>
          <cell r="E2986">
            <v>5</v>
          </cell>
          <cell r="F2986">
            <v>5</v>
          </cell>
          <cell r="G2986" t="str">
            <v>00</v>
          </cell>
        </row>
        <row r="2987">
          <cell r="A2987" t="str">
            <v>86628</v>
          </cell>
          <cell r="B2987" t="str">
            <v>Candida antibody</v>
          </cell>
          <cell r="C2987">
            <v>3</v>
          </cell>
          <cell r="D2987">
            <v>0</v>
          </cell>
          <cell r="E2987">
            <v>5</v>
          </cell>
          <cell r="F2987">
            <v>5</v>
          </cell>
          <cell r="G2987" t="str">
            <v>00</v>
          </cell>
        </row>
        <row r="2988">
          <cell r="A2988" t="str">
            <v>86631</v>
          </cell>
          <cell r="B2988" t="str">
            <v>Chlamydia antibody</v>
          </cell>
          <cell r="C2988">
            <v>3</v>
          </cell>
          <cell r="D2988">
            <v>0</v>
          </cell>
          <cell r="E2988">
            <v>5</v>
          </cell>
          <cell r="F2988">
            <v>5</v>
          </cell>
          <cell r="G2988" t="str">
            <v>00</v>
          </cell>
        </row>
        <row r="2989">
          <cell r="A2989" t="str">
            <v>86632</v>
          </cell>
          <cell r="B2989" t="str">
            <v>Chlamydia igm antibody</v>
          </cell>
          <cell r="C2989">
            <v>3</v>
          </cell>
          <cell r="D2989">
            <v>0</v>
          </cell>
          <cell r="E2989">
            <v>5</v>
          </cell>
          <cell r="F2989">
            <v>5</v>
          </cell>
          <cell r="G2989" t="str">
            <v>00</v>
          </cell>
        </row>
        <row r="2990">
          <cell r="A2990" t="str">
            <v>86635</v>
          </cell>
          <cell r="B2990" t="str">
            <v>Coccidioides antibody</v>
          </cell>
          <cell r="C2990">
            <v>3</v>
          </cell>
          <cell r="D2990">
            <v>0</v>
          </cell>
          <cell r="E2990">
            <v>5</v>
          </cell>
          <cell r="F2990">
            <v>5</v>
          </cell>
          <cell r="G2990" t="str">
            <v>00</v>
          </cell>
        </row>
        <row r="2991">
          <cell r="A2991" t="str">
            <v>86638</v>
          </cell>
          <cell r="B2991" t="str">
            <v>Q fever antibody</v>
          </cell>
          <cell r="C2991">
            <v>3</v>
          </cell>
          <cell r="D2991">
            <v>0</v>
          </cell>
          <cell r="E2991">
            <v>5</v>
          </cell>
          <cell r="F2991">
            <v>5</v>
          </cell>
          <cell r="G2991" t="str">
            <v>00</v>
          </cell>
        </row>
        <row r="2992">
          <cell r="A2992" t="str">
            <v>86641</v>
          </cell>
          <cell r="B2992" t="str">
            <v>Cryptococcus antibody</v>
          </cell>
          <cell r="C2992">
            <v>3</v>
          </cell>
          <cell r="D2992">
            <v>0</v>
          </cell>
          <cell r="E2992">
            <v>5</v>
          </cell>
          <cell r="F2992">
            <v>5</v>
          </cell>
          <cell r="G2992" t="str">
            <v>00</v>
          </cell>
        </row>
        <row r="2993">
          <cell r="A2993" t="str">
            <v>86644</v>
          </cell>
          <cell r="B2993" t="str">
            <v>Cmv antibody</v>
          </cell>
          <cell r="C2993">
            <v>3</v>
          </cell>
          <cell r="D2993">
            <v>0</v>
          </cell>
          <cell r="E2993">
            <v>5</v>
          </cell>
          <cell r="F2993">
            <v>5</v>
          </cell>
          <cell r="G2993" t="str">
            <v>00</v>
          </cell>
        </row>
        <row r="2994">
          <cell r="A2994" t="str">
            <v>86645</v>
          </cell>
          <cell r="B2994" t="str">
            <v>Cmv antibody igm</v>
          </cell>
          <cell r="C2994">
            <v>3</v>
          </cell>
          <cell r="D2994">
            <v>0</v>
          </cell>
          <cell r="E2994">
            <v>5</v>
          </cell>
          <cell r="F2994">
            <v>5</v>
          </cell>
          <cell r="G2994" t="str">
            <v>00</v>
          </cell>
        </row>
        <row r="2995">
          <cell r="A2995" t="str">
            <v>86648</v>
          </cell>
          <cell r="B2995" t="str">
            <v>Diphtheria antibody</v>
          </cell>
          <cell r="C2995">
            <v>3</v>
          </cell>
          <cell r="D2995">
            <v>0</v>
          </cell>
          <cell r="E2995">
            <v>5</v>
          </cell>
          <cell r="F2995">
            <v>5</v>
          </cell>
          <cell r="G2995" t="str">
            <v>00</v>
          </cell>
        </row>
        <row r="2996">
          <cell r="A2996" t="str">
            <v>86651</v>
          </cell>
          <cell r="B2996" t="str">
            <v>Encephalitis californ antbdy</v>
          </cell>
          <cell r="C2996">
            <v>3</v>
          </cell>
          <cell r="D2996">
            <v>0</v>
          </cell>
          <cell r="E2996">
            <v>5</v>
          </cell>
          <cell r="F2996">
            <v>5</v>
          </cell>
          <cell r="G2996" t="str">
            <v>00</v>
          </cell>
        </row>
        <row r="2997">
          <cell r="A2997" t="str">
            <v>86652</v>
          </cell>
          <cell r="B2997" t="str">
            <v>Encephaltis east eqne anbdy</v>
          </cell>
          <cell r="C2997">
            <v>3</v>
          </cell>
          <cell r="D2997">
            <v>0</v>
          </cell>
          <cell r="E2997">
            <v>5</v>
          </cell>
          <cell r="F2997">
            <v>5</v>
          </cell>
          <cell r="G2997" t="str">
            <v>00</v>
          </cell>
        </row>
        <row r="2998">
          <cell r="A2998" t="str">
            <v>86653</v>
          </cell>
          <cell r="B2998" t="str">
            <v>Encephaltis st louis antbody</v>
          </cell>
          <cell r="C2998">
            <v>3</v>
          </cell>
          <cell r="D2998">
            <v>0</v>
          </cell>
          <cell r="E2998">
            <v>5</v>
          </cell>
          <cell r="F2998">
            <v>5</v>
          </cell>
          <cell r="G2998" t="str">
            <v>00</v>
          </cell>
        </row>
        <row r="2999">
          <cell r="A2999" t="str">
            <v>86654</v>
          </cell>
          <cell r="B2999" t="str">
            <v>Encephaltis west eqne antbdy</v>
          </cell>
          <cell r="C2999">
            <v>3</v>
          </cell>
          <cell r="D2999">
            <v>0</v>
          </cell>
          <cell r="E2999">
            <v>5</v>
          </cell>
          <cell r="F2999">
            <v>5</v>
          </cell>
          <cell r="G2999" t="str">
            <v>00</v>
          </cell>
        </row>
        <row r="3000">
          <cell r="A3000" t="str">
            <v>86658</v>
          </cell>
          <cell r="B3000" t="str">
            <v>Enterovirus antibody</v>
          </cell>
          <cell r="C3000">
            <v>3</v>
          </cell>
          <cell r="D3000">
            <v>0</v>
          </cell>
          <cell r="E3000">
            <v>5</v>
          </cell>
          <cell r="F3000">
            <v>5</v>
          </cell>
          <cell r="G3000" t="str">
            <v>00</v>
          </cell>
        </row>
        <row r="3001">
          <cell r="A3001" t="str">
            <v>86663</v>
          </cell>
          <cell r="B3001" t="str">
            <v>Epstein-barr antibody</v>
          </cell>
          <cell r="C3001">
            <v>3</v>
          </cell>
          <cell r="D3001">
            <v>0</v>
          </cell>
          <cell r="E3001">
            <v>5</v>
          </cell>
          <cell r="F3001">
            <v>5</v>
          </cell>
          <cell r="G3001" t="str">
            <v>00</v>
          </cell>
        </row>
        <row r="3002">
          <cell r="A3002" t="str">
            <v>86664</v>
          </cell>
          <cell r="B3002" t="str">
            <v>Epstein-barr nuclear antigen</v>
          </cell>
          <cell r="C3002">
            <v>3</v>
          </cell>
          <cell r="D3002">
            <v>0</v>
          </cell>
          <cell r="E3002">
            <v>5</v>
          </cell>
          <cell r="F3002">
            <v>5</v>
          </cell>
          <cell r="G3002" t="str">
            <v>00</v>
          </cell>
        </row>
        <row r="3003">
          <cell r="A3003" t="str">
            <v>86665</v>
          </cell>
          <cell r="B3003" t="str">
            <v>Epstein-barr capsid vca</v>
          </cell>
          <cell r="C3003">
            <v>3</v>
          </cell>
          <cell r="D3003">
            <v>0</v>
          </cell>
          <cell r="E3003">
            <v>5</v>
          </cell>
          <cell r="F3003">
            <v>5</v>
          </cell>
          <cell r="G3003" t="str">
            <v>00</v>
          </cell>
        </row>
        <row r="3004">
          <cell r="A3004" t="str">
            <v>86666</v>
          </cell>
          <cell r="B3004" t="str">
            <v>Ehrlichia antibody</v>
          </cell>
          <cell r="C3004">
            <v>3</v>
          </cell>
          <cell r="D3004">
            <v>0</v>
          </cell>
          <cell r="E3004">
            <v>5</v>
          </cell>
          <cell r="F3004">
            <v>5</v>
          </cell>
          <cell r="G3004" t="str">
            <v>00</v>
          </cell>
        </row>
        <row r="3005">
          <cell r="A3005" t="str">
            <v>86668</v>
          </cell>
          <cell r="B3005" t="str">
            <v>Francisella tularensis</v>
          </cell>
          <cell r="C3005">
            <v>3</v>
          </cell>
          <cell r="D3005">
            <v>0</v>
          </cell>
          <cell r="E3005">
            <v>5</v>
          </cell>
          <cell r="F3005">
            <v>5</v>
          </cell>
          <cell r="G3005" t="str">
            <v>00</v>
          </cell>
        </row>
        <row r="3006">
          <cell r="A3006" t="str">
            <v>86671</v>
          </cell>
          <cell r="B3006" t="str">
            <v>Fungus nes antibody</v>
          </cell>
          <cell r="C3006">
            <v>3</v>
          </cell>
          <cell r="D3006">
            <v>0</v>
          </cell>
          <cell r="E3006">
            <v>5</v>
          </cell>
          <cell r="F3006">
            <v>5</v>
          </cell>
          <cell r="G3006" t="str">
            <v>00</v>
          </cell>
        </row>
        <row r="3007">
          <cell r="A3007" t="str">
            <v>86674</v>
          </cell>
          <cell r="B3007" t="str">
            <v>Giardia lamblia antibody</v>
          </cell>
          <cell r="C3007">
            <v>3</v>
          </cell>
          <cell r="D3007">
            <v>0</v>
          </cell>
          <cell r="E3007">
            <v>5</v>
          </cell>
          <cell r="F3007">
            <v>5</v>
          </cell>
          <cell r="G3007" t="str">
            <v>00</v>
          </cell>
        </row>
        <row r="3008">
          <cell r="A3008" t="str">
            <v>86677</v>
          </cell>
          <cell r="B3008" t="str">
            <v>Helicobacter pylori antibody</v>
          </cell>
          <cell r="C3008">
            <v>3</v>
          </cell>
          <cell r="D3008">
            <v>0</v>
          </cell>
          <cell r="E3008">
            <v>5</v>
          </cell>
          <cell r="F3008">
            <v>5</v>
          </cell>
          <cell r="G3008" t="str">
            <v>00</v>
          </cell>
        </row>
        <row r="3009">
          <cell r="A3009" t="str">
            <v>86682</v>
          </cell>
          <cell r="B3009" t="str">
            <v>Helminth antibody</v>
          </cell>
          <cell r="C3009">
            <v>3</v>
          </cell>
          <cell r="D3009">
            <v>0</v>
          </cell>
          <cell r="E3009">
            <v>5</v>
          </cell>
          <cell r="F3009">
            <v>5</v>
          </cell>
          <cell r="G3009" t="str">
            <v>00</v>
          </cell>
        </row>
        <row r="3010">
          <cell r="A3010" t="str">
            <v>86684</v>
          </cell>
          <cell r="B3010" t="str">
            <v>Hemophilus influenza antibdy</v>
          </cell>
          <cell r="C3010">
            <v>3</v>
          </cell>
          <cell r="D3010">
            <v>0</v>
          </cell>
          <cell r="E3010">
            <v>5</v>
          </cell>
          <cell r="F3010">
            <v>5</v>
          </cell>
          <cell r="G3010" t="str">
            <v>00</v>
          </cell>
        </row>
        <row r="3011">
          <cell r="A3011" t="str">
            <v>86687</v>
          </cell>
          <cell r="B3011" t="str">
            <v>Htlv-i antibody</v>
          </cell>
          <cell r="C3011">
            <v>3</v>
          </cell>
          <cell r="D3011">
            <v>0</v>
          </cell>
          <cell r="E3011">
            <v>5</v>
          </cell>
          <cell r="F3011">
            <v>5</v>
          </cell>
          <cell r="G3011" t="str">
            <v>00</v>
          </cell>
        </row>
        <row r="3012">
          <cell r="A3012" t="str">
            <v>86688</v>
          </cell>
          <cell r="B3012" t="str">
            <v>Htlv-ii antibody</v>
          </cell>
          <cell r="C3012">
            <v>3</v>
          </cell>
          <cell r="D3012">
            <v>0</v>
          </cell>
          <cell r="E3012">
            <v>5</v>
          </cell>
          <cell r="F3012">
            <v>5</v>
          </cell>
          <cell r="G3012" t="str">
            <v>00</v>
          </cell>
        </row>
        <row r="3013">
          <cell r="A3013" t="str">
            <v>86689</v>
          </cell>
          <cell r="B3013" t="str">
            <v>Htlv/hiv confirmj antibody</v>
          </cell>
          <cell r="C3013">
            <v>3</v>
          </cell>
          <cell r="D3013">
            <v>0</v>
          </cell>
          <cell r="E3013">
            <v>5</v>
          </cell>
          <cell r="F3013">
            <v>5</v>
          </cell>
          <cell r="G3013" t="str">
            <v>00</v>
          </cell>
        </row>
        <row r="3014">
          <cell r="A3014" t="str">
            <v>86692</v>
          </cell>
          <cell r="B3014" t="str">
            <v>Hepatitis delta agent antbdy</v>
          </cell>
          <cell r="C3014">
            <v>3</v>
          </cell>
          <cell r="D3014">
            <v>0</v>
          </cell>
          <cell r="E3014">
            <v>5</v>
          </cell>
          <cell r="F3014">
            <v>5</v>
          </cell>
          <cell r="G3014" t="str">
            <v>00</v>
          </cell>
        </row>
        <row r="3015">
          <cell r="A3015" t="str">
            <v>86694</v>
          </cell>
          <cell r="B3015" t="str">
            <v>Herpes simplex nes antbdy</v>
          </cell>
          <cell r="C3015">
            <v>3</v>
          </cell>
          <cell r="D3015">
            <v>0</v>
          </cell>
          <cell r="E3015">
            <v>5</v>
          </cell>
          <cell r="F3015">
            <v>5</v>
          </cell>
          <cell r="G3015" t="str">
            <v>00</v>
          </cell>
        </row>
        <row r="3016">
          <cell r="A3016" t="str">
            <v>86695</v>
          </cell>
          <cell r="B3016" t="str">
            <v>Herpes simplex type 1 test</v>
          </cell>
          <cell r="C3016">
            <v>3</v>
          </cell>
          <cell r="D3016">
            <v>0</v>
          </cell>
          <cell r="E3016">
            <v>5</v>
          </cell>
          <cell r="F3016">
            <v>5</v>
          </cell>
          <cell r="G3016" t="str">
            <v>00</v>
          </cell>
        </row>
        <row r="3017">
          <cell r="A3017" t="str">
            <v>86696</v>
          </cell>
          <cell r="B3017" t="str">
            <v>Herpes simplex type 2 test</v>
          </cell>
          <cell r="C3017">
            <v>3</v>
          </cell>
          <cell r="D3017">
            <v>0</v>
          </cell>
          <cell r="E3017">
            <v>5</v>
          </cell>
          <cell r="F3017">
            <v>5</v>
          </cell>
          <cell r="G3017" t="str">
            <v>00</v>
          </cell>
        </row>
        <row r="3018">
          <cell r="A3018" t="str">
            <v>86698</v>
          </cell>
          <cell r="B3018" t="str">
            <v>Histoplasma antibody</v>
          </cell>
          <cell r="C3018">
            <v>3</v>
          </cell>
          <cell r="D3018">
            <v>0</v>
          </cell>
          <cell r="E3018">
            <v>5</v>
          </cell>
          <cell r="F3018">
            <v>5</v>
          </cell>
          <cell r="G3018" t="str">
            <v>00</v>
          </cell>
        </row>
        <row r="3019">
          <cell r="A3019" t="str">
            <v>86701</v>
          </cell>
          <cell r="B3019" t="str">
            <v>Hiv-1antibody</v>
          </cell>
          <cell r="C3019">
            <v>3</v>
          </cell>
          <cell r="D3019">
            <v>0</v>
          </cell>
          <cell r="E3019">
            <v>5</v>
          </cell>
          <cell r="F3019">
            <v>5</v>
          </cell>
          <cell r="G3019" t="str">
            <v>00</v>
          </cell>
        </row>
        <row r="3020">
          <cell r="A3020" t="str">
            <v>86702</v>
          </cell>
          <cell r="B3020" t="str">
            <v>Hiv-2 antibody</v>
          </cell>
          <cell r="C3020">
            <v>3</v>
          </cell>
          <cell r="D3020">
            <v>0</v>
          </cell>
          <cell r="E3020">
            <v>5</v>
          </cell>
          <cell r="F3020">
            <v>5</v>
          </cell>
          <cell r="G3020" t="str">
            <v>00</v>
          </cell>
        </row>
        <row r="3021">
          <cell r="A3021" t="str">
            <v>86703</v>
          </cell>
          <cell r="B3021" t="str">
            <v>Hiv-1/hiv-2 1 result antbdy</v>
          </cell>
          <cell r="C3021">
            <v>3</v>
          </cell>
          <cell r="D3021">
            <v>0</v>
          </cell>
          <cell r="E3021">
            <v>5</v>
          </cell>
          <cell r="F3021">
            <v>5</v>
          </cell>
          <cell r="G3021" t="str">
            <v>00</v>
          </cell>
        </row>
        <row r="3022">
          <cell r="A3022" t="str">
            <v>86704</v>
          </cell>
          <cell r="B3022" t="str">
            <v>Hep b core antibody total</v>
          </cell>
          <cell r="C3022">
            <v>3</v>
          </cell>
          <cell r="D3022">
            <v>0</v>
          </cell>
          <cell r="E3022">
            <v>5</v>
          </cell>
          <cell r="F3022">
            <v>5</v>
          </cell>
          <cell r="G3022" t="str">
            <v>00</v>
          </cell>
        </row>
        <row r="3023">
          <cell r="A3023" t="str">
            <v>86705</v>
          </cell>
          <cell r="B3023" t="str">
            <v>Hep b core antibody igm</v>
          </cell>
          <cell r="C3023">
            <v>3</v>
          </cell>
          <cell r="D3023">
            <v>0</v>
          </cell>
          <cell r="E3023">
            <v>5</v>
          </cell>
          <cell r="F3023">
            <v>5</v>
          </cell>
          <cell r="G3023" t="str">
            <v>00</v>
          </cell>
        </row>
        <row r="3024">
          <cell r="A3024" t="str">
            <v>86706</v>
          </cell>
          <cell r="B3024" t="str">
            <v>Hep b surface antibody</v>
          </cell>
          <cell r="C3024">
            <v>3</v>
          </cell>
          <cell r="D3024">
            <v>0</v>
          </cell>
          <cell r="E3024">
            <v>5</v>
          </cell>
          <cell r="F3024">
            <v>5</v>
          </cell>
          <cell r="G3024" t="str">
            <v>00</v>
          </cell>
        </row>
        <row r="3025">
          <cell r="A3025" t="str">
            <v>86707</v>
          </cell>
          <cell r="B3025" t="str">
            <v>Hepatitis be antibody</v>
          </cell>
          <cell r="C3025">
            <v>3</v>
          </cell>
          <cell r="D3025">
            <v>0</v>
          </cell>
          <cell r="E3025">
            <v>5</v>
          </cell>
          <cell r="F3025">
            <v>5</v>
          </cell>
          <cell r="G3025" t="str">
            <v>00</v>
          </cell>
        </row>
        <row r="3026">
          <cell r="A3026" t="str">
            <v>86708</v>
          </cell>
          <cell r="B3026" t="str">
            <v>Hepatitis a total antibody</v>
          </cell>
          <cell r="C3026">
            <v>3</v>
          </cell>
          <cell r="D3026">
            <v>0</v>
          </cell>
          <cell r="E3026">
            <v>5</v>
          </cell>
          <cell r="F3026">
            <v>5</v>
          </cell>
          <cell r="G3026" t="str">
            <v>00</v>
          </cell>
        </row>
        <row r="3027">
          <cell r="A3027" t="str">
            <v>86709</v>
          </cell>
          <cell r="B3027" t="str">
            <v>Hepatitis a igm antibody</v>
          </cell>
          <cell r="C3027">
            <v>3</v>
          </cell>
          <cell r="D3027">
            <v>0</v>
          </cell>
          <cell r="E3027">
            <v>5</v>
          </cell>
          <cell r="F3027">
            <v>5</v>
          </cell>
          <cell r="G3027" t="str">
            <v>00</v>
          </cell>
        </row>
        <row r="3028">
          <cell r="A3028" t="str">
            <v>86710</v>
          </cell>
          <cell r="B3028" t="str">
            <v>Influenza virus antibody</v>
          </cell>
          <cell r="C3028">
            <v>3</v>
          </cell>
          <cell r="D3028">
            <v>0</v>
          </cell>
          <cell r="E3028">
            <v>5</v>
          </cell>
          <cell r="F3028">
            <v>5</v>
          </cell>
          <cell r="G3028" t="str">
            <v>00</v>
          </cell>
        </row>
        <row r="3029">
          <cell r="A3029" t="str">
            <v>86711</v>
          </cell>
          <cell r="B3029" t="str">
            <v>John cunningham antibody</v>
          </cell>
          <cell r="C3029">
            <v>3</v>
          </cell>
          <cell r="D3029">
            <v>0</v>
          </cell>
          <cell r="E3029">
            <v>5</v>
          </cell>
          <cell r="F3029">
            <v>5</v>
          </cell>
          <cell r="G3029" t="str">
            <v>00</v>
          </cell>
        </row>
        <row r="3030">
          <cell r="A3030" t="str">
            <v>86713</v>
          </cell>
          <cell r="B3030" t="str">
            <v>Legionella antibody</v>
          </cell>
          <cell r="C3030">
            <v>3</v>
          </cell>
          <cell r="D3030">
            <v>0</v>
          </cell>
          <cell r="E3030">
            <v>5</v>
          </cell>
          <cell r="F3030">
            <v>5</v>
          </cell>
          <cell r="G3030" t="str">
            <v>00</v>
          </cell>
        </row>
        <row r="3031">
          <cell r="A3031" t="str">
            <v>86717</v>
          </cell>
          <cell r="B3031" t="str">
            <v>Leishmania antibody</v>
          </cell>
          <cell r="C3031">
            <v>3</v>
          </cell>
          <cell r="D3031">
            <v>0</v>
          </cell>
          <cell r="E3031">
            <v>5</v>
          </cell>
          <cell r="F3031">
            <v>5</v>
          </cell>
          <cell r="G3031" t="str">
            <v>00</v>
          </cell>
        </row>
        <row r="3032">
          <cell r="A3032" t="str">
            <v>86720</v>
          </cell>
          <cell r="B3032" t="str">
            <v>Leptospira antibody</v>
          </cell>
          <cell r="C3032">
            <v>3</v>
          </cell>
          <cell r="D3032">
            <v>0</v>
          </cell>
          <cell r="E3032">
            <v>5</v>
          </cell>
          <cell r="F3032">
            <v>5</v>
          </cell>
          <cell r="G3032" t="str">
            <v>00</v>
          </cell>
        </row>
        <row r="3033">
          <cell r="A3033" t="str">
            <v>86723</v>
          </cell>
          <cell r="B3033" t="str">
            <v>Listeria monocytogenes</v>
          </cell>
          <cell r="C3033">
            <v>3</v>
          </cell>
          <cell r="D3033">
            <v>0</v>
          </cell>
          <cell r="E3033">
            <v>5</v>
          </cell>
          <cell r="F3033">
            <v>5</v>
          </cell>
          <cell r="G3033" t="str">
            <v>00</v>
          </cell>
        </row>
        <row r="3034">
          <cell r="A3034" t="str">
            <v>86727</v>
          </cell>
          <cell r="B3034" t="str">
            <v>Lymph choriomeningitis ab</v>
          </cell>
          <cell r="C3034">
            <v>3</v>
          </cell>
          <cell r="D3034">
            <v>0</v>
          </cell>
          <cell r="E3034">
            <v>5</v>
          </cell>
          <cell r="F3034">
            <v>5</v>
          </cell>
          <cell r="G3034" t="str">
            <v>00</v>
          </cell>
        </row>
        <row r="3035">
          <cell r="A3035" t="str">
            <v>86729</v>
          </cell>
          <cell r="B3035" t="str">
            <v>Lympho venereum antibody</v>
          </cell>
          <cell r="C3035">
            <v>3</v>
          </cell>
          <cell r="D3035">
            <v>0</v>
          </cell>
          <cell r="E3035">
            <v>5</v>
          </cell>
          <cell r="F3035">
            <v>5</v>
          </cell>
          <cell r="G3035" t="str">
            <v>00</v>
          </cell>
        </row>
        <row r="3036">
          <cell r="A3036" t="str">
            <v>86732</v>
          </cell>
          <cell r="B3036" t="str">
            <v>Mucormycosis antibody</v>
          </cell>
          <cell r="C3036">
            <v>3</v>
          </cell>
          <cell r="D3036">
            <v>0</v>
          </cell>
          <cell r="E3036">
            <v>5</v>
          </cell>
          <cell r="F3036">
            <v>5</v>
          </cell>
          <cell r="G3036" t="str">
            <v>00</v>
          </cell>
        </row>
        <row r="3037">
          <cell r="A3037" t="str">
            <v>86735</v>
          </cell>
          <cell r="B3037" t="str">
            <v>Mumps antibody</v>
          </cell>
          <cell r="C3037">
            <v>3</v>
          </cell>
          <cell r="D3037">
            <v>0</v>
          </cell>
          <cell r="E3037">
            <v>5</v>
          </cell>
          <cell r="F3037">
            <v>5</v>
          </cell>
          <cell r="G3037" t="str">
            <v>00</v>
          </cell>
        </row>
        <row r="3038">
          <cell r="A3038" t="str">
            <v>86738</v>
          </cell>
          <cell r="B3038" t="str">
            <v>Mycoplasma antibody</v>
          </cell>
          <cell r="C3038">
            <v>3</v>
          </cell>
          <cell r="D3038">
            <v>0</v>
          </cell>
          <cell r="E3038">
            <v>5</v>
          </cell>
          <cell r="F3038">
            <v>5</v>
          </cell>
          <cell r="G3038" t="str">
            <v>00</v>
          </cell>
        </row>
        <row r="3039">
          <cell r="A3039" t="str">
            <v>86741</v>
          </cell>
          <cell r="B3039" t="str">
            <v>Neisseria meningitidis</v>
          </cell>
          <cell r="C3039">
            <v>3</v>
          </cell>
          <cell r="D3039">
            <v>0</v>
          </cell>
          <cell r="E3039">
            <v>5</v>
          </cell>
          <cell r="F3039">
            <v>5</v>
          </cell>
          <cell r="G3039" t="str">
            <v>00</v>
          </cell>
        </row>
        <row r="3040">
          <cell r="A3040" t="str">
            <v>86744</v>
          </cell>
          <cell r="B3040" t="str">
            <v>Nocardia antibody</v>
          </cell>
          <cell r="C3040">
            <v>3</v>
          </cell>
          <cell r="D3040">
            <v>0</v>
          </cell>
          <cell r="E3040">
            <v>5</v>
          </cell>
          <cell r="F3040">
            <v>5</v>
          </cell>
          <cell r="G3040" t="str">
            <v>00</v>
          </cell>
        </row>
        <row r="3041">
          <cell r="A3041" t="str">
            <v>86747</v>
          </cell>
          <cell r="B3041" t="str">
            <v>Parvovirus antibody</v>
          </cell>
          <cell r="C3041">
            <v>3</v>
          </cell>
          <cell r="D3041">
            <v>0</v>
          </cell>
          <cell r="E3041">
            <v>5</v>
          </cell>
          <cell r="F3041">
            <v>5</v>
          </cell>
          <cell r="G3041" t="str">
            <v>00</v>
          </cell>
        </row>
        <row r="3042">
          <cell r="A3042" t="str">
            <v>86750</v>
          </cell>
          <cell r="B3042" t="str">
            <v>Malaria antibody</v>
          </cell>
          <cell r="C3042">
            <v>3</v>
          </cell>
          <cell r="D3042">
            <v>0</v>
          </cell>
          <cell r="E3042">
            <v>5</v>
          </cell>
          <cell r="F3042">
            <v>5</v>
          </cell>
          <cell r="G3042" t="str">
            <v>00</v>
          </cell>
        </row>
        <row r="3043">
          <cell r="A3043" t="str">
            <v>86753</v>
          </cell>
          <cell r="B3043" t="str">
            <v>Protozoa antibody nos</v>
          </cell>
          <cell r="C3043">
            <v>3</v>
          </cell>
          <cell r="D3043">
            <v>0</v>
          </cell>
          <cell r="E3043">
            <v>5</v>
          </cell>
          <cell r="F3043">
            <v>5</v>
          </cell>
          <cell r="G3043" t="str">
            <v>00</v>
          </cell>
        </row>
        <row r="3044">
          <cell r="A3044" t="str">
            <v>86756</v>
          </cell>
          <cell r="B3044" t="str">
            <v>Respiratory virus antibody</v>
          </cell>
          <cell r="C3044">
            <v>3</v>
          </cell>
          <cell r="D3044">
            <v>0</v>
          </cell>
          <cell r="E3044">
            <v>5</v>
          </cell>
          <cell r="F3044">
            <v>5</v>
          </cell>
          <cell r="G3044" t="str">
            <v>00</v>
          </cell>
        </row>
        <row r="3045">
          <cell r="A3045" t="str">
            <v>86757</v>
          </cell>
          <cell r="B3045" t="str">
            <v>Rickettsia antibody</v>
          </cell>
          <cell r="C3045">
            <v>3</v>
          </cell>
          <cell r="D3045">
            <v>0</v>
          </cell>
          <cell r="E3045">
            <v>5</v>
          </cell>
          <cell r="F3045">
            <v>5</v>
          </cell>
          <cell r="G3045" t="str">
            <v>00</v>
          </cell>
        </row>
        <row r="3046">
          <cell r="A3046" t="str">
            <v>86759</v>
          </cell>
          <cell r="B3046" t="str">
            <v>Rotavirus antibody</v>
          </cell>
          <cell r="C3046">
            <v>3</v>
          </cell>
          <cell r="D3046">
            <v>0</v>
          </cell>
          <cell r="E3046">
            <v>5</v>
          </cell>
          <cell r="F3046">
            <v>5</v>
          </cell>
          <cell r="G3046" t="str">
            <v>00</v>
          </cell>
        </row>
        <row r="3047">
          <cell r="A3047" t="str">
            <v>86762</v>
          </cell>
          <cell r="B3047" t="str">
            <v>Rubella antibody</v>
          </cell>
          <cell r="C3047">
            <v>3</v>
          </cell>
          <cell r="D3047">
            <v>0</v>
          </cell>
          <cell r="E3047">
            <v>5</v>
          </cell>
          <cell r="F3047">
            <v>5</v>
          </cell>
          <cell r="G3047" t="str">
            <v>00</v>
          </cell>
        </row>
        <row r="3048">
          <cell r="A3048" t="str">
            <v>86765</v>
          </cell>
          <cell r="B3048" t="str">
            <v>Rubeola antibody</v>
          </cell>
          <cell r="C3048">
            <v>3</v>
          </cell>
          <cell r="D3048">
            <v>0</v>
          </cell>
          <cell r="E3048">
            <v>5</v>
          </cell>
          <cell r="F3048">
            <v>5</v>
          </cell>
          <cell r="G3048" t="str">
            <v>00</v>
          </cell>
        </row>
        <row r="3049">
          <cell r="A3049" t="str">
            <v>86768</v>
          </cell>
          <cell r="B3049" t="str">
            <v>Salmonella antibody</v>
          </cell>
          <cell r="C3049">
            <v>3</v>
          </cell>
          <cell r="D3049">
            <v>0</v>
          </cell>
          <cell r="E3049">
            <v>5</v>
          </cell>
          <cell r="F3049">
            <v>5</v>
          </cell>
          <cell r="G3049" t="str">
            <v>00</v>
          </cell>
        </row>
        <row r="3050">
          <cell r="A3050" t="str">
            <v>86771</v>
          </cell>
          <cell r="B3050" t="str">
            <v>Shigella antibody</v>
          </cell>
          <cell r="C3050">
            <v>3</v>
          </cell>
          <cell r="D3050">
            <v>0</v>
          </cell>
          <cell r="E3050">
            <v>5</v>
          </cell>
          <cell r="F3050">
            <v>5</v>
          </cell>
          <cell r="G3050" t="str">
            <v>00</v>
          </cell>
        </row>
        <row r="3051">
          <cell r="A3051" t="str">
            <v>86774</v>
          </cell>
          <cell r="B3051" t="str">
            <v>Tetanus antibody</v>
          </cell>
          <cell r="C3051">
            <v>3</v>
          </cell>
          <cell r="D3051">
            <v>0</v>
          </cell>
          <cell r="E3051">
            <v>5</v>
          </cell>
          <cell r="F3051">
            <v>5</v>
          </cell>
          <cell r="G3051" t="str">
            <v>00</v>
          </cell>
        </row>
        <row r="3052">
          <cell r="A3052" t="str">
            <v>86777</v>
          </cell>
          <cell r="B3052" t="str">
            <v>Toxoplasma antibody</v>
          </cell>
          <cell r="C3052">
            <v>3</v>
          </cell>
          <cell r="D3052">
            <v>0</v>
          </cell>
          <cell r="E3052">
            <v>5</v>
          </cell>
          <cell r="F3052">
            <v>5</v>
          </cell>
          <cell r="G3052" t="str">
            <v>00</v>
          </cell>
        </row>
        <row r="3053">
          <cell r="A3053" t="str">
            <v>86778</v>
          </cell>
          <cell r="B3053" t="str">
            <v>Toxoplasma antibody igm</v>
          </cell>
          <cell r="C3053">
            <v>3</v>
          </cell>
          <cell r="D3053">
            <v>0</v>
          </cell>
          <cell r="E3053">
            <v>5</v>
          </cell>
          <cell r="F3053">
            <v>5</v>
          </cell>
          <cell r="G3053" t="str">
            <v>00</v>
          </cell>
        </row>
        <row r="3054">
          <cell r="A3054" t="str">
            <v>86780</v>
          </cell>
          <cell r="B3054" t="str">
            <v>Treponema pallidum</v>
          </cell>
          <cell r="C3054">
            <v>3</v>
          </cell>
          <cell r="D3054">
            <v>0</v>
          </cell>
          <cell r="E3054">
            <v>5</v>
          </cell>
          <cell r="F3054">
            <v>5</v>
          </cell>
          <cell r="G3054" t="str">
            <v>00</v>
          </cell>
        </row>
        <row r="3055">
          <cell r="A3055" t="str">
            <v>86784</v>
          </cell>
          <cell r="B3055" t="str">
            <v>Trichinella antibody</v>
          </cell>
          <cell r="C3055">
            <v>3</v>
          </cell>
          <cell r="D3055">
            <v>0</v>
          </cell>
          <cell r="E3055">
            <v>5</v>
          </cell>
          <cell r="F3055">
            <v>5</v>
          </cell>
          <cell r="G3055" t="str">
            <v>00</v>
          </cell>
        </row>
        <row r="3056">
          <cell r="A3056" t="str">
            <v>86787</v>
          </cell>
          <cell r="B3056" t="str">
            <v>Varicella-zoster antibody</v>
          </cell>
          <cell r="C3056">
            <v>3</v>
          </cell>
          <cell r="D3056">
            <v>0</v>
          </cell>
          <cell r="E3056">
            <v>5</v>
          </cell>
          <cell r="F3056">
            <v>5</v>
          </cell>
          <cell r="G3056" t="str">
            <v>00</v>
          </cell>
        </row>
        <row r="3057">
          <cell r="A3057" t="str">
            <v>86788</v>
          </cell>
          <cell r="B3057" t="str">
            <v>West nile virus ab igm</v>
          </cell>
          <cell r="C3057">
            <v>3</v>
          </cell>
          <cell r="D3057">
            <v>0</v>
          </cell>
          <cell r="E3057">
            <v>5</v>
          </cell>
          <cell r="F3057">
            <v>5</v>
          </cell>
          <cell r="G3057" t="str">
            <v>00</v>
          </cell>
        </row>
        <row r="3058">
          <cell r="A3058" t="str">
            <v>86789</v>
          </cell>
          <cell r="B3058" t="str">
            <v>West nile virus antibody</v>
          </cell>
          <cell r="C3058">
            <v>3</v>
          </cell>
          <cell r="D3058">
            <v>0</v>
          </cell>
          <cell r="E3058">
            <v>5</v>
          </cell>
          <cell r="F3058">
            <v>5</v>
          </cell>
          <cell r="G3058" t="str">
            <v>00</v>
          </cell>
        </row>
        <row r="3059">
          <cell r="A3059" t="str">
            <v>86790</v>
          </cell>
          <cell r="B3059" t="str">
            <v>Virus antibody nos</v>
          </cell>
          <cell r="C3059">
            <v>3</v>
          </cell>
          <cell r="D3059">
            <v>0</v>
          </cell>
          <cell r="E3059">
            <v>5</v>
          </cell>
          <cell r="F3059">
            <v>5</v>
          </cell>
          <cell r="G3059" t="str">
            <v>00</v>
          </cell>
        </row>
        <row r="3060">
          <cell r="A3060" t="str">
            <v>86793</v>
          </cell>
          <cell r="B3060" t="str">
            <v>Yersinia antibody</v>
          </cell>
          <cell r="C3060">
            <v>3</v>
          </cell>
          <cell r="D3060">
            <v>0</v>
          </cell>
          <cell r="E3060">
            <v>5</v>
          </cell>
          <cell r="F3060">
            <v>5</v>
          </cell>
          <cell r="G3060" t="str">
            <v>00</v>
          </cell>
        </row>
        <row r="3061">
          <cell r="A3061" t="str">
            <v>86800</v>
          </cell>
          <cell r="B3061" t="str">
            <v>Thyroglobulin antibody</v>
          </cell>
          <cell r="C3061">
            <v>3</v>
          </cell>
          <cell r="D3061">
            <v>0</v>
          </cell>
          <cell r="E3061">
            <v>5</v>
          </cell>
          <cell r="F3061">
            <v>5</v>
          </cell>
          <cell r="G3061" t="str">
            <v>00</v>
          </cell>
        </row>
        <row r="3062">
          <cell r="A3062" t="str">
            <v>86803</v>
          </cell>
          <cell r="B3062" t="str">
            <v>Hepatitis c ab test</v>
          </cell>
          <cell r="C3062">
            <v>3</v>
          </cell>
          <cell r="D3062">
            <v>0</v>
          </cell>
          <cell r="E3062">
            <v>5</v>
          </cell>
          <cell r="F3062">
            <v>5</v>
          </cell>
          <cell r="G3062" t="str">
            <v>00</v>
          </cell>
        </row>
        <row r="3063">
          <cell r="A3063" t="str">
            <v>86804</v>
          </cell>
          <cell r="B3063" t="str">
            <v>Hep c ab test confirm</v>
          </cell>
          <cell r="C3063">
            <v>3</v>
          </cell>
          <cell r="D3063">
            <v>0</v>
          </cell>
          <cell r="E3063">
            <v>5</v>
          </cell>
          <cell r="F3063">
            <v>5</v>
          </cell>
          <cell r="G3063" t="str">
            <v>00</v>
          </cell>
        </row>
        <row r="3064">
          <cell r="A3064" t="str">
            <v>86805</v>
          </cell>
          <cell r="B3064" t="str">
            <v>Lymphocytotoxicity assay</v>
          </cell>
          <cell r="C3064">
            <v>3</v>
          </cell>
          <cell r="D3064">
            <v>0</v>
          </cell>
          <cell r="E3064">
            <v>5</v>
          </cell>
          <cell r="F3064">
            <v>5</v>
          </cell>
          <cell r="G3064" t="str">
            <v>00</v>
          </cell>
        </row>
        <row r="3065">
          <cell r="A3065" t="str">
            <v>86806</v>
          </cell>
          <cell r="B3065" t="str">
            <v>Lymphocytotoxicity assay</v>
          </cell>
          <cell r="C3065">
            <v>3</v>
          </cell>
          <cell r="D3065">
            <v>0</v>
          </cell>
          <cell r="E3065">
            <v>5</v>
          </cell>
          <cell r="F3065">
            <v>5</v>
          </cell>
          <cell r="G3065" t="str">
            <v>00</v>
          </cell>
        </row>
        <row r="3066">
          <cell r="A3066" t="str">
            <v>86807</v>
          </cell>
          <cell r="B3066" t="str">
            <v>Cytotoxic antibody screening</v>
          </cell>
          <cell r="C3066">
            <v>3</v>
          </cell>
          <cell r="D3066">
            <v>0</v>
          </cell>
          <cell r="E3066">
            <v>5</v>
          </cell>
          <cell r="F3066">
            <v>5</v>
          </cell>
          <cell r="G3066" t="str">
            <v>00</v>
          </cell>
        </row>
        <row r="3067">
          <cell r="A3067" t="str">
            <v>86808</v>
          </cell>
          <cell r="B3067" t="str">
            <v>Cytotoxic antibody screening</v>
          </cell>
          <cell r="C3067">
            <v>3</v>
          </cell>
          <cell r="D3067">
            <v>0</v>
          </cell>
          <cell r="E3067">
            <v>5</v>
          </cell>
          <cell r="F3067">
            <v>5</v>
          </cell>
          <cell r="G3067" t="str">
            <v>00</v>
          </cell>
        </row>
        <row r="3068">
          <cell r="A3068" t="str">
            <v>86812</v>
          </cell>
          <cell r="B3068" t="str">
            <v>Hla typing a b or c</v>
          </cell>
          <cell r="C3068">
            <v>3</v>
          </cell>
          <cell r="D3068">
            <v>0</v>
          </cell>
          <cell r="E3068">
            <v>5</v>
          </cell>
          <cell r="F3068">
            <v>5</v>
          </cell>
          <cell r="G3068" t="str">
            <v>00</v>
          </cell>
        </row>
        <row r="3069">
          <cell r="A3069" t="str">
            <v>86813</v>
          </cell>
          <cell r="B3069" t="str">
            <v>Hla typing a b or c</v>
          </cell>
          <cell r="C3069">
            <v>3</v>
          </cell>
          <cell r="D3069">
            <v>0</v>
          </cell>
          <cell r="E3069">
            <v>5</v>
          </cell>
          <cell r="F3069">
            <v>5</v>
          </cell>
          <cell r="G3069" t="str">
            <v>00</v>
          </cell>
        </row>
        <row r="3070">
          <cell r="A3070" t="str">
            <v>86816</v>
          </cell>
          <cell r="B3070" t="str">
            <v>Hla typing dr/dq</v>
          </cell>
          <cell r="C3070">
            <v>3</v>
          </cell>
          <cell r="D3070">
            <v>0</v>
          </cell>
          <cell r="E3070">
            <v>5</v>
          </cell>
          <cell r="F3070">
            <v>5</v>
          </cell>
          <cell r="G3070" t="str">
            <v>00</v>
          </cell>
        </row>
        <row r="3071">
          <cell r="A3071" t="str">
            <v>86817</v>
          </cell>
          <cell r="B3071" t="str">
            <v>Hla typing dr/dq</v>
          </cell>
          <cell r="C3071">
            <v>3</v>
          </cell>
          <cell r="D3071">
            <v>0</v>
          </cell>
          <cell r="E3071">
            <v>5</v>
          </cell>
          <cell r="F3071">
            <v>5</v>
          </cell>
          <cell r="G3071" t="str">
            <v>00</v>
          </cell>
        </row>
        <row r="3072">
          <cell r="A3072" t="str">
            <v>86821</v>
          </cell>
          <cell r="B3072" t="str">
            <v>Lymphocyte culture mixed</v>
          </cell>
          <cell r="C3072">
            <v>3</v>
          </cell>
          <cell r="D3072">
            <v>0</v>
          </cell>
          <cell r="E3072">
            <v>5</v>
          </cell>
          <cell r="F3072">
            <v>5</v>
          </cell>
          <cell r="G3072" t="str">
            <v>00</v>
          </cell>
        </row>
        <row r="3073">
          <cell r="A3073" t="str">
            <v>86822</v>
          </cell>
          <cell r="B3073" t="str">
            <v>Lymphocyte culture primed</v>
          </cell>
          <cell r="C3073">
            <v>3</v>
          </cell>
          <cell r="D3073">
            <v>0</v>
          </cell>
          <cell r="E3073">
            <v>5</v>
          </cell>
          <cell r="F3073">
            <v>5</v>
          </cell>
          <cell r="G3073" t="str">
            <v>00</v>
          </cell>
        </row>
        <row r="3074">
          <cell r="A3074" t="str">
            <v>86825</v>
          </cell>
          <cell r="B3074" t="str">
            <v>Hla x-math non-cytotoxic</v>
          </cell>
          <cell r="C3074">
            <v>3</v>
          </cell>
          <cell r="D3074">
            <v>0</v>
          </cell>
          <cell r="E3074">
            <v>5</v>
          </cell>
          <cell r="F3074">
            <v>5</v>
          </cell>
          <cell r="G3074" t="str">
            <v>00</v>
          </cell>
        </row>
        <row r="3075">
          <cell r="A3075" t="str">
            <v>86826</v>
          </cell>
          <cell r="B3075" t="str">
            <v>Hla x-match noncytotoxc addl</v>
          </cell>
          <cell r="C3075">
            <v>3</v>
          </cell>
          <cell r="D3075">
            <v>0</v>
          </cell>
          <cell r="E3075">
            <v>5</v>
          </cell>
          <cell r="F3075">
            <v>5</v>
          </cell>
          <cell r="G3075" t="str">
            <v>00</v>
          </cell>
        </row>
        <row r="3076">
          <cell r="A3076" t="str">
            <v>86828</v>
          </cell>
          <cell r="B3076" t="str">
            <v>Hla class i&amp;ii antibody qual</v>
          </cell>
          <cell r="C3076">
            <v>3</v>
          </cell>
          <cell r="D3076">
            <v>0</v>
          </cell>
          <cell r="E3076">
            <v>5</v>
          </cell>
          <cell r="F3076">
            <v>5</v>
          </cell>
          <cell r="G3076" t="str">
            <v>00</v>
          </cell>
        </row>
        <row r="3077">
          <cell r="A3077" t="str">
            <v>86829</v>
          </cell>
          <cell r="B3077" t="str">
            <v>Hla class i/ii antibody qual</v>
          </cell>
          <cell r="C3077">
            <v>3</v>
          </cell>
          <cell r="D3077">
            <v>0</v>
          </cell>
          <cell r="E3077">
            <v>5</v>
          </cell>
          <cell r="F3077">
            <v>5</v>
          </cell>
          <cell r="G3077" t="str">
            <v>00</v>
          </cell>
        </row>
        <row r="3078">
          <cell r="A3078" t="str">
            <v>86830</v>
          </cell>
          <cell r="B3078" t="str">
            <v>Hla class i phenotype qual</v>
          </cell>
          <cell r="C3078">
            <v>3</v>
          </cell>
          <cell r="D3078">
            <v>0</v>
          </cell>
          <cell r="E3078">
            <v>5</v>
          </cell>
          <cell r="F3078">
            <v>5</v>
          </cell>
          <cell r="G3078" t="str">
            <v>00</v>
          </cell>
        </row>
        <row r="3079">
          <cell r="A3079" t="str">
            <v>86831</v>
          </cell>
          <cell r="B3079" t="str">
            <v>Hla class ii phenotype qual</v>
          </cell>
          <cell r="C3079">
            <v>3</v>
          </cell>
          <cell r="D3079">
            <v>0</v>
          </cell>
          <cell r="E3079">
            <v>5</v>
          </cell>
          <cell r="F3079">
            <v>5</v>
          </cell>
          <cell r="G3079" t="str">
            <v>00</v>
          </cell>
        </row>
        <row r="3080">
          <cell r="A3080" t="str">
            <v>86832</v>
          </cell>
          <cell r="B3080" t="str">
            <v>Hla class i high defin qual</v>
          </cell>
          <cell r="C3080">
            <v>3</v>
          </cell>
          <cell r="D3080">
            <v>0</v>
          </cell>
          <cell r="E3080">
            <v>5</v>
          </cell>
          <cell r="F3080">
            <v>5</v>
          </cell>
          <cell r="G3080" t="str">
            <v>00</v>
          </cell>
        </row>
        <row r="3081">
          <cell r="A3081" t="str">
            <v>86833</v>
          </cell>
          <cell r="B3081" t="str">
            <v>Hla class ii high defin qual</v>
          </cell>
          <cell r="C3081">
            <v>3</v>
          </cell>
          <cell r="D3081">
            <v>0</v>
          </cell>
          <cell r="E3081">
            <v>5</v>
          </cell>
          <cell r="F3081">
            <v>5</v>
          </cell>
          <cell r="G3081" t="str">
            <v>00</v>
          </cell>
        </row>
        <row r="3082">
          <cell r="A3082" t="str">
            <v>86834</v>
          </cell>
          <cell r="B3082" t="str">
            <v>Hla class i semiquant panel</v>
          </cell>
          <cell r="C3082">
            <v>3</v>
          </cell>
          <cell r="D3082">
            <v>0</v>
          </cell>
          <cell r="E3082">
            <v>5</v>
          </cell>
          <cell r="F3082">
            <v>5</v>
          </cell>
          <cell r="G3082" t="str">
            <v>00</v>
          </cell>
        </row>
        <row r="3083">
          <cell r="A3083" t="str">
            <v>86835</v>
          </cell>
          <cell r="B3083" t="str">
            <v>Hla class ii semiquant panel</v>
          </cell>
          <cell r="C3083">
            <v>3</v>
          </cell>
          <cell r="D3083">
            <v>0</v>
          </cell>
          <cell r="E3083">
            <v>5</v>
          </cell>
          <cell r="F3083">
            <v>5</v>
          </cell>
          <cell r="G3083" t="str">
            <v>00</v>
          </cell>
        </row>
        <row r="3084">
          <cell r="A3084" t="str">
            <v>86880</v>
          </cell>
          <cell r="B3084" t="str">
            <v>Coombs test direct</v>
          </cell>
          <cell r="C3084">
            <v>3</v>
          </cell>
          <cell r="D3084">
            <v>0</v>
          </cell>
          <cell r="E3084">
            <v>5</v>
          </cell>
          <cell r="F3084">
            <v>5</v>
          </cell>
          <cell r="G3084" t="str">
            <v>00</v>
          </cell>
        </row>
        <row r="3085">
          <cell r="A3085" t="str">
            <v>86885</v>
          </cell>
          <cell r="B3085" t="str">
            <v>Coombs test indirect qual</v>
          </cell>
          <cell r="C3085">
            <v>3</v>
          </cell>
          <cell r="D3085">
            <v>0</v>
          </cell>
          <cell r="E3085">
            <v>5</v>
          </cell>
          <cell r="F3085">
            <v>5</v>
          </cell>
          <cell r="G3085" t="str">
            <v>00</v>
          </cell>
        </row>
        <row r="3086">
          <cell r="A3086" t="str">
            <v>86886</v>
          </cell>
          <cell r="B3086" t="str">
            <v>Coombs test indirect titer</v>
          </cell>
          <cell r="C3086">
            <v>3</v>
          </cell>
          <cell r="D3086">
            <v>0</v>
          </cell>
          <cell r="E3086">
            <v>5</v>
          </cell>
          <cell r="F3086">
            <v>5</v>
          </cell>
          <cell r="G3086" t="str">
            <v>00</v>
          </cell>
        </row>
        <row r="3087">
          <cell r="A3087" t="str">
            <v>86900</v>
          </cell>
          <cell r="B3087" t="str">
            <v>Blood typing abo</v>
          </cell>
          <cell r="C3087">
            <v>3</v>
          </cell>
          <cell r="D3087">
            <v>0</v>
          </cell>
          <cell r="E3087">
            <v>5</v>
          </cell>
          <cell r="F3087">
            <v>5</v>
          </cell>
          <cell r="G3087" t="str">
            <v>00</v>
          </cell>
        </row>
        <row r="3088">
          <cell r="A3088" t="str">
            <v>86901</v>
          </cell>
          <cell r="B3088" t="str">
            <v>Blood typing rh (d)</v>
          </cell>
          <cell r="C3088">
            <v>3</v>
          </cell>
          <cell r="D3088">
            <v>0</v>
          </cell>
          <cell r="E3088">
            <v>5</v>
          </cell>
          <cell r="F3088">
            <v>5</v>
          </cell>
          <cell r="G3088" t="str">
            <v>00</v>
          </cell>
        </row>
        <row r="3089">
          <cell r="A3089" t="str">
            <v>86902</v>
          </cell>
          <cell r="B3089" t="str">
            <v>Blood type antigen donor ea</v>
          </cell>
          <cell r="C3089">
            <v>3</v>
          </cell>
          <cell r="D3089">
            <v>0</v>
          </cell>
          <cell r="E3089">
            <v>5</v>
          </cell>
          <cell r="F3089">
            <v>5</v>
          </cell>
          <cell r="G3089" t="str">
            <v>00</v>
          </cell>
        </row>
        <row r="3090">
          <cell r="A3090" t="str">
            <v>86904</v>
          </cell>
          <cell r="B3090" t="str">
            <v>Blood typing patient serum</v>
          </cell>
          <cell r="C3090">
            <v>3</v>
          </cell>
          <cell r="D3090">
            <v>0</v>
          </cell>
          <cell r="E3090">
            <v>5</v>
          </cell>
          <cell r="F3090">
            <v>5</v>
          </cell>
          <cell r="G3090" t="str">
            <v>00</v>
          </cell>
        </row>
        <row r="3091">
          <cell r="A3091" t="str">
            <v>86905</v>
          </cell>
          <cell r="B3091" t="str">
            <v>Blood typing rbc antigens</v>
          </cell>
          <cell r="C3091">
            <v>3</v>
          </cell>
          <cell r="D3091">
            <v>0</v>
          </cell>
          <cell r="E3091">
            <v>5</v>
          </cell>
          <cell r="F3091">
            <v>5</v>
          </cell>
          <cell r="G3091" t="str">
            <v>00</v>
          </cell>
        </row>
        <row r="3092">
          <cell r="A3092" t="str">
            <v>86906</v>
          </cell>
          <cell r="B3092" t="str">
            <v>Blood typing rh phenotype</v>
          </cell>
          <cell r="C3092">
            <v>3</v>
          </cell>
          <cell r="D3092">
            <v>0</v>
          </cell>
          <cell r="E3092">
            <v>5</v>
          </cell>
          <cell r="F3092">
            <v>5</v>
          </cell>
          <cell r="G3092" t="str">
            <v>00</v>
          </cell>
        </row>
        <row r="3093">
          <cell r="A3093" t="str">
            <v>86940</v>
          </cell>
          <cell r="B3093" t="str">
            <v>Hemolysins/agglutinins auto</v>
          </cell>
          <cell r="C3093">
            <v>3</v>
          </cell>
          <cell r="D3093">
            <v>0</v>
          </cell>
          <cell r="E3093">
            <v>5</v>
          </cell>
          <cell r="F3093">
            <v>5</v>
          </cell>
          <cell r="G3093" t="str">
            <v>00</v>
          </cell>
        </row>
        <row r="3094">
          <cell r="A3094" t="str">
            <v>86941</v>
          </cell>
          <cell r="B3094" t="str">
            <v>Hemolysins/agglutinins</v>
          </cell>
          <cell r="C3094">
            <v>3</v>
          </cell>
          <cell r="D3094">
            <v>0</v>
          </cell>
          <cell r="E3094">
            <v>5</v>
          </cell>
          <cell r="F3094">
            <v>5</v>
          </cell>
          <cell r="G3094" t="str">
            <v>00</v>
          </cell>
        </row>
        <row r="3095">
          <cell r="A3095" t="str">
            <v>87001</v>
          </cell>
          <cell r="B3095" t="str">
            <v>Small animal inoculation</v>
          </cell>
          <cell r="C3095">
            <v>3</v>
          </cell>
          <cell r="D3095">
            <v>0</v>
          </cell>
          <cell r="E3095">
            <v>5</v>
          </cell>
          <cell r="F3095">
            <v>5</v>
          </cell>
          <cell r="G3095" t="str">
            <v>00</v>
          </cell>
        </row>
        <row r="3096">
          <cell r="A3096" t="str">
            <v>87003</v>
          </cell>
          <cell r="B3096" t="str">
            <v>Small animal inoculation</v>
          </cell>
          <cell r="C3096">
            <v>3</v>
          </cell>
          <cell r="D3096">
            <v>0</v>
          </cell>
          <cell r="E3096">
            <v>5</v>
          </cell>
          <cell r="F3096">
            <v>5</v>
          </cell>
          <cell r="G3096" t="str">
            <v>00</v>
          </cell>
        </row>
        <row r="3097">
          <cell r="A3097" t="str">
            <v>87015</v>
          </cell>
          <cell r="B3097" t="str">
            <v>Specimen infect agnt concntj</v>
          </cell>
          <cell r="C3097">
            <v>3</v>
          </cell>
          <cell r="D3097">
            <v>0</v>
          </cell>
          <cell r="E3097">
            <v>5</v>
          </cell>
          <cell r="F3097">
            <v>5</v>
          </cell>
          <cell r="G3097" t="str">
            <v>00</v>
          </cell>
        </row>
        <row r="3098">
          <cell r="A3098" t="str">
            <v>87040</v>
          </cell>
          <cell r="B3098" t="str">
            <v>Blood culture for bacteria</v>
          </cell>
          <cell r="C3098">
            <v>3</v>
          </cell>
          <cell r="D3098">
            <v>0</v>
          </cell>
          <cell r="E3098">
            <v>5</v>
          </cell>
          <cell r="F3098">
            <v>5</v>
          </cell>
          <cell r="G3098" t="str">
            <v>00</v>
          </cell>
        </row>
        <row r="3099">
          <cell r="A3099" t="str">
            <v>87045</v>
          </cell>
          <cell r="B3099" t="str">
            <v>Feces culture aerobic bact</v>
          </cell>
          <cell r="C3099">
            <v>3</v>
          </cell>
          <cell r="D3099">
            <v>0</v>
          </cell>
          <cell r="E3099">
            <v>5</v>
          </cell>
          <cell r="F3099">
            <v>5</v>
          </cell>
          <cell r="G3099" t="str">
            <v>00</v>
          </cell>
        </row>
        <row r="3100">
          <cell r="A3100" t="str">
            <v>87046</v>
          </cell>
          <cell r="B3100" t="str">
            <v>Stool cultr aerobic bact ea</v>
          </cell>
          <cell r="C3100">
            <v>3</v>
          </cell>
          <cell r="D3100">
            <v>0</v>
          </cell>
          <cell r="E3100">
            <v>5</v>
          </cell>
          <cell r="F3100">
            <v>5</v>
          </cell>
          <cell r="G3100" t="str">
            <v>00</v>
          </cell>
        </row>
        <row r="3101">
          <cell r="A3101" t="str">
            <v>87070</v>
          </cell>
          <cell r="B3101" t="str">
            <v>Culture othr specimn aerobic</v>
          </cell>
          <cell r="C3101">
            <v>3</v>
          </cell>
          <cell r="D3101">
            <v>0</v>
          </cell>
          <cell r="E3101">
            <v>5</v>
          </cell>
          <cell r="F3101">
            <v>5</v>
          </cell>
          <cell r="G3101" t="str">
            <v>00</v>
          </cell>
        </row>
        <row r="3102">
          <cell r="A3102" t="str">
            <v>87071</v>
          </cell>
          <cell r="B3102" t="str">
            <v>Culture aerobic quant other</v>
          </cell>
          <cell r="C3102">
            <v>3</v>
          </cell>
          <cell r="D3102">
            <v>0</v>
          </cell>
          <cell r="E3102">
            <v>5</v>
          </cell>
          <cell r="F3102">
            <v>5</v>
          </cell>
          <cell r="G3102" t="str">
            <v>00</v>
          </cell>
        </row>
        <row r="3103">
          <cell r="A3103" t="str">
            <v>87073</v>
          </cell>
          <cell r="B3103" t="str">
            <v>Culture bacteria anaerobic</v>
          </cell>
          <cell r="C3103">
            <v>3</v>
          </cell>
          <cell r="D3103">
            <v>0</v>
          </cell>
          <cell r="E3103">
            <v>5</v>
          </cell>
          <cell r="F3103">
            <v>5</v>
          </cell>
          <cell r="G3103" t="str">
            <v>00</v>
          </cell>
        </row>
        <row r="3104">
          <cell r="A3104" t="str">
            <v>87075</v>
          </cell>
          <cell r="B3104" t="str">
            <v>Cultr bacteria except blood</v>
          </cell>
          <cell r="C3104">
            <v>3</v>
          </cell>
          <cell r="D3104">
            <v>0</v>
          </cell>
          <cell r="E3104">
            <v>5</v>
          </cell>
          <cell r="F3104">
            <v>5</v>
          </cell>
          <cell r="G3104" t="str">
            <v>00</v>
          </cell>
        </row>
        <row r="3105">
          <cell r="A3105" t="str">
            <v>87076</v>
          </cell>
          <cell r="B3105" t="str">
            <v>Culture anaerobe ident each</v>
          </cell>
          <cell r="C3105">
            <v>3</v>
          </cell>
          <cell r="D3105">
            <v>0</v>
          </cell>
          <cell r="E3105">
            <v>5</v>
          </cell>
          <cell r="F3105">
            <v>5</v>
          </cell>
          <cell r="G3105" t="str">
            <v>00</v>
          </cell>
        </row>
        <row r="3106">
          <cell r="A3106" t="str">
            <v>87077</v>
          </cell>
          <cell r="B3106" t="str">
            <v>Culture aerobic identify</v>
          </cell>
          <cell r="C3106">
            <v>3</v>
          </cell>
          <cell r="D3106">
            <v>0</v>
          </cell>
          <cell r="E3106">
            <v>5</v>
          </cell>
          <cell r="F3106">
            <v>5</v>
          </cell>
          <cell r="G3106" t="str">
            <v>00</v>
          </cell>
        </row>
        <row r="3107">
          <cell r="A3107" t="str">
            <v>87081</v>
          </cell>
          <cell r="B3107" t="str">
            <v>Culture screen only</v>
          </cell>
          <cell r="C3107">
            <v>3</v>
          </cell>
          <cell r="D3107">
            <v>0</v>
          </cell>
          <cell r="E3107">
            <v>5</v>
          </cell>
          <cell r="F3107">
            <v>5</v>
          </cell>
          <cell r="G3107" t="str">
            <v>00</v>
          </cell>
        </row>
        <row r="3108">
          <cell r="A3108" t="str">
            <v>87084</v>
          </cell>
          <cell r="B3108" t="str">
            <v>Culture of specimen by kit</v>
          </cell>
          <cell r="C3108">
            <v>3</v>
          </cell>
          <cell r="D3108">
            <v>0</v>
          </cell>
          <cell r="E3108">
            <v>5</v>
          </cell>
          <cell r="F3108">
            <v>5</v>
          </cell>
          <cell r="G3108" t="str">
            <v>00</v>
          </cell>
        </row>
        <row r="3109">
          <cell r="A3109" t="str">
            <v>87086</v>
          </cell>
          <cell r="B3109" t="str">
            <v>Urine culture/colony count</v>
          </cell>
          <cell r="C3109">
            <v>3</v>
          </cell>
          <cell r="D3109">
            <v>0</v>
          </cell>
          <cell r="E3109">
            <v>5</v>
          </cell>
          <cell r="F3109">
            <v>5</v>
          </cell>
          <cell r="G3109" t="str">
            <v>00</v>
          </cell>
        </row>
        <row r="3110">
          <cell r="A3110" t="str">
            <v>87088</v>
          </cell>
          <cell r="B3110" t="str">
            <v>Urine bacteria culture</v>
          </cell>
          <cell r="C3110">
            <v>3</v>
          </cell>
          <cell r="D3110">
            <v>0</v>
          </cell>
          <cell r="E3110">
            <v>5</v>
          </cell>
          <cell r="F3110">
            <v>5</v>
          </cell>
          <cell r="G3110" t="str">
            <v>00</v>
          </cell>
        </row>
        <row r="3111">
          <cell r="A3111" t="str">
            <v>87101</v>
          </cell>
          <cell r="B3111" t="str">
            <v>Skin fungi culture</v>
          </cell>
          <cell r="C3111">
            <v>3</v>
          </cell>
          <cell r="D3111">
            <v>0</v>
          </cell>
          <cell r="E3111">
            <v>5</v>
          </cell>
          <cell r="F3111">
            <v>5</v>
          </cell>
          <cell r="G3111" t="str">
            <v>00</v>
          </cell>
        </row>
        <row r="3112">
          <cell r="A3112" t="str">
            <v>87102</v>
          </cell>
          <cell r="B3112" t="str">
            <v>Fungus isolation culture</v>
          </cell>
          <cell r="C3112">
            <v>3</v>
          </cell>
          <cell r="D3112">
            <v>0</v>
          </cell>
          <cell r="E3112">
            <v>5</v>
          </cell>
          <cell r="F3112">
            <v>5</v>
          </cell>
          <cell r="G3112" t="str">
            <v>00</v>
          </cell>
        </row>
        <row r="3113">
          <cell r="A3113" t="str">
            <v>87103</v>
          </cell>
          <cell r="B3113" t="str">
            <v>Blood fungus culture</v>
          </cell>
          <cell r="C3113">
            <v>3</v>
          </cell>
          <cell r="D3113">
            <v>0</v>
          </cell>
          <cell r="E3113">
            <v>5</v>
          </cell>
          <cell r="F3113">
            <v>5</v>
          </cell>
          <cell r="G3113" t="str">
            <v>00</v>
          </cell>
        </row>
        <row r="3114">
          <cell r="A3114" t="str">
            <v>87106</v>
          </cell>
          <cell r="B3114" t="str">
            <v>Fungi identification yeast</v>
          </cell>
          <cell r="C3114">
            <v>3</v>
          </cell>
          <cell r="D3114">
            <v>0</v>
          </cell>
          <cell r="E3114">
            <v>5</v>
          </cell>
          <cell r="F3114">
            <v>5</v>
          </cell>
          <cell r="G3114" t="str">
            <v>00</v>
          </cell>
        </row>
        <row r="3115">
          <cell r="A3115" t="str">
            <v>87107</v>
          </cell>
          <cell r="B3115" t="str">
            <v>Fungi identification mold</v>
          </cell>
          <cell r="C3115">
            <v>3</v>
          </cell>
          <cell r="D3115">
            <v>0</v>
          </cell>
          <cell r="E3115">
            <v>5</v>
          </cell>
          <cell r="F3115">
            <v>5</v>
          </cell>
          <cell r="G3115" t="str">
            <v>00</v>
          </cell>
        </row>
        <row r="3116">
          <cell r="A3116" t="str">
            <v>87109</v>
          </cell>
          <cell r="B3116" t="str">
            <v>Mycoplasma</v>
          </cell>
          <cell r="C3116">
            <v>3</v>
          </cell>
          <cell r="D3116">
            <v>0</v>
          </cell>
          <cell r="E3116">
            <v>5</v>
          </cell>
          <cell r="F3116">
            <v>5</v>
          </cell>
          <cell r="G3116" t="str">
            <v>00</v>
          </cell>
        </row>
        <row r="3117">
          <cell r="A3117" t="str">
            <v>87110</v>
          </cell>
          <cell r="B3117" t="str">
            <v>Chlamydia culture</v>
          </cell>
          <cell r="C3117">
            <v>3</v>
          </cell>
          <cell r="D3117">
            <v>0</v>
          </cell>
          <cell r="E3117">
            <v>5</v>
          </cell>
          <cell r="F3117">
            <v>5</v>
          </cell>
          <cell r="G3117" t="str">
            <v>00</v>
          </cell>
        </row>
        <row r="3118">
          <cell r="A3118" t="str">
            <v>87116</v>
          </cell>
          <cell r="B3118" t="str">
            <v>Mycobacteria culture</v>
          </cell>
          <cell r="C3118">
            <v>3</v>
          </cell>
          <cell r="D3118">
            <v>0</v>
          </cell>
          <cell r="E3118">
            <v>5</v>
          </cell>
          <cell r="F3118">
            <v>5</v>
          </cell>
          <cell r="G3118" t="str">
            <v>00</v>
          </cell>
        </row>
        <row r="3119">
          <cell r="A3119" t="str">
            <v>87118</v>
          </cell>
          <cell r="B3119" t="str">
            <v>Mycobacteric identification</v>
          </cell>
          <cell r="C3119">
            <v>3</v>
          </cell>
          <cell r="D3119">
            <v>0</v>
          </cell>
          <cell r="E3119">
            <v>5</v>
          </cell>
          <cell r="F3119">
            <v>5</v>
          </cell>
          <cell r="G3119" t="str">
            <v>00</v>
          </cell>
        </row>
        <row r="3120">
          <cell r="A3120" t="str">
            <v>87140</v>
          </cell>
          <cell r="B3120" t="str">
            <v>Culture type immunofluoresc</v>
          </cell>
          <cell r="C3120">
            <v>3</v>
          </cell>
          <cell r="D3120">
            <v>0</v>
          </cell>
          <cell r="E3120">
            <v>5</v>
          </cell>
          <cell r="F3120">
            <v>5</v>
          </cell>
          <cell r="G3120" t="str">
            <v>00</v>
          </cell>
        </row>
        <row r="3121">
          <cell r="A3121" t="str">
            <v>87143</v>
          </cell>
          <cell r="B3121" t="str">
            <v>Culture typing glc/hplc</v>
          </cell>
          <cell r="C3121">
            <v>3</v>
          </cell>
          <cell r="D3121">
            <v>0</v>
          </cell>
          <cell r="E3121">
            <v>5</v>
          </cell>
          <cell r="F3121">
            <v>5</v>
          </cell>
          <cell r="G3121" t="str">
            <v>00</v>
          </cell>
        </row>
        <row r="3122">
          <cell r="A3122" t="str">
            <v>87147</v>
          </cell>
          <cell r="B3122" t="str">
            <v>Culture type immunologic</v>
          </cell>
          <cell r="C3122">
            <v>3</v>
          </cell>
          <cell r="D3122">
            <v>0</v>
          </cell>
          <cell r="E3122">
            <v>5</v>
          </cell>
          <cell r="F3122">
            <v>5</v>
          </cell>
          <cell r="G3122" t="str">
            <v>00</v>
          </cell>
        </row>
        <row r="3123">
          <cell r="A3123" t="str">
            <v>87149</v>
          </cell>
          <cell r="B3123" t="str">
            <v>Dna/rna direct probe</v>
          </cell>
          <cell r="C3123">
            <v>3</v>
          </cell>
          <cell r="D3123">
            <v>0</v>
          </cell>
          <cell r="E3123">
            <v>5</v>
          </cell>
          <cell r="F3123">
            <v>5</v>
          </cell>
          <cell r="G3123" t="str">
            <v>00</v>
          </cell>
        </row>
        <row r="3124">
          <cell r="A3124" t="str">
            <v>87150</v>
          </cell>
          <cell r="B3124" t="str">
            <v>Dna/rna amplified probe</v>
          </cell>
          <cell r="C3124">
            <v>3</v>
          </cell>
          <cell r="D3124">
            <v>0</v>
          </cell>
          <cell r="E3124">
            <v>5</v>
          </cell>
          <cell r="F3124">
            <v>5</v>
          </cell>
          <cell r="G3124" t="str">
            <v>00</v>
          </cell>
        </row>
        <row r="3125">
          <cell r="A3125" t="str">
            <v>87152</v>
          </cell>
          <cell r="B3125" t="str">
            <v>Culture type pulse field gel</v>
          </cell>
          <cell r="C3125">
            <v>3</v>
          </cell>
          <cell r="D3125">
            <v>0</v>
          </cell>
          <cell r="E3125">
            <v>5</v>
          </cell>
          <cell r="F3125">
            <v>5</v>
          </cell>
          <cell r="G3125" t="str">
            <v>00</v>
          </cell>
        </row>
        <row r="3126">
          <cell r="A3126" t="str">
            <v>87153</v>
          </cell>
          <cell r="B3126" t="str">
            <v>Dna/rna sequencing</v>
          </cell>
          <cell r="C3126">
            <v>3</v>
          </cell>
          <cell r="D3126">
            <v>0</v>
          </cell>
          <cell r="E3126">
            <v>5</v>
          </cell>
          <cell r="F3126">
            <v>5</v>
          </cell>
          <cell r="G3126" t="str">
            <v>00</v>
          </cell>
        </row>
        <row r="3127">
          <cell r="A3127" t="str">
            <v>87158</v>
          </cell>
          <cell r="B3127" t="str">
            <v>Culture typing added method</v>
          </cell>
          <cell r="C3127">
            <v>3</v>
          </cell>
          <cell r="D3127">
            <v>0</v>
          </cell>
          <cell r="E3127">
            <v>5</v>
          </cell>
          <cell r="F3127">
            <v>5</v>
          </cell>
          <cell r="G3127" t="str">
            <v>00</v>
          </cell>
        </row>
        <row r="3128">
          <cell r="A3128" t="str">
            <v>87164</v>
          </cell>
          <cell r="B3128" t="str">
            <v>Dark field examination</v>
          </cell>
          <cell r="C3128">
            <v>3</v>
          </cell>
          <cell r="D3128">
            <v>0</v>
          </cell>
          <cell r="E3128">
            <v>5</v>
          </cell>
          <cell r="F3128">
            <v>5</v>
          </cell>
          <cell r="G3128" t="str">
            <v>00</v>
          </cell>
        </row>
        <row r="3129">
          <cell r="A3129" t="str">
            <v>87166</v>
          </cell>
          <cell r="B3129" t="str">
            <v>Dark field examination</v>
          </cell>
          <cell r="C3129">
            <v>3</v>
          </cell>
          <cell r="D3129">
            <v>0</v>
          </cell>
          <cell r="E3129">
            <v>5</v>
          </cell>
          <cell r="F3129">
            <v>5</v>
          </cell>
          <cell r="G3129" t="str">
            <v>00</v>
          </cell>
        </row>
        <row r="3130">
          <cell r="A3130" t="str">
            <v>87168</v>
          </cell>
          <cell r="B3130" t="str">
            <v>Macroscopic exam arthropod</v>
          </cell>
          <cell r="C3130">
            <v>3</v>
          </cell>
          <cell r="D3130">
            <v>0</v>
          </cell>
          <cell r="E3130">
            <v>5</v>
          </cell>
          <cell r="F3130">
            <v>5</v>
          </cell>
          <cell r="G3130" t="str">
            <v>00</v>
          </cell>
        </row>
        <row r="3131">
          <cell r="A3131" t="str">
            <v>87169</v>
          </cell>
          <cell r="B3131" t="str">
            <v>Macroscopic exam parasite</v>
          </cell>
          <cell r="C3131">
            <v>3</v>
          </cell>
          <cell r="D3131">
            <v>0</v>
          </cell>
          <cell r="E3131">
            <v>5</v>
          </cell>
          <cell r="F3131">
            <v>5</v>
          </cell>
          <cell r="G3131" t="str">
            <v>00</v>
          </cell>
        </row>
        <row r="3132">
          <cell r="A3132" t="str">
            <v>87172</v>
          </cell>
          <cell r="B3132" t="str">
            <v>Pinworm exam</v>
          </cell>
          <cell r="C3132">
            <v>3</v>
          </cell>
          <cell r="D3132">
            <v>0</v>
          </cell>
          <cell r="E3132">
            <v>5</v>
          </cell>
          <cell r="F3132">
            <v>5</v>
          </cell>
          <cell r="G3132" t="str">
            <v>00</v>
          </cell>
        </row>
        <row r="3133">
          <cell r="A3133" t="str">
            <v>87176</v>
          </cell>
          <cell r="B3133" t="str">
            <v>Tissue homogenization cultr</v>
          </cell>
          <cell r="C3133">
            <v>3</v>
          </cell>
          <cell r="D3133">
            <v>0</v>
          </cell>
          <cell r="E3133">
            <v>5</v>
          </cell>
          <cell r="F3133">
            <v>5</v>
          </cell>
          <cell r="G3133" t="str">
            <v>00</v>
          </cell>
        </row>
        <row r="3134">
          <cell r="A3134" t="str">
            <v>87177</v>
          </cell>
          <cell r="B3134" t="str">
            <v>Ova and parasites smears</v>
          </cell>
          <cell r="C3134">
            <v>3</v>
          </cell>
          <cell r="D3134">
            <v>0</v>
          </cell>
          <cell r="E3134">
            <v>5</v>
          </cell>
          <cell r="F3134">
            <v>5</v>
          </cell>
          <cell r="G3134" t="str">
            <v>00</v>
          </cell>
        </row>
        <row r="3135">
          <cell r="A3135" t="str">
            <v>87181</v>
          </cell>
          <cell r="B3135" t="str">
            <v>Microbe susceptible diffuse</v>
          </cell>
          <cell r="C3135">
            <v>3</v>
          </cell>
          <cell r="D3135">
            <v>0</v>
          </cell>
          <cell r="E3135">
            <v>5</v>
          </cell>
          <cell r="F3135">
            <v>5</v>
          </cell>
          <cell r="G3135" t="str">
            <v>00</v>
          </cell>
        </row>
        <row r="3136">
          <cell r="A3136" t="str">
            <v>87184</v>
          </cell>
          <cell r="B3136" t="str">
            <v>Microbe susceptible disk</v>
          </cell>
          <cell r="C3136">
            <v>3</v>
          </cell>
          <cell r="D3136">
            <v>0</v>
          </cell>
          <cell r="E3136">
            <v>5</v>
          </cell>
          <cell r="F3136">
            <v>5</v>
          </cell>
          <cell r="G3136" t="str">
            <v>00</v>
          </cell>
        </row>
        <row r="3137">
          <cell r="A3137" t="str">
            <v>87185</v>
          </cell>
          <cell r="B3137" t="str">
            <v>Microbe susceptible enzyme</v>
          </cell>
          <cell r="C3137">
            <v>3</v>
          </cell>
          <cell r="D3137">
            <v>0</v>
          </cell>
          <cell r="E3137">
            <v>5</v>
          </cell>
          <cell r="F3137">
            <v>5</v>
          </cell>
          <cell r="G3137" t="str">
            <v>00</v>
          </cell>
        </row>
        <row r="3138">
          <cell r="A3138" t="str">
            <v>87186</v>
          </cell>
          <cell r="B3138" t="str">
            <v>Microbe susceptible mic</v>
          </cell>
          <cell r="C3138">
            <v>3</v>
          </cell>
          <cell r="D3138">
            <v>0</v>
          </cell>
          <cell r="E3138">
            <v>5</v>
          </cell>
          <cell r="F3138">
            <v>5</v>
          </cell>
          <cell r="G3138" t="str">
            <v>00</v>
          </cell>
        </row>
        <row r="3139">
          <cell r="A3139" t="str">
            <v>87187</v>
          </cell>
          <cell r="B3139" t="str">
            <v>Microbe susceptible mlc</v>
          </cell>
          <cell r="C3139">
            <v>3</v>
          </cell>
          <cell r="D3139">
            <v>0</v>
          </cell>
          <cell r="E3139">
            <v>5</v>
          </cell>
          <cell r="F3139">
            <v>5</v>
          </cell>
          <cell r="G3139" t="str">
            <v>00</v>
          </cell>
        </row>
        <row r="3140">
          <cell r="A3140" t="str">
            <v>87188</v>
          </cell>
          <cell r="B3140" t="str">
            <v>Microbe suscept macrobroth</v>
          </cell>
          <cell r="C3140">
            <v>3</v>
          </cell>
          <cell r="D3140">
            <v>0</v>
          </cell>
          <cell r="E3140">
            <v>5</v>
          </cell>
          <cell r="F3140">
            <v>5</v>
          </cell>
          <cell r="G3140" t="str">
            <v>00</v>
          </cell>
        </row>
        <row r="3141">
          <cell r="A3141" t="str">
            <v>87190</v>
          </cell>
          <cell r="B3141" t="str">
            <v>Microbe suscept mycobacteri</v>
          </cell>
          <cell r="C3141">
            <v>3</v>
          </cell>
          <cell r="D3141">
            <v>0</v>
          </cell>
          <cell r="E3141">
            <v>5</v>
          </cell>
          <cell r="F3141">
            <v>5</v>
          </cell>
          <cell r="G3141" t="str">
            <v>00</v>
          </cell>
        </row>
        <row r="3142">
          <cell r="A3142" t="str">
            <v>87197</v>
          </cell>
          <cell r="B3142" t="str">
            <v>Bactericidal level serum</v>
          </cell>
          <cell r="C3142">
            <v>3</v>
          </cell>
          <cell r="D3142">
            <v>0</v>
          </cell>
          <cell r="E3142">
            <v>5</v>
          </cell>
          <cell r="F3142">
            <v>5</v>
          </cell>
          <cell r="G3142" t="str">
            <v>00</v>
          </cell>
        </row>
        <row r="3143">
          <cell r="A3143" t="str">
            <v>87205</v>
          </cell>
          <cell r="B3143" t="str">
            <v>Smear gram stain</v>
          </cell>
          <cell r="C3143">
            <v>3</v>
          </cell>
          <cell r="D3143">
            <v>0</v>
          </cell>
          <cell r="E3143">
            <v>5</v>
          </cell>
          <cell r="F3143">
            <v>5</v>
          </cell>
          <cell r="G3143" t="str">
            <v>00</v>
          </cell>
        </row>
        <row r="3144">
          <cell r="A3144" t="str">
            <v>87206</v>
          </cell>
          <cell r="B3144" t="str">
            <v>Smear fluorescent/acid stai</v>
          </cell>
          <cell r="C3144">
            <v>3</v>
          </cell>
          <cell r="D3144">
            <v>0</v>
          </cell>
          <cell r="E3144">
            <v>5</v>
          </cell>
          <cell r="F3144">
            <v>5</v>
          </cell>
          <cell r="G3144" t="str">
            <v>00</v>
          </cell>
        </row>
        <row r="3145">
          <cell r="A3145" t="str">
            <v>87207</v>
          </cell>
          <cell r="B3145" t="str">
            <v>Smear special stain</v>
          </cell>
          <cell r="C3145">
            <v>3</v>
          </cell>
          <cell r="D3145">
            <v>0</v>
          </cell>
          <cell r="E3145">
            <v>5</v>
          </cell>
          <cell r="F3145">
            <v>5</v>
          </cell>
          <cell r="G3145" t="str">
            <v>00</v>
          </cell>
        </row>
        <row r="3146">
          <cell r="A3146" t="str">
            <v>87209</v>
          </cell>
          <cell r="B3146" t="str">
            <v>Smear complex stain</v>
          </cell>
          <cell r="C3146">
            <v>3</v>
          </cell>
          <cell r="D3146">
            <v>0</v>
          </cell>
          <cell r="E3146">
            <v>5</v>
          </cell>
          <cell r="F3146">
            <v>5</v>
          </cell>
          <cell r="G3146" t="str">
            <v>00</v>
          </cell>
        </row>
        <row r="3147">
          <cell r="A3147" t="str">
            <v>87210</v>
          </cell>
          <cell r="B3147" t="str">
            <v>Smear wet mount saline/ink</v>
          </cell>
          <cell r="C3147">
            <v>3</v>
          </cell>
          <cell r="D3147">
            <v>0</v>
          </cell>
          <cell r="E3147">
            <v>5</v>
          </cell>
          <cell r="F3147">
            <v>5</v>
          </cell>
          <cell r="G3147" t="str">
            <v>00</v>
          </cell>
        </row>
        <row r="3148">
          <cell r="A3148" t="str">
            <v>87220</v>
          </cell>
          <cell r="B3148" t="str">
            <v>Tissue exam for fungi</v>
          </cell>
          <cell r="C3148">
            <v>3</v>
          </cell>
          <cell r="D3148">
            <v>0</v>
          </cell>
          <cell r="E3148">
            <v>5</v>
          </cell>
          <cell r="F3148">
            <v>5</v>
          </cell>
          <cell r="G3148" t="str">
            <v>00</v>
          </cell>
        </row>
        <row r="3149">
          <cell r="A3149" t="str">
            <v>87230</v>
          </cell>
          <cell r="B3149" t="str">
            <v>Assay toxin or antitoxin</v>
          </cell>
          <cell r="C3149">
            <v>3</v>
          </cell>
          <cell r="D3149">
            <v>0</v>
          </cell>
          <cell r="E3149">
            <v>5</v>
          </cell>
          <cell r="F3149">
            <v>5</v>
          </cell>
          <cell r="G3149" t="str">
            <v>00</v>
          </cell>
        </row>
        <row r="3150">
          <cell r="A3150" t="str">
            <v>87250</v>
          </cell>
          <cell r="B3150" t="str">
            <v>Virus inoculate eggs/animal</v>
          </cell>
          <cell r="C3150">
            <v>3</v>
          </cell>
          <cell r="D3150">
            <v>0</v>
          </cell>
          <cell r="E3150">
            <v>5</v>
          </cell>
          <cell r="F3150">
            <v>5</v>
          </cell>
          <cell r="G3150" t="str">
            <v>00</v>
          </cell>
        </row>
        <row r="3151">
          <cell r="A3151" t="str">
            <v>87252</v>
          </cell>
          <cell r="B3151" t="str">
            <v>Virus inoculation tissue</v>
          </cell>
          <cell r="C3151">
            <v>3</v>
          </cell>
          <cell r="D3151">
            <v>0</v>
          </cell>
          <cell r="E3151">
            <v>5</v>
          </cell>
          <cell r="F3151">
            <v>5</v>
          </cell>
          <cell r="G3151" t="str">
            <v>00</v>
          </cell>
        </row>
        <row r="3152">
          <cell r="A3152" t="str">
            <v>87253</v>
          </cell>
          <cell r="B3152" t="str">
            <v>Virus inoculate tissue addl</v>
          </cell>
          <cell r="C3152">
            <v>3</v>
          </cell>
          <cell r="D3152">
            <v>0</v>
          </cell>
          <cell r="E3152">
            <v>5</v>
          </cell>
          <cell r="F3152">
            <v>5</v>
          </cell>
          <cell r="G3152" t="str">
            <v>00</v>
          </cell>
        </row>
        <row r="3153">
          <cell r="A3153" t="str">
            <v>87254</v>
          </cell>
          <cell r="B3153" t="str">
            <v>Virus inoculation shell via</v>
          </cell>
          <cell r="C3153">
            <v>3</v>
          </cell>
          <cell r="D3153">
            <v>0</v>
          </cell>
          <cell r="E3153">
            <v>5</v>
          </cell>
          <cell r="F3153">
            <v>5</v>
          </cell>
          <cell r="G3153" t="str">
            <v>00</v>
          </cell>
        </row>
        <row r="3154">
          <cell r="A3154" t="str">
            <v>87255</v>
          </cell>
          <cell r="B3154" t="str">
            <v>Genet virus isolate hsv</v>
          </cell>
          <cell r="C3154">
            <v>3</v>
          </cell>
          <cell r="D3154">
            <v>0</v>
          </cell>
          <cell r="E3154">
            <v>5</v>
          </cell>
          <cell r="F3154">
            <v>5</v>
          </cell>
          <cell r="G3154" t="str">
            <v>00</v>
          </cell>
        </row>
        <row r="3155">
          <cell r="A3155" t="str">
            <v>87260</v>
          </cell>
          <cell r="B3155" t="str">
            <v>Adenovirus ag if</v>
          </cell>
          <cell r="C3155">
            <v>3</v>
          </cell>
          <cell r="D3155">
            <v>0</v>
          </cell>
          <cell r="E3155">
            <v>5</v>
          </cell>
          <cell r="F3155">
            <v>5</v>
          </cell>
          <cell r="G3155" t="str">
            <v>00</v>
          </cell>
        </row>
        <row r="3156">
          <cell r="A3156" t="str">
            <v>87265</v>
          </cell>
          <cell r="B3156" t="str">
            <v>Pertussis ag if</v>
          </cell>
          <cell r="C3156">
            <v>3</v>
          </cell>
          <cell r="D3156">
            <v>0</v>
          </cell>
          <cell r="E3156">
            <v>5</v>
          </cell>
          <cell r="F3156">
            <v>5</v>
          </cell>
          <cell r="G3156" t="str">
            <v>00</v>
          </cell>
        </row>
        <row r="3157">
          <cell r="A3157" t="str">
            <v>87267</v>
          </cell>
          <cell r="B3157" t="str">
            <v>Enterovirus antibody dfa</v>
          </cell>
          <cell r="C3157">
            <v>3</v>
          </cell>
          <cell r="D3157">
            <v>0</v>
          </cell>
          <cell r="E3157">
            <v>5</v>
          </cell>
          <cell r="F3157">
            <v>5</v>
          </cell>
          <cell r="G3157" t="str">
            <v>00</v>
          </cell>
        </row>
        <row r="3158">
          <cell r="A3158" t="str">
            <v>87269</v>
          </cell>
          <cell r="B3158" t="str">
            <v>Giardia ag if</v>
          </cell>
          <cell r="C3158">
            <v>3</v>
          </cell>
          <cell r="D3158">
            <v>0</v>
          </cell>
          <cell r="E3158">
            <v>5</v>
          </cell>
          <cell r="F3158">
            <v>5</v>
          </cell>
          <cell r="G3158" t="str">
            <v>00</v>
          </cell>
        </row>
        <row r="3159">
          <cell r="A3159" t="str">
            <v>87270</v>
          </cell>
          <cell r="B3159" t="str">
            <v>Chlamydia trachomatis ag if</v>
          </cell>
          <cell r="C3159">
            <v>3</v>
          </cell>
          <cell r="D3159">
            <v>0</v>
          </cell>
          <cell r="E3159">
            <v>5</v>
          </cell>
          <cell r="F3159">
            <v>5</v>
          </cell>
          <cell r="G3159" t="str">
            <v>00</v>
          </cell>
        </row>
        <row r="3160">
          <cell r="A3160" t="str">
            <v>87271</v>
          </cell>
          <cell r="B3160" t="str">
            <v>Cytomegalovirus dfa</v>
          </cell>
          <cell r="C3160">
            <v>3</v>
          </cell>
          <cell r="D3160">
            <v>0</v>
          </cell>
          <cell r="E3160">
            <v>5</v>
          </cell>
          <cell r="F3160">
            <v>5</v>
          </cell>
          <cell r="G3160" t="str">
            <v>00</v>
          </cell>
        </row>
        <row r="3161">
          <cell r="A3161" t="str">
            <v>87272</v>
          </cell>
          <cell r="B3161" t="str">
            <v>Cryptosporidium ag if</v>
          </cell>
          <cell r="C3161">
            <v>3</v>
          </cell>
          <cell r="D3161">
            <v>0</v>
          </cell>
          <cell r="E3161">
            <v>5</v>
          </cell>
          <cell r="F3161">
            <v>5</v>
          </cell>
          <cell r="G3161" t="str">
            <v>00</v>
          </cell>
        </row>
        <row r="3162">
          <cell r="A3162" t="str">
            <v>87273</v>
          </cell>
          <cell r="B3162" t="str">
            <v>Herpes simplex 2 ag if</v>
          </cell>
          <cell r="C3162">
            <v>3</v>
          </cell>
          <cell r="D3162">
            <v>0</v>
          </cell>
          <cell r="E3162">
            <v>5</v>
          </cell>
          <cell r="F3162">
            <v>5</v>
          </cell>
          <cell r="G3162" t="str">
            <v>00</v>
          </cell>
        </row>
        <row r="3163">
          <cell r="A3163" t="str">
            <v>87274</v>
          </cell>
          <cell r="B3163" t="str">
            <v>Herpes simplex 1 ag if</v>
          </cell>
          <cell r="C3163">
            <v>3</v>
          </cell>
          <cell r="D3163">
            <v>0</v>
          </cell>
          <cell r="E3163">
            <v>5</v>
          </cell>
          <cell r="F3163">
            <v>5</v>
          </cell>
          <cell r="G3163" t="str">
            <v>00</v>
          </cell>
        </row>
        <row r="3164">
          <cell r="A3164" t="str">
            <v>87275</v>
          </cell>
          <cell r="B3164" t="str">
            <v>Influenza b ag if</v>
          </cell>
          <cell r="C3164">
            <v>3</v>
          </cell>
          <cell r="D3164">
            <v>0</v>
          </cell>
          <cell r="E3164">
            <v>5</v>
          </cell>
          <cell r="F3164">
            <v>5</v>
          </cell>
          <cell r="G3164" t="str">
            <v>00</v>
          </cell>
        </row>
        <row r="3165">
          <cell r="A3165" t="str">
            <v>87276</v>
          </cell>
          <cell r="B3165" t="str">
            <v>Influenza a ag if</v>
          </cell>
          <cell r="C3165">
            <v>3</v>
          </cell>
          <cell r="D3165">
            <v>0</v>
          </cell>
          <cell r="E3165">
            <v>5</v>
          </cell>
          <cell r="F3165">
            <v>5</v>
          </cell>
          <cell r="G3165" t="str">
            <v>00</v>
          </cell>
        </row>
        <row r="3166">
          <cell r="A3166" t="str">
            <v>87277</v>
          </cell>
          <cell r="B3166" t="str">
            <v>Legionella micdadei ag if</v>
          </cell>
          <cell r="C3166">
            <v>3</v>
          </cell>
          <cell r="D3166">
            <v>0</v>
          </cell>
          <cell r="E3166">
            <v>5</v>
          </cell>
          <cell r="F3166">
            <v>5</v>
          </cell>
          <cell r="G3166" t="str">
            <v>00</v>
          </cell>
        </row>
        <row r="3167">
          <cell r="A3167" t="str">
            <v>87278</v>
          </cell>
          <cell r="B3167" t="str">
            <v>Legion pneumophilia ag if</v>
          </cell>
          <cell r="C3167">
            <v>3</v>
          </cell>
          <cell r="D3167">
            <v>0</v>
          </cell>
          <cell r="E3167">
            <v>5</v>
          </cell>
          <cell r="F3167">
            <v>5</v>
          </cell>
          <cell r="G3167" t="str">
            <v>00</v>
          </cell>
        </row>
        <row r="3168">
          <cell r="A3168" t="str">
            <v>87279</v>
          </cell>
          <cell r="B3168" t="str">
            <v>Parainfluenza ag if</v>
          </cell>
          <cell r="C3168">
            <v>3</v>
          </cell>
          <cell r="D3168">
            <v>0</v>
          </cell>
          <cell r="E3168">
            <v>5</v>
          </cell>
          <cell r="F3168">
            <v>5</v>
          </cell>
          <cell r="G3168" t="str">
            <v>00</v>
          </cell>
        </row>
        <row r="3169">
          <cell r="A3169" t="str">
            <v>87280</v>
          </cell>
          <cell r="B3169" t="str">
            <v>Respiratory syncytial ag if</v>
          </cell>
          <cell r="C3169">
            <v>3</v>
          </cell>
          <cell r="D3169">
            <v>0</v>
          </cell>
          <cell r="E3169">
            <v>5</v>
          </cell>
          <cell r="F3169">
            <v>5</v>
          </cell>
          <cell r="G3169" t="str">
            <v>00</v>
          </cell>
        </row>
        <row r="3170">
          <cell r="A3170" t="str">
            <v>87281</v>
          </cell>
          <cell r="B3170" t="str">
            <v>Pneumocystis carinii ag if</v>
          </cell>
          <cell r="C3170">
            <v>3</v>
          </cell>
          <cell r="D3170">
            <v>0</v>
          </cell>
          <cell r="E3170">
            <v>5</v>
          </cell>
          <cell r="F3170">
            <v>5</v>
          </cell>
          <cell r="G3170" t="str">
            <v>00</v>
          </cell>
        </row>
        <row r="3171">
          <cell r="A3171" t="str">
            <v>87283</v>
          </cell>
          <cell r="B3171" t="str">
            <v>Rubeola ag if</v>
          </cell>
          <cell r="C3171">
            <v>3</v>
          </cell>
          <cell r="D3171">
            <v>0</v>
          </cell>
          <cell r="E3171">
            <v>5</v>
          </cell>
          <cell r="F3171">
            <v>5</v>
          </cell>
          <cell r="G3171" t="str">
            <v>00</v>
          </cell>
        </row>
        <row r="3172">
          <cell r="A3172" t="str">
            <v>87285</v>
          </cell>
          <cell r="B3172" t="str">
            <v>Treponema pallidum ag if</v>
          </cell>
          <cell r="C3172">
            <v>3</v>
          </cell>
          <cell r="D3172">
            <v>0</v>
          </cell>
          <cell r="E3172">
            <v>5</v>
          </cell>
          <cell r="F3172">
            <v>5</v>
          </cell>
          <cell r="G3172" t="str">
            <v>00</v>
          </cell>
        </row>
        <row r="3173">
          <cell r="A3173" t="str">
            <v>87290</v>
          </cell>
          <cell r="B3173" t="str">
            <v>Varicella zoster ag if</v>
          </cell>
          <cell r="C3173">
            <v>3</v>
          </cell>
          <cell r="D3173">
            <v>0</v>
          </cell>
          <cell r="E3173">
            <v>5</v>
          </cell>
          <cell r="F3173">
            <v>5</v>
          </cell>
          <cell r="G3173" t="str">
            <v>00</v>
          </cell>
        </row>
        <row r="3174">
          <cell r="A3174" t="str">
            <v>87299</v>
          </cell>
          <cell r="B3174" t="str">
            <v>Antibody detection nos if</v>
          </cell>
          <cell r="C3174">
            <v>3</v>
          </cell>
          <cell r="D3174">
            <v>0</v>
          </cell>
          <cell r="E3174">
            <v>5</v>
          </cell>
          <cell r="F3174">
            <v>5</v>
          </cell>
          <cell r="G3174" t="str">
            <v>00</v>
          </cell>
        </row>
        <row r="3175">
          <cell r="A3175" t="str">
            <v>87300</v>
          </cell>
          <cell r="B3175" t="str">
            <v>Ag detection polyval if</v>
          </cell>
          <cell r="C3175">
            <v>3</v>
          </cell>
          <cell r="D3175">
            <v>0</v>
          </cell>
          <cell r="E3175">
            <v>5</v>
          </cell>
          <cell r="F3175">
            <v>5</v>
          </cell>
          <cell r="G3175" t="str">
            <v>00</v>
          </cell>
        </row>
        <row r="3176">
          <cell r="A3176" t="str">
            <v>87301</v>
          </cell>
          <cell r="B3176" t="str">
            <v>Adenovirus ag eia</v>
          </cell>
          <cell r="C3176">
            <v>3</v>
          </cell>
          <cell r="D3176">
            <v>0</v>
          </cell>
          <cell r="E3176">
            <v>5</v>
          </cell>
          <cell r="F3176">
            <v>5</v>
          </cell>
          <cell r="G3176" t="str">
            <v>00</v>
          </cell>
        </row>
        <row r="3177">
          <cell r="A3177" t="str">
            <v>87305</v>
          </cell>
          <cell r="B3177" t="str">
            <v>Aspergillus ag eia</v>
          </cell>
          <cell r="C3177">
            <v>3</v>
          </cell>
          <cell r="D3177">
            <v>0</v>
          </cell>
          <cell r="E3177">
            <v>5</v>
          </cell>
          <cell r="F3177">
            <v>5</v>
          </cell>
          <cell r="G3177" t="str">
            <v>00</v>
          </cell>
        </row>
        <row r="3178">
          <cell r="A3178" t="str">
            <v>87320</v>
          </cell>
          <cell r="B3178" t="str">
            <v>Chylmd trach ag eia</v>
          </cell>
          <cell r="C3178">
            <v>3</v>
          </cell>
          <cell r="D3178">
            <v>0</v>
          </cell>
          <cell r="E3178">
            <v>5</v>
          </cell>
          <cell r="F3178">
            <v>5</v>
          </cell>
          <cell r="G3178" t="str">
            <v>00</v>
          </cell>
        </row>
        <row r="3179">
          <cell r="A3179" t="str">
            <v>87324</v>
          </cell>
          <cell r="B3179" t="str">
            <v>Clostridium ag eia</v>
          </cell>
          <cell r="C3179">
            <v>3</v>
          </cell>
          <cell r="D3179">
            <v>0</v>
          </cell>
          <cell r="E3179">
            <v>5</v>
          </cell>
          <cell r="F3179">
            <v>5</v>
          </cell>
          <cell r="G3179" t="str">
            <v>00</v>
          </cell>
        </row>
        <row r="3180">
          <cell r="A3180" t="str">
            <v>87327</v>
          </cell>
          <cell r="B3180" t="str">
            <v>Cryptococcus neoform ag eia</v>
          </cell>
          <cell r="C3180">
            <v>3</v>
          </cell>
          <cell r="D3180">
            <v>0</v>
          </cell>
          <cell r="E3180">
            <v>5</v>
          </cell>
          <cell r="F3180">
            <v>5</v>
          </cell>
          <cell r="G3180" t="str">
            <v>00</v>
          </cell>
        </row>
        <row r="3181">
          <cell r="A3181" t="str">
            <v>87328</v>
          </cell>
          <cell r="B3181" t="str">
            <v>Cryptosporidium ag eia</v>
          </cell>
          <cell r="C3181">
            <v>3</v>
          </cell>
          <cell r="D3181">
            <v>0</v>
          </cell>
          <cell r="E3181">
            <v>5</v>
          </cell>
          <cell r="F3181">
            <v>5</v>
          </cell>
          <cell r="G3181" t="str">
            <v>00</v>
          </cell>
        </row>
        <row r="3182">
          <cell r="A3182" t="str">
            <v>87329</v>
          </cell>
          <cell r="B3182" t="str">
            <v>Giardia ag eia</v>
          </cell>
          <cell r="C3182">
            <v>3</v>
          </cell>
          <cell r="D3182">
            <v>0</v>
          </cell>
          <cell r="E3182">
            <v>5</v>
          </cell>
          <cell r="F3182">
            <v>5</v>
          </cell>
          <cell r="G3182" t="str">
            <v>00</v>
          </cell>
        </row>
        <row r="3183">
          <cell r="A3183" t="str">
            <v>87332</v>
          </cell>
          <cell r="B3183" t="str">
            <v>Cytomegalovirus ag eia</v>
          </cell>
          <cell r="C3183">
            <v>3</v>
          </cell>
          <cell r="D3183">
            <v>0</v>
          </cell>
          <cell r="E3183">
            <v>5</v>
          </cell>
          <cell r="F3183">
            <v>5</v>
          </cell>
          <cell r="G3183" t="str">
            <v>00</v>
          </cell>
        </row>
        <row r="3184">
          <cell r="A3184" t="str">
            <v>87335</v>
          </cell>
          <cell r="B3184" t="str">
            <v>E coli 0157 ag eia</v>
          </cell>
          <cell r="C3184">
            <v>3</v>
          </cell>
          <cell r="D3184">
            <v>0</v>
          </cell>
          <cell r="E3184">
            <v>5</v>
          </cell>
          <cell r="F3184">
            <v>5</v>
          </cell>
          <cell r="G3184" t="str">
            <v>00</v>
          </cell>
        </row>
        <row r="3185">
          <cell r="A3185" t="str">
            <v>87336</v>
          </cell>
          <cell r="B3185" t="str">
            <v>Entamoeb hist dispr ag eia</v>
          </cell>
          <cell r="C3185">
            <v>3</v>
          </cell>
          <cell r="D3185">
            <v>0</v>
          </cell>
          <cell r="E3185">
            <v>5</v>
          </cell>
          <cell r="F3185">
            <v>5</v>
          </cell>
          <cell r="G3185" t="str">
            <v>00</v>
          </cell>
        </row>
        <row r="3186">
          <cell r="A3186" t="str">
            <v>87337</v>
          </cell>
          <cell r="B3186" t="str">
            <v>Entamoeb hist group ag eia</v>
          </cell>
          <cell r="C3186">
            <v>3</v>
          </cell>
          <cell r="D3186">
            <v>0</v>
          </cell>
          <cell r="E3186">
            <v>5</v>
          </cell>
          <cell r="F3186">
            <v>5</v>
          </cell>
          <cell r="G3186" t="str">
            <v>00</v>
          </cell>
        </row>
        <row r="3187">
          <cell r="A3187" t="str">
            <v>87338</v>
          </cell>
          <cell r="B3187" t="str">
            <v>Hpylori stool eia</v>
          </cell>
          <cell r="C3187">
            <v>3</v>
          </cell>
          <cell r="D3187">
            <v>0</v>
          </cell>
          <cell r="E3187">
            <v>5</v>
          </cell>
          <cell r="F3187">
            <v>5</v>
          </cell>
          <cell r="G3187" t="str">
            <v>00</v>
          </cell>
        </row>
        <row r="3188">
          <cell r="A3188" t="str">
            <v>87339</v>
          </cell>
          <cell r="B3188" t="str">
            <v>H pylori ag eia</v>
          </cell>
          <cell r="C3188">
            <v>3</v>
          </cell>
          <cell r="D3188">
            <v>0</v>
          </cell>
          <cell r="E3188">
            <v>5</v>
          </cell>
          <cell r="F3188">
            <v>5</v>
          </cell>
          <cell r="G3188" t="str">
            <v>00</v>
          </cell>
        </row>
        <row r="3189">
          <cell r="A3189" t="str">
            <v>87340</v>
          </cell>
          <cell r="B3189" t="str">
            <v>Hepatitis b surface ag eia</v>
          </cell>
          <cell r="C3189">
            <v>3</v>
          </cell>
          <cell r="D3189">
            <v>0</v>
          </cell>
          <cell r="E3189">
            <v>5</v>
          </cell>
          <cell r="F3189">
            <v>5</v>
          </cell>
          <cell r="G3189" t="str">
            <v>00</v>
          </cell>
        </row>
        <row r="3190">
          <cell r="A3190" t="str">
            <v>87341</v>
          </cell>
          <cell r="B3190" t="str">
            <v>Hepatitis b surface ag eia</v>
          </cell>
          <cell r="C3190">
            <v>3</v>
          </cell>
          <cell r="D3190">
            <v>0</v>
          </cell>
          <cell r="E3190">
            <v>5</v>
          </cell>
          <cell r="F3190">
            <v>5</v>
          </cell>
          <cell r="G3190" t="str">
            <v>00</v>
          </cell>
        </row>
        <row r="3191">
          <cell r="A3191" t="str">
            <v>87350</v>
          </cell>
          <cell r="B3191" t="str">
            <v>Hepatitis be ag eia</v>
          </cell>
          <cell r="C3191">
            <v>3</v>
          </cell>
          <cell r="D3191">
            <v>0</v>
          </cell>
          <cell r="E3191">
            <v>5</v>
          </cell>
          <cell r="F3191">
            <v>5</v>
          </cell>
          <cell r="G3191" t="str">
            <v>00</v>
          </cell>
        </row>
        <row r="3192">
          <cell r="A3192" t="str">
            <v>87380</v>
          </cell>
          <cell r="B3192" t="str">
            <v>Hepatitis delta ag eia</v>
          </cell>
          <cell r="C3192">
            <v>3</v>
          </cell>
          <cell r="D3192">
            <v>0</v>
          </cell>
          <cell r="E3192">
            <v>5</v>
          </cell>
          <cell r="F3192">
            <v>5</v>
          </cell>
          <cell r="G3192" t="str">
            <v>00</v>
          </cell>
        </row>
        <row r="3193">
          <cell r="A3193" t="str">
            <v>87385</v>
          </cell>
          <cell r="B3193" t="str">
            <v>Histoplasma capsul ag eia</v>
          </cell>
          <cell r="C3193">
            <v>3</v>
          </cell>
          <cell r="D3193">
            <v>0</v>
          </cell>
          <cell r="E3193">
            <v>5</v>
          </cell>
          <cell r="F3193">
            <v>5</v>
          </cell>
          <cell r="G3193" t="str">
            <v>00</v>
          </cell>
        </row>
        <row r="3194">
          <cell r="A3194" t="str">
            <v>87389</v>
          </cell>
          <cell r="B3194" t="str">
            <v>Hiv-1 ag w/hiv-1 &amp; hiv-2 ab</v>
          </cell>
          <cell r="C3194">
            <v>3</v>
          </cell>
          <cell r="D3194">
            <v>0</v>
          </cell>
          <cell r="E3194">
            <v>5</v>
          </cell>
          <cell r="F3194">
            <v>5</v>
          </cell>
          <cell r="G3194" t="str">
            <v>00</v>
          </cell>
        </row>
        <row r="3195">
          <cell r="A3195" t="str">
            <v>87390</v>
          </cell>
          <cell r="B3195" t="str">
            <v>Hiv-1 ag eia</v>
          </cell>
          <cell r="C3195">
            <v>3</v>
          </cell>
          <cell r="D3195">
            <v>0</v>
          </cell>
          <cell r="E3195">
            <v>5</v>
          </cell>
          <cell r="F3195">
            <v>5</v>
          </cell>
          <cell r="G3195" t="str">
            <v>00</v>
          </cell>
        </row>
        <row r="3196">
          <cell r="A3196" t="str">
            <v>87391</v>
          </cell>
          <cell r="B3196" t="str">
            <v>Hiv-2 ag eia</v>
          </cell>
          <cell r="C3196">
            <v>3</v>
          </cell>
          <cell r="D3196">
            <v>0</v>
          </cell>
          <cell r="E3196">
            <v>5</v>
          </cell>
          <cell r="F3196">
            <v>5</v>
          </cell>
          <cell r="G3196" t="str">
            <v>00</v>
          </cell>
        </row>
        <row r="3197">
          <cell r="A3197" t="str">
            <v>87400</v>
          </cell>
          <cell r="B3197" t="str">
            <v>Influenza a/b ag eia</v>
          </cell>
          <cell r="C3197">
            <v>3</v>
          </cell>
          <cell r="D3197">
            <v>0</v>
          </cell>
          <cell r="E3197">
            <v>5</v>
          </cell>
          <cell r="F3197">
            <v>5</v>
          </cell>
          <cell r="G3197" t="str">
            <v>00</v>
          </cell>
        </row>
        <row r="3198">
          <cell r="A3198" t="str">
            <v>87420</v>
          </cell>
          <cell r="B3198" t="str">
            <v>Resp syncytial ag eia</v>
          </cell>
          <cell r="C3198">
            <v>3</v>
          </cell>
          <cell r="D3198">
            <v>0</v>
          </cell>
          <cell r="E3198">
            <v>5</v>
          </cell>
          <cell r="F3198">
            <v>5</v>
          </cell>
          <cell r="G3198" t="str">
            <v>00</v>
          </cell>
        </row>
        <row r="3199">
          <cell r="A3199" t="str">
            <v>87425</v>
          </cell>
          <cell r="B3199" t="str">
            <v>Rotavirus ag eia</v>
          </cell>
          <cell r="C3199">
            <v>3</v>
          </cell>
          <cell r="D3199">
            <v>0</v>
          </cell>
          <cell r="E3199">
            <v>5</v>
          </cell>
          <cell r="F3199">
            <v>5</v>
          </cell>
          <cell r="G3199" t="str">
            <v>00</v>
          </cell>
        </row>
        <row r="3200">
          <cell r="A3200" t="str">
            <v>87427</v>
          </cell>
          <cell r="B3200" t="str">
            <v>Shiga-like toxin ag eia</v>
          </cell>
          <cell r="C3200">
            <v>3</v>
          </cell>
          <cell r="D3200">
            <v>0</v>
          </cell>
          <cell r="E3200">
            <v>5</v>
          </cell>
          <cell r="F3200">
            <v>5</v>
          </cell>
          <cell r="G3200" t="str">
            <v>00</v>
          </cell>
        </row>
        <row r="3201">
          <cell r="A3201" t="str">
            <v>87430</v>
          </cell>
          <cell r="B3201" t="str">
            <v>Strep a ag eia</v>
          </cell>
          <cell r="C3201">
            <v>3</v>
          </cell>
          <cell r="D3201">
            <v>0</v>
          </cell>
          <cell r="E3201">
            <v>5</v>
          </cell>
          <cell r="F3201">
            <v>5</v>
          </cell>
          <cell r="G3201" t="str">
            <v>00</v>
          </cell>
        </row>
        <row r="3202">
          <cell r="A3202" t="str">
            <v>87449</v>
          </cell>
          <cell r="B3202" t="str">
            <v>Ag detect nos eia mult</v>
          </cell>
          <cell r="C3202">
            <v>3</v>
          </cell>
          <cell r="D3202">
            <v>0</v>
          </cell>
          <cell r="E3202">
            <v>5</v>
          </cell>
          <cell r="F3202">
            <v>5</v>
          </cell>
          <cell r="G3202" t="str">
            <v>00</v>
          </cell>
        </row>
        <row r="3203">
          <cell r="A3203" t="str">
            <v>87450</v>
          </cell>
          <cell r="B3203" t="str">
            <v>Ag detect nos eia single</v>
          </cell>
          <cell r="C3203">
            <v>3</v>
          </cell>
          <cell r="D3203">
            <v>0</v>
          </cell>
          <cell r="E3203">
            <v>5</v>
          </cell>
          <cell r="F3203">
            <v>5</v>
          </cell>
          <cell r="G3203" t="str">
            <v>00</v>
          </cell>
        </row>
        <row r="3204">
          <cell r="A3204" t="str">
            <v>87451</v>
          </cell>
          <cell r="B3204" t="str">
            <v>Ag detect polyval eia mult</v>
          </cell>
          <cell r="C3204">
            <v>3</v>
          </cell>
          <cell r="D3204">
            <v>0</v>
          </cell>
          <cell r="E3204">
            <v>5</v>
          </cell>
          <cell r="F3204">
            <v>5</v>
          </cell>
          <cell r="G3204" t="str">
            <v>00</v>
          </cell>
        </row>
        <row r="3205">
          <cell r="A3205" t="str">
            <v>87470</v>
          </cell>
          <cell r="B3205" t="str">
            <v>Bartonella dna dir probe</v>
          </cell>
          <cell r="C3205">
            <v>3</v>
          </cell>
          <cell r="D3205">
            <v>0</v>
          </cell>
          <cell r="E3205">
            <v>5</v>
          </cell>
          <cell r="F3205">
            <v>5</v>
          </cell>
          <cell r="G3205" t="str">
            <v>00</v>
          </cell>
        </row>
        <row r="3206">
          <cell r="A3206" t="str">
            <v>87471</v>
          </cell>
          <cell r="B3206" t="str">
            <v>Bartonella dna amp probe</v>
          </cell>
          <cell r="C3206">
            <v>3</v>
          </cell>
          <cell r="D3206">
            <v>0</v>
          </cell>
          <cell r="E3206">
            <v>5</v>
          </cell>
          <cell r="F3206">
            <v>5</v>
          </cell>
          <cell r="G3206" t="str">
            <v>00</v>
          </cell>
        </row>
        <row r="3207">
          <cell r="A3207" t="str">
            <v>87472</v>
          </cell>
          <cell r="B3207" t="str">
            <v>Bartonella dna quant</v>
          </cell>
          <cell r="C3207">
            <v>3</v>
          </cell>
          <cell r="D3207">
            <v>0</v>
          </cell>
          <cell r="E3207">
            <v>5</v>
          </cell>
          <cell r="F3207">
            <v>5</v>
          </cell>
          <cell r="G3207" t="str">
            <v>00</v>
          </cell>
        </row>
        <row r="3208">
          <cell r="A3208" t="str">
            <v>87475</v>
          </cell>
          <cell r="B3208" t="str">
            <v>Lyme dis dna dir probe</v>
          </cell>
          <cell r="C3208">
            <v>3</v>
          </cell>
          <cell r="D3208">
            <v>0</v>
          </cell>
          <cell r="E3208">
            <v>5</v>
          </cell>
          <cell r="F3208">
            <v>5</v>
          </cell>
          <cell r="G3208" t="str">
            <v>00</v>
          </cell>
        </row>
        <row r="3209">
          <cell r="A3209" t="str">
            <v>87476</v>
          </cell>
          <cell r="B3209" t="str">
            <v>Lyme dis dna amp probe</v>
          </cell>
          <cell r="C3209">
            <v>3</v>
          </cell>
          <cell r="D3209">
            <v>0</v>
          </cell>
          <cell r="E3209">
            <v>5</v>
          </cell>
          <cell r="F3209">
            <v>5</v>
          </cell>
          <cell r="G3209" t="str">
            <v>00</v>
          </cell>
        </row>
        <row r="3210">
          <cell r="A3210" t="str">
            <v>87477</v>
          </cell>
          <cell r="B3210" t="str">
            <v>Lyme dis dna quant</v>
          </cell>
          <cell r="C3210">
            <v>3</v>
          </cell>
          <cell r="D3210">
            <v>0</v>
          </cell>
          <cell r="E3210">
            <v>5</v>
          </cell>
          <cell r="F3210">
            <v>5</v>
          </cell>
          <cell r="G3210" t="str">
            <v>00</v>
          </cell>
        </row>
        <row r="3211">
          <cell r="A3211" t="str">
            <v>87480</v>
          </cell>
          <cell r="B3211" t="str">
            <v>Candida dna dir probe</v>
          </cell>
          <cell r="C3211">
            <v>3</v>
          </cell>
          <cell r="D3211">
            <v>0</v>
          </cell>
          <cell r="E3211">
            <v>5</v>
          </cell>
          <cell r="F3211">
            <v>5</v>
          </cell>
          <cell r="G3211" t="str">
            <v>00</v>
          </cell>
        </row>
        <row r="3212">
          <cell r="A3212" t="str">
            <v>87481</v>
          </cell>
          <cell r="B3212" t="str">
            <v>Candida dna amp probe</v>
          </cell>
          <cell r="C3212">
            <v>3</v>
          </cell>
          <cell r="D3212">
            <v>0</v>
          </cell>
          <cell r="E3212">
            <v>5</v>
          </cell>
          <cell r="F3212">
            <v>5</v>
          </cell>
          <cell r="G3212" t="str">
            <v>00</v>
          </cell>
        </row>
        <row r="3213">
          <cell r="A3213" t="str">
            <v>87482</v>
          </cell>
          <cell r="B3213" t="str">
            <v>Candida dna quant</v>
          </cell>
          <cell r="C3213">
            <v>3</v>
          </cell>
          <cell r="D3213">
            <v>0</v>
          </cell>
          <cell r="E3213">
            <v>5</v>
          </cell>
          <cell r="F3213">
            <v>5</v>
          </cell>
          <cell r="G3213" t="str">
            <v>00</v>
          </cell>
        </row>
        <row r="3214">
          <cell r="A3214" t="str">
            <v>87485</v>
          </cell>
          <cell r="B3214" t="str">
            <v>Chylmd pneum dna dir probe</v>
          </cell>
          <cell r="C3214">
            <v>3</v>
          </cell>
          <cell r="D3214">
            <v>0</v>
          </cell>
          <cell r="E3214">
            <v>5</v>
          </cell>
          <cell r="F3214">
            <v>5</v>
          </cell>
          <cell r="G3214" t="str">
            <v>00</v>
          </cell>
        </row>
        <row r="3215">
          <cell r="A3215" t="str">
            <v>87486</v>
          </cell>
          <cell r="B3215" t="str">
            <v>Chylmd pneum dna amp probe</v>
          </cell>
          <cell r="C3215">
            <v>3</v>
          </cell>
          <cell r="D3215">
            <v>0</v>
          </cell>
          <cell r="E3215">
            <v>5</v>
          </cell>
          <cell r="F3215">
            <v>5</v>
          </cell>
          <cell r="G3215" t="str">
            <v>00</v>
          </cell>
        </row>
        <row r="3216">
          <cell r="A3216" t="str">
            <v>87487</v>
          </cell>
          <cell r="B3216" t="str">
            <v>Chylmd pneum dna quant</v>
          </cell>
          <cell r="C3216">
            <v>3</v>
          </cell>
          <cell r="D3216">
            <v>0</v>
          </cell>
          <cell r="E3216">
            <v>5</v>
          </cell>
          <cell r="F3216">
            <v>5</v>
          </cell>
          <cell r="G3216" t="str">
            <v>00</v>
          </cell>
        </row>
        <row r="3217">
          <cell r="A3217" t="str">
            <v>87490</v>
          </cell>
          <cell r="B3217" t="str">
            <v>Chylmd trach dna dir probe</v>
          </cell>
          <cell r="C3217">
            <v>3</v>
          </cell>
          <cell r="D3217">
            <v>0</v>
          </cell>
          <cell r="E3217">
            <v>5</v>
          </cell>
          <cell r="F3217">
            <v>5</v>
          </cell>
          <cell r="G3217" t="str">
            <v>00</v>
          </cell>
        </row>
        <row r="3218">
          <cell r="A3218" t="str">
            <v>87491</v>
          </cell>
          <cell r="B3218" t="str">
            <v>Chylmd trach dna amp probe</v>
          </cell>
          <cell r="C3218">
            <v>3</v>
          </cell>
          <cell r="D3218">
            <v>0</v>
          </cell>
          <cell r="E3218">
            <v>5</v>
          </cell>
          <cell r="F3218">
            <v>5</v>
          </cell>
          <cell r="G3218" t="str">
            <v>00</v>
          </cell>
        </row>
        <row r="3219">
          <cell r="A3219" t="str">
            <v>87492</v>
          </cell>
          <cell r="B3219" t="str">
            <v>Chylmd trach dna quant</v>
          </cell>
          <cell r="C3219">
            <v>3</v>
          </cell>
          <cell r="D3219">
            <v>0</v>
          </cell>
          <cell r="E3219">
            <v>5</v>
          </cell>
          <cell r="F3219">
            <v>5</v>
          </cell>
          <cell r="G3219" t="str">
            <v>00</v>
          </cell>
        </row>
        <row r="3220">
          <cell r="A3220" t="str">
            <v>87493</v>
          </cell>
          <cell r="B3220" t="str">
            <v>C diff amplified probe</v>
          </cell>
          <cell r="C3220">
            <v>3</v>
          </cell>
          <cell r="D3220">
            <v>0</v>
          </cell>
          <cell r="E3220">
            <v>5</v>
          </cell>
          <cell r="F3220">
            <v>5</v>
          </cell>
          <cell r="G3220" t="str">
            <v>00</v>
          </cell>
        </row>
        <row r="3221">
          <cell r="A3221" t="str">
            <v>87495</v>
          </cell>
          <cell r="B3221" t="str">
            <v>Cytomeg dna dir probe</v>
          </cell>
          <cell r="C3221">
            <v>3</v>
          </cell>
          <cell r="D3221">
            <v>0</v>
          </cell>
          <cell r="E3221">
            <v>5</v>
          </cell>
          <cell r="F3221">
            <v>5</v>
          </cell>
          <cell r="G3221" t="str">
            <v>00</v>
          </cell>
        </row>
        <row r="3222">
          <cell r="A3222" t="str">
            <v>87496</v>
          </cell>
          <cell r="B3222" t="str">
            <v>Cytomeg dna amp probe</v>
          </cell>
          <cell r="C3222">
            <v>3</v>
          </cell>
          <cell r="D3222">
            <v>0</v>
          </cell>
          <cell r="E3222">
            <v>5</v>
          </cell>
          <cell r="F3222">
            <v>5</v>
          </cell>
          <cell r="G3222" t="str">
            <v>00</v>
          </cell>
        </row>
        <row r="3223">
          <cell r="A3223" t="str">
            <v>87497</v>
          </cell>
          <cell r="B3223" t="str">
            <v>Cytomeg dna quant</v>
          </cell>
          <cell r="C3223">
            <v>3</v>
          </cell>
          <cell r="D3223">
            <v>0</v>
          </cell>
          <cell r="E3223">
            <v>5</v>
          </cell>
          <cell r="F3223">
            <v>5</v>
          </cell>
          <cell r="G3223" t="str">
            <v>00</v>
          </cell>
        </row>
        <row r="3224">
          <cell r="A3224" t="str">
            <v>87498</v>
          </cell>
          <cell r="B3224" t="str">
            <v>Enterovirus probe&amp;revrs trns</v>
          </cell>
          <cell r="C3224">
            <v>3</v>
          </cell>
          <cell r="D3224">
            <v>0</v>
          </cell>
          <cell r="E3224">
            <v>5</v>
          </cell>
          <cell r="F3224">
            <v>5</v>
          </cell>
          <cell r="G3224" t="str">
            <v>00</v>
          </cell>
        </row>
        <row r="3225">
          <cell r="A3225" t="str">
            <v>87500</v>
          </cell>
          <cell r="B3225" t="str">
            <v>Vanomycin dna amp probe</v>
          </cell>
          <cell r="C3225">
            <v>3</v>
          </cell>
          <cell r="D3225">
            <v>0</v>
          </cell>
          <cell r="E3225">
            <v>5</v>
          </cell>
          <cell r="F3225">
            <v>5</v>
          </cell>
          <cell r="G3225" t="str">
            <v>00</v>
          </cell>
        </row>
        <row r="3226">
          <cell r="A3226" t="str">
            <v>87501</v>
          </cell>
          <cell r="B3226" t="str">
            <v>Influenza dna amp prob 1+</v>
          </cell>
          <cell r="C3226">
            <v>3</v>
          </cell>
          <cell r="D3226">
            <v>0</v>
          </cell>
          <cell r="E3226">
            <v>5</v>
          </cell>
          <cell r="F3226">
            <v>5</v>
          </cell>
          <cell r="G3226" t="str">
            <v>00</v>
          </cell>
        </row>
        <row r="3227">
          <cell r="A3227" t="str">
            <v>87502</v>
          </cell>
          <cell r="B3227" t="str">
            <v>Influenza dna amp probe</v>
          </cell>
          <cell r="C3227">
            <v>3</v>
          </cell>
          <cell r="D3227">
            <v>0</v>
          </cell>
          <cell r="E3227">
            <v>5</v>
          </cell>
          <cell r="F3227">
            <v>5</v>
          </cell>
          <cell r="G3227" t="str">
            <v>00</v>
          </cell>
        </row>
        <row r="3228">
          <cell r="A3228" t="str">
            <v>87503</v>
          </cell>
          <cell r="B3228" t="str">
            <v>Influenza dna amp prob addl</v>
          </cell>
          <cell r="C3228">
            <v>3</v>
          </cell>
          <cell r="D3228">
            <v>0</v>
          </cell>
          <cell r="E3228">
            <v>5</v>
          </cell>
          <cell r="F3228">
            <v>5</v>
          </cell>
          <cell r="G3228" t="str">
            <v>00</v>
          </cell>
        </row>
        <row r="3229">
          <cell r="A3229" t="str">
            <v>87510</v>
          </cell>
          <cell r="B3229" t="str">
            <v>Gardner vag dna dir probe</v>
          </cell>
          <cell r="C3229">
            <v>3</v>
          </cell>
          <cell r="D3229">
            <v>0</v>
          </cell>
          <cell r="E3229">
            <v>5</v>
          </cell>
          <cell r="F3229">
            <v>5</v>
          </cell>
          <cell r="G3229" t="str">
            <v>00</v>
          </cell>
        </row>
        <row r="3230">
          <cell r="A3230" t="str">
            <v>87511</v>
          </cell>
          <cell r="B3230" t="str">
            <v>Gardner vag dna amp probe</v>
          </cell>
          <cell r="C3230">
            <v>3</v>
          </cell>
          <cell r="D3230">
            <v>0</v>
          </cell>
          <cell r="E3230">
            <v>5</v>
          </cell>
          <cell r="F3230">
            <v>5</v>
          </cell>
          <cell r="G3230" t="str">
            <v>00</v>
          </cell>
        </row>
        <row r="3231">
          <cell r="A3231" t="str">
            <v>87512</v>
          </cell>
          <cell r="B3231" t="str">
            <v>Gardner vag dna quant</v>
          </cell>
          <cell r="C3231">
            <v>3</v>
          </cell>
          <cell r="D3231">
            <v>0</v>
          </cell>
          <cell r="E3231">
            <v>5</v>
          </cell>
          <cell r="F3231">
            <v>5</v>
          </cell>
          <cell r="G3231" t="str">
            <v>00</v>
          </cell>
        </row>
        <row r="3232">
          <cell r="A3232" t="str">
            <v>87515</v>
          </cell>
          <cell r="B3232" t="str">
            <v>Hepatitis b dna dir probe</v>
          </cell>
          <cell r="C3232">
            <v>3</v>
          </cell>
          <cell r="D3232">
            <v>0</v>
          </cell>
          <cell r="E3232">
            <v>5</v>
          </cell>
          <cell r="F3232">
            <v>5</v>
          </cell>
          <cell r="G3232" t="str">
            <v>00</v>
          </cell>
        </row>
        <row r="3233">
          <cell r="A3233" t="str">
            <v>87516</v>
          </cell>
          <cell r="B3233" t="str">
            <v>Hepatitis b dna amp probe</v>
          </cell>
          <cell r="C3233">
            <v>3</v>
          </cell>
          <cell r="D3233">
            <v>0</v>
          </cell>
          <cell r="E3233">
            <v>5</v>
          </cell>
          <cell r="F3233">
            <v>5</v>
          </cell>
          <cell r="G3233" t="str">
            <v>00</v>
          </cell>
        </row>
        <row r="3234">
          <cell r="A3234" t="str">
            <v>87517</v>
          </cell>
          <cell r="B3234" t="str">
            <v>Hepatitis b dna quant</v>
          </cell>
          <cell r="C3234">
            <v>3</v>
          </cell>
          <cell r="D3234">
            <v>0</v>
          </cell>
          <cell r="E3234">
            <v>5</v>
          </cell>
          <cell r="F3234">
            <v>5</v>
          </cell>
          <cell r="G3234" t="str">
            <v>00</v>
          </cell>
        </row>
        <row r="3235">
          <cell r="A3235" t="str">
            <v>87520</v>
          </cell>
          <cell r="B3235" t="str">
            <v>Hepatitis c rna dir probe</v>
          </cell>
          <cell r="C3235">
            <v>3</v>
          </cell>
          <cell r="D3235">
            <v>0</v>
          </cell>
          <cell r="E3235">
            <v>5</v>
          </cell>
          <cell r="F3235">
            <v>5</v>
          </cell>
          <cell r="G3235" t="str">
            <v>00</v>
          </cell>
        </row>
        <row r="3236">
          <cell r="A3236" t="str">
            <v>87521</v>
          </cell>
          <cell r="B3236" t="str">
            <v>Hepatitis c probe&amp;rvrs trnsc</v>
          </cell>
          <cell r="C3236">
            <v>3</v>
          </cell>
          <cell r="D3236">
            <v>0</v>
          </cell>
          <cell r="E3236">
            <v>5</v>
          </cell>
          <cell r="F3236">
            <v>5</v>
          </cell>
          <cell r="G3236" t="str">
            <v>00</v>
          </cell>
        </row>
        <row r="3237">
          <cell r="A3237" t="str">
            <v>87522</v>
          </cell>
          <cell r="B3237" t="str">
            <v>Hepatitis c revrs trnscrpj</v>
          </cell>
          <cell r="C3237">
            <v>3</v>
          </cell>
          <cell r="D3237">
            <v>0</v>
          </cell>
          <cell r="E3237">
            <v>5</v>
          </cell>
          <cell r="F3237">
            <v>5</v>
          </cell>
          <cell r="G3237" t="str">
            <v>00</v>
          </cell>
        </row>
        <row r="3238">
          <cell r="A3238" t="str">
            <v>87525</v>
          </cell>
          <cell r="B3238" t="str">
            <v>Hepatitis g dna dir probe</v>
          </cell>
          <cell r="C3238">
            <v>3</v>
          </cell>
          <cell r="D3238">
            <v>0</v>
          </cell>
          <cell r="E3238">
            <v>5</v>
          </cell>
          <cell r="F3238">
            <v>5</v>
          </cell>
          <cell r="G3238" t="str">
            <v>00</v>
          </cell>
        </row>
        <row r="3239">
          <cell r="A3239" t="str">
            <v>87526</v>
          </cell>
          <cell r="B3239" t="str">
            <v>Hepatitis g dna amp probe</v>
          </cell>
          <cell r="C3239">
            <v>3</v>
          </cell>
          <cell r="D3239">
            <v>0</v>
          </cell>
          <cell r="E3239">
            <v>5</v>
          </cell>
          <cell r="F3239">
            <v>5</v>
          </cell>
          <cell r="G3239" t="str">
            <v>00</v>
          </cell>
        </row>
        <row r="3240">
          <cell r="A3240" t="str">
            <v>87527</v>
          </cell>
          <cell r="B3240" t="str">
            <v>Hepatitis g dna quant</v>
          </cell>
          <cell r="C3240">
            <v>3</v>
          </cell>
          <cell r="D3240">
            <v>0</v>
          </cell>
          <cell r="E3240">
            <v>5</v>
          </cell>
          <cell r="F3240">
            <v>5</v>
          </cell>
          <cell r="G3240" t="str">
            <v>00</v>
          </cell>
        </row>
        <row r="3241">
          <cell r="A3241" t="str">
            <v>87528</v>
          </cell>
          <cell r="B3241" t="str">
            <v>Hsv dna dir probe</v>
          </cell>
          <cell r="C3241">
            <v>3</v>
          </cell>
          <cell r="D3241">
            <v>0</v>
          </cell>
          <cell r="E3241">
            <v>5</v>
          </cell>
          <cell r="F3241">
            <v>5</v>
          </cell>
          <cell r="G3241" t="str">
            <v>00</v>
          </cell>
        </row>
        <row r="3242">
          <cell r="A3242" t="str">
            <v>87529</v>
          </cell>
          <cell r="B3242" t="str">
            <v>Hsv dna amp probe</v>
          </cell>
          <cell r="C3242">
            <v>3</v>
          </cell>
          <cell r="D3242">
            <v>0</v>
          </cell>
          <cell r="E3242">
            <v>5</v>
          </cell>
          <cell r="F3242">
            <v>5</v>
          </cell>
          <cell r="G3242" t="str">
            <v>00</v>
          </cell>
        </row>
        <row r="3243">
          <cell r="A3243" t="str">
            <v>87530</v>
          </cell>
          <cell r="B3243" t="str">
            <v>Hsv dna quant</v>
          </cell>
          <cell r="C3243">
            <v>3</v>
          </cell>
          <cell r="D3243">
            <v>0</v>
          </cell>
          <cell r="E3243">
            <v>5</v>
          </cell>
          <cell r="F3243">
            <v>5</v>
          </cell>
          <cell r="G3243" t="str">
            <v>00</v>
          </cell>
        </row>
        <row r="3244">
          <cell r="A3244" t="str">
            <v>87531</v>
          </cell>
          <cell r="B3244" t="str">
            <v>Hhv-6 dna dir probe</v>
          </cell>
          <cell r="C3244">
            <v>3</v>
          </cell>
          <cell r="D3244">
            <v>0</v>
          </cell>
          <cell r="E3244">
            <v>5</v>
          </cell>
          <cell r="F3244">
            <v>5</v>
          </cell>
          <cell r="G3244" t="str">
            <v>00</v>
          </cell>
        </row>
        <row r="3245">
          <cell r="A3245" t="str">
            <v>87532</v>
          </cell>
          <cell r="B3245" t="str">
            <v>Hhv-6 dna amp probe</v>
          </cell>
          <cell r="C3245">
            <v>3</v>
          </cell>
          <cell r="D3245">
            <v>0</v>
          </cell>
          <cell r="E3245">
            <v>5</v>
          </cell>
          <cell r="F3245">
            <v>5</v>
          </cell>
          <cell r="G3245" t="str">
            <v>00</v>
          </cell>
        </row>
        <row r="3246">
          <cell r="A3246" t="str">
            <v>87533</v>
          </cell>
          <cell r="B3246" t="str">
            <v>Hhv-6 dna quant</v>
          </cell>
          <cell r="C3246">
            <v>3</v>
          </cell>
          <cell r="D3246">
            <v>0</v>
          </cell>
          <cell r="E3246">
            <v>5</v>
          </cell>
          <cell r="F3246">
            <v>5</v>
          </cell>
          <cell r="G3246" t="str">
            <v>00</v>
          </cell>
        </row>
        <row r="3247">
          <cell r="A3247" t="str">
            <v>87534</v>
          </cell>
          <cell r="B3247" t="str">
            <v>Hiv-1 dna dir probe</v>
          </cell>
          <cell r="C3247">
            <v>3</v>
          </cell>
          <cell r="D3247">
            <v>0</v>
          </cell>
          <cell r="E3247">
            <v>5</v>
          </cell>
          <cell r="F3247">
            <v>5</v>
          </cell>
          <cell r="G3247" t="str">
            <v>00</v>
          </cell>
        </row>
        <row r="3248">
          <cell r="A3248" t="str">
            <v>87535</v>
          </cell>
          <cell r="B3248" t="str">
            <v>Hiv-1 probe&amp;reverse trnscrpj</v>
          </cell>
          <cell r="C3248">
            <v>3</v>
          </cell>
          <cell r="D3248">
            <v>0</v>
          </cell>
          <cell r="E3248">
            <v>5</v>
          </cell>
          <cell r="F3248">
            <v>5</v>
          </cell>
          <cell r="G3248" t="str">
            <v>00</v>
          </cell>
        </row>
        <row r="3249">
          <cell r="A3249" t="str">
            <v>87536</v>
          </cell>
          <cell r="B3249" t="str">
            <v>Hiv-1 quant&amp;revrse trnscrpj</v>
          </cell>
          <cell r="C3249">
            <v>3</v>
          </cell>
          <cell r="D3249">
            <v>0</v>
          </cell>
          <cell r="E3249">
            <v>5</v>
          </cell>
          <cell r="F3249">
            <v>5</v>
          </cell>
          <cell r="G3249" t="str">
            <v>00</v>
          </cell>
        </row>
        <row r="3250">
          <cell r="A3250" t="str">
            <v>87537</v>
          </cell>
          <cell r="B3250" t="str">
            <v>Hiv-2 dna dir probe</v>
          </cell>
          <cell r="C3250">
            <v>3</v>
          </cell>
          <cell r="D3250">
            <v>0</v>
          </cell>
          <cell r="E3250">
            <v>5</v>
          </cell>
          <cell r="F3250">
            <v>5</v>
          </cell>
          <cell r="G3250" t="str">
            <v>00</v>
          </cell>
        </row>
        <row r="3251">
          <cell r="A3251" t="str">
            <v>87538</v>
          </cell>
          <cell r="B3251" t="str">
            <v>Hiv-2 probe&amp;revrse trnscripj</v>
          </cell>
          <cell r="C3251">
            <v>3</v>
          </cell>
          <cell r="D3251">
            <v>0</v>
          </cell>
          <cell r="E3251">
            <v>5</v>
          </cell>
          <cell r="F3251">
            <v>5</v>
          </cell>
          <cell r="G3251" t="str">
            <v>00</v>
          </cell>
        </row>
        <row r="3252">
          <cell r="A3252" t="str">
            <v>87539</v>
          </cell>
          <cell r="B3252" t="str">
            <v>Hiv-2 quant&amp;revrse trnscripj</v>
          </cell>
          <cell r="C3252">
            <v>3</v>
          </cell>
          <cell r="D3252">
            <v>0</v>
          </cell>
          <cell r="E3252">
            <v>5</v>
          </cell>
          <cell r="F3252">
            <v>5</v>
          </cell>
          <cell r="G3252" t="str">
            <v>00</v>
          </cell>
        </row>
        <row r="3253">
          <cell r="A3253" t="str">
            <v>87540</v>
          </cell>
          <cell r="B3253" t="str">
            <v>Legion pneumo dna dir prob</v>
          </cell>
          <cell r="C3253">
            <v>3</v>
          </cell>
          <cell r="D3253">
            <v>0</v>
          </cell>
          <cell r="E3253">
            <v>5</v>
          </cell>
          <cell r="F3253">
            <v>5</v>
          </cell>
          <cell r="G3253" t="str">
            <v>00</v>
          </cell>
        </row>
        <row r="3254">
          <cell r="A3254" t="str">
            <v>87541</v>
          </cell>
          <cell r="B3254" t="str">
            <v>Legion pneumo dna amp prob</v>
          </cell>
          <cell r="C3254">
            <v>3</v>
          </cell>
          <cell r="D3254">
            <v>0</v>
          </cell>
          <cell r="E3254">
            <v>5</v>
          </cell>
          <cell r="F3254">
            <v>5</v>
          </cell>
          <cell r="G3254" t="str">
            <v>00</v>
          </cell>
        </row>
        <row r="3255">
          <cell r="A3255" t="str">
            <v>87542</v>
          </cell>
          <cell r="B3255" t="str">
            <v>Legion pneumo dna quant</v>
          </cell>
          <cell r="C3255">
            <v>3</v>
          </cell>
          <cell r="D3255">
            <v>0</v>
          </cell>
          <cell r="E3255">
            <v>5</v>
          </cell>
          <cell r="F3255">
            <v>5</v>
          </cell>
          <cell r="G3255" t="str">
            <v>00</v>
          </cell>
        </row>
        <row r="3256">
          <cell r="A3256" t="str">
            <v>87550</v>
          </cell>
          <cell r="B3256" t="str">
            <v>Mycobacteria dna dir probe</v>
          </cell>
          <cell r="C3256">
            <v>3</v>
          </cell>
          <cell r="D3256">
            <v>0</v>
          </cell>
          <cell r="E3256">
            <v>5</v>
          </cell>
          <cell r="F3256">
            <v>5</v>
          </cell>
          <cell r="G3256" t="str">
            <v>00</v>
          </cell>
        </row>
        <row r="3257">
          <cell r="A3257" t="str">
            <v>87551</v>
          </cell>
          <cell r="B3257" t="str">
            <v>Mycobacteria dna amp probe</v>
          </cell>
          <cell r="C3257">
            <v>3</v>
          </cell>
          <cell r="D3257">
            <v>0</v>
          </cell>
          <cell r="E3257">
            <v>5</v>
          </cell>
          <cell r="F3257">
            <v>5</v>
          </cell>
          <cell r="G3257" t="str">
            <v>00</v>
          </cell>
        </row>
        <row r="3258">
          <cell r="A3258" t="str">
            <v>87552</v>
          </cell>
          <cell r="B3258" t="str">
            <v>Mycobacteria dna quant</v>
          </cell>
          <cell r="C3258">
            <v>3</v>
          </cell>
          <cell r="D3258">
            <v>0</v>
          </cell>
          <cell r="E3258">
            <v>5</v>
          </cell>
          <cell r="F3258">
            <v>5</v>
          </cell>
          <cell r="G3258" t="str">
            <v>00</v>
          </cell>
        </row>
        <row r="3259">
          <cell r="A3259" t="str">
            <v>87555</v>
          </cell>
          <cell r="B3259" t="str">
            <v>M.tuberculo dna dir probe</v>
          </cell>
          <cell r="C3259">
            <v>3</v>
          </cell>
          <cell r="D3259">
            <v>0</v>
          </cell>
          <cell r="E3259">
            <v>5</v>
          </cell>
          <cell r="F3259">
            <v>5</v>
          </cell>
          <cell r="G3259" t="str">
            <v>00</v>
          </cell>
        </row>
        <row r="3260">
          <cell r="A3260" t="str">
            <v>87556</v>
          </cell>
          <cell r="B3260" t="str">
            <v>M.tuberculo dna amp probe</v>
          </cell>
          <cell r="C3260">
            <v>3</v>
          </cell>
          <cell r="D3260">
            <v>0</v>
          </cell>
          <cell r="E3260">
            <v>5</v>
          </cell>
          <cell r="F3260">
            <v>5</v>
          </cell>
          <cell r="G3260" t="str">
            <v>00</v>
          </cell>
        </row>
        <row r="3261">
          <cell r="A3261" t="str">
            <v>87557</v>
          </cell>
          <cell r="B3261" t="str">
            <v>M.tuberculo dna quant</v>
          </cell>
          <cell r="C3261">
            <v>3</v>
          </cell>
          <cell r="D3261">
            <v>0</v>
          </cell>
          <cell r="E3261">
            <v>5</v>
          </cell>
          <cell r="F3261">
            <v>5</v>
          </cell>
          <cell r="G3261" t="str">
            <v>00</v>
          </cell>
        </row>
        <row r="3262">
          <cell r="A3262" t="str">
            <v>87560</v>
          </cell>
          <cell r="B3262" t="str">
            <v>M.avium-intra dna dir prob</v>
          </cell>
          <cell r="C3262">
            <v>3</v>
          </cell>
          <cell r="D3262">
            <v>0</v>
          </cell>
          <cell r="E3262">
            <v>5</v>
          </cell>
          <cell r="F3262">
            <v>5</v>
          </cell>
          <cell r="G3262" t="str">
            <v>00</v>
          </cell>
        </row>
        <row r="3263">
          <cell r="A3263" t="str">
            <v>87561</v>
          </cell>
          <cell r="B3263" t="str">
            <v>M.avium-intra dna amp prob</v>
          </cell>
          <cell r="C3263">
            <v>3</v>
          </cell>
          <cell r="D3263">
            <v>0</v>
          </cell>
          <cell r="E3263">
            <v>5</v>
          </cell>
          <cell r="F3263">
            <v>5</v>
          </cell>
          <cell r="G3263" t="str">
            <v>00</v>
          </cell>
        </row>
        <row r="3264">
          <cell r="A3264" t="str">
            <v>87562</v>
          </cell>
          <cell r="B3264" t="str">
            <v>M.avium-intra dna quant</v>
          </cell>
          <cell r="C3264">
            <v>3</v>
          </cell>
          <cell r="D3264">
            <v>0</v>
          </cell>
          <cell r="E3264">
            <v>5</v>
          </cell>
          <cell r="F3264">
            <v>5</v>
          </cell>
          <cell r="G3264" t="str">
            <v>00</v>
          </cell>
        </row>
        <row r="3265">
          <cell r="A3265" t="str">
            <v>87580</v>
          </cell>
          <cell r="B3265" t="str">
            <v>M.pneumon dna dir probe</v>
          </cell>
          <cell r="C3265">
            <v>3</v>
          </cell>
          <cell r="D3265">
            <v>0</v>
          </cell>
          <cell r="E3265">
            <v>5</v>
          </cell>
          <cell r="F3265">
            <v>5</v>
          </cell>
          <cell r="G3265" t="str">
            <v>00</v>
          </cell>
        </row>
        <row r="3266">
          <cell r="A3266" t="str">
            <v>87581</v>
          </cell>
          <cell r="B3266" t="str">
            <v>M.pneumon dna amp probe</v>
          </cell>
          <cell r="C3266">
            <v>3</v>
          </cell>
          <cell r="D3266">
            <v>0</v>
          </cell>
          <cell r="E3266">
            <v>5</v>
          </cell>
          <cell r="F3266">
            <v>5</v>
          </cell>
          <cell r="G3266" t="str">
            <v>00</v>
          </cell>
        </row>
        <row r="3267">
          <cell r="A3267" t="str">
            <v>87582</v>
          </cell>
          <cell r="B3267" t="str">
            <v>M.pneumon dna quant</v>
          </cell>
          <cell r="C3267">
            <v>3</v>
          </cell>
          <cell r="D3267">
            <v>0</v>
          </cell>
          <cell r="E3267">
            <v>5</v>
          </cell>
          <cell r="F3267">
            <v>5</v>
          </cell>
          <cell r="G3267" t="str">
            <v>00</v>
          </cell>
        </row>
        <row r="3268">
          <cell r="A3268" t="str">
            <v>87590</v>
          </cell>
          <cell r="B3268" t="str">
            <v>N.gonorrhoeae dna dir prob</v>
          </cell>
          <cell r="C3268">
            <v>3</v>
          </cell>
          <cell r="D3268">
            <v>0</v>
          </cell>
          <cell r="E3268">
            <v>5</v>
          </cell>
          <cell r="F3268">
            <v>5</v>
          </cell>
          <cell r="G3268" t="str">
            <v>00</v>
          </cell>
        </row>
        <row r="3269">
          <cell r="A3269" t="str">
            <v>87591</v>
          </cell>
          <cell r="B3269" t="str">
            <v>N.gonorrhoeae dna amp prob</v>
          </cell>
          <cell r="C3269">
            <v>3</v>
          </cell>
          <cell r="D3269">
            <v>0</v>
          </cell>
          <cell r="E3269">
            <v>5</v>
          </cell>
          <cell r="F3269">
            <v>5</v>
          </cell>
          <cell r="G3269" t="str">
            <v>00</v>
          </cell>
        </row>
        <row r="3270">
          <cell r="A3270" t="str">
            <v>87592</v>
          </cell>
          <cell r="B3270" t="str">
            <v>N.gonorrhoeae dna quant</v>
          </cell>
          <cell r="C3270">
            <v>3</v>
          </cell>
          <cell r="D3270">
            <v>0</v>
          </cell>
          <cell r="E3270">
            <v>5</v>
          </cell>
          <cell r="F3270">
            <v>5</v>
          </cell>
          <cell r="G3270" t="str">
            <v>00</v>
          </cell>
        </row>
        <row r="3271">
          <cell r="A3271" t="str">
            <v>87620</v>
          </cell>
          <cell r="B3271" t="str">
            <v>Hpv dna dir probe</v>
          </cell>
          <cell r="C3271">
            <v>3</v>
          </cell>
          <cell r="D3271">
            <v>0</v>
          </cell>
          <cell r="E3271">
            <v>5</v>
          </cell>
          <cell r="F3271">
            <v>5</v>
          </cell>
          <cell r="G3271" t="str">
            <v>00</v>
          </cell>
        </row>
        <row r="3272">
          <cell r="A3272" t="str">
            <v>87621</v>
          </cell>
          <cell r="B3272" t="str">
            <v>Hpv dna amp probe</v>
          </cell>
          <cell r="C3272">
            <v>3</v>
          </cell>
          <cell r="D3272">
            <v>0</v>
          </cell>
          <cell r="E3272">
            <v>5</v>
          </cell>
          <cell r="F3272">
            <v>5</v>
          </cell>
          <cell r="G3272" t="str">
            <v>00</v>
          </cell>
        </row>
        <row r="3273">
          <cell r="A3273" t="str">
            <v>87622</v>
          </cell>
          <cell r="B3273" t="str">
            <v>Hpv dna quant</v>
          </cell>
          <cell r="C3273">
            <v>3</v>
          </cell>
          <cell r="D3273">
            <v>0</v>
          </cell>
          <cell r="E3273">
            <v>5</v>
          </cell>
          <cell r="F3273">
            <v>5</v>
          </cell>
          <cell r="G3273" t="str">
            <v>00</v>
          </cell>
        </row>
        <row r="3274">
          <cell r="A3274" t="str">
            <v>87631</v>
          </cell>
          <cell r="B3274" t="str">
            <v>Resp virus 3-5 targets</v>
          </cell>
          <cell r="C3274">
            <v>3</v>
          </cell>
          <cell r="D3274">
            <v>0</v>
          </cell>
          <cell r="E3274">
            <v>5</v>
          </cell>
          <cell r="F3274">
            <v>5</v>
          </cell>
          <cell r="G3274" t="str">
            <v>00</v>
          </cell>
        </row>
        <row r="3275">
          <cell r="A3275" t="str">
            <v>87632</v>
          </cell>
          <cell r="B3275" t="str">
            <v>Resp virus 6-11 targets</v>
          </cell>
          <cell r="C3275">
            <v>3</v>
          </cell>
          <cell r="D3275">
            <v>0</v>
          </cell>
          <cell r="E3275">
            <v>5</v>
          </cell>
          <cell r="F3275">
            <v>5</v>
          </cell>
          <cell r="G3275" t="str">
            <v>00</v>
          </cell>
        </row>
        <row r="3276">
          <cell r="A3276" t="str">
            <v>87633</v>
          </cell>
          <cell r="B3276" t="str">
            <v>Resp virus 12-25 targets</v>
          </cell>
          <cell r="C3276">
            <v>3</v>
          </cell>
          <cell r="D3276">
            <v>0</v>
          </cell>
          <cell r="E3276">
            <v>5</v>
          </cell>
          <cell r="F3276">
            <v>5</v>
          </cell>
          <cell r="G3276" t="str">
            <v>00</v>
          </cell>
        </row>
        <row r="3277">
          <cell r="A3277" t="str">
            <v>87640</v>
          </cell>
          <cell r="B3277" t="str">
            <v>Staph a dna amp probe</v>
          </cell>
          <cell r="C3277">
            <v>3</v>
          </cell>
          <cell r="D3277">
            <v>0</v>
          </cell>
          <cell r="E3277">
            <v>5</v>
          </cell>
          <cell r="F3277">
            <v>5</v>
          </cell>
          <cell r="G3277" t="str">
            <v>00</v>
          </cell>
        </row>
        <row r="3278">
          <cell r="A3278" t="str">
            <v>87641</v>
          </cell>
          <cell r="B3278" t="str">
            <v>Mr-staph dna amp probe</v>
          </cell>
          <cell r="C3278">
            <v>3</v>
          </cell>
          <cell r="D3278">
            <v>0</v>
          </cell>
          <cell r="E3278">
            <v>5</v>
          </cell>
          <cell r="F3278">
            <v>5</v>
          </cell>
          <cell r="G3278" t="str">
            <v>00</v>
          </cell>
        </row>
        <row r="3279">
          <cell r="A3279" t="str">
            <v>87650</v>
          </cell>
          <cell r="B3279" t="str">
            <v>Strep a dna dir probe</v>
          </cell>
          <cell r="C3279">
            <v>3</v>
          </cell>
          <cell r="D3279">
            <v>0</v>
          </cell>
          <cell r="E3279">
            <v>5</v>
          </cell>
          <cell r="F3279">
            <v>5</v>
          </cell>
          <cell r="G3279" t="str">
            <v>00</v>
          </cell>
        </row>
        <row r="3280">
          <cell r="A3280" t="str">
            <v>87651</v>
          </cell>
          <cell r="B3280" t="str">
            <v>Strep a dna amp probe</v>
          </cell>
          <cell r="C3280">
            <v>3</v>
          </cell>
          <cell r="D3280">
            <v>0</v>
          </cell>
          <cell r="E3280">
            <v>5</v>
          </cell>
          <cell r="F3280">
            <v>5</v>
          </cell>
          <cell r="G3280" t="str">
            <v>00</v>
          </cell>
        </row>
        <row r="3281">
          <cell r="A3281" t="str">
            <v>87652</v>
          </cell>
          <cell r="B3281" t="str">
            <v>Strep a dna quant</v>
          </cell>
          <cell r="C3281">
            <v>3</v>
          </cell>
          <cell r="D3281">
            <v>0</v>
          </cell>
          <cell r="E3281">
            <v>5</v>
          </cell>
          <cell r="F3281">
            <v>5</v>
          </cell>
          <cell r="G3281" t="str">
            <v>00</v>
          </cell>
        </row>
        <row r="3282">
          <cell r="A3282" t="str">
            <v>87653</v>
          </cell>
          <cell r="B3282" t="str">
            <v>Strep b dna amp probe</v>
          </cell>
          <cell r="C3282">
            <v>3</v>
          </cell>
          <cell r="D3282">
            <v>0</v>
          </cell>
          <cell r="E3282">
            <v>5</v>
          </cell>
          <cell r="F3282">
            <v>5</v>
          </cell>
          <cell r="G3282" t="str">
            <v>00</v>
          </cell>
        </row>
        <row r="3283">
          <cell r="A3283" t="str">
            <v>87660</v>
          </cell>
          <cell r="B3283" t="str">
            <v>Trichomonas vagin dir probe</v>
          </cell>
          <cell r="C3283">
            <v>3</v>
          </cell>
          <cell r="D3283">
            <v>0</v>
          </cell>
          <cell r="E3283">
            <v>5</v>
          </cell>
          <cell r="F3283">
            <v>5</v>
          </cell>
          <cell r="G3283" t="str">
            <v>00</v>
          </cell>
        </row>
        <row r="3284">
          <cell r="A3284" t="str">
            <v>87661</v>
          </cell>
          <cell r="B3284" t="str">
            <v>Trichomonas vaginalis amplif</v>
          </cell>
          <cell r="C3284">
            <v>3</v>
          </cell>
          <cell r="D3284">
            <v>0</v>
          </cell>
          <cell r="E3284">
            <v>5</v>
          </cell>
          <cell r="F3284">
            <v>5</v>
          </cell>
          <cell r="G3284" t="str">
            <v>00</v>
          </cell>
        </row>
        <row r="3285">
          <cell r="A3285" t="str">
            <v>87797</v>
          </cell>
          <cell r="B3285" t="str">
            <v>Detect agent nos dna dir</v>
          </cell>
          <cell r="C3285">
            <v>3</v>
          </cell>
          <cell r="D3285">
            <v>0</v>
          </cell>
          <cell r="E3285">
            <v>5</v>
          </cell>
          <cell r="F3285">
            <v>5</v>
          </cell>
          <cell r="G3285" t="str">
            <v>00</v>
          </cell>
        </row>
        <row r="3286">
          <cell r="A3286" t="str">
            <v>87798</v>
          </cell>
          <cell r="B3286" t="str">
            <v>Detect agent nos dna amp</v>
          </cell>
          <cell r="C3286">
            <v>3</v>
          </cell>
          <cell r="D3286">
            <v>0</v>
          </cell>
          <cell r="E3286">
            <v>5</v>
          </cell>
          <cell r="F3286">
            <v>5</v>
          </cell>
          <cell r="G3286" t="str">
            <v>00</v>
          </cell>
        </row>
        <row r="3287">
          <cell r="A3287" t="str">
            <v>87799</v>
          </cell>
          <cell r="B3287" t="str">
            <v>Detect agent nos dna quant</v>
          </cell>
          <cell r="C3287">
            <v>3</v>
          </cell>
          <cell r="D3287">
            <v>0</v>
          </cell>
          <cell r="E3287">
            <v>5</v>
          </cell>
          <cell r="F3287">
            <v>5</v>
          </cell>
          <cell r="G3287" t="str">
            <v>00</v>
          </cell>
        </row>
        <row r="3288">
          <cell r="A3288" t="str">
            <v>87800</v>
          </cell>
          <cell r="B3288" t="str">
            <v>Detect agnt mult dna direc</v>
          </cell>
          <cell r="C3288">
            <v>3</v>
          </cell>
          <cell r="D3288">
            <v>0</v>
          </cell>
          <cell r="E3288">
            <v>5</v>
          </cell>
          <cell r="F3288">
            <v>5</v>
          </cell>
          <cell r="G3288" t="str">
            <v>00</v>
          </cell>
        </row>
        <row r="3289">
          <cell r="A3289" t="str">
            <v>87801</v>
          </cell>
          <cell r="B3289" t="str">
            <v>Detect agnt mult dna ampli</v>
          </cell>
          <cell r="C3289">
            <v>3</v>
          </cell>
          <cell r="D3289">
            <v>0</v>
          </cell>
          <cell r="E3289">
            <v>5</v>
          </cell>
          <cell r="F3289">
            <v>5</v>
          </cell>
          <cell r="G3289" t="str">
            <v>00</v>
          </cell>
        </row>
        <row r="3290">
          <cell r="A3290" t="str">
            <v>87802</v>
          </cell>
          <cell r="B3290" t="str">
            <v>Strep b assay w/optic</v>
          </cell>
          <cell r="C3290">
            <v>3</v>
          </cell>
          <cell r="D3290">
            <v>0</v>
          </cell>
          <cell r="E3290">
            <v>5</v>
          </cell>
          <cell r="F3290">
            <v>5</v>
          </cell>
          <cell r="G3290" t="str">
            <v>00</v>
          </cell>
        </row>
        <row r="3291">
          <cell r="A3291" t="str">
            <v>87803</v>
          </cell>
          <cell r="B3291" t="str">
            <v>Clostridium toxin a w/optic</v>
          </cell>
          <cell r="C3291">
            <v>3</v>
          </cell>
          <cell r="D3291">
            <v>0</v>
          </cell>
          <cell r="E3291">
            <v>5</v>
          </cell>
          <cell r="F3291">
            <v>5</v>
          </cell>
          <cell r="G3291" t="str">
            <v>00</v>
          </cell>
        </row>
        <row r="3292">
          <cell r="A3292" t="str">
            <v>87804</v>
          </cell>
          <cell r="B3292" t="str">
            <v>Influenza assay w/optic</v>
          </cell>
          <cell r="C3292">
            <v>3</v>
          </cell>
          <cell r="D3292">
            <v>0</v>
          </cell>
          <cell r="E3292">
            <v>5</v>
          </cell>
          <cell r="F3292">
            <v>5</v>
          </cell>
          <cell r="G3292" t="str">
            <v>00</v>
          </cell>
        </row>
        <row r="3293">
          <cell r="A3293" t="str">
            <v>87807</v>
          </cell>
          <cell r="B3293" t="str">
            <v>Rsv assay w/optic</v>
          </cell>
          <cell r="C3293">
            <v>3</v>
          </cell>
          <cell r="D3293">
            <v>0</v>
          </cell>
          <cell r="E3293">
            <v>5</v>
          </cell>
          <cell r="F3293">
            <v>5</v>
          </cell>
          <cell r="G3293" t="str">
            <v>00</v>
          </cell>
        </row>
        <row r="3294">
          <cell r="A3294" t="str">
            <v>87808</v>
          </cell>
          <cell r="B3294" t="str">
            <v>Trichomonas assay w/optic</v>
          </cell>
          <cell r="C3294">
            <v>3</v>
          </cell>
          <cell r="D3294">
            <v>0</v>
          </cell>
          <cell r="E3294">
            <v>5</v>
          </cell>
          <cell r="F3294">
            <v>5</v>
          </cell>
          <cell r="G3294" t="str">
            <v>00</v>
          </cell>
        </row>
        <row r="3295">
          <cell r="A3295" t="str">
            <v>87809</v>
          </cell>
          <cell r="B3295" t="str">
            <v>Adenovirus assay w/optic</v>
          </cell>
          <cell r="C3295">
            <v>3</v>
          </cell>
          <cell r="D3295">
            <v>0</v>
          </cell>
          <cell r="E3295">
            <v>5</v>
          </cell>
          <cell r="F3295">
            <v>5</v>
          </cell>
          <cell r="G3295" t="str">
            <v>00</v>
          </cell>
        </row>
        <row r="3296">
          <cell r="A3296" t="str">
            <v>87810</v>
          </cell>
          <cell r="B3296" t="str">
            <v>Chylmd trach assay w/optic</v>
          </cell>
          <cell r="C3296">
            <v>3</v>
          </cell>
          <cell r="D3296">
            <v>0</v>
          </cell>
          <cell r="E3296">
            <v>5</v>
          </cell>
          <cell r="F3296">
            <v>5</v>
          </cell>
          <cell r="G3296" t="str">
            <v>00</v>
          </cell>
        </row>
        <row r="3297">
          <cell r="A3297" t="str">
            <v>87850</v>
          </cell>
          <cell r="B3297" t="str">
            <v>N. gonorrhoeae assay w/optic</v>
          </cell>
          <cell r="C3297">
            <v>3</v>
          </cell>
          <cell r="D3297">
            <v>0</v>
          </cell>
          <cell r="E3297">
            <v>5</v>
          </cell>
          <cell r="F3297">
            <v>5</v>
          </cell>
          <cell r="G3297" t="str">
            <v>00</v>
          </cell>
        </row>
        <row r="3298">
          <cell r="A3298" t="str">
            <v>87880</v>
          </cell>
          <cell r="B3298" t="str">
            <v>Strep a assay w/optic</v>
          </cell>
          <cell r="C3298">
            <v>3</v>
          </cell>
          <cell r="D3298">
            <v>0</v>
          </cell>
          <cell r="E3298">
            <v>5</v>
          </cell>
          <cell r="F3298">
            <v>5</v>
          </cell>
          <cell r="G3298" t="str">
            <v>00</v>
          </cell>
        </row>
        <row r="3299">
          <cell r="A3299" t="str">
            <v>87899</v>
          </cell>
          <cell r="B3299" t="str">
            <v>Agent nos assay w/optic</v>
          </cell>
          <cell r="C3299">
            <v>3</v>
          </cell>
          <cell r="D3299">
            <v>0</v>
          </cell>
          <cell r="E3299">
            <v>5</v>
          </cell>
          <cell r="F3299">
            <v>5</v>
          </cell>
          <cell r="G3299" t="str">
            <v>00</v>
          </cell>
        </row>
        <row r="3300">
          <cell r="A3300" t="str">
            <v>87900</v>
          </cell>
          <cell r="B3300" t="str">
            <v>Phenotype infect agent drug</v>
          </cell>
          <cell r="C3300">
            <v>3</v>
          </cell>
          <cell r="D3300">
            <v>0</v>
          </cell>
          <cell r="E3300">
            <v>5</v>
          </cell>
          <cell r="F3300">
            <v>5</v>
          </cell>
          <cell r="G3300" t="str">
            <v>00</v>
          </cell>
        </row>
        <row r="3301">
          <cell r="A3301" t="str">
            <v>87901</v>
          </cell>
          <cell r="B3301" t="str">
            <v>Genotype dna hiv reverse t</v>
          </cell>
          <cell r="C3301">
            <v>3</v>
          </cell>
          <cell r="D3301">
            <v>0</v>
          </cell>
          <cell r="E3301">
            <v>5</v>
          </cell>
          <cell r="F3301">
            <v>5</v>
          </cell>
          <cell r="G3301" t="str">
            <v>00</v>
          </cell>
        </row>
        <row r="3302">
          <cell r="A3302" t="str">
            <v>87902</v>
          </cell>
          <cell r="B3302" t="str">
            <v>Genotype dna/rna hep c</v>
          </cell>
          <cell r="C3302">
            <v>3</v>
          </cell>
          <cell r="D3302">
            <v>0</v>
          </cell>
          <cell r="E3302">
            <v>5</v>
          </cell>
          <cell r="F3302">
            <v>5</v>
          </cell>
          <cell r="G3302" t="str">
            <v>00</v>
          </cell>
        </row>
        <row r="3303">
          <cell r="A3303" t="str">
            <v>87903</v>
          </cell>
          <cell r="B3303" t="str">
            <v>Phenotype dna hiv w/culture</v>
          </cell>
          <cell r="C3303">
            <v>3</v>
          </cell>
          <cell r="D3303">
            <v>0</v>
          </cell>
          <cell r="E3303">
            <v>5</v>
          </cell>
          <cell r="F3303">
            <v>5</v>
          </cell>
          <cell r="G3303" t="str">
            <v>00</v>
          </cell>
        </row>
        <row r="3304">
          <cell r="A3304" t="str">
            <v>87904</v>
          </cell>
          <cell r="B3304" t="str">
            <v>Phenotype dna hiv w/clt add</v>
          </cell>
          <cell r="C3304">
            <v>3</v>
          </cell>
          <cell r="D3304">
            <v>0</v>
          </cell>
          <cell r="E3304">
            <v>5</v>
          </cell>
          <cell r="F3304">
            <v>5</v>
          </cell>
          <cell r="G3304" t="str">
            <v>00</v>
          </cell>
        </row>
        <row r="3305">
          <cell r="A3305" t="str">
            <v>87905</v>
          </cell>
          <cell r="B3305" t="str">
            <v>Sialidase enzyme assay</v>
          </cell>
          <cell r="C3305">
            <v>3</v>
          </cell>
          <cell r="D3305">
            <v>0</v>
          </cell>
          <cell r="E3305">
            <v>5</v>
          </cell>
          <cell r="F3305">
            <v>5</v>
          </cell>
          <cell r="G3305" t="str">
            <v>00</v>
          </cell>
        </row>
        <row r="3306">
          <cell r="A3306" t="str">
            <v>87906</v>
          </cell>
          <cell r="B3306" t="str">
            <v>Genotype dna/rna hiv</v>
          </cell>
          <cell r="C3306">
            <v>3</v>
          </cell>
          <cell r="D3306">
            <v>0</v>
          </cell>
          <cell r="E3306">
            <v>5</v>
          </cell>
          <cell r="F3306">
            <v>5</v>
          </cell>
          <cell r="G3306" t="str">
            <v>00</v>
          </cell>
        </row>
        <row r="3307">
          <cell r="A3307" t="str">
            <v>87910</v>
          </cell>
          <cell r="B3307" t="str">
            <v>Genotype cytomegalovirus</v>
          </cell>
          <cell r="C3307">
            <v>3</v>
          </cell>
          <cell r="D3307">
            <v>0</v>
          </cell>
          <cell r="E3307">
            <v>5</v>
          </cell>
          <cell r="F3307">
            <v>5</v>
          </cell>
          <cell r="G3307" t="str">
            <v>00</v>
          </cell>
        </row>
        <row r="3308">
          <cell r="A3308" t="str">
            <v>87912</v>
          </cell>
          <cell r="B3308" t="str">
            <v>Genotype dna hepatitis b</v>
          </cell>
          <cell r="C3308">
            <v>3</v>
          </cell>
          <cell r="D3308">
            <v>0</v>
          </cell>
          <cell r="E3308">
            <v>5</v>
          </cell>
          <cell r="F3308">
            <v>5</v>
          </cell>
          <cell r="G3308" t="str">
            <v>00</v>
          </cell>
        </row>
        <row r="3309">
          <cell r="A3309" t="str">
            <v>88104</v>
          </cell>
          <cell r="B3309" t="str">
            <v>Cytopath fl nongyn smears</v>
          </cell>
          <cell r="C3309">
            <v>12</v>
          </cell>
          <cell r="D3309">
            <v>5</v>
          </cell>
          <cell r="E3309">
            <v>5</v>
          </cell>
          <cell r="F3309">
            <v>0</v>
          </cell>
          <cell r="G3309" t="str">
            <v>00</v>
          </cell>
        </row>
        <row r="3310">
          <cell r="A3310" t="str">
            <v>88106</v>
          </cell>
          <cell r="B3310" t="str">
            <v>Cytopath fl nongyn filter</v>
          </cell>
          <cell r="C3310">
            <v>12</v>
          </cell>
          <cell r="D3310">
            <v>5</v>
          </cell>
          <cell r="E3310">
            <v>5</v>
          </cell>
          <cell r="F3310">
            <v>0</v>
          </cell>
          <cell r="G3310" t="str">
            <v>00</v>
          </cell>
        </row>
        <row r="3311">
          <cell r="A3311" t="str">
            <v>88108</v>
          </cell>
          <cell r="B3311" t="str">
            <v>Cytopath concentrate tech</v>
          </cell>
          <cell r="C3311">
            <v>12</v>
          </cell>
          <cell r="D3311">
            <v>5</v>
          </cell>
          <cell r="E3311">
            <v>5</v>
          </cell>
          <cell r="F3311">
            <v>0</v>
          </cell>
          <cell r="G3311" t="str">
            <v>00</v>
          </cell>
        </row>
        <row r="3312">
          <cell r="A3312" t="str">
            <v>88112</v>
          </cell>
          <cell r="B3312" t="str">
            <v>Cytopath cell enhance tech</v>
          </cell>
          <cell r="C3312">
            <v>12</v>
          </cell>
          <cell r="D3312">
            <v>5</v>
          </cell>
          <cell r="E3312">
            <v>5</v>
          </cell>
          <cell r="F3312">
            <v>0</v>
          </cell>
          <cell r="G3312" t="str">
            <v>00</v>
          </cell>
        </row>
        <row r="3313">
          <cell r="A3313" t="str">
            <v>88120</v>
          </cell>
          <cell r="B3313" t="str">
            <v>Cytp urne 3-5 probes ea spec</v>
          </cell>
          <cell r="C3313">
            <v>12</v>
          </cell>
          <cell r="D3313">
            <v>5</v>
          </cell>
          <cell r="E3313">
            <v>5</v>
          </cell>
          <cell r="F3313">
            <v>0</v>
          </cell>
          <cell r="G3313" t="str">
            <v>00</v>
          </cell>
        </row>
        <row r="3314">
          <cell r="A3314" t="str">
            <v>88121</v>
          </cell>
          <cell r="B3314" t="str">
            <v>Cytp urine 3-5 probes cmptr</v>
          </cell>
          <cell r="C3314">
            <v>12</v>
          </cell>
          <cell r="D3314">
            <v>5</v>
          </cell>
          <cell r="E3314">
            <v>5</v>
          </cell>
          <cell r="F3314">
            <v>0</v>
          </cell>
          <cell r="G3314" t="str">
            <v>00</v>
          </cell>
        </row>
        <row r="3315">
          <cell r="A3315" t="str">
            <v>88125</v>
          </cell>
          <cell r="B3315" t="str">
            <v>Forensic cytopathology</v>
          </cell>
          <cell r="C3315">
            <v>12</v>
          </cell>
          <cell r="D3315">
            <v>5</v>
          </cell>
          <cell r="E3315">
            <v>5</v>
          </cell>
          <cell r="F3315">
            <v>0</v>
          </cell>
          <cell r="G3315" t="str">
            <v>00</v>
          </cell>
        </row>
        <row r="3316">
          <cell r="A3316" t="str">
            <v>88130</v>
          </cell>
          <cell r="B3316" t="str">
            <v>Sex chromatin identification</v>
          </cell>
          <cell r="C3316">
            <v>3</v>
          </cell>
          <cell r="D3316">
            <v>0</v>
          </cell>
          <cell r="E3316">
            <v>5</v>
          </cell>
          <cell r="F3316">
            <v>5</v>
          </cell>
          <cell r="G3316" t="str">
            <v>00</v>
          </cell>
        </row>
        <row r="3317">
          <cell r="A3317" t="str">
            <v>88140</v>
          </cell>
          <cell r="B3317" t="str">
            <v>Sex chromatin identification</v>
          </cell>
          <cell r="C3317">
            <v>3</v>
          </cell>
          <cell r="D3317">
            <v>0</v>
          </cell>
          <cell r="E3317">
            <v>5</v>
          </cell>
          <cell r="F3317">
            <v>5</v>
          </cell>
          <cell r="G3317" t="str">
            <v>00</v>
          </cell>
        </row>
        <row r="3318">
          <cell r="A3318" t="str">
            <v>88141</v>
          </cell>
          <cell r="B3318" t="str">
            <v>Cytopath c/v interpret</v>
          </cell>
          <cell r="C3318">
            <v>12</v>
          </cell>
          <cell r="D3318">
            <v>5</v>
          </cell>
          <cell r="E3318">
            <v>5</v>
          </cell>
          <cell r="F3318">
            <v>0</v>
          </cell>
          <cell r="G3318" t="str">
            <v>00</v>
          </cell>
        </row>
        <row r="3319">
          <cell r="A3319" t="str">
            <v>88142</v>
          </cell>
          <cell r="B3319" t="str">
            <v>Cytopath c/v thin layer</v>
          </cell>
          <cell r="C3319">
            <v>3</v>
          </cell>
          <cell r="D3319">
            <v>0</v>
          </cell>
          <cell r="E3319">
            <v>5</v>
          </cell>
          <cell r="F3319">
            <v>5</v>
          </cell>
          <cell r="G3319" t="str">
            <v>00</v>
          </cell>
        </row>
        <row r="3320">
          <cell r="A3320" t="str">
            <v>88143</v>
          </cell>
          <cell r="B3320" t="str">
            <v>Cytopath c/v thin layer redo</v>
          </cell>
          <cell r="C3320">
            <v>3</v>
          </cell>
          <cell r="D3320">
            <v>0</v>
          </cell>
          <cell r="E3320">
            <v>5</v>
          </cell>
          <cell r="F3320">
            <v>5</v>
          </cell>
          <cell r="G3320" t="str">
            <v>00</v>
          </cell>
        </row>
        <row r="3321">
          <cell r="A3321" t="str">
            <v>88147</v>
          </cell>
          <cell r="B3321" t="str">
            <v>Cytopath c/v automated</v>
          </cell>
          <cell r="C3321">
            <v>3</v>
          </cell>
          <cell r="D3321">
            <v>0</v>
          </cell>
          <cell r="E3321">
            <v>5</v>
          </cell>
          <cell r="F3321">
            <v>5</v>
          </cell>
          <cell r="G3321" t="str">
            <v>00</v>
          </cell>
        </row>
        <row r="3322">
          <cell r="A3322" t="str">
            <v>88148</v>
          </cell>
          <cell r="B3322" t="str">
            <v>Cytopath c/v auto rescreen</v>
          </cell>
          <cell r="C3322">
            <v>3</v>
          </cell>
          <cell r="D3322">
            <v>0</v>
          </cell>
          <cell r="E3322">
            <v>5</v>
          </cell>
          <cell r="F3322">
            <v>5</v>
          </cell>
          <cell r="G3322" t="str">
            <v>00</v>
          </cell>
        </row>
        <row r="3323">
          <cell r="A3323" t="str">
            <v>88150</v>
          </cell>
          <cell r="B3323" t="str">
            <v>Cytopath c/v manual</v>
          </cell>
          <cell r="C3323">
            <v>3</v>
          </cell>
          <cell r="D3323">
            <v>0</v>
          </cell>
          <cell r="E3323">
            <v>5</v>
          </cell>
          <cell r="F3323">
            <v>5</v>
          </cell>
          <cell r="G3323" t="str">
            <v>00</v>
          </cell>
        </row>
        <row r="3324">
          <cell r="A3324" t="str">
            <v>88152</v>
          </cell>
          <cell r="B3324" t="str">
            <v>Cytopath c/v auto redo</v>
          </cell>
          <cell r="C3324">
            <v>3</v>
          </cell>
          <cell r="D3324">
            <v>0</v>
          </cell>
          <cell r="E3324">
            <v>5</v>
          </cell>
          <cell r="F3324">
            <v>5</v>
          </cell>
          <cell r="G3324" t="str">
            <v>00</v>
          </cell>
        </row>
        <row r="3325">
          <cell r="A3325" t="str">
            <v>88153</v>
          </cell>
          <cell r="B3325" t="str">
            <v>Cytopath c/v redo</v>
          </cell>
          <cell r="C3325">
            <v>3</v>
          </cell>
          <cell r="D3325">
            <v>0</v>
          </cell>
          <cell r="E3325">
            <v>5</v>
          </cell>
          <cell r="F3325">
            <v>5</v>
          </cell>
          <cell r="G3325" t="str">
            <v>00</v>
          </cell>
        </row>
        <row r="3326">
          <cell r="A3326" t="str">
            <v>88154</v>
          </cell>
          <cell r="B3326" t="str">
            <v>Cytopath c/v select</v>
          </cell>
          <cell r="C3326">
            <v>3</v>
          </cell>
          <cell r="D3326">
            <v>0</v>
          </cell>
          <cell r="E3326">
            <v>5</v>
          </cell>
          <cell r="F3326">
            <v>5</v>
          </cell>
          <cell r="G3326" t="str">
            <v>00</v>
          </cell>
        </row>
        <row r="3327">
          <cell r="A3327" t="str">
            <v>88155</v>
          </cell>
          <cell r="B3327" t="str">
            <v>Cytopath c/v index add-on</v>
          </cell>
          <cell r="C3327">
            <v>3</v>
          </cell>
          <cell r="D3327">
            <v>0</v>
          </cell>
          <cell r="E3327">
            <v>5</v>
          </cell>
          <cell r="F3327">
            <v>5</v>
          </cell>
          <cell r="G3327" t="str">
            <v>00</v>
          </cell>
        </row>
        <row r="3328">
          <cell r="A3328" t="str">
            <v>88160</v>
          </cell>
          <cell r="B3328" t="str">
            <v>Cytopath smear other source</v>
          </cell>
          <cell r="C3328">
            <v>12</v>
          </cell>
          <cell r="D3328">
            <v>5</v>
          </cell>
          <cell r="E3328">
            <v>5</v>
          </cell>
          <cell r="F3328">
            <v>0</v>
          </cell>
          <cell r="G3328" t="str">
            <v>00</v>
          </cell>
        </row>
        <row r="3329">
          <cell r="A3329" t="str">
            <v>88161</v>
          </cell>
          <cell r="B3329" t="str">
            <v>Cytopath smear other source</v>
          </cell>
          <cell r="C3329">
            <v>12</v>
          </cell>
          <cell r="D3329">
            <v>5</v>
          </cell>
          <cell r="E3329">
            <v>5</v>
          </cell>
          <cell r="F3329">
            <v>0</v>
          </cell>
          <cell r="G3329" t="str">
            <v>00</v>
          </cell>
        </row>
        <row r="3330">
          <cell r="A3330" t="str">
            <v>88162</v>
          </cell>
          <cell r="B3330" t="str">
            <v>Cytopath smear other source</v>
          </cell>
          <cell r="C3330">
            <v>12</v>
          </cell>
          <cell r="D3330">
            <v>5</v>
          </cell>
          <cell r="E3330">
            <v>5</v>
          </cell>
          <cell r="F3330">
            <v>0</v>
          </cell>
          <cell r="G3330" t="str">
            <v>00</v>
          </cell>
        </row>
        <row r="3331">
          <cell r="A3331" t="str">
            <v>88164</v>
          </cell>
          <cell r="B3331" t="str">
            <v>Cytopath tbs c/v manual</v>
          </cell>
          <cell r="C3331">
            <v>3</v>
          </cell>
          <cell r="D3331">
            <v>0</v>
          </cell>
          <cell r="E3331">
            <v>5</v>
          </cell>
          <cell r="F3331">
            <v>5</v>
          </cell>
          <cell r="G3331" t="str">
            <v>00</v>
          </cell>
        </row>
        <row r="3332">
          <cell r="A3332" t="str">
            <v>88165</v>
          </cell>
          <cell r="B3332" t="str">
            <v>Cytopath tbs c/v redo</v>
          </cell>
          <cell r="C3332">
            <v>3</v>
          </cell>
          <cell r="D3332">
            <v>0</v>
          </cell>
          <cell r="E3332">
            <v>5</v>
          </cell>
          <cell r="F3332">
            <v>5</v>
          </cell>
          <cell r="G3332" t="str">
            <v>00</v>
          </cell>
        </row>
        <row r="3333">
          <cell r="A3333" t="str">
            <v>88166</v>
          </cell>
          <cell r="B3333" t="str">
            <v>Cytopath tbs c/v auto redo</v>
          </cell>
          <cell r="C3333">
            <v>3</v>
          </cell>
          <cell r="D3333">
            <v>0</v>
          </cell>
          <cell r="E3333">
            <v>5</v>
          </cell>
          <cell r="F3333">
            <v>5</v>
          </cell>
          <cell r="G3333" t="str">
            <v>00</v>
          </cell>
        </row>
        <row r="3334">
          <cell r="A3334" t="str">
            <v>88167</v>
          </cell>
          <cell r="B3334" t="str">
            <v>Cytopath tbs c/v select</v>
          </cell>
          <cell r="C3334">
            <v>3</v>
          </cell>
          <cell r="D3334">
            <v>0</v>
          </cell>
          <cell r="E3334">
            <v>5</v>
          </cell>
          <cell r="F3334">
            <v>5</v>
          </cell>
          <cell r="G3334" t="str">
            <v>00</v>
          </cell>
        </row>
        <row r="3335">
          <cell r="A3335" t="str">
            <v>88172</v>
          </cell>
          <cell r="B3335" t="str">
            <v>Cytp dx eval fna 1st ea site</v>
          </cell>
          <cell r="C3335">
            <v>12</v>
          </cell>
          <cell r="D3335">
            <v>5</v>
          </cell>
          <cell r="E3335">
            <v>5</v>
          </cell>
          <cell r="F3335">
            <v>0</v>
          </cell>
          <cell r="G3335" t="str">
            <v>00</v>
          </cell>
        </row>
        <row r="3336">
          <cell r="A3336" t="str">
            <v>88173</v>
          </cell>
          <cell r="B3336" t="str">
            <v>Cytopath eval fna report</v>
          </cell>
          <cell r="C3336">
            <v>12</v>
          </cell>
          <cell r="D3336">
            <v>5</v>
          </cell>
          <cell r="E3336">
            <v>5</v>
          </cell>
          <cell r="F3336">
            <v>0</v>
          </cell>
          <cell r="G3336" t="str">
            <v>00</v>
          </cell>
        </row>
        <row r="3337">
          <cell r="A3337" t="str">
            <v>88174</v>
          </cell>
          <cell r="B3337" t="str">
            <v>Cytopath c/v auto in fluid</v>
          </cell>
          <cell r="C3337">
            <v>3</v>
          </cell>
          <cell r="D3337">
            <v>0</v>
          </cell>
          <cell r="E3337">
            <v>5</v>
          </cell>
          <cell r="F3337">
            <v>5</v>
          </cell>
          <cell r="G3337" t="str">
            <v>00</v>
          </cell>
        </row>
        <row r="3338">
          <cell r="A3338" t="str">
            <v>88175</v>
          </cell>
          <cell r="B3338" t="str">
            <v>Cytopath c/v auto fluid redo</v>
          </cell>
          <cell r="C3338">
            <v>3</v>
          </cell>
          <cell r="D3338">
            <v>0</v>
          </cell>
          <cell r="E3338">
            <v>5</v>
          </cell>
          <cell r="F3338">
            <v>5</v>
          </cell>
          <cell r="G3338" t="str">
            <v>00</v>
          </cell>
        </row>
        <row r="3339">
          <cell r="A3339" t="str">
            <v>88177</v>
          </cell>
          <cell r="B3339" t="str">
            <v>Cytp fna eval ea addl</v>
          </cell>
          <cell r="C3339">
            <v>12</v>
          </cell>
          <cell r="D3339">
            <v>5</v>
          </cell>
          <cell r="E3339">
            <v>5</v>
          </cell>
          <cell r="F3339">
            <v>0</v>
          </cell>
          <cell r="G3339" t="str">
            <v>00</v>
          </cell>
        </row>
        <row r="3340">
          <cell r="A3340" t="str">
            <v>88182</v>
          </cell>
          <cell r="B3340" t="str">
            <v>Cell marker study</v>
          </cell>
          <cell r="C3340">
            <v>12</v>
          </cell>
          <cell r="D3340">
            <v>5</v>
          </cell>
          <cell r="E3340">
            <v>5</v>
          </cell>
          <cell r="F3340">
            <v>0</v>
          </cell>
          <cell r="G3340" t="str">
            <v>00</v>
          </cell>
        </row>
        <row r="3341">
          <cell r="A3341" t="str">
            <v>88184</v>
          </cell>
          <cell r="B3341" t="str">
            <v>Flowcytometry/ tc 1 marker</v>
          </cell>
          <cell r="C3341">
            <v>12</v>
          </cell>
          <cell r="D3341">
            <v>5</v>
          </cell>
          <cell r="E3341">
            <v>5</v>
          </cell>
          <cell r="F3341">
            <v>0</v>
          </cell>
          <cell r="G3341" t="str">
            <v>00</v>
          </cell>
        </row>
        <row r="3342">
          <cell r="A3342" t="str">
            <v>88185</v>
          </cell>
          <cell r="B3342" t="str">
            <v>Flowcytometry/tc add-on</v>
          </cell>
          <cell r="C3342">
            <v>12</v>
          </cell>
          <cell r="D3342">
            <v>5</v>
          </cell>
          <cell r="E3342">
            <v>5</v>
          </cell>
          <cell r="F3342">
            <v>0</v>
          </cell>
          <cell r="G3342" t="str">
            <v>00</v>
          </cell>
        </row>
        <row r="3343">
          <cell r="A3343" t="str">
            <v>88187</v>
          </cell>
          <cell r="B3343" t="str">
            <v>Flowcytometry/read 2-8</v>
          </cell>
          <cell r="C3343">
            <v>12</v>
          </cell>
          <cell r="D3343">
            <v>5</v>
          </cell>
          <cell r="E3343">
            <v>5</v>
          </cell>
          <cell r="F3343">
            <v>0</v>
          </cell>
          <cell r="G3343" t="str">
            <v>00</v>
          </cell>
        </row>
        <row r="3344">
          <cell r="A3344" t="str">
            <v>88188</v>
          </cell>
          <cell r="B3344" t="str">
            <v>Flowcytometry/read 9-15</v>
          </cell>
          <cell r="C3344">
            <v>12</v>
          </cell>
          <cell r="D3344">
            <v>5</v>
          </cell>
          <cell r="E3344">
            <v>5</v>
          </cell>
          <cell r="F3344">
            <v>0</v>
          </cell>
          <cell r="G3344" t="str">
            <v>00</v>
          </cell>
        </row>
        <row r="3345">
          <cell r="A3345" t="str">
            <v>88189</v>
          </cell>
          <cell r="B3345" t="str">
            <v>Flowcytometry/read 16 &amp; &gt;</v>
          </cell>
          <cell r="C3345">
            <v>12</v>
          </cell>
          <cell r="D3345">
            <v>5</v>
          </cell>
          <cell r="E3345">
            <v>5</v>
          </cell>
          <cell r="F3345">
            <v>0</v>
          </cell>
          <cell r="G3345" t="str">
            <v>00</v>
          </cell>
        </row>
        <row r="3346">
          <cell r="A3346" t="str">
            <v>88230</v>
          </cell>
          <cell r="B3346" t="str">
            <v>Tissue culture lymphocyte</v>
          </cell>
          <cell r="C3346">
            <v>3</v>
          </cell>
          <cell r="D3346">
            <v>0</v>
          </cell>
          <cell r="E3346">
            <v>5</v>
          </cell>
          <cell r="F3346">
            <v>5</v>
          </cell>
          <cell r="G3346" t="str">
            <v>00</v>
          </cell>
        </row>
        <row r="3347">
          <cell r="A3347" t="str">
            <v>88233</v>
          </cell>
          <cell r="B3347" t="str">
            <v>Tissue culture skin/biopsy</v>
          </cell>
          <cell r="C3347">
            <v>3</v>
          </cell>
          <cell r="D3347">
            <v>0</v>
          </cell>
          <cell r="E3347">
            <v>5</v>
          </cell>
          <cell r="F3347">
            <v>5</v>
          </cell>
          <cell r="G3347" t="str">
            <v>00</v>
          </cell>
        </row>
        <row r="3348">
          <cell r="A3348" t="str">
            <v>88235</v>
          </cell>
          <cell r="B3348" t="str">
            <v>Tissue culture placenta</v>
          </cell>
          <cell r="C3348">
            <v>3</v>
          </cell>
          <cell r="D3348">
            <v>0</v>
          </cell>
          <cell r="E3348">
            <v>5</v>
          </cell>
          <cell r="F3348">
            <v>5</v>
          </cell>
          <cell r="G3348" t="str">
            <v>00</v>
          </cell>
        </row>
        <row r="3349">
          <cell r="A3349" t="str">
            <v>88237</v>
          </cell>
          <cell r="B3349" t="str">
            <v>Tissue culture bone marrow</v>
          </cell>
          <cell r="C3349">
            <v>3</v>
          </cell>
          <cell r="D3349">
            <v>0</v>
          </cell>
          <cell r="E3349">
            <v>5</v>
          </cell>
          <cell r="F3349">
            <v>5</v>
          </cell>
          <cell r="G3349" t="str">
            <v>00</v>
          </cell>
        </row>
        <row r="3350">
          <cell r="A3350" t="str">
            <v>88239</v>
          </cell>
          <cell r="B3350" t="str">
            <v>Tissue culture tumor</v>
          </cell>
          <cell r="C3350">
            <v>3</v>
          </cell>
          <cell r="D3350">
            <v>0</v>
          </cell>
          <cell r="E3350">
            <v>5</v>
          </cell>
          <cell r="F3350">
            <v>5</v>
          </cell>
          <cell r="G3350" t="str">
            <v>00</v>
          </cell>
        </row>
        <row r="3351">
          <cell r="A3351" t="str">
            <v>88240</v>
          </cell>
          <cell r="B3351" t="str">
            <v>Cell cryopreserve/storage</v>
          </cell>
          <cell r="C3351">
            <v>3</v>
          </cell>
          <cell r="D3351">
            <v>0</v>
          </cell>
          <cell r="E3351">
            <v>5</v>
          </cell>
          <cell r="F3351">
            <v>5</v>
          </cell>
          <cell r="G3351" t="str">
            <v>00</v>
          </cell>
        </row>
        <row r="3352">
          <cell r="A3352" t="str">
            <v>88241</v>
          </cell>
          <cell r="B3352" t="str">
            <v>Frozen cell preparation</v>
          </cell>
          <cell r="C3352">
            <v>3</v>
          </cell>
          <cell r="D3352">
            <v>0</v>
          </cell>
          <cell r="E3352">
            <v>5</v>
          </cell>
          <cell r="F3352">
            <v>5</v>
          </cell>
          <cell r="G3352" t="str">
            <v>00</v>
          </cell>
        </row>
        <row r="3353">
          <cell r="A3353" t="str">
            <v>88245</v>
          </cell>
          <cell r="B3353" t="str">
            <v>Chromosome analysis 20-25</v>
          </cell>
          <cell r="C3353">
            <v>3</v>
          </cell>
          <cell r="D3353">
            <v>0</v>
          </cell>
          <cell r="E3353">
            <v>5</v>
          </cell>
          <cell r="F3353">
            <v>5</v>
          </cell>
          <cell r="G3353" t="str">
            <v>00</v>
          </cell>
        </row>
        <row r="3354">
          <cell r="A3354" t="str">
            <v>88248</v>
          </cell>
          <cell r="B3354" t="str">
            <v>Chromosome analysis 50-100</v>
          </cell>
          <cell r="C3354">
            <v>3</v>
          </cell>
          <cell r="D3354">
            <v>0</v>
          </cell>
          <cell r="E3354">
            <v>5</v>
          </cell>
          <cell r="F3354">
            <v>5</v>
          </cell>
          <cell r="G3354" t="str">
            <v>00</v>
          </cell>
        </row>
        <row r="3355">
          <cell r="A3355" t="str">
            <v>88249</v>
          </cell>
          <cell r="B3355" t="str">
            <v>Chromosome analysis 100</v>
          </cell>
          <cell r="C3355">
            <v>3</v>
          </cell>
          <cell r="D3355">
            <v>0</v>
          </cell>
          <cell r="E3355">
            <v>5</v>
          </cell>
          <cell r="F3355">
            <v>5</v>
          </cell>
          <cell r="G3355" t="str">
            <v>00</v>
          </cell>
        </row>
        <row r="3356">
          <cell r="A3356" t="str">
            <v>88261</v>
          </cell>
          <cell r="B3356" t="str">
            <v>Chromosome analysis 5</v>
          </cell>
          <cell r="C3356">
            <v>3</v>
          </cell>
          <cell r="D3356">
            <v>0</v>
          </cell>
          <cell r="E3356">
            <v>5</v>
          </cell>
          <cell r="F3356">
            <v>5</v>
          </cell>
          <cell r="G3356" t="str">
            <v>00</v>
          </cell>
        </row>
        <row r="3357">
          <cell r="A3357" t="str">
            <v>88262</v>
          </cell>
          <cell r="B3357" t="str">
            <v>Chromosome analysis 15-20</v>
          </cell>
          <cell r="C3357">
            <v>3</v>
          </cell>
          <cell r="D3357">
            <v>0</v>
          </cell>
          <cell r="E3357">
            <v>5</v>
          </cell>
          <cell r="F3357">
            <v>5</v>
          </cell>
          <cell r="G3357" t="str">
            <v>00</v>
          </cell>
        </row>
        <row r="3358">
          <cell r="A3358" t="str">
            <v>88263</v>
          </cell>
          <cell r="B3358" t="str">
            <v>Chromosome analysis 45</v>
          </cell>
          <cell r="C3358">
            <v>3</v>
          </cell>
          <cell r="D3358">
            <v>0</v>
          </cell>
          <cell r="E3358">
            <v>5</v>
          </cell>
          <cell r="F3358">
            <v>5</v>
          </cell>
          <cell r="G3358" t="str">
            <v>00</v>
          </cell>
        </row>
        <row r="3359">
          <cell r="A3359" t="str">
            <v>88264</v>
          </cell>
          <cell r="B3359" t="str">
            <v>Chromosome analysis 20-25</v>
          </cell>
          <cell r="C3359">
            <v>3</v>
          </cell>
          <cell r="D3359">
            <v>0</v>
          </cell>
          <cell r="E3359">
            <v>5</v>
          </cell>
          <cell r="F3359">
            <v>5</v>
          </cell>
          <cell r="G3359" t="str">
            <v>00</v>
          </cell>
        </row>
        <row r="3360">
          <cell r="A3360" t="str">
            <v>88267</v>
          </cell>
          <cell r="B3360" t="str">
            <v>Chromosome analys placenta</v>
          </cell>
          <cell r="C3360">
            <v>3</v>
          </cell>
          <cell r="D3360">
            <v>0</v>
          </cell>
          <cell r="E3360">
            <v>5</v>
          </cell>
          <cell r="F3360">
            <v>5</v>
          </cell>
          <cell r="G3360" t="str">
            <v>00</v>
          </cell>
        </row>
        <row r="3361">
          <cell r="A3361" t="str">
            <v>88269</v>
          </cell>
          <cell r="B3361" t="str">
            <v>Chromosome analys amniotic</v>
          </cell>
          <cell r="C3361">
            <v>3</v>
          </cell>
          <cell r="D3361">
            <v>0</v>
          </cell>
          <cell r="E3361">
            <v>5</v>
          </cell>
          <cell r="F3361">
            <v>5</v>
          </cell>
          <cell r="G3361" t="str">
            <v>00</v>
          </cell>
        </row>
        <row r="3362">
          <cell r="A3362" t="str">
            <v>88271</v>
          </cell>
          <cell r="B3362" t="str">
            <v>Cytogenetics dna probe</v>
          </cell>
          <cell r="C3362">
            <v>3</v>
          </cell>
          <cell r="D3362">
            <v>0</v>
          </cell>
          <cell r="E3362">
            <v>5</v>
          </cell>
          <cell r="F3362">
            <v>5</v>
          </cell>
          <cell r="G3362" t="str">
            <v>00</v>
          </cell>
        </row>
        <row r="3363">
          <cell r="A3363" t="str">
            <v>88272</v>
          </cell>
          <cell r="B3363" t="str">
            <v>Cytogenetics 3-5</v>
          </cell>
          <cell r="C3363">
            <v>3</v>
          </cell>
          <cell r="D3363">
            <v>0</v>
          </cell>
          <cell r="E3363">
            <v>5</v>
          </cell>
          <cell r="F3363">
            <v>5</v>
          </cell>
          <cell r="G3363" t="str">
            <v>00</v>
          </cell>
        </row>
        <row r="3364">
          <cell r="A3364" t="str">
            <v>88273</v>
          </cell>
          <cell r="B3364" t="str">
            <v>Cytogenetics 10-30</v>
          </cell>
          <cell r="C3364">
            <v>3</v>
          </cell>
          <cell r="D3364">
            <v>0</v>
          </cell>
          <cell r="E3364">
            <v>5</v>
          </cell>
          <cell r="F3364">
            <v>5</v>
          </cell>
          <cell r="G3364" t="str">
            <v>00</v>
          </cell>
        </row>
        <row r="3365">
          <cell r="A3365" t="str">
            <v>88274</v>
          </cell>
          <cell r="B3365" t="str">
            <v>Cytogenetics 25-99</v>
          </cell>
          <cell r="C3365">
            <v>3</v>
          </cell>
          <cell r="D3365">
            <v>0</v>
          </cell>
          <cell r="E3365">
            <v>5</v>
          </cell>
          <cell r="F3365">
            <v>5</v>
          </cell>
          <cell r="G3365" t="str">
            <v>00</v>
          </cell>
        </row>
        <row r="3366">
          <cell r="A3366" t="str">
            <v>88275</v>
          </cell>
          <cell r="B3366" t="str">
            <v>Cytogenetics 100-300</v>
          </cell>
          <cell r="C3366">
            <v>3</v>
          </cell>
          <cell r="D3366">
            <v>0</v>
          </cell>
          <cell r="E3366">
            <v>5</v>
          </cell>
          <cell r="F3366">
            <v>5</v>
          </cell>
          <cell r="G3366" t="str">
            <v>00</v>
          </cell>
        </row>
        <row r="3367">
          <cell r="A3367" t="str">
            <v>88280</v>
          </cell>
          <cell r="B3367" t="str">
            <v>Chromosome karyotype study</v>
          </cell>
          <cell r="C3367">
            <v>3</v>
          </cell>
          <cell r="D3367">
            <v>0</v>
          </cell>
          <cell r="E3367">
            <v>5</v>
          </cell>
          <cell r="F3367">
            <v>5</v>
          </cell>
          <cell r="G3367" t="str">
            <v>00</v>
          </cell>
        </row>
        <row r="3368">
          <cell r="A3368" t="str">
            <v>88283</v>
          </cell>
          <cell r="B3368" t="str">
            <v>Chromosome banding study</v>
          </cell>
          <cell r="C3368">
            <v>3</v>
          </cell>
          <cell r="D3368">
            <v>0</v>
          </cell>
          <cell r="E3368">
            <v>5</v>
          </cell>
          <cell r="F3368">
            <v>5</v>
          </cell>
          <cell r="G3368" t="str">
            <v>00</v>
          </cell>
        </row>
        <row r="3369">
          <cell r="A3369" t="str">
            <v>88285</v>
          </cell>
          <cell r="B3369" t="str">
            <v>Chromosome count additional</v>
          </cell>
          <cell r="C3369">
            <v>3</v>
          </cell>
          <cell r="D3369">
            <v>0</v>
          </cell>
          <cell r="E3369">
            <v>5</v>
          </cell>
          <cell r="F3369">
            <v>5</v>
          </cell>
          <cell r="G3369" t="str">
            <v>00</v>
          </cell>
        </row>
        <row r="3370">
          <cell r="A3370" t="str">
            <v>88289</v>
          </cell>
          <cell r="B3370" t="str">
            <v>Chromosome study additional</v>
          </cell>
          <cell r="C3370">
            <v>3</v>
          </cell>
          <cell r="D3370">
            <v>0</v>
          </cell>
          <cell r="E3370">
            <v>5</v>
          </cell>
          <cell r="F3370">
            <v>5</v>
          </cell>
          <cell r="G3370" t="str">
            <v>00</v>
          </cell>
        </row>
        <row r="3371">
          <cell r="A3371" t="str">
            <v>88291</v>
          </cell>
          <cell r="B3371" t="str">
            <v>Cyto/molecular report</v>
          </cell>
          <cell r="C3371">
            <v>12</v>
          </cell>
          <cell r="D3371">
            <v>5</v>
          </cell>
          <cell r="E3371">
            <v>5</v>
          </cell>
          <cell r="F3371">
            <v>0</v>
          </cell>
          <cell r="G3371" t="str">
            <v>00</v>
          </cell>
        </row>
        <row r="3372">
          <cell r="A3372" t="str">
            <v>88300</v>
          </cell>
          <cell r="B3372" t="str">
            <v>Surgical path gross</v>
          </cell>
          <cell r="C3372">
            <v>12</v>
          </cell>
          <cell r="D3372">
            <v>5</v>
          </cell>
          <cell r="E3372">
            <v>5</v>
          </cell>
          <cell r="F3372">
            <v>0</v>
          </cell>
          <cell r="G3372" t="str">
            <v>00</v>
          </cell>
        </row>
        <row r="3373">
          <cell r="A3373" t="str">
            <v>88302</v>
          </cell>
          <cell r="B3373" t="str">
            <v>Tissue exam by pathologist</v>
          </cell>
          <cell r="C3373">
            <v>12</v>
          </cell>
          <cell r="D3373">
            <v>5</v>
          </cell>
          <cell r="E3373">
            <v>5</v>
          </cell>
          <cell r="F3373">
            <v>0</v>
          </cell>
          <cell r="G3373" t="str">
            <v>00</v>
          </cell>
        </row>
        <row r="3374">
          <cell r="A3374" t="str">
            <v>88304</v>
          </cell>
          <cell r="B3374" t="str">
            <v>Tissue exam by pathologist</v>
          </cell>
          <cell r="C3374">
            <v>12</v>
          </cell>
          <cell r="D3374">
            <v>5</v>
          </cell>
          <cell r="E3374">
            <v>5</v>
          </cell>
          <cell r="F3374">
            <v>0</v>
          </cell>
          <cell r="G3374" t="str">
            <v>00</v>
          </cell>
        </row>
        <row r="3375">
          <cell r="A3375" t="str">
            <v>88305</v>
          </cell>
          <cell r="B3375" t="str">
            <v>Tissue exam by pathologist</v>
          </cell>
          <cell r="C3375">
            <v>12</v>
          </cell>
          <cell r="D3375">
            <v>5</v>
          </cell>
          <cell r="E3375">
            <v>5</v>
          </cell>
          <cell r="F3375">
            <v>0</v>
          </cell>
          <cell r="G3375" t="str">
            <v>00</v>
          </cell>
        </row>
        <row r="3376">
          <cell r="A3376" t="str">
            <v>88307</v>
          </cell>
          <cell r="B3376" t="str">
            <v>Tissue exam by pathologist</v>
          </cell>
          <cell r="C3376">
            <v>12</v>
          </cell>
          <cell r="D3376">
            <v>5</v>
          </cell>
          <cell r="E3376">
            <v>5</v>
          </cell>
          <cell r="F3376">
            <v>0</v>
          </cell>
          <cell r="G3376" t="str">
            <v>00</v>
          </cell>
        </row>
        <row r="3377">
          <cell r="A3377" t="str">
            <v>88309</v>
          </cell>
          <cell r="B3377" t="str">
            <v>Tissue exam by pathologist</v>
          </cell>
          <cell r="C3377">
            <v>12</v>
          </cell>
          <cell r="D3377">
            <v>5</v>
          </cell>
          <cell r="E3377">
            <v>5</v>
          </cell>
          <cell r="F3377">
            <v>0</v>
          </cell>
          <cell r="G3377" t="str">
            <v>00</v>
          </cell>
        </row>
        <row r="3378">
          <cell r="A3378" t="str">
            <v>88311</v>
          </cell>
          <cell r="B3378" t="str">
            <v>Decalcify tissue</v>
          </cell>
          <cell r="C3378">
            <v>12</v>
          </cell>
          <cell r="D3378">
            <v>5</v>
          </cell>
          <cell r="E3378">
            <v>5</v>
          </cell>
          <cell r="F3378">
            <v>0</v>
          </cell>
          <cell r="G3378" t="str">
            <v>00</v>
          </cell>
        </row>
        <row r="3379">
          <cell r="A3379" t="str">
            <v>88312</v>
          </cell>
          <cell r="B3379" t="str">
            <v>Special stains group 1</v>
          </cell>
          <cell r="C3379">
            <v>12</v>
          </cell>
          <cell r="D3379">
            <v>5</v>
          </cell>
          <cell r="E3379">
            <v>5</v>
          </cell>
          <cell r="F3379">
            <v>0</v>
          </cell>
          <cell r="G3379" t="str">
            <v>00</v>
          </cell>
        </row>
        <row r="3380">
          <cell r="A3380" t="str">
            <v>88313</v>
          </cell>
          <cell r="B3380" t="str">
            <v>Special stains group 2</v>
          </cell>
          <cell r="C3380">
            <v>12</v>
          </cell>
          <cell r="D3380">
            <v>5</v>
          </cell>
          <cell r="E3380">
            <v>5</v>
          </cell>
          <cell r="F3380">
            <v>0</v>
          </cell>
          <cell r="G3380" t="str">
            <v>00</v>
          </cell>
        </row>
        <row r="3381">
          <cell r="A3381" t="str">
            <v>88314</v>
          </cell>
          <cell r="B3381" t="str">
            <v>Histochemical stains add-on</v>
          </cell>
          <cell r="C3381">
            <v>12</v>
          </cell>
          <cell r="D3381">
            <v>5</v>
          </cell>
          <cell r="E3381">
            <v>5</v>
          </cell>
          <cell r="F3381">
            <v>0</v>
          </cell>
          <cell r="G3381" t="str">
            <v>00</v>
          </cell>
        </row>
        <row r="3382">
          <cell r="A3382" t="str">
            <v>88319</v>
          </cell>
          <cell r="B3382" t="str">
            <v>Enzyme histochemistry</v>
          </cell>
          <cell r="C3382">
            <v>12</v>
          </cell>
          <cell r="D3382">
            <v>5</v>
          </cell>
          <cell r="E3382">
            <v>5</v>
          </cell>
          <cell r="F3382">
            <v>0</v>
          </cell>
          <cell r="G3382" t="str">
            <v>00</v>
          </cell>
        </row>
        <row r="3383">
          <cell r="A3383" t="str">
            <v>88321</v>
          </cell>
          <cell r="B3383" t="str">
            <v>Microslide consultation</v>
          </cell>
          <cell r="C3383">
            <v>12</v>
          </cell>
          <cell r="D3383">
            <v>5</v>
          </cell>
          <cell r="E3383">
            <v>5</v>
          </cell>
          <cell r="F3383">
            <v>0</v>
          </cell>
          <cell r="G3383" t="str">
            <v>00</v>
          </cell>
        </row>
        <row r="3384">
          <cell r="A3384" t="str">
            <v>88323</v>
          </cell>
          <cell r="B3384" t="str">
            <v>Microslide consultation</v>
          </cell>
          <cell r="C3384">
            <v>12</v>
          </cell>
          <cell r="D3384">
            <v>5</v>
          </cell>
          <cell r="E3384">
            <v>5</v>
          </cell>
          <cell r="F3384">
            <v>0</v>
          </cell>
          <cell r="G3384" t="str">
            <v>00</v>
          </cell>
        </row>
        <row r="3385">
          <cell r="A3385" t="str">
            <v>88325</v>
          </cell>
          <cell r="B3385" t="str">
            <v>Comprehensive review of data</v>
          </cell>
          <cell r="C3385">
            <v>12</v>
          </cell>
          <cell r="D3385">
            <v>5</v>
          </cell>
          <cell r="E3385">
            <v>5</v>
          </cell>
          <cell r="F3385">
            <v>0</v>
          </cell>
          <cell r="G3385" t="str">
            <v>00</v>
          </cell>
        </row>
        <row r="3386">
          <cell r="A3386" t="str">
            <v>88329</v>
          </cell>
          <cell r="B3386" t="str">
            <v>Path consult introp</v>
          </cell>
          <cell r="C3386">
            <v>12</v>
          </cell>
          <cell r="D3386">
            <v>5</v>
          </cell>
          <cell r="E3386">
            <v>5</v>
          </cell>
          <cell r="F3386">
            <v>0</v>
          </cell>
          <cell r="G3386" t="str">
            <v>00</v>
          </cell>
        </row>
        <row r="3387">
          <cell r="A3387" t="str">
            <v>88331</v>
          </cell>
          <cell r="B3387" t="str">
            <v>Path consult intraop 1 bloc</v>
          </cell>
          <cell r="C3387">
            <v>12</v>
          </cell>
          <cell r="D3387">
            <v>5</v>
          </cell>
          <cell r="E3387">
            <v>5</v>
          </cell>
          <cell r="F3387">
            <v>0</v>
          </cell>
          <cell r="G3387" t="str">
            <v>00</v>
          </cell>
        </row>
        <row r="3388">
          <cell r="A3388" t="str">
            <v>88332</v>
          </cell>
          <cell r="B3388" t="str">
            <v>Path consult intraop addl</v>
          </cell>
          <cell r="C3388">
            <v>12</v>
          </cell>
          <cell r="D3388">
            <v>5</v>
          </cell>
          <cell r="E3388">
            <v>5</v>
          </cell>
          <cell r="F3388">
            <v>0</v>
          </cell>
          <cell r="G3388" t="str">
            <v>00</v>
          </cell>
        </row>
        <row r="3389">
          <cell r="A3389" t="str">
            <v>88333</v>
          </cell>
          <cell r="B3389" t="str">
            <v>Intraop cyto path consult 1</v>
          </cell>
          <cell r="C3389">
            <v>12</v>
          </cell>
          <cell r="D3389">
            <v>5</v>
          </cell>
          <cell r="E3389">
            <v>5</v>
          </cell>
          <cell r="F3389">
            <v>0</v>
          </cell>
          <cell r="G3389" t="str">
            <v>00</v>
          </cell>
        </row>
        <row r="3390">
          <cell r="A3390" t="str">
            <v>88334</v>
          </cell>
          <cell r="B3390" t="str">
            <v>Intraop cyto path consult 2</v>
          </cell>
          <cell r="C3390">
            <v>12</v>
          </cell>
          <cell r="D3390">
            <v>5</v>
          </cell>
          <cell r="E3390">
            <v>5</v>
          </cell>
          <cell r="F3390">
            <v>0</v>
          </cell>
          <cell r="G3390" t="str">
            <v>00</v>
          </cell>
        </row>
        <row r="3391">
          <cell r="A3391" t="str">
            <v>88346</v>
          </cell>
          <cell r="B3391" t="str">
            <v>Immunofluorescent study</v>
          </cell>
          <cell r="C3391">
            <v>12</v>
          </cell>
          <cell r="D3391">
            <v>5</v>
          </cell>
          <cell r="E3391">
            <v>5</v>
          </cell>
          <cell r="F3391">
            <v>0</v>
          </cell>
          <cell r="G3391" t="str">
            <v>00</v>
          </cell>
        </row>
        <row r="3392">
          <cell r="A3392" t="str">
            <v>88347</v>
          </cell>
          <cell r="B3392" t="str">
            <v>Immunofluorescent study</v>
          </cell>
          <cell r="C3392">
            <v>12</v>
          </cell>
          <cell r="D3392">
            <v>5</v>
          </cell>
          <cell r="E3392">
            <v>5</v>
          </cell>
          <cell r="F3392">
            <v>0</v>
          </cell>
          <cell r="G3392" t="str">
            <v>00</v>
          </cell>
        </row>
        <row r="3393">
          <cell r="A3393" t="str">
            <v>88348</v>
          </cell>
          <cell r="B3393" t="str">
            <v>Electron microscopy</v>
          </cell>
          <cell r="C3393">
            <v>12</v>
          </cell>
          <cell r="D3393">
            <v>5</v>
          </cell>
          <cell r="E3393">
            <v>5</v>
          </cell>
          <cell r="F3393">
            <v>0</v>
          </cell>
          <cell r="G3393" t="str">
            <v>00</v>
          </cell>
        </row>
        <row r="3394">
          <cell r="A3394" t="str">
            <v>88349</v>
          </cell>
          <cell r="B3394" t="str">
            <v>Scanning electron microscopy</v>
          </cell>
          <cell r="C3394">
            <v>12</v>
          </cell>
          <cell r="D3394">
            <v>5</v>
          </cell>
          <cell r="E3394">
            <v>5</v>
          </cell>
          <cell r="F3394">
            <v>0</v>
          </cell>
          <cell r="G3394" t="str">
            <v>00</v>
          </cell>
        </row>
        <row r="3395">
          <cell r="A3395" t="str">
            <v>88355</v>
          </cell>
          <cell r="B3395" t="str">
            <v>Analysis skeletal muscle</v>
          </cell>
          <cell r="C3395">
            <v>12</v>
          </cell>
          <cell r="D3395">
            <v>5</v>
          </cell>
          <cell r="E3395">
            <v>5</v>
          </cell>
          <cell r="F3395">
            <v>0</v>
          </cell>
          <cell r="G3395" t="str">
            <v>00</v>
          </cell>
        </row>
        <row r="3396">
          <cell r="A3396" t="str">
            <v>88356</v>
          </cell>
          <cell r="B3396" t="str">
            <v>Analysis nerve</v>
          </cell>
          <cell r="C3396">
            <v>12</v>
          </cell>
          <cell r="D3396">
            <v>5</v>
          </cell>
          <cell r="E3396">
            <v>5</v>
          </cell>
          <cell r="F3396">
            <v>0</v>
          </cell>
          <cell r="G3396" t="str">
            <v>00</v>
          </cell>
        </row>
        <row r="3397">
          <cell r="A3397" t="str">
            <v>88358</v>
          </cell>
          <cell r="B3397" t="str">
            <v>Analysis tumor</v>
          </cell>
          <cell r="C3397">
            <v>12</v>
          </cell>
          <cell r="D3397">
            <v>5</v>
          </cell>
          <cell r="E3397">
            <v>5</v>
          </cell>
          <cell r="F3397">
            <v>0</v>
          </cell>
          <cell r="G3397" t="str">
            <v>00</v>
          </cell>
        </row>
        <row r="3398">
          <cell r="A3398" t="str">
            <v>88360</v>
          </cell>
          <cell r="B3398" t="str">
            <v>Tumor immunohistochem/manual</v>
          </cell>
          <cell r="C3398">
            <v>12</v>
          </cell>
          <cell r="D3398">
            <v>5</v>
          </cell>
          <cell r="E3398">
            <v>5</v>
          </cell>
          <cell r="F3398">
            <v>0</v>
          </cell>
          <cell r="G3398" t="str">
            <v>00</v>
          </cell>
        </row>
        <row r="3399">
          <cell r="A3399" t="str">
            <v>88361</v>
          </cell>
          <cell r="B3399" t="str">
            <v>Tumor immunohistochem/comput</v>
          </cell>
          <cell r="C3399">
            <v>12</v>
          </cell>
          <cell r="D3399">
            <v>5</v>
          </cell>
          <cell r="E3399">
            <v>5</v>
          </cell>
          <cell r="F3399">
            <v>0</v>
          </cell>
          <cell r="G3399" t="str">
            <v>00</v>
          </cell>
        </row>
        <row r="3400">
          <cell r="A3400" t="str">
            <v>88362</v>
          </cell>
          <cell r="B3400" t="str">
            <v>Nerve teasing preparations</v>
          </cell>
          <cell r="C3400">
            <v>12</v>
          </cell>
          <cell r="D3400">
            <v>5</v>
          </cell>
          <cell r="E3400">
            <v>5</v>
          </cell>
          <cell r="F3400">
            <v>0</v>
          </cell>
          <cell r="G3400" t="str">
            <v>00</v>
          </cell>
        </row>
        <row r="3401">
          <cell r="A3401" t="str">
            <v>88363</v>
          </cell>
          <cell r="B3401" t="str">
            <v>Xm archive tissue molec anal</v>
          </cell>
          <cell r="C3401">
            <v>12</v>
          </cell>
          <cell r="D3401">
            <v>5</v>
          </cell>
          <cell r="E3401">
            <v>5</v>
          </cell>
          <cell r="F3401">
            <v>0</v>
          </cell>
          <cell r="G3401" t="str">
            <v>00</v>
          </cell>
        </row>
        <row r="3402">
          <cell r="A3402" t="str">
            <v>88365</v>
          </cell>
          <cell r="B3402" t="str">
            <v>Insitu hybridization (fish)</v>
          </cell>
          <cell r="C3402">
            <v>12</v>
          </cell>
          <cell r="D3402">
            <v>5</v>
          </cell>
          <cell r="E3402">
            <v>5</v>
          </cell>
          <cell r="F3402">
            <v>0</v>
          </cell>
          <cell r="G3402" t="str">
            <v>00</v>
          </cell>
        </row>
        <row r="3403">
          <cell r="A3403" t="str">
            <v>88367</v>
          </cell>
          <cell r="B3403" t="str">
            <v>Insitu hybridization auto</v>
          </cell>
          <cell r="C3403">
            <v>12</v>
          </cell>
          <cell r="D3403">
            <v>5</v>
          </cell>
          <cell r="E3403">
            <v>5</v>
          </cell>
          <cell r="F3403">
            <v>0</v>
          </cell>
          <cell r="G3403" t="str">
            <v>00</v>
          </cell>
        </row>
        <row r="3404">
          <cell r="A3404" t="str">
            <v>88368</v>
          </cell>
          <cell r="B3404" t="str">
            <v>Insitu hybridization manual</v>
          </cell>
          <cell r="C3404">
            <v>12</v>
          </cell>
          <cell r="D3404">
            <v>5</v>
          </cell>
          <cell r="E3404">
            <v>5</v>
          </cell>
          <cell r="F3404">
            <v>0</v>
          </cell>
          <cell r="G3404" t="str">
            <v>00</v>
          </cell>
        </row>
        <row r="3405">
          <cell r="A3405" t="str">
            <v>88371</v>
          </cell>
          <cell r="B3405" t="str">
            <v>Protein western blot tissue</v>
          </cell>
          <cell r="C3405">
            <v>3</v>
          </cell>
          <cell r="D3405">
            <v>0</v>
          </cell>
          <cell r="E3405">
            <v>5</v>
          </cell>
          <cell r="F3405">
            <v>5</v>
          </cell>
          <cell r="G3405" t="str">
            <v>00</v>
          </cell>
        </row>
        <row r="3406">
          <cell r="A3406" t="str">
            <v>88372</v>
          </cell>
          <cell r="B3406" t="str">
            <v>Protein analysis w/probe</v>
          </cell>
          <cell r="C3406">
            <v>3</v>
          </cell>
          <cell r="D3406">
            <v>0</v>
          </cell>
          <cell r="E3406">
            <v>5</v>
          </cell>
          <cell r="F3406">
            <v>5</v>
          </cell>
          <cell r="G3406" t="str">
            <v>00</v>
          </cell>
        </row>
        <row r="3407">
          <cell r="A3407" t="str">
            <v>88380</v>
          </cell>
          <cell r="B3407" t="str">
            <v>Microdissection laser</v>
          </cell>
          <cell r="C3407">
            <v>12</v>
          </cell>
          <cell r="D3407">
            <v>5</v>
          </cell>
          <cell r="E3407">
            <v>5</v>
          </cell>
          <cell r="F3407">
            <v>0</v>
          </cell>
          <cell r="G3407" t="str">
            <v>00</v>
          </cell>
        </row>
        <row r="3408">
          <cell r="A3408" t="str">
            <v>88381</v>
          </cell>
          <cell r="B3408" t="str">
            <v>Microdissection manual</v>
          </cell>
          <cell r="C3408">
            <v>12</v>
          </cell>
          <cell r="D3408">
            <v>5</v>
          </cell>
          <cell r="E3408">
            <v>5</v>
          </cell>
          <cell r="F3408">
            <v>0</v>
          </cell>
          <cell r="G3408" t="str">
            <v>00</v>
          </cell>
        </row>
        <row r="3409">
          <cell r="A3409" t="str">
            <v>88387</v>
          </cell>
          <cell r="B3409" t="str">
            <v>Tiss exam molecular study</v>
          </cell>
          <cell r="C3409">
            <v>12</v>
          </cell>
          <cell r="D3409">
            <v>5</v>
          </cell>
          <cell r="E3409">
            <v>5</v>
          </cell>
          <cell r="F3409">
            <v>0</v>
          </cell>
          <cell r="G3409" t="str">
            <v>00</v>
          </cell>
        </row>
        <row r="3410">
          <cell r="A3410" t="str">
            <v>88388</v>
          </cell>
          <cell r="B3410" t="str">
            <v>Tiss ex molecul study add-on</v>
          </cell>
          <cell r="C3410">
            <v>12</v>
          </cell>
          <cell r="D3410">
            <v>5</v>
          </cell>
          <cell r="E3410">
            <v>5</v>
          </cell>
          <cell r="F3410">
            <v>0</v>
          </cell>
          <cell r="G3410" t="str">
            <v>00</v>
          </cell>
        </row>
        <row r="3411">
          <cell r="A3411" t="str">
            <v>88720</v>
          </cell>
          <cell r="B3411" t="str">
            <v>Bilirubin total transcut</v>
          </cell>
          <cell r="C3411">
            <v>3</v>
          </cell>
          <cell r="D3411">
            <v>0</v>
          </cell>
          <cell r="E3411">
            <v>5</v>
          </cell>
          <cell r="F3411">
            <v>5</v>
          </cell>
          <cell r="G3411" t="str">
            <v>00</v>
          </cell>
        </row>
        <row r="3412">
          <cell r="A3412" t="str">
            <v>88738</v>
          </cell>
          <cell r="B3412" t="str">
            <v>Hgb quant transcutaneous</v>
          </cell>
          <cell r="C3412">
            <v>3</v>
          </cell>
          <cell r="D3412">
            <v>0</v>
          </cell>
          <cell r="E3412">
            <v>5</v>
          </cell>
          <cell r="F3412">
            <v>5</v>
          </cell>
          <cell r="G3412" t="str">
            <v>00</v>
          </cell>
        </row>
        <row r="3413">
          <cell r="A3413" t="str">
            <v>88740</v>
          </cell>
          <cell r="B3413" t="str">
            <v>Transcutaneous carboxyhb</v>
          </cell>
          <cell r="C3413">
            <v>3</v>
          </cell>
          <cell r="D3413">
            <v>0</v>
          </cell>
          <cell r="E3413">
            <v>5</v>
          </cell>
          <cell r="F3413">
            <v>5</v>
          </cell>
          <cell r="G3413" t="str">
            <v>00</v>
          </cell>
        </row>
        <row r="3414">
          <cell r="A3414" t="str">
            <v>88741</v>
          </cell>
          <cell r="B3414" t="str">
            <v>Transcutaneous methb</v>
          </cell>
          <cell r="C3414">
            <v>3</v>
          </cell>
          <cell r="D3414">
            <v>0</v>
          </cell>
          <cell r="E3414">
            <v>5</v>
          </cell>
          <cell r="F3414">
            <v>5</v>
          </cell>
          <cell r="G3414" t="str">
            <v>00</v>
          </cell>
        </row>
        <row r="3415">
          <cell r="A3415" t="str">
            <v>89049</v>
          </cell>
          <cell r="B3415" t="str">
            <v>Chct for mal hyperthermia</v>
          </cell>
          <cell r="C3415">
            <v>12</v>
          </cell>
          <cell r="D3415">
            <v>5</v>
          </cell>
          <cell r="E3415">
            <v>5</v>
          </cell>
          <cell r="F3415">
            <v>0</v>
          </cell>
          <cell r="G3415" t="str">
            <v>00</v>
          </cell>
        </row>
        <row r="3416">
          <cell r="A3416" t="str">
            <v>89050</v>
          </cell>
          <cell r="B3416" t="str">
            <v>Body fluid cell count</v>
          </cell>
          <cell r="C3416">
            <v>3</v>
          </cell>
          <cell r="D3416">
            <v>0</v>
          </cell>
          <cell r="E3416">
            <v>5</v>
          </cell>
          <cell r="F3416">
            <v>5</v>
          </cell>
          <cell r="G3416" t="str">
            <v>00</v>
          </cell>
        </row>
        <row r="3417">
          <cell r="A3417" t="str">
            <v>89051</v>
          </cell>
          <cell r="B3417" t="str">
            <v>Body fluid cell count</v>
          </cell>
          <cell r="C3417">
            <v>3</v>
          </cell>
          <cell r="D3417">
            <v>0</v>
          </cell>
          <cell r="E3417">
            <v>5</v>
          </cell>
          <cell r="F3417">
            <v>5</v>
          </cell>
          <cell r="G3417" t="str">
            <v>00</v>
          </cell>
        </row>
        <row r="3418">
          <cell r="A3418" t="str">
            <v>89055</v>
          </cell>
          <cell r="B3418" t="str">
            <v>Leukocyte assessment fecal</v>
          </cell>
          <cell r="C3418">
            <v>3</v>
          </cell>
          <cell r="D3418">
            <v>0</v>
          </cell>
          <cell r="E3418">
            <v>5</v>
          </cell>
          <cell r="F3418">
            <v>5</v>
          </cell>
          <cell r="G3418" t="str">
            <v>00</v>
          </cell>
        </row>
        <row r="3419">
          <cell r="A3419" t="str">
            <v>89060</v>
          </cell>
          <cell r="B3419" t="str">
            <v>Exam synovial fluid crystals</v>
          </cell>
          <cell r="C3419">
            <v>3</v>
          </cell>
          <cell r="D3419">
            <v>0</v>
          </cell>
          <cell r="E3419">
            <v>5</v>
          </cell>
          <cell r="F3419">
            <v>5</v>
          </cell>
          <cell r="G3419" t="str">
            <v>00</v>
          </cell>
        </row>
        <row r="3420">
          <cell r="A3420" t="str">
            <v>89125</v>
          </cell>
          <cell r="B3420" t="str">
            <v>Specimen fat stain</v>
          </cell>
          <cell r="C3420">
            <v>3</v>
          </cell>
          <cell r="D3420">
            <v>0</v>
          </cell>
          <cell r="E3420">
            <v>5</v>
          </cell>
          <cell r="F3420">
            <v>5</v>
          </cell>
          <cell r="G3420" t="str">
            <v>00</v>
          </cell>
        </row>
        <row r="3421">
          <cell r="A3421" t="str">
            <v>89160</v>
          </cell>
          <cell r="B3421" t="str">
            <v>Exam feces for meat fibers</v>
          </cell>
          <cell r="C3421">
            <v>3</v>
          </cell>
          <cell r="D3421">
            <v>0</v>
          </cell>
          <cell r="E3421">
            <v>5</v>
          </cell>
          <cell r="F3421">
            <v>5</v>
          </cell>
          <cell r="G3421" t="str">
            <v>00</v>
          </cell>
        </row>
        <row r="3422">
          <cell r="A3422" t="str">
            <v>89190</v>
          </cell>
          <cell r="B3422" t="str">
            <v>Nasal smear for eosinophils</v>
          </cell>
          <cell r="C3422">
            <v>3</v>
          </cell>
          <cell r="D3422">
            <v>0</v>
          </cell>
          <cell r="E3422">
            <v>5</v>
          </cell>
          <cell r="F3422">
            <v>5</v>
          </cell>
          <cell r="G3422" t="str">
            <v>00</v>
          </cell>
        </row>
        <row r="3423">
          <cell r="A3423" t="str">
            <v>89220</v>
          </cell>
          <cell r="B3423" t="str">
            <v>Sputum specimen collection</v>
          </cell>
          <cell r="C3423">
            <v>12</v>
          </cell>
          <cell r="D3423">
            <v>5</v>
          </cell>
          <cell r="E3423">
            <v>5</v>
          </cell>
          <cell r="F3423">
            <v>0</v>
          </cell>
          <cell r="G3423" t="str">
            <v>00</v>
          </cell>
        </row>
        <row r="3424">
          <cell r="A3424" t="str">
            <v>89230</v>
          </cell>
          <cell r="B3424" t="str">
            <v>Collect sweat for test</v>
          </cell>
          <cell r="C3424">
            <v>12</v>
          </cell>
          <cell r="D3424">
            <v>5</v>
          </cell>
          <cell r="E3424">
            <v>5</v>
          </cell>
          <cell r="F3424">
            <v>0</v>
          </cell>
          <cell r="G3424" t="str">
            <v>00</v>
          </cell>
        </row>
        <row r="3425">
          <cell r="A3425" t="str">
            <v>89300</v>
          </cell>
          <cell r="B3425" t="str">
            <v>Semen analysis w/huhner</v>
          </cell>
          <cell r="C3425">
            <v>3</v>
          </cell>
          <cell r="D3425">
            <v>0</v>
          </cell>
          <cell r="E3425">
            <v>5</v>
          </cell>
          <cell r="F3425">
            <v>5</v>
          </cell>
          <cell r="G3425" t="str">
            <v>00</v>
          </cell>
        </row>
        <row r="3426">
          <cell r="A3426" t="str">
            <v>89310</v>
          </cell>
          <cell r="B3426" t="str">
            <v>Semen analysis w/count</v>
          </cell>
          <cell r="C3426">
            <v>3</v>
          </cell>
          <cell r="D3426">
            <v>0</v>
          </cell>
          <cell r="E3426">
            <v>5</v>
          </cell>
          <cell r="F3426">
            <v>5</v>
          </cell>
          <cell r="G3426" t="str">
            <v>00</v>
          </cell>
        </row>
        <row r="3427">
          <cell r="A3427" t="str">
            <v>89320</v>
          </cell>
          <cell r="B3427" t="str">
            <v>Semen anal vol/count/mot</v>
          </cell>
          <cell r="C3427">
            <v>3</v>
          </cell>
          <cell r="D3427">
            <v>0</v>
          </cell>
          <cell r="E3427">
            <v>5</v>
          </cell>
          <cell r="F3427">
            <v>5</v>
          </cell>
          <cell r="G3427" t="str">
            <v>00</v>
          </cell>
        </row>
        <row r="3428">
          <cell r="A3428" t="str">
            <v>89321</v>
          </cell>
          <cell r="B3428" t="str">
            <v>Semen anal sperm detection</v>
          </cell>
          <cell r="C3428">
            <v>3</v>
          </cell>
          <cell r="D3428">
            <v>0</v>
          </cell>
          <cell r="E3428">
            <v>5</v>
          </cell>
          <cell r="F3428">
            <v>5</v>
          </cell>
          <cell r="G3428" t="str">
            <v>00</v>
          </cell>
        </row>
        <row r="3429">
          <cell r="A3429" t="str">
            <v>89322</v>
          </cell>
          <cell r="B3429" t="str">
            <v>Semen anal strict criteria</v>
          </cell>
          <cell r="C3429">
            <v>3</v>
          </cell>
          <cell r="D3429">
            <v>0</v>
          </cell>
          <cell r="E3429">
            <v>5</v>
          </cell>
          <cell r="F3429">
            <v>5</v>
          </cell>
          <cell r="G3429" t="str">
            <v>00</v>
          </cell>
        </row>
        <row r="3430">
          <cell r="A3430" t="str">
            <v>89325</v>
          </cell>
          <cell r="B3430" t="str">
            <v>Sperm antibody test</v>
          </cell>
          <cell r="C3430">
            <v>3</v>
          </cell>
          <cell r="D3430">
            <v>0</v>
          </cell>
          <cell r="E3430">
            <v>5</v>
          </cell>
          <cell r="F3430">
            <v>5</v>
          </cell>
          <cell r="G3430" t="str">
            <v>00</v>
          </cell>
        </row>
        <row r="3431">
          <cell r="A3431" t="str">
            <v>89329</v>
          </cell>
          <cell r="B3431" t="str">
            <v>Sperm evaluation test</v>
          </cell>
          <cell r="C3431">
            <v>3</v>
          </cell>
          <cell r="D3431">
            <v>0</v>
          </cell>
          <cell r="E3431">
            <v>5</v>
          </cell>
          <cell r="F3431">
            <v>5</v>
          </cell>
          <cell r="G3431" t="str">
            <v>00</v>
          </cell>
        </row>
        <row r="3432">
          <cell r="A3432" t="str">
            <v>89330</v>
          </cell>
          <cell r="B3432" t="str">
            <v>Evaluation cervical mucus</v>
          </cell>
          <cell r="C3432">
            <v>3</v>
          </cell>
          <cell r="D3432">
            <v>0</v>
          </cell>
          <cell r="E3432">
            <v>5</v>
          </cell>
          <cell r="F3432">
            <v>5</v>
          </cell>
          <cell r="G3432" t="str">
            <v>00</v>
          </cell>
        </row>
        <row r="3433">
          <cell r="A3433" t="str">
            <v>89331</v>
          </cell>
          <cell r="B3433" t="str">
            <v>Retrograde ejaculation anal</v>
          </cell>
          <cell r="C3433">
            <v>3</v>
          </cell>
          <cell r="D3433">
            <v>0</v>
          </cell>
          <cell r="E3433">
            <v>5</v>
          </cell>
          <cell r="F3433">
            <v>5</v>
          </cell>
          <cell r="G3433" t="str">
            <v>00</v>
          </cell>
        </row>
        <row r="3434">
          <cell r="A3434" t="str">
            <v>90371</v>
          </cell>
          <cell r="B3434" t="str">
            <v>Hep b ig im</v>
          </cell>
          <cell r="C3434">
            <v>12</v>
          </cell>
          <cell r="D3434">
            <v>5</v>
          </cell>
          <cell r="E3434">
            <v>5</v>
          </cell>
          <cell r="F3434">
            <v>0</v>
          </cell>
          <cell r="G3434" t="str">
            <v>00</v>
          </cell>
        </row>
        <row r="3435">
          <cell r="A3435" t="str">
            <v>90375</v>
          </cell>
          <cell r="B3435" t="str">
            <v>Rabies ig im/sc</v>
          </cell>
          <cell r="C3435">
            <v>12</v>
          </cell>
          <cell r="D3435">
            <v>5</v>
          </cell>
          <cell r="E3435">
            <v>5</v>
          </cell>
          <cell r="F3435">
            <v>0</v>
          </cell>
          <cell r="G3435" t="str">
            <v>00</v>
          </cell>
        </row>
        <row r="3436">
          <cell r="A3436" t="str">
            <v>90376</v>
          </cell>
          <cell r="B3436" t="str">
            <v>Rabies ig heat treated</v>
          </cell>
          <cell r="C3436">
            <v>12</v>
          </cell>
          <cell r="D3436">
            <v>5</v>
          </cell>
          <cell r="E3436">
            <v>5</v>
          </cell>
          <cell r="F3436">
            <v>0</v>
          </cell>
          <cell r="G3436" t="str">
            <v>00</v>
          </cell>
        </row>
        <row r="3437">
          <cell r="A3437" t="str">
            <v>90385</v>
          </cell>
          <cell r="B3437" t="str">
            <v>Rh ig minidose im</v>
          </cell>
          <cell r="C3437">
            <v>12</v>
          </cell>
          <cell r="D3437">
            <v>5</v>
          </cell>
          <cell r="E3437">
            <v>5</v>
          </cell>
          <cell r="F3437">
            <v>0</v>
          </cell>
          <cell r="G3437" t="str">
            <v>00</v>
          </cell>
        </row>
        <row r="3438">
          <cell r="A3438" t="str">
            <v>90460</v>
          </cell>
          <cell r="B3438" t="str">
            <v>Im admin 1st/only component</v>
          </cell>
          <cell r="C3438">
            <v>12</v>
          </cell>
          <cell r="D3438">
            <v>5</v>
          </cell>
          <cell r="E3438">
            <v>5</v>
          </cell>
          <cell r="F3438">
            <v>0</v>
          </cell>
          <cell r="G3438" t="str">
            <v>00</v>
          </cell>
        </row>
        <row r="3439">
          <cell r="A3439" t="str">
            <v>90461</v>
          </cell>
          <cell r="B3439" t="str">
            <v>Im admin each addl component</v>
          </cell>
          <cell r="C3439">
            <v>12</v>
          </cell>
          <cell r="D3439">
            <v>5</v>
          </cell>
          <cell r="E3439">
            <v>5</v>
          </cell>
          <cell r="F3439">
            <v>0</v>
          </cell>
          <cell r="G3439" t="str">
            <v>00</v>
          </cell>
        </row>
        <row r="3440">
          <cell r="A3440" t="str">
            <v>90471</v>
          </cell>
          <cell r="B3440" t="str">
            <v>Immunization admin</v>
          </cell>
          <cell r="C3440">
            <v>12</v>
          </cell>
          <cell r="D3440">
            <v>5</v>
          </cell>
          <cell r="E3440">
            <v>5</v>
          </cell>
          <cell r="F3440">
            <v>0</v>
          </cell>
          <cell r="G3440" t="str">
            <v>00</v>
          </cell>
        </row>
        <row r="3441">
          <cell r="A3441" t="str">
            <v>90472</v>
          </cell>
          <cell r="B3441" t="str">
            <v>Immunization admin each add</v>
          </cell>
          <cell r="C3441">
            <v>12</v>
          </cell>
          <cell r="D3441">
            <v>5</v>
          </cell>
          <cell r="E3441">
            <v>5</v>
          </cell>
          <cell r="F3441">
            <v>0</v>
          </cell>
          <cell r="G3441" t="str">
            <v>00</v>
          </cell>
        </row>
        <row r="3442">
          <cell r="A3442" t="str">
            <v>90585</v>
          </cell>
          <cell r="B3442" t="str">
            <v>Bcg vaccine percut</v>
          </cell>
          <cell r="C3442">
            <v>12</v>
          </cell>
          <cell r="D3442">
            <v>5</v>
          </cell>
          <cell r="E3442">
            <v>5</v>
          </cell>
          <cell r="F3442">
            <v>0</v>
          </cell>
          <cell r="G3442" t="str">
            <v>00</v>
          </cell>
        </row>
        <row r="3443">
          <cell r="A3443" t="str">
            <v>90586</v>
          </cell>
          <cell r="B3443" t="str">
            <v>Bcg vaccine intravesical</v>
          </cell>
          <cell r="C3443">
            <v>12</v>
          </cell>
          <cell r="D3443">
            <v>5</v>
          </cell>
          <cell r="E3443">
            <v>5</v>
          </cell>
          <cell r="F3443">
            <v>0</v>
          </cell>
          <cell r="G3443" t="str">
            <v>00</v>
          </cell>
        </row>
        <row r="3444">
          <cell r="A3444" t="str">
            <v>90632</v>
          </cell>
          <cell r="B3444" t="str">
            <v>Hep a vaccine adult im</v>
          </cell>
          <cell r="C3444">
            <v>12</v>
          </cell>
          <cell r="D3444">
            <v>5</v>
          </cell>
          <cell r="E3444">
            <v>5</v>
          </cell>
          <cell r="F3444">
            <v>0</v>
          </cell>
          <cell r="G3444" t="str">
            <v>00</v>
          </cell>
        </row>
        <row r="3445">
          <cell r="A3445" t="str">
            <v>90653</v>
          </cell>
          <cell r="B3445" t="str">
            <v>Flu vaccine adjuvant im</v>
          </cell>
          <cell r="C3445">
            <v>11</v>
          </cell>
          <cell r="D3445">
            <v>0</v>
          </cell>
          <cell r="E3445">
            <v>5</v>
          </cell>
          <cell r="F3445">
            <v>0</v>
          </cell>
          <cell r="G3445" t="str">
            <v>00</v>
          </cell>
        </row>
        <row r="3446">
          <cell r="A3446" t="str">
            <v>90654</v>
          </cell>
          <cell r="B3446" t="str">
            <v>Flu vaccine no preserv id</v>
          </cell>
          <cell r="C3446">
            <v>11</v>
          </cell>
          <cell r="D3446">
            <v>0</v>
          </cell>
          <cell r="E3446">
            <v>5</v>
          </cell>
          <cell r="F3446">
            <v>0</v>
          </cell>
          <cell r="G3446" t="str">
            <v>00</v>
          </cell>
        </row>
        <row r="3447">
          <cell r="A3447" t="str">
            <v>90655</v>
          </cell>
          <cell r="B3447" t="str">
            <v>Flu vac no prsv 3 val 6-35 m</v>
          </cell>
          <cell r="C3447">
            <v>11</v>
          </cell>
          <cell r="D3447">
            <v>0</v>
          </cell>
          <cell r="E3447">
            <v>5</v>
          </cell>
          <cell r="F3447">
            <v>0</v>
          </cell>
          <cell r="G3447" t="str">
            <v>00</v>
          </cell>
        </row>
        <row r="3448">
          <cell r="A3448" t="str">
            <v>90656</v>
          </cell>
          <cell r="B3448" t="str">
            <v>Flu vaccine no preserv 3 &amp; &gt;</v>
          </cell>
          <cell r="C3448">
            <v>11</v>
          </cell>
          <cell r="D3448">
            <v>0</v>
          </cell>
          <cell r="E3448">
            <v>5</v>
          </cell>
          <cell r="F3448">
            <v>0</v>
          </cell>
          <cell r="G3448" t="str">
            <v>00</v>
          </cell>
        </row>
        <row r="3449">
          <cell r="A3449" t="str">
            <v>90657</v>
          </cell>
          <cell r="B3449" t="str">
            <v>Flu vaccine 3 yrs im</v>
          </cell>
          <cell r="C3449">
            <v>11</v>
          </cell>
          <cell r="D3449">
            <v>0</v>
          </cell>
          <cell r="E3449">
            <v>5</v>
          </cell>
          <cell r="F3449">
            <v>0</v>
          </cell>
          <cell r="G3449" t="str">
            <v>00</v>
          </cell>
        </row>
        <row r="3450">
          <cell r="A3450" t="str">
            <v>90658</v>
          </cell>
          <cell r="B3450" t="str">
            <v>Flu vaccine 3 yrs &amp; &gt; im</v>
          </cell>
          <cell r="C3450">
            <v>11</v>
          </cell>
          <cell r="D3450">
            <v>0</v>
          </cell>
          <cell r="E3450">
            <v>5</v>
          </cell>
          <cell r="F3450">
            <v>0</v>
          </cell>
          <cell r="G3450" t="str">
            <v>00</v>
          </cell>
        </row>
        <row r="3451">
          <cell r="A3451" t="str">
            <v>90660</v>
          </cell>
          <cell r="B3451" t="str">
            <v>Flu vaccine nasal</v>
          </cell>
          <cell r="C3451">
            <v>11</v>
          </cell>
          <cell r="D3451">
            <v>0</v>
          </cell>
          <cell r="E3451">
            <v>5</v>
          </cell>
          <cell r="F3451">
            <v>0</v>
          </cell>
          <cell r="G3451" t="str">
            <v>00</v>
          </cell>
        </row>
        <row r="3452">
          <cell r="A3452" t="str">
            <v>90661</v>
          </cell>
          <cell r="B3452" t="str">
            <v>Flu vacc cell cult prsv free</v>
          </cell>
          <cell r="C3452">
            <v>11</v>
          </cell>
          <cell r="D3452">
            <v>0</v>
          </cell>
          <cell r="E3452">
            <v>5</v>
          </cell>
          <cell r="F3452">
            <v>0</v>
          </cell>
          <cell r="G3452" t="str">
            <v>00</v>
          </cell>
        </row>
        <row r="3453">
          <cell r="A3453" t="str">
            <v>90662</v>
          </cell>
          <cell r="B3453" t="str">
            <v>Flu vacc prsv free inc antig</v>
          </cell>
          <cell r="C3453">
            <v>11</v>
          </cell>
          <cell r="D3453">
            <v>0</v>
          </cell>
          <cell r="E3453">
            <v>5</v>
          </cell>
          <cell r="F3453">
            <v>0</v>
          </cell>
          <cell r="G3453" t="str">
            <v>00</v>
          </cell>
        </row>
        <row r="3454">
          <cell r="A3454" t="str">
            <v>90664</v>
          </cell>
          <cell r="B3454" t="str">
            <v>Flu vacc pandemic intranasal</v>
          </cell>
          <cell r="C3454">
            <v>11</v>
          </cell>
          <cell r="D3454">
            <v>0</v>
          </cell>
          <cell r="E3454">
            <v>5</v>
          </cell>
          <cell r="F3454">
            <v>0</v>
          </cell>
          <cell r="G3454" t="str">
            <v>00</v>
          </cell>
        </row>
        <row r="3455">
          <cell r="A3455" t="str">
            <v>90666</v>
          </cell>
          <cell r="B3455" t="str">
            <v>Flu vac pandem prsrv free im</v>
          </cell>
          <cell r="C3455">
            <v>11</v>
          </cell>
          <cell r="D3455">
            <v>0</v>
          </cell>
          <cell r="E3455">
            <v>5</v>
          </cell>
          <cell r="F3455">
            <v>0</v>
          </cell>
          <cell r="G3455" t="str">
            <v>00</v>
          </cell>
        </row>
        <row r="3456">
          <cell r="A3456" t="str">
            <v>90667</v>
          </cell>
          <cell r="B3456" t="str">
            <v>Flu vac pandemic adjuvant im</v>
          </cell>
          <cell r="C3456">
            <v>11</v>
          </cell>
          <cell r="D3456">
            <v>0</v>
          </cell>
          <cell r="E3456">
            <v>5</v>
          </cell>
          <cell r="F3456">
            <v>0</v>
          </cell>
          <cell r="G3456" t="str">
            <v>00</v>
          </cell>
        </row>
        <row r="3457">
          <cell r="A3457" t="str">
            <v>90668</v>
          </cell>
          <cell r="B3457" t="str">
            <v>Flu vac pandemic splt im</v>
          </cell>
          <cell r="C3457">
            <v>11</v>
          </cell>
          <cell r="D3457">
            <v>0</v>
          </cell>
          <cell r="E3457">
            <v>5</v>
          </cell>
          <cell r="F3457">
            <v>0</v>
          </cell>
          <cell r="G3457" t="str">
            <v>00</v>
          </cell>
        </row>
        <row r="3458">
          <cell r="A3458" t="str">
            <v>90669</v>
          </cell>
          <cell r="B3458" t="str">
            <v>Pneumococcal vacc 7 val im</v>
          </cell>
          <cell r="C3458">
            <v>11</v>
          </cell>
          <cell r="D3458">
            <v>0</v>
          </cell>
          <cell r="E3458">
            <v>5</v>
          </cell>
          <cell r="F3458">
            <v>0</v>
          </cell>
          <cell r="G3458" t="str">
            <v>00</v>
          </cell>
        </row>
        <row r="3459">
          <cell r="A3459" t="str">
            <v>90670</v>
          </cell>
          <cell r="B3459" t="str">
            <v>Pneumococcal vacc 13 val im</v>
          </cell>
          <cell r="C3459">
            <v>11</v>
          </cell>
          <cell r="D3459">
            <v>0</v>
          </cell>
          <cell r="E3459">
            <v>5</v>
          </cell>
          <cell r="F3459">
            <v>0</v>
          </cell>
          <cell r="G3459" t="str">
            <v>00</v>
          </cell>
        </row>
        <row r="3460">
          <cell r="A3460" t="str">
            <v>90672</v>
          </cell>
          <cell r="B3460" t="str">
            <v>Flu vaccine 4 valent nasal</v>
          </cell>
          <cell r="C3460">
            <v>11</v>
          </cell>
          <cell r="D3460">
            <v>0</v>
          </cell>
          <cell r="E3460">
            <v>5</v>
          </cell>
          <cell r="F3460">
            <v>0</v>
          </cell>
          <cell r="G3460" t="str">
            <v>00</v>
          </cell>
        </row>
        <row r="3461">
          <cell r="A3461" t="str">
            <v>90673</v>
          </cell>
          <cell r="B3461" t="str">
            <v>Flu vacc riv3 no preserv</v>
          </cell>
          <cell r="C3461">
            <v>11</v>
          </cell>
          <cell r="D3461">
            <v>0</v>
          </cell>
          <cell r="E3461">
            <v>5</v>
          </cell>
          <cell r="F3461">
            <v>0</v>
          </cell>
          <cell r="G3461" t="str">
            <v>00</v>
          </cell>
        </row>
        <row r="3462">
          <cell r="A3462" t="str">
            <v>90675</v>
          </cell>
          <cell r="B3462" t="str">
            <v>Rabies vaccine im</v>
          </cell>
          <cell r="C3462">
            <v>12</v>
          </cell>
          <cell r="D3462">
            <v>5</v>
          </cell>
          <cell r="E3462">
            <v>5</v>
          </cell>
          <cell r="F3462">
            <v>0</v>
          </cell>
          <cell r="G3462" t="str">
            <v>00</v>
          </cell>
        </row>
        <row r="3463">
          <cell r="A3463" t="str">
            <v>90685</v>
          </cell>
          <cell r="B3463" t="str">
            <v>Flu vac no prsv 4 val 6-35 m</v>
          </cell>
          <cell r="C3463">
            <v>11</v>
          </cell>
          <cell r="D3463">
            <v>0</v>
          </cell>
          <cell r="E3463">
            <v>5</v>
          </cell>
          <cell r="F3463">
            <v>0</v>
          </cell>
          <cell r="G3463" t="str">
            <v>00</v>
          </cell>
        </row>
        <row r="3464">
          <cell r="A3464" t="str">
            <v>90686</v>
          </cell>
          <cell r="B3464" t="str">
            <v>Flu vac no prsv 4 val 3 yrs+</v>
          </cell>
          <cell r="C3464">
            <v>11</v>
          </cell>
          <cell r="D3464">
            <v>0</v>
          </cell>
          <cell r="E3464">
            <v>5</v>
          </cell>
          <cell r="F3464">
            <v>0</v>
          </cell>
          <cell r="G3464" t="str">
            <v>00</v>
          </cell>
        </row>
        <row r="3465">
          <cell r="A3465" t="str">
            <v>90687</v>
          </cell>
          <cell r="B3465" t="str">
            <v>Flu vaccine 4 val 6-35 mo im</v>
          </cell>
          <cell r="C3465">
            <v>11</v>
          </cell>
          <cell r="D3465">
            <v>0</v>
          </cell>
          <cell r="E3465">
            <v>5</v>
          </cell>
          <cell r="F3465">
            <v>0</v>
          </cell>
          <cell r="G3465" t="str">
            <v>00</v>
          </cell>
        </row>
        <row r="3466">
          <cell r="A3466" t="str">
            <v>90688</v>
          </cell>
          <cell r="B3466" t="str">
            <v>Flu vacc 4 val 3 yrs plus im</v>
          </cell>
          <cell r="C3466">
            <v>11</v>
          </cell>
          <cell r="D3466">
            <v>0</v>
          </cell>
          <cell r="E3466">
            <v>5</v>
          </cell>
          <cell r="F3466">
            <v>0</v>
          </cell>
          <cell r="G3466" t="str">
            <v>00</v>
          </cell>
        </row>
        <row r="3467">
          <cell r="A3467" t="str">
            <v>90691</v>
          </cell>
          <cell r="B3467" t="str">
            <v>Typhoid vaccine im</v>
          </cell>
          <cell r="C3467">
            <v>12</v>
          </cell>
          <cell r="D3467">
            <v>5</v>
          </cell>
          <cell r="E3467">
            <v>5</v>
          </cell>
          <cell r="F3467">
            <v>0</v>
          </cell>
          <cell r="G3467" t="str">
            <v>00</v>
          </cell>
        </row>
        <row r="3468">
          <cell r="A3468" t="str">
            <v>90703</v>
          </cell>
          <cell r="B3468" t="str">
            <v>Tetanus vaccine im</v>
          </cell>
          <cell r="C3468">
            <v>12</v>
          </cell>
          <cell r="D3468">
            <v>5</v>
          </cell>
          <cell r="E3468">
            <v>5</v>
          </cell>
          <cell r="F3468">
            <v>0</v>
          </cell>
          <cell r="G3468" t="str">
            <v>00</v>
          </cell>
        </row>
        <row r="3469">
          <cell r="A3469" t="str">
            <v>90714</v>
          </cell>
          <cell r="B3469" t="str">
            <v>Td vaccine no prsrv 7/&gt; im</v>
          </cell>
          <cell r="C3469">
            <v>12</v>
          </cell>
          <cell r="D3469">
            <v>5</v>
          </cell>
          <cell r="E3469">
            <v>5</v>
          </cell>
          <cell r="F3469">
            <v>0</v>
          </cell>
          <cell r="G3469" t="str">
            <v>00</v>
          </cell>
        </row>
        <row r="3470">
          <cell r="A3470" t="str">
            <v>90715</v>
          </cell>
          <cell r="B3470" t="str">
            <v>Tdap vaccine 7 yrs/&gt; im</v>
          </cell>
          <cell r="C3470">
            <v>12</v>
          </cell>
          <cell r="D3470">
            <v>5</v>
          </cell>
          <cell r="E3470">
            <v>5</v>
          </cell>
          <cell r="F3470">
            <v>0</v>
          </cell>
          <cell r="G3470" t="str">
            <v>00</v>
          </cell>
        </row>
        <row r="3471">
          <cell r="A3471" t="str">
            <v>90732</v>
          </cell>
          <cell r="B3471" t="str">
            <v>Pneumococcal vacc 23 val im</v>
          </cell>
          <cell r="C3471">
            <v>11</v>
          </cell>
          <cell r="D3471">
            <v>0</v>
          </cell>
          <cell r="E3471">
            <v>5</v>
          </cell>
          <cell r="F3471">
            <v>0</v>
          </cell>
          <cell r="G3471" t="str">
            <v>00</v>
          </cell>
        </row>
        <row r="3472">
          <cell r="A3472" t="str">
            <v>90733</v>
          </cell>
          <cell r="B3472" t="str">
            <v>Meningococcal vaccine sc</v>
          </cell>
          <cell r="C3472">
            <v>12</v>
          </cell>
          <cell r="D3472">
            <v>5</v>
          </cell>
          <cell r="E3472">
            <v>5</v>
          </cell>
          <cell r="F3472">
            <v>0</v>
          </cell>
          <cell r="G3472" t="str">
            <v>00</v>
          </cell>
        </row>
        <row r="3473">
          <cell r="A3473" t="str">
            <v>90739</v>
          </cell>
          <cell r="B3473" t="str">
            <v>Hep b vacc adult 2 dose im</v>
          </cell>
          <cell r="C3473">
            <v>12</v>
          </cell>
          <cell r="D3473">
            <v>6</v>
          </cell>
          <cell r="E3473">
            <v>5</v>
          </cell>
          <cell r="F3473">
            <v>0</v>
          </cell>
          <cell r="G3473" t="str">
            <v>00</v>
          </cell>
        </row>
        <row r="3474">
          <cell r="A3474" t="str">
            <v>90740</v>
          </cell>
          <cell r="B3474" t="str">
            <v>Hepb vacc ill pat 3 dose im</v>
          </cell>
          <cell r="C3474">
            <v>12</v>
          </cell>
          <cell r="D3474">
            <v>6</v>
          </cell>
          <cell r="E3474">
            <v>5</v>
          </cell>
          <cell r="F3474">
            <v>0</v>
          </cell>
          <cell r="G3474" t="str">
            <v>00</v>
          </cell>
        </row>
        <row r="3475">
          <cell r="A3475" t="str">
            <v>90743</v>
          </cell>
          <cell r="B3475" t="str">
            <v>Hep b vacc adol 2 dose im</v>
          </cell>
          <cell r="C3475">
            <v>12</v>
          </cell>
          <cell r="D3475">
            <v>6</v>
          </cell>
          <cell r="E3475">
            <v>5</v>
          </cell>
          <cell r="F3475">
            <v>0</v>
          </cell>
          <cell r="G3475" t="str">
            <v>00</v>
          </cell>
        </row>
        <row r="3476">
          <cell r="A3476" t="str">
            <v>90744</v>
          </cell>
          <cell r="B3476" t="str">
            <v>Hepb vacc ped/adol 3 dose im</v>
          </cell>
          <cell r="C3476">
            <v>12</v>
          </cell>
          <cell r="D3476">
            <v>6</v>
          </cell>
          <cell r="E3476">
            <v>5</v>
          </cell>
          <cell r="F3476">
            <v>0</v>
          </cell>
          <cell r="G3476" t="str">
            <v>00</v>
          </cell>
        </row>
        <row r="3477">
          <cell r="A3477" t="str">
            <v>90746</v>
          </cell>
          <cell r="B3477" t="str">
            <v>Hep b vacc adult 3 dose im</v>
          </cell>
          <cell r="C3477">
            <v>12</v>
          </cell>
          <cell r="D3477">
            <v>6</v>
          </cell>
          <cell r="E3477">
            <v>5</v>
          </cell>
          <cell r="F3477">
            <v>0</v>
          </cell>
          <cell r="G3477" t="str">
            <v>00</v>
          </cell>
        </row>
        <row r="3478">
          <cell r="A3478" t="str">
            <v>90747</v>
          </cell>
          <cell r="B3478" t="str">
            <v>Hepb vacc ill pat 4 dose im</v>
          </cell>
          <cell r="C3478">
            <v>12</v>
          </cell>
          <cell r="D3478">
            <v>6</v>
          </cell>
          <cell r="E3478">
            <v>5</v>
          </cell>
          <cell r="F3478">
            <v>0</v>
          </cell>
          <cell r="G3478" t="str">
            <v>00</v>
          </cell>
        </row>
        <row r="3479">
          <cell r="A3479" t="str">
            <v>90785</v>
          </cell>
          <cell r="B3479" t="str">
            <v>Psytx complex interactive</v>
          </cell>
          <cell r="C3479">
            <v>12</v>
          </cell>
          <cell r="D3479">
            <v>5</v>
          </cell>
          <cell r="E3479">
            <v>5</v>
          </cell>
          <cell r="F3479">
            <v>0</v>
          </cell>
          <cell r="G3479" t="str">
            <v>00</v>
          </cell>
        </row>
        <row r="3480">
          <cell r="A3480" t="str">
            <v>90791</v>
          </cell>
          <cell r="B3480" t="str">
            <v>Psych diagnostic evaluation</v>
          </cell>
          <cell r="C3480">
            <v>12</v>
          </cell>
          <cell r="D3480">
            <v>5</v>
          </cell>
          <cell r="E3480">
            <v>5</v>
          </cell>
          <cell r="F3480">
            <v>0</v>
          </cell>
          <cell r="G3480" t="str">
            <v>00</v>
          </cell>
        </row>
        <row r="3481">
          <cell r="A3481" t="str">
            <v>90792</v>
          </cell>
          <cell r="B3481" t="str">
            <v>Psych diag eval w/med srvcs</v>
          </cell>
          <cell r="C3481">
            <v>12</v>
          </cell>
          <cell r="D3481">
            <v>5</v>
          </cell>
          <cell r="E3481">
            <v>5</v>
          </cell>
          <cell r="F3481">
            <v>0</v>
          </cell>
          <cell r="G3481" t="str">
            <v>00</v>
          </cell>
        </row>
        <row r="3482">
          <cell r="A3482" t="str">
            <v>90832</v>
          </cell>
          <cell r="B3482" t="str">
            <v>Psytx pt&amp;/family 30 minutes</v>
          </cell>
          <cell r="C3482">
            <v>12</v>
          </cell>
          <cell r="D3482">
            <v>5</v>
          </cell>
          <cell r="E3482">
            <v>5</v>
          </cell>
          <cell r="F3482">
            <v>0</v>
          </cell>
          <cell r="G3482" t="str">
            <v>00</v>
          </cell>
        </row>
        <row r="3483">
          <cell r="A3483" t="str">
            <v>90833</v>
          </cell>
          <cell r="B3483" t="str">
            <v>Psytx pt&amp;/fam w/e&amp;m 30 min</v>
          </cell>
          <cell r="C3483">
            <v>12</v>
          </cell>
          <cell r="D3483">
            <v>5</v>
          </cell>
          <cell r="E3483">
            <v>5</v>
          </cell>
          <cell r="F3483">
            <v>0</v>
          </cell>
          <cell r="G3483" t="str">
            <v>00</v>
          </cell>
        </row>
        <row r="3484">
          <cell r="A3484" t="str">
            <v>90834</v>
          </cell>
          <cell r="B3484" t="str">
            <v>Psytx pt&amp;/family 45 minutes</v>
          </cell>
          <cell r="C3484">
            <v>12</v>
          </cell>
          <cell r="D3484">
            <v>5</v>
          </cell>
          <cell r="E3484">
            <v>5</v>
          </cell>
          <cell r="F3484">
            <v>0</v>
          </cell>
          <cell r="G3484" t="str">
            <v>00</v>
          </cell>
        </row>
        <row r="3485">
          <cell r="A3485" t="str">
            <v>90836</v>
          </cell>
          <cell r="B3485" t="str">
            <v>Psytx pt&amp;/fam w/e&amp;m 45 min</v>
          </cell>
          <cell r="C3485">
            <v>12</v>
          </cell>
          <cell r="D3485">
            <v>5</v>
          </cell>
          <cell r="E3485">
            <v>5</v>
          </cell>
          <cell r="F3485">
            <v>0</v>
          </cell>
          <cell r="G3485" t="str">
            <v>00</v>
          </cell>
        </row>
        <row r="3486">
          <cell r="A3486" t="str">
            <v>90837</v>
          </cell>
          <cell r="B3486" t="str">
            <v>Psytx pt&amp;/family 60 minutes</v>
          </cell>
          <cell r="C3486">
            <v>12</v>
          </cell>
          <cell r="D3486">
            <v>5</v>
          </cell>
          <cell r="E3486">
            <v>5</v>
          </cell>
          <cell r="F3486">
            <v>0</v>
          </cell>
          <cell r="G3486" t="str">
            <v>00</v>
          </cell>
        </row>
        <row r="3487">
          <cell r="A3487" t="str">
            <v>90838</v>
          </cell>
          <cell r="B3487" t="str">
            <v>Psytx pt&amp;/fam w/e&amp;m 60 min</v>
          </cell>
          <cell r="C3487">
            <v>12</v>
          </cell>
          <cell r="D3487">
            <v>5</v>
          </cell>
          <cell r="E3487">
            <v>5</v>
          </cell>
          <cell r="F3487">
            <v>0</v>
          </cell>
          <cell r="G3487" t="str">
            <v>00</v>
          </cell>
        </row>
        <row r="3488">
          <cell r="A3488" t="str">
            <v>90839</v>
          </cell>
          <cell r="B3488" t="str">
            <v>Psytx crisis initial 60 min</v>
          </cell>
          <cell r="C3488">
            <v>12</v>
          </cell>
          <cell r="D3488">
            <v>5</v>
          </cell>
          <cell r="E3488">
            <v>5</v>
          </cell>
          <cell r="F3488">
            <v>0</v>
          </cell>
          <cell r="G3488" t="str">
            <v>00</v>
          </cell>
        </row>
        <row r="3489">
          <cell r="A3489" t="str">
            <v>90840</v>
          </cell>
          <cell r="B3489" t="str">
            <v>Psytx crisis ea addl 30 min</v>
          </cell>
          <cell r="C3489">
            <v>12</v>
          </cell>
          <cell r="D3489">
            <v>5</v>
          </cell>
          <cell r="E3489">
            <v>5</v>
          </cell>
          <cell r="F3489">
            <v>0</v>
          </cell>
          <cell r="G3489" t="str">
            <v>00</v>
          </cell>
        </row>
        <row r="3490">
          <cell r="A3490" t="str">
            <v>90845</v>
          </cell>
          <cell r="B3490" t="str">
            <v>Psychoanalysis</v>
          </cell>
          <cell r="C3490">
            <v>12</v>
          </cell>
          <cell r="D3490">
            <v>5</v>
          </cell>
          <cell r="E3490">
            <v>5</v>
          </cell>
          <cell r="F3490">
            <v>0</v>
          </cell>
          <cell r="G3490" t="str">
            <v>00</v>
          </cell>
        </row>
        <row r="3491">
          <cell r="A3491" t="str">
            <v>90853</v>
          </cell>
          <cell r="B3491" t="str">
            <v>Group psychotherapy</v>
          </cell>
          <cell r="C3491">
            <v>12</v>
          </cell>
          <cell r="D3491">
            <v>5</v>
          </cell>
          <cell r="E3491">
            <v>5</v>
          </cell>
          <cell r="F3491">
            <v>0</v>
          </cell>
          <cell r="G3491" t="str">
            <v>00</v>
          </cell>
        </row>
        <row r="3492">
          <cell r="A3492" t="str">
            <v>90865</v>
          </cell>
          <cell r="B3492" t="str">
            <v>Narcosynthesis</v>
          </cell>
          <cell r="C3492">
            <v>12</v>
          </cell>
          <cell r="D3492">
            <v>5</v>
          </cell>
          <cell r="E3492">
            <v>5</v>
          </cell>
          <cell r="F3492">
            <v>0</v>
          </cell>
          <cell r="G3492" t="str">
            <v>00</v>
          </cell>
        </row>
        <row r="3493">
          <cell r="A3493" t="str">
            <v>90870</v>
          </cell>
          <cell r="B3493" t="str">
            <v>Electroconvulsive therapy</v>
          </cell>
          <cell r="C3493">
            <v>12</v>
          </cell>
          <cell r="D3493">
            <v>5</v>
          </cell>
          <cell r="E3493">
            <v>5</v>
          </cell>
          <cell r="F3493">
            <v>0</v>
          </cell>
          <cell r="G3493" t="str">
            <v>00</v>
          </cell>
        </row>
        <row r="3494">
          <cell r="A3494" t="str">
            <v>90880</v>
          </cell>
          <cell r="B3494" t="str">
            <v>Hypnotherapy</v>
          </cell>
          <cell r="C3494">
            <v>12</v>
          </cell>
          <cell r="D3494">
            <v>5</v>
          </cell>
          <cell r="E3494">
            <v>5</v>
          </cell>
          <cell r="F3494">
            <v>0</v>
          </cell>
          <cell r="G3494" t="str">
            <v>00</v>
          </cell>
        </row>
        <row r="3495">
          <cell r="A3495" t="str">
            <v>90901</v>
          </cell>
          <cell r="B3495" t="str">
            <v>Biofeedback train any meth</v>
          </cell>
          <cell r="C3495">
            <v>12</v>
          </cell>
          <cell r="D3495">
            <v>5</v>
          </cell>
          <cell r="E3495">
            <v>5</v>
          </cell>
          <cell r="F3495">
            <v>0</v>
          </cell>
          <cell r="G3495" t="str">
            <v>00</v>
          </cell>
        </row>
        <row r="3496">
          <cell r="A3496" t="str">
            <v>90911</v>
          </cell>
          <cell r="B3496" t="str">
            <v>Biofeedback peri/uro/rectal</v>
          </cell>
          <cell r="C3496">
            <v>12</v>
          </cell>
          <cell r="D3496">
            <v>5</v>
          </cell>
          <cell r="E3496">
            <v>5</v>
          </cell>
          <cell r="F3496">
            <v>0</v>
          </cell>
          <cell r="G3496" t="str">
            <v>00</v>
          </cell>
        </row>
        <row r="3497">
          <cell r="A3497" t="str">
            <v>90951</v>
          </cell>
          <cell r="B3497" t="str">
            <v>Esrd serv 4 visits p mo &lt;2yr</v>
          </cell>
          <cell r="C3497">
            <v>12</v>
          </cell>
          <cell r="D3497">
            <v>5</v>
          </cell>
          <cell r="E3497">
            <v>5</v>
          </cell>
          <cell r="F3497">
            <v>0</v>
          </cell>
          <cell r="G3497" t="str">
            <v>00</v>
          </cell>
        </row>
        <row r="3498">
          <cell r="A3498" t="str">
            <v>90954</v>
          </cell>
          <cell r="B3498" t="str">
            <v>Esrd serv 4 vsts p mo 2-11</v>
          </cell>
          <cell r="C3498">
            <v>12</v>
          </cell>
          <cell r="D3498">
            <v>5</v>
          </cell>
          <cell r="E3498">
            <v>5</v>
          </cell>
          <cell r="F3498">
            <v>0</v>
          </cell>
          <cell r="G3498" t="str">
            <v>00</v>
          </cell>
        </row>
        <row r="3499">
          <cell r="A3499" t="str">
            <v>90955</v>
          </cell>
          <cell r="B3499" t="str">
            <v>Esrd srv 2-3 vsts p mo 2-11</v>
          </cell>
          <cell r="C3499">
            <v>12</v>
          </cell>
          <cell r="D3499">
            <v>5</v>
          </cell>
          <cell r="E3499">
            <v>5</v>
          </cell>
          <cell r="F3499">
            <v>0</v>
          </cell>
          <cell r="G3499" t="str">
            <v>00</v>
          </cell>
        </row>
        <row r="3500">
          <cell r="A3500" t="str">
            <v>90956</v>
          </cell>
          <cell r="B3500" t="str">
            <v>Esrd srv 1 visit p mo 2-11</v>
          </cell>
          <cell r="C3500">
            <v>12</v>
          </cell>
          <cell r="D3500">
            <v>5</v>
          </cell>
          <cell r="E3500">
            <v>5</v>
          </cell>
          <cell r="F3500">
            <v>0</v>
          </cell>
          <cell r="G3500" t="str">
            <v>00</v>
          </cell>
        </row>
        <row r="3501">
          <cell r="A3501" t="str">
            <v>90957</v>
          </cell>
          <cell r="B3501" t="str">
            <v>Esrd srv 4 vsts p mo 12-19</v>
          </cell>
          <cell r="C3501">
            <v>12</v>
          </cell>
          <cell r="D3501">
            <v>5</v>
          </cell>
          <cell r="E3501">
            <v>5</v>
          </cell>
          <cell r="F3501">
            <v>0</v>
          </cell>
          <cell r="G3501" t="str">
            <v>00</v>
          </cell>
        </row>
        <row r="3502">
          <cell r="A3502" t="str">
            <v>90958</v>
          </cell>
          <cell r="B3502" t="str">
            <v>Esrd srv 2-3 vsts p mo 12-19</v>
          </cell>
          <cell r="C3502">
            <v>12</v>
          </cell>
          <cell r="D3502">
            <v>5</v>
          </cell>
          <cell r="E3502">
            <v>5</v>
          </cell>
          <cell r="F3502">
            <v>0</v>
          </cell>
          <cell r="G3502" t="str">
            <v>00</v>
          </cell>
        </row>
        <row r="3503">
          <cell r="A3503" t="str">
            <v>90959</v>
          </cell>
          <cell r="B3503" t="str">
            <v>Esrd serv 1 vst p mo 12-19</v>
          </cell>
          <cell r="C3503">
            <v>12</v>
          </cell>
          <cell r="D3503">
            <v>5</v>
          </cell>
          <cell r="E3503">
            <v>5</v>
          </cell>
          <cell r="F3503">
            <v>0</v>
          </cell>
          <cell r="G3503" t="str">
            <v>00</v>
          </cell>
        </row>
        <row r="3504">
          <cell r="A3504" t="str">
            <v>90960</v>
          </cell>
          <cell r="B3504" t="str">
            <v>Esrd srv 4 visits p mo 20+</v>
          </cell>
          <cell r="C3504">
            <v>12</v>
          </cell>
          <cell r="D3504">
            <v>5</v>
          </cell>
          <cell r="E3504">
            <v>5</v>
          </cell>
          <cell r="F3504">
            <v>0</v>
          </cell>
          <cell r="G3504" t="str">
            <v>00</v>
          </cell>
        </row>
        <row r="3505">
          <cell r="A3505" t="str">
            <v>90961</v>
          </cell>
          <cell r="B3505" t="str">
            <v>Esrd srv 2-3 vsts p mo 20+</v>
          </cell>
          <cell r="C3505">
            <v>12</v>
          </cell>
          <cell r="D3505">
            <v>5</v>
          </cell>
          <cell r="E3505">
            <v>5</v>
          </cell>
          <cell r="F3505">
            <v>0</v>
          </cell>
          <cell r="G3505" t="str">
            <v>00</v>
          </cell>
        </row>
        <row r="3506">
          <cell r="A3506" t="str">
            <v>90962</v>
          </cell>
          <cell r="B3506" t="str">
            <v>Esrd serv 1 visit p mo 20+</v>
          </cell>
          <cell r="C3506">
            <v>12</v>
          </cell>
          <cell r="D3506">
            <v>5</v>
          </cell>
          <cell r="E3506">
            <v>5</v>
          </cell>
          <cell r="F3506">
            <v>0</v>
          </cell>
          <cell r="G3506" t="str">
            <v>00</v>
          </cell>
        </row>
        <row r="3507">
          <cell r="A3507" t="str">
            <v>90963</v>
          </cell>
          <cell r="B3507" t="str">
            <v>Esrd home pt serv p mo &lt;2yrs</v>
          </cell>
          <cell r="C3507">
            <v>12</v>
          </cell>
          <cell r="D3507">
            <v>5</v>
          </cell>
          <cell r="E3507">
            <v>5</v>
          </cell>
          <cell r="F3507">
            <v>0</v>
          </cell>
          <cell r="G3507" t="str">
            <v>00</v>
          </cell>
        </row>
        <row r="3508">
          <cell r="A3508" t="str">
            <v>90964</v>
          </cell>
          <cell r="B3508" t="str">
            <v>Esrd home pt serv p mo 2-11</v>
          </cell>
          <cell r="C3508">
            <v>12</v>
          </cell>
          <cell r="D3508">
            <v>5</v>
          </cell>
          <cell r="E3508">
            <v>5</v>
          </cell>
          <cell r="F3508">
            <v>0</v>
          </cell>
          <cell r="G3508" t="str">
            <v>00</v>
          </cell>
        </row>
        <row r="3509">
          <cell r="A3509" t="str">
            <v>90965</v>
          </cell>
          <cell r="B3509" t="str">
            <v>Esrd home pt serv p mo 12-19</v>
          </cell>
          <cell r="C3509">
            <v>12</v>
          </cell>
          <cell r="D3509">
            <v>5</v>
          </cell>
          <cell r="E3509">
            <v>5</v>
          </cell>
          <cell r="F3509">
            <v>0</v>
          </cell>
          <cell r="G3509" t="str">
            <v>00</v>
          </cell>
        </row>
        <row r="3510">
          <cell r="A3510" t="str">
            <v>90966</v>
          </cell>
          <cell r="B3510" t="str">
            <v>Esrd home pt serv p mo 20+</v>
          </cell>
          <cell r="C3510">
            <v>12</v>
          </cell>
          <cell r="D3510">
            <v>5</v>
          </cell>
          <cell r="E3510">
            <v>5</v>
          </cell>
          <cell r="F3510">
            <v>0</v>
          </cell>
          <cell r="G3510" t="str">
            <v>00</v>
          </cell>
        </row>
        <row r="3511">
          <cell r="A3511" t="str">
            <v>90967</v>
          </cell>
          <cell r="B3511" t="str">
            <v>Esrd home pt serv p day &lt;2</v>
          </cell>
          <cell r="C3511">
            <v>12</v>
          </cell>
          <cell r="D3511">
            <v>5</v>
          </cell>
          <cell r="E3511">
            <v>5</v>
          </cell>
          <cell r="F3511">
            <v>0</v>
          </cell>
          <cell r="G3511" t="str">
            <v>00</v>
          </cell>
        </row>
        <row r="3512">
          <cell r="A3512" t="str">
            <v>90968</v>
          </cell>
          <cell r="B3512" t="str">
            <v>Esrd home pt srv p day 2-11</v>
          </cell>
          <cell r="C3512">
            <v>12</v>
          </cell>
          <cell r="D3512">
            <v>5</v>
          </cell>
          <cell r="E3512">
            <v>5</v>
          </cell>
          <cell r="F3512">
            <v>0</v>
          </cell>
          <cell r="G3512" t="str">
            <v>00</v>
          </cell>
        </row>
        <row r="3513">
          <cell r="A3513" t="str">
            <v>90969</v>
          </cell>
          <cell r="B3513" t="str">
            <v>Esrd home pt srv p day 12-19</v>
          </cell>
          <cell r="C3513">
            <v>12</v>
          </cell>
          <cell r="D3513">
            <v>5</v>
          </cell>
          <cell r="E3513">
            <v>5</v>
          </cell>
          <cell r="F3513">
            <v>0</v>
          </cell>
          <cell r="G3513" t="str">
            <v>00</v>
          </cell>
        </row>
        <row r="3514">
          <cell r="A3514" t="str">
            <v>90970</v>
          </cell>
          <cell r="B3514" t="str">
            <v>Esrd home pt serv p day 20+</v>
          </cell>
          <cell r="C3514">
            <v>12</v>
          </cell>
          <cell r="D3514">
            <v>5</v>
          </cell>
          <cell r="E3514">
            <v>5</v>
          </cell>
          <cell r="F3514">
            <v>0</v>
          </cell>
          <cell r="G3514" t="str">
            <v>00</v>
          </cell>
        </row>
        <row r="3515">
          <cell r="A3515" t="str">
            <v>91010</v>
          </cell>
          <cell r="B3515" t="str">
            <v>Esophagus motility study</v>
          </cell>
          <cell r="C3515">
            <v>12</v>
          </cell>
          <cell r="D3515">
            <v>5</v>
          </cell>
          <cell r="E3515">
            <v>5</v>
          </cell>
          <cell r="F3515">
            <v>0</v>
          </cell>
          <cell r="G3515" t="str">
            <v>00</v>
          </cell>
        </row>
        <row r="3516">
          <cell r="A3516" t="str">
            <v>91013</v>
          </cell>
          <cell r="B3516" t="str">
            <v>Esophgl motil w/stim/perfus</v>
          </cell>
          <cell r="C3516">
            <v>12</v>
          </cell>
          <cell r="D3516">
            <v>5</v>
          </cell>
          <cell r="E3516">
            <v>5</v>
          </cell>
          <cell r="F3516">
            <v>0</v>
          </cell>
          <cell r="G3516" t="str">
            <v>00</v>
          </cell>
        </row>
        <row r="3517">
          <cell r="A3517" t="str">
            <v>91020</v>
          </cell>
          <cell r="B3517" t="str">
            <v>Gastric motility studies</v>
          </cell>
          <cell r="C3517">
            <v>12</v>
          </cell>
          <cell r="D3517">
            <v>5</v>
          </cell>
          <cell r="E3517">
            <v>5</v>
          </cell>
          <cell r="F3517">
            <v>0</v>
          </cell>
          <cell r="G3517" t="str">
            <v>00</v>
          </cell>
        </row>
        <row r="3518">
          <cell r="A3518" t="str">
            <v>91022</v>
          </cell>
          <cell r="B3518" t="str">
            <v>Duodenal motility study</v>
          </cell>
          <cell r="C3518">
            <v>12</v>
          </cell>
          <cell r="D3518">
            <v>5</v>
          </cell>
          <cell r="E3518">
            <v>5</v>
          </cell>
          <cell r="F3518">
            <v>0</v>
          </cell>
          <cell r="G3518" t="str">
            <v>00</v>
          </cell>
        </row>
        <row r="3519">
          <cell r="A3519" t="str">
            <v>91030</v>
          </cell>
          <cell r="B3519" t="str">
            <v>Acid perfusion of esophagus</v>
          </cell>
          <cell r="C3519">
            <v>12</v>
          </cell>
          <cell r="D3519">
            <v>5</v>
          </cell>
          <cell r="E3519">
            <v>5</v>
          </cell>
          <cell r="F3519">
            <v>0</v>
          </cell>
          <cell r="G3519" t="str">
            <v>00</v>
          </cell>
        </row>
        <row r="3520">
          <cell r="A3520" t="str">
            <v>91034</v>
          </cell>
          <cell r="B3520" t="str">
            <v>Gastroesophageal reflux test</v>
          </cell>
          <cell r="C3520">
            <v>12</v>
          </cell>
          <cell r="D3520">
            <v>5</v>
          </cell>
          <cell r="E3520">
            <v>5</v>
          </cell>
          <cell r="F3520">
            <v>0</v>
          </cell>
          <cell r="G3520" t="str">
            <v>00</v>
          </cell>
        </row>
        <row r="3521">
          <cell r="A3521" t="str">
            <v>91035</v>
          </cell>
          <cell r="B3521" t="str">
            <v>G-esoph reflx tst w/electrod</v>
          </cell>
          <cell r="C3521">
            <v>12</v>
          </cell>
          <cell r="D3521">
            <v>5</v>
          </cell>
          <cell r="E3521">
            <v>5</v>
          </cell>
          <cell r="F3521">
            <v>0</v>
          </cell>
          <cell r="G3521" t="str">
            <v>00</v>
          </cell>
        </row>
        <row r="3522">
          <cell r="A3522" t="str">
            <v>91037</v>
          </cell>
          <cell r="B3522" t="str">
            <v>Esoph imped function test</v>
          </cell>
          <cell r="C3522">
            <v>12</v>
          </cell>
          <cell r="D3522">
            <v>5</v>
          </cell>
          <cell r="E3522">
            <v>5</v>
          </cell>
          <cell r="F3522">
            <v>0</v>
          </cell>
          <cell r="G3522" t="str">
            <v>00</v>
          </cell>
        </row>
        <row r="3523">
          <cell r="A3523" t="str">
            <v>91038</v>
          </cell>
          <cell r="B3523" t="str">
            <v>Esoph imped funct test &gt; 1hr</v>
          </cell>
          <cell r="C3523">
            <v>12</v>
          </cell>
          <cell r="D3523">
            <v>5</v>
          </cell>
          <cell r="E3523">
            <v>5</v>
          </cell>
          <cell r="F3523">
            <v>0</v>
          </cell>
          <cell r="G3523" t="str">
            <v>00</v>
          </cell>
        </row>
        <row r="3524">
          <cell r="A3524" t="str">
            <v>91040</v>
          </cell>
          <cell r="B3524" t="str">
            <v>Esoph balloon distension tst</v>
          </cell>
          <cell r="C3524">
            <v>12</v>
          </cell>
          <cell r="D3524">
            <v>5</v>
          </cell>
          <cell r="E3524">
            <v>5</v>
          </cell>
          <cell r="F3524">
            <v>0</v>
          </cell>
          <cell r="G3524" t="str">
            <v>00</v>
          </cell>
        </row>
        <row r="3525">
          <cell r="A3525" t="str">
            <v>91065</v>
          </cell>
          <cell r="B3525" t="str">
            <v>Breath hydrogen/methane test</v>
          </cell>
          <cell r="C3525">
            <v>12</v>
          </cell>
          <cell r="D3525">
            <v>5</v>
          </cell>
          <cell r="E3525">
            <v>5</v>
          </cell>
          <cell r="F3525">
            <v>0</v>
          </cell>
          <cell r="G3525" t="str">
            <v>00</v>
          </cell>
        </row>
        <row r="3526">
          <cell r="A3526" t="str">
            <v>91110</v>
          </cell>
          <cell r="B3526" t="str">
            <v>Gi tract capsule endoscopy</v>
          </cell>
          <cell r="C3526">
            <v>12</v>
          </cell>
          <cell r="D3526">
            <v>5</v>
          </cell>
          <cell r="E3526">
            <v>5</v>
          </cell>
          <cell r="F3526">
            <v>0</v>
          </cell>
          <cell r="G3526" t="str">
            <v>00</v>
          </cell>
        </row>
        <row r="3527">
          <cell r="A3527" t="str">
            <v>91111</v>
          </cell>
          <cell r="B3527" t="str">
            <v>Esophageal capsule endoscopy</v>
          </cell>
          <cell r="C3527">
            <v>12</v>
          </cell>
          <cell r="D3527">
            <v>5</v>
          </cell>
          <cell r="E3527">
            <v>5</v>
          </cell>
          <cell r="F3527">
            <v>0</v>
          </cell>
          <cell r="G3527" t="str">
            <v>00</v>
          </cell>
        </row>
        <row r="3528">
          <cell r="A3528" t="str">
            <v>91112</v>
          </cell>
          <cell r="B3528" t="str">
            <v>Gi wireless capsule measure</v>
          </cell>
          <cell r="C3528">
            <v>12</v>
          </cell>
          <cell r="D3528">
            <v>5</v>
          </cell>
          <cell r="E3528">
            <v>5</v>
          </cell>
          <cell r="F3528">
            <v>0</v>
          </cell>
          <cell r="G3528" t="str">
            <v>00</v>
          </cell>
        </row>
        <row r="3529">
          <cell r="A3529" t="str">
            <v>91120</v>
          </cell>
          <cell r="B3529" t="str">
            <v>Rectal sensation test</v>
          </cell>
          <cell r="C3529">
            <v>12</v>
          </cell>
          <cell r="D3529">
            <v>5</v>
          </cell>
          <cell r="E3529">
            <v>5</v>
          </cell>
          <cell r="F3529">
            <v>0</v>
          </cell>
          <cell r="G3529" t="str">
            <v>00</v>
          </cell>
        </row>
        <row r="3530">
          <cell r="A3530" t="str">
            <v>91122</v>
          </cell>
          <cell r="B3530" t="str">
            <v>Anal pressure record</v>
          </cell>
          <cell r="C3530">
            <v>12</v>
          </cell>
          <cell r="D3530">
            <v>5</v>
          </cell>
          <cell r="E3530">
            <v>5</v>
          </cell>
          <cell r="F3530">
            <v>0</v>
          </cell>
          <cell r="G3530" t="str">
            <v>00</v>
          </cell>
        </row>
        <row r="3531">
          <cell r="A3531" t="str">
            <v>91132</v>
          </cell>
          <cell r="B3531" t="str">
            <v>Electrogastrography</v>
          </cell>
          <cell r="C3531">
            <v>12</v>
          </cell>
          <cell r="D3531">
            <v>5</v>
          </cell>
          <cell r="E3531">
            <v>5</v>
          </cell>
          <cell r="F3531">
            <v>0</v>
          </cell>
          <cell r="G3531" t="str">
            <v>00</v>
          </cell>
        </row>
        <row r="3532">
          <cell r="A3532" t="str">
            <v>91133</v>
          </cell>
          <cell r="B3532" t="str">
            <v>Electrogastrography w/test</v>
          </cell>
          <cell r="C3532">
            <v>12</v>
          </cell>
          <cell r="D3532">
            <v>5</v>
          </cell>
          <cell r="E3532">
            <v>5</v>
          </cell>
          <cell r="F3532">
            <v>0</v>
          </cell>
          <cell r="G3532" t="str">
            <v>00</v>
          </cell>
        </row>
        <row r="3533">
          <cell r="A3533" t="str">
            <v>92002</v>
          </cell>
          <cell r="B3533" t="str">
            <v>Eye exam new patient</v>
          </cell>
          <cell r="C3533">
            <v>12</v>
          </cell>
          <cell r="D3533">
            <v>5</v>
          </cell>
          <cell r="E3533">
            <v>5</v>
          </cell>
          <cell r="F3533">
            <v>0</v>
          </cell>
          <cell r="G3533" t="str">
            <v>00</v>
          </cell>
        </row>
        <row r="3534">
          <cell r="A3534" t="str">
            <v>92004</v>
          </cell>
          <cell r="B3534" t="str">
            <v>Eye exam new patient</v>
          </cell>
          <cell r="C3534">
            <v>12</v>
          </cell>
          <cell r="D3534">
            <v>5</v>
          </cell>
          <cell r="E3534">
            <v>5</v>
          </cell>
          <cell r="F3534">
            <v>0</v>
          </cell>
          <cell r="G3534" t="str">
            <v>00</v>
          </cell>
        </row>
        <row r="3535">
          <cell r="A3535" t="str">
            <v>92012</v>
          </cell>
          <cell r="B3535" t="str">
            <v>Eye exam establish patient</v>
          </cell>
          <cell r="C3535">
            <v>12</v>
          </cell>
          <cell r="D3535">
            <v>5</v>
          </cell>
          <cell r="E3535">
            <v>5</v>
          </cell>
          <cell r="F3535">
            <v>0</v>
          </cell>
          <cell r="G3535" t="str">
            <v>00</v>
          </cell>
        </row>
        <row r="3536">
          <cell r="A3536" t="str">
            <v>92014</v>
          </cell>
          <cell r="B3536" t="str">
            <v>Eye exam&amp;tx estab pt 1/&gt;vst</v>
          </cell>
          <cell r="C3536">
            <v>12</v>
          </cell>
          <cell r="D3536">
            <v>5</v>
          </cell>
          <cell r="E3536">
            <v>5</v>
          </cell>
          <cell r="F3536">
            <v>0</v>
          </cell>
          <cell r="G3536" t="str">
            <v>00</v>
          </cell>
        </row>
        <row r="3537">
          <cell r="A3537" t="str">
            <v>92020</v>
          </cell>
          <cell r="B3537" t="str">
            <v>Special eye evaluation</v>
          </cell>
          <cell r="C3537">
            <v>12</v>
          </cell>
          <cell r="D3537">
            <v>5</v>
          </cell>
          <cell r="E3537">
            <v>5</v>
          </cell>
          <cell r="F3537">
            <v>0</v>
          </cell>
          <cell r="G3537" t="str">
            <v>00</v>
          </cell>
        </row>
        <row r="3538">
          <cell r="A3538" t="str">
            <v>92025</v>
          </cell>
          <cell r="B3538" t="str">
            <v>Corneal topography</v>
          </cell>
          <cell r="C3538">
            <v>12</v>
          </cell>
          <cell r="D3538">
            <v>5</v>
          </cell>
          <cell r="E3538">
            <v>5</v>
          </cell>
          <cell r="F3538">
            <v>0</v>
          </cell>
          <cell r="G3538" t="str">
            <v>00</v>
          </cell>
        </row>
        <row r="3539">
          <cell r="A3539" t="str">
            <v>92060</v>
          </cell>
          <cell r="B3539" t="str">
            <v>Special eye evaluation</v>
          </cell>
          <cell r="C3539">
            <v>12</v>
          </cell>
          <cell r="D3539">
            <v>5</v>
          </cell>
          <cell r="E3539">
            <v>5</v>
          </cell>
          <cell r="F3539">
            <v>0</v>
          </cell>
          <cell r="G3539" t="str">
            <v>00</v>
          </cell>
        </row>
        <row r="3540">
          <cell r="A3540" t="str">
            <v>92065</v>
          </cell>
          <cell r="B3540" t="str">
            <v>Orthoptic/pleoptic training</v>
          </cell>
          <cell r="C3540">
            <v>12</v>
          </cell>
          <cell r="D3540">
            <v>5</v>
          </cell>
          <cell r="E3540">
            <v>5</v>
          </cell>
          <cell r="F3540">
            <v>0</v>
          </cell>
          <cell r="G3540" t="str">
            <v>00</v>
          </cell>
        </row>
        <row r="3541">
          <cell r="A3541" t="str">
            <v>92071</v>
          </cell>
          <cell r="B3541" t="str">
            <v>Contact lens fitting for tx</v>
          </cell>
          <cell r="C3541">
            <v>12</v>
          </cell>
          <cell r="D3541">
            <v>5</v>
          </cell>
          <cell r="E3541">
            <v>5</v>
          </cell>
          <cell r="F3541">
            <v>0</v>
          </cell>
          <cell r="G3541" t="str">
            <v>00</v>
          </cell>
        </row>
        <row r="3542">
          <cell r="A3542" t="str">
            <v>92072</v>
          </cell>
          <cell r="B3542" t="str">
            <v>Fit contac lens for managmnt</v>
          </cell>
          <cell r="C3542">
            <v>12</v>
          </cell>
          <cell r="D3542">
            <v>5</v>
          </cell>
          <cell r="E3542">
            <v>5</v>
          </cell>
          <cell r="F3542">
            <v>0</v>
          </cell>
          <cell r="G3542" t="str">
            <v>00</v>
          </cell>
        </row>
        <row r="3543">
          <cell r="A3543" t="str">
            <v>92081</v>
          </cell>
          <cell r="B3543" t="str">
            <v>Visual field examination(s)</v>
          </cell>
          <cell r="C3543">
            <v>12</v>
          </cell>
          <cell r="D3543">
            <v>5</v>
          </cell>
          <cell r="E3543">
            <v>5</v>
          </cell>
          <cell r="F3543">
            <v>0</v>
          </cell>
          <cell r="G3543" t="str">
            <v>00</v>
          </cell>
        </row>
        <row r="3544">
          <cell r="A3544" t="str">
            <v>92082</v>
          </cell>
          <cell r="B3544" t="str">
            <v>Visual field examination(s)</v>
          </cell>
          <cell r="C3544">
            <v>12</v>
          </cell>
          <cell r="D3544">
            <v>5</v>
          </cell>
          <cell r="E3544">
            <v>5</v>
          </cell>
          <cell r="F3544">
            <v>0</v>
          </cell>
          <cell r="G3544" t="str">
            <v>00</v>
          </cell>
        </row>
        <row r="3545">
          <cell r="A3545" t="str">
            <v>92083</v>
          </cell>
          <cell r="B3545" t="str">
            <v>Visual field examination(s)</v>
          </cell>
          <cell r="C3545">
            <v>12</v>
          </cell>
          <cell r="D3545">
            <v>5</v>
          </cell>
          <cell r="E3545">
            <v>5</v>
          </cell>
          <cell r="F3545">
            <v>0</v>
          </cell>
          <cell r="G3545" t="str">
            <v>00</v>
          </cell>
        </row>
        <row r="3546">
          <cell r="A3546" t="str">
            <v>92100</v>
          </cell>
          <cell r="B3546" t="str">
            <v>Serial tonometry exam(s)</v>
          </cell>
          <cell r="C3546">
            <v>12</v>
          </cell>
          <cell r="D3546">
            <v>5</v>
          </cell>
          <cell r="E3546">
            <v>5</v>
          </cell>
          <cell r="F3546">
            <v>0</v>
          </cell>
          <cell r="G3546" t="str">
            <v>00</v>
          </cell>
        </row>
        <row r="3547">
          <cell r="A3547" t="str">
            <v>92132</v>
          </cell>
          <cell r="B3547" t="str">
            <v>Cmptr ophth dx img ant segmt</v>
          </cell>
          <cell r="C3547">
            <v>12</v>
          </cell>
          <cell r="D3547">
            <v>5</v>
          </cell>
          <cell r="E3547">
            <v>5</v>
          </cell>
          <cell r="F3547">
            <v>0</v>
          </cell>
          <cell r="G3547" t="str">
            <v>00</v>
          </cell>
        </row>
        <row r="3548">
          <cell r="A3548" t="str">
            <v>92133</v>
          </cell>
          <cell r="B3548" t="str">
            <v>Cmptr ophth img optic nerve</v>
          </cell>
          <cell r="C3548">
            <v>12</v>
          </cell>
          <cell r="D3548">
            <v>5</v>
          </cell>
          <cell r="E3548">
            <v>5</v>
          </cell>
          <cell r="F3548">
            <v>0</v>
          </cell>
          <cell r="G3548" t="str">
            <v>00</v>
          </cell>
        </row>
        <row r="3549">
          <cell r="A3549" t="str">
            <v>92134</v>
          </cell>
          <cell r="B3549" t="str">
            <v>Cptr ophth dx img post segmt</v>
          </cell>
          <cell r="C3549">
            <v>12</v>
          </cell>
          <cell r="D3549">
            <v>5</v>
          </cell>
          <cell r="E3549">
            <v>5</v>
          </cell>
          <cell r="F3549">
            <v>0</v>
          </cell>
          <cell r="G3549" t="str">
            <v>00</v>
          </cell>
        </row>
        <row r="3550">
          <cell r="A3550" t="str">
            <v>92136</v>
          </cell>
          <cell r="B3550" t="str">
            <v>Ophthalmic biometry</v>
          </cell>
          <cell r="C3550">
            <v>12</v>
          </cell>
          <cell r="D3550">
            <v>5</v>
          </cell>
          <cell r="E3550">
            <v>5</v>
          </cell>
          <cell r="F3550">
            <v>0</v>
          </cell>
          <cell r="G3550" t="str">
            <v>00</v>
          </cell>
        </row>
        <row r="3551">
          <cell r="A3551" t="str">
            <v>92140</v>
          </cell>
          <cell r="B3551" t="str">
            <v>Glaucoma provocative tests</v>
          </cell>
          <cell r="C3551">
            <v>12</v>
          </cell>
          <cell r="D3551">
            <v>5</v>
          </cell>
          <cell r="E3551">
            <v>5</v>
          </cell>
          <cell r="F3551">
            <v>0</v>
          </cell>
          <cell r="G3551" t="str">
            <v>00</v>
          </cell>
        </row>
        <row r="3552">
          <cell r="A3552" t="str">
            <v>92225</v>
          </cell>
          <cell r="B3552" t="str">
            <v>Special eye exam initial</v>
          </cell>
          <cell r="C3552">
            <v>12</v>
          </cell>
          <cell r="D3552">
            <v>5</v>
          </cell>
          <cell r="E3552">
            <v>5</v>
          </cell>
          <cell r="F3552">
            <v>0</v>
          </cell>
          <cell r="G3552" t="str">
            <v>00</v>
          </cell>
        </row>
        <row r="3553">
          <cell r="A3553" t="str">
            <v>92226</v>
          </cell>
          <cell r="B3553" t="str">
            <v>Special eye exam subsequent</v>
          </cell>
          <cell r="C3553">
            <v>12</v>
          </cell>
          <cell r="D3553">
            <v>5</v>
          </cell>
          <cell r="E3553">
            <v>5</v>
          </cell>
          <cell r="F3553">
            <v>0</v>
          </cell>
          <cell r="G3553" t="str">
            <v>00</v>
          </cell>
        </row>
        <row r="3554">
          <cell r="A3554" t="str">
            <v>92227</v>
          </cell>
          <cell r="B3554" t="str">
            <v>Remote dx retinal imaging</v>
          </cell>
          <cell r="C3554">
            <v>12</v>
          </cell>
          <cell r="D3554">
            <v>5</v>
          </cell>
          <cell r="E3554">
            <v>5</v>
          </cell>
          <cell r="F3554">
            <v>0</v>
          </cell>
          <cell r="G3554" t="str">
            <v>00</v>
          </cell>
        </row>
        <row r="3555">
          <cell r="A3555" t="str">
            <v>92228</v>
          </cell>
          <cell r="B3555" t="str">
            <v>Remote retinal imaging mgmt</v>
          </cell>
          <cell r="C3555">
            <v>12</v>
          </cell>
          <cell r="D3555">
            <v>5</v>
          </cell>
          <cell r="E3555">
            <v>5</v>
          </cell>
          <cell r="F3555">
            <v>0</v>
          </cell>
          <cell r="G3555" t="str">
            <v>00</v>
          </cell>
        </row>
        <row r="3556">
          <cell r="A3556" t="str">
            <v>92230</v>
          </cell>
          <cell r="B3556" t="str">
            <v>Eye exam with photos</v>
          </cell>
          <cell r="C3556">
            <v>12</v>
          </cell>
          <cell r="D3556">
            <v>5</v>
          </cell>
          <cell r="E3556">
            <v>5</v>
          </cell>
          <cell r="F3556">
            <v>0</v>
          </cell>
          <cell r="G3556" t="str">
            <v>00</v>
          </cell>
        </row>
        <row r="3557">
          <cell r="A3557" t="str">
            <v>92235</v>
          </cell>
          <cell r="B3557" t="str">
            <v>Eye exam with photos</v>
          </cell>
          <cell r="C3557">
            <v>12</v>
          </cell>
          <cell r="D3557">
            <v>5</v>
          </cell>
          <cell r="E3557">
            <v>5</v>
          </cell>
          <cell r="F3557">
            <v>0</v>
          </cell>
          <cell r="G3557" t="str">
            <v>00</v>
          </cell>
        </row>
        <row r="3558">
          <cell r="A3558" t="str">
            <v>92240</v>
          </cell>
          <cell r="B3558" t="str">
            <v>Icg angiography</v>
          </cell>
          <cell r="C3558">
            <v>12</v>
          </cell>
          <cell r="D3558">
            <v>5</v>
          </cell>
          <cell r="E3558">
            <v>5</v>
          </cell>
          <cell r="F3558">
            <v>0</v>
          </cell>
          <cell r="G3558" t="str">
            <v>00</v>
          </cell>
        </row>
        <row r="3559">
          <cell r="A3559" t="str">
            <v>92250</v>
          </cell>
          <cell r="B3559" t="str">
            <v>Eye exam with photos</v>
          </cell>
          <cell r="C3559">
            <v>12</v>
          </cell>
          <cell r="D3559">
            <v>5</v>
          </cell>
          <cell r="E3559">
            <v>5</v>
          </cell>
          <cell r="F3559">
            <v>0</v>
          </cell>
          <cell r="G3559" t="str">
            <v>00</v>
          </cell>
        </row>
        <row r="3560">
          <cell r="A3560" t="str">
            <v>92260</v>
          </cell>
          <cell r="B3560" t="str">
            <v>Ophthalmoscopy/dynamometry</v>
          </cell>
          <cell r="C3560">
            <v>12</v>
          </cell>
          <cell r="D3560">
            <v>5</v>
          </cell>
          <cell r="E3560">
            <v>5</v>
          </cell>
          <cell r="F3560">
            <v>0</v>
          </cell>
          <cell r="G3560" t="str">
            <v>00</v>
          </cell>
        </row>
        <row r="3561">
          <cell r="A3561" t="str">
            <v>92265</v>
          </cell>
          <cell r="B3561" t="str">
            <v>Eye muscle evaluation</v>
          </cell>
          <cell r="C3561">
            <v>12</v>
          </cell>
          <cell r="D3561">
            <v>5</v>
          </cell>
          <cell r="E3561">
            <v>5</v>
          </cell>
          <cell r="F3561">
            <v>0</v>
          </cell>
          <cell r="G3561" t="str">
            <v>00</v>
          </cell>
        </row>
        <row r="3562">
          <cell r="A3562" t="str">
            <v>92270</v>
          </cell>
          <cell r="B3562" t="str">
            <v>Electro-oculography</v>
          </cell>
          <cell r="C3562">
            <v>12</v>
          </cell>
          <cell r="D3562">
            <v>5</v>
          </cell>
          <cell r="E3562">
            <v>5</v>
          </cell>
          <cell r="F3562">
            <v>0</v>
          </cell>
          <cell r="G3562" t="str">
            <v>00</v>
          </cell>
        </row>
        <row r="3563">
          <cell r="A3563" t="str">
            <v>92275</v>
          </cell>
          <cell r="B3563" t="str">
            <v>Electroretinography</v>
          </cell>
          <cell r="C3563">
            <v>12</v>
          </cell>
          <cell r="D3563">
            <v>5</v>
          </cell>
          <cell r="E3563">
            <v>5</v>
          </cell>
          <cell r="F3563">
            <v>0</v>
          </cell>
          <cell r="G3563" t="str">
            <v>00</v>
          </cell>
        </row>
        <row r="3564">
          <cell r="A3564" t="str">
            <v>92283</v>
          </cell>
          <cell r="B3564" t="str">
            <v>Color vision examination</v>
          </cell>
          <cell r="C3564">
            <v>12</v>
          </cell>
          <cell r="D3564">
            <v>5</v>
          </cell>
          <cell r="E3564">
            <v>5</v>
          </cell>
          <cell r="F3564">
            <v>0</v>
          </cell>
          <cell r="G3564" t="str">
            <v>00</v>
          </cell>
        </row>
        <row r="3565">
          <cell r="A3565" t="str">
            <v>92284</v>
          </cell>
          <cell r="B3565" t="str">
            <v>Dark adaptation eye exam</v>
          </cell>
          <cell r="C3565">
            <v>12</v>
          </cell>
          <cell r="D3565">
            <v>5</v>
          </cell>
          <cell r="E3565">
            <v>5</v>
          </cell>
          <cell r="F3565">
            <v>0</v>
          </cell>
          <cell r="G3565" t="str">
            <v>00</v>
          </cell>
        </row>
        <row r="3566">
          <cell r="A3566" t="str">
            <v>92285</v>
          </cell>
          <cell r="B3566" t="str">
            <v>Eye photography</v>
          </cell>
          <cell r="C3566">
            <v>12</v>
          </cell>
          <cell r="D3566">
            <v>5</v>
          </cell>
          <cell r="E3566">
            <v>5</v>
          </cell>
          <cell r="F3566">
            <v>0</v>
          </cell>
          <cell r="G3566" t="str">
            <v>00</v>
          </cell>
        </row>
        <row r="3567">
          <cell r="A3567" t="str">
            <v>92286</v>
          </cell>
          <cell r="B3567" t="str">
            <v>Internal eye photography</v>
          </cell>
          <cell r="C3567">
            <v>12</v>
          </cell>
          <cell r="D3567">
            <v>5</v>
          </cell>
          <cell r="E3567">
            <v>5</v>
          </cell>
          <cell r="F3567">
            <v>0</v>
          </cell>
          <cell r="G3567" t="str">
            <v>00</v>
          </cell>
        </row>
        <row r="3568">
          <cell r="A3568" t="str">
            <v>92287</v>
          </cell>
          <cell r="B3568" t="str">
            <v>Internal eye photography</v>
          </cell>
          <cell r="C3568">
            <v>12</v>
          </cell>
          <cell r="D3568">
            <v>5</v>
          </cell>
          <cell r="E3568">
            <v>5</v>
          </cell>
          <cell r="F3568">
            <v>0</v>
          </cell>
          <cell r="G3568" t="str">
            <v>00</v>
          </cell>
        </row>
        <row r="3569">
          <cell r="A3569" t="str">
            <v>92311</v>
          </cell>
          <cell r="B3569" t="str">
            <v>Contact lens fitting</v>
          </cell>
          <cell r="C3569">
            <v>12</v>
          </cell>
          <cell r="D3569">
            <v>5</v>
          </cell>
          <cell r="E3569">
            <v>5</v>
          </cell>
          <cell r="F3569">
            <v>0</v>
          </cell>
          <cell r="G3569" t="str">
            <v>00</v>
          </cell>
        </row>
        <row r="3570">
          <cell r="A3570" t="str">
            <v>92312</v>
          </cell>
          <cell r="B3570" t="str">
            <v>Contact lens fitting</v>
          </cell>
          <cell r="C3570">
            <v>12</v>
          </cell>
          <cell r="D3570">
            <v>5</v>
          </cell>
          <cell r="E3570">
            <v>5</v>
          </cell>
          <cell r="F3570">
            <v>0</v>
          </cell>
          <cell r="G3570" t="str">
            <v>00</v>
          </cell>
        </row>
        <row r="3571">
          <cell r="A3571" t="str">
            <v>92313</v>
          </cell>
          <cell r="B3571" t="str">
            <v>Contact lens fitting</v>
          </cell>
          <cell r="C3571">
            <v>12</v>
          </cell>
          <cell r="D3571">
            <v>5</v>
          </cell>
          <cell r="E3571">
            <v>5</v>
          </cell>
          <cell r="F3571">
            <v>0</v>
          </cell>
          <cell r="G3571" t="str">
            <v>00</v>
          </cell>
        </row>
        <row r="3572">
          <cell r="A3572" t="str">
            <v>92315</v>
          </cell>
          <cell r="B3572" t="str">
            <v>Rx cntact lens aphakia 1 eye</v>
          </cell>
          <cell r="C3572">
            <v>12</v>
          </cell>
          <cell r="D3572">
            <v>5</v>
          </cell>
          <cell r="E3572">
            <v>5</v>
          </cell>
          <cell r="F3572">
            <v>0</v>
          </cell>
          <cell r="G3572" t="str">
            <v>00</v>
          </cell>
        </row>
        <row r="3573">
          <cell r="A3573" t="str">
            <v>92316</v>
          </cell>
          <cell r="B3573" t="str">
            <v>Rx cntact lens aphakia 2 eye</v>
          </cell>
          <cell r="C3573">
            <v>12</v>
          </cell>
          <cell r="D3573">
            <v>5</v>
          </cell>
          <cell r="E3573">
            <v>5</v>
          </cell>
          <cell r="F3573">
            <v>0</v>
          </cell>
          <cell r="G3573" t="str">
            <v>00</v>
          </cell>
        </row>
        <row r="3574">
          <cell r="A3574" t="str">
            <v>92317</v>
          </cell>
          <cell r="B3574" t="str">
            <v>Rx corneoscleral cntact lens</v>
          </cell>
          <cell r="C3574">
            <v>12</v>
          </cell>
          <cell r="D3574">
            <v>5</v>
          </cell>
          <cell r="E3574">
            <v>5</v>
          </cell>
          <cell r="F3574">
            <v>0</v>
          </cell>
          <cell r="G3574" t="str">
            <v>00</v>
          </cell>
        </row>
        <row r="3575">
          <cell r="A3575" t="str">
            <v>92325</v>
          </cell>
          <cell r="B3575" t="str">
            <v>Modification of contact lens</v>
          </cell>
          <cell r="C3575">
            <v>12</v>
          </cell>
          <cell r="D3575">
            <v>5</v>
          </cell>
          <cell r="E3575">
            <v>5</v>
          </cell>
          <cell r="F3575">
            <v>0</v>
          </cell>
          <cell r="G3575" t="str">
            <v>00</v>
          </cell>
        </row>
        <row r="3576">
          <cell r="A3576" t="str">
            <v>92326</v>
          </cell>
          <cell r="B3576" t="str">
            <v>Replacement of contact lens</v>
          </cell>
          <cell r="C3576">
            <v>12</v>
          </cell>
          <cell r="D3576">
            <v>5</v>
          </cell>
          <cell r="E3576">
            <v>5</v>
          </cell>
          <cell r="F3576">
            <v>0</v>
          </cell>
          <cell r="G3576" t="str">
            <v>00</v>
          </cell>
        </row>
        <row r="3577">
          <cell r="A3577" t="str">
            <v>92504</v>
          </cell>
          <cell r="B3577" t="str">
            <v>Ear microscopy examination</v>
          </cell>
          <cell r="C3577">
            <v>12</v>
          </cell>
          <cell r="D3577">
            <v>5</v>
          </cell>
          <cell r="E3577">
            <v>5</v>
          </cell>
          <cell r="F3577">
            <v>0</v>
          </cell>
          <cell r="G3577" t="str">
            <v>00</v>
          </cell>
        </row>
        <row r="3578">
          <cell r="A3578" t="str">
            <v>92507</v>
          </cell>
          <cell r="B3578" t="str">
            <v>Speech/hearing therapy</v>
          </cell>
          <cell r="C3578">
            <v>12</v>
          </cell>
          <cell r="D3578">
            <v>5</v>
          </cell>
          <cell r="E3578">
            <v>5</v>
          </cell>
          <cell r="F3578">
            <v>0</v>
          </cell>
          <cell r="G3578" t="str">
            <v>00</v>
          </cell>
        </row>
        <row r="3579">
          <cell r="A3579" t="str">
            <v>92508</v>
          </cell>
          <cell r="B3579" t="str">
            <v>Speech/hearing therapy</v>
          </cell>
          <cell r="C3579">
            <v>12</v>
          </cell>
          <cell r="D3579">
            <v>5</v>
          </cell>
          <cell r="E3579">
            <v>5</v>
          </cell>
          <cell r="F3579">
            <v>0</v>
          </cell>
          <cell r="G3579" t="str">
            <v>00</v>
          </cell>
        </row>
        <row r="3580">
          <cell r="A3580" t="str">
            <v>92511</v>
          </cell>
          <cell r="B3580" t="str">
            <v>Nasopharyngoscopy</v>
          </cell>
          <cell r="C3580">
            <v>12</v>
          </cell>
          <cell r="D3580">
            <v>5</v>
          </cell>
          <cell r="E3580">
            <v>5</v>
          </cell>
          <cell r="F3580">
            <v>0</v>
          </cell>
          <cell r="G3580" t="str">
            <v>00</v>
          </cell>
        </row>
        <row r="3581">
          <cell r="A3581" t="str">
            <v>92512</v>
          </cell>
          <cell r="B3581" t="str">
            <v>Nasal function studies</v>
          </cell>
          <cell r="C3581">
            <v>12</v>
          </cell>
          <cell r="D3581">
            <v>5</v>
          </cell>
          <cell r="E3581">
            <v>5</v>
          </cell>
          <cell r="F3581">
            <v>0</v>
          </cell>
          <cell r="G3581" t="str">
            <v>00</v>
          </cell>
        </row>
        <row r="3582">
          <cell r="A3582" t="str">
            <v>92516</v>
          </cell>
          <cell r="B3582" t="str">
            <v>Facial nerve function test</v>
          </cell>
          <cell r="C3582">
            <v>12</v>
          </cell>
          <cell r="D3582">
            <v>5</v>
          </cell>
          <cell r="E3582">
            <v>5</v>
          </cell>
          <cell r="F3582">
            <v>0</v>
          </cell>
          <cell r="G3582" t="str">
            <v>00</v>
          </cell>
        </row>
        <row r="3583">
          <cell r="A3583" t="str">
            <v>92520</v>
          </cell>
          <cell r="B3583" t="str">
            <v>Laryngeal function studies</v>
          </cell>
          <cell r="C3583">
            <v>12</v>
          </cell>
          <cell r="D3583">
            <v>5</v>
          </cell>
          <cell r="E3583">
            <v>5</v>
          </cell>
          <cell r="F3583">
            <v>0</v>
          </cell>
          <cell r="G3583" t="str">
            <v>00</v>
          </cell>
        </row>
        <row r="3584">
          <cell r="A3584" t="str">
            <v>92521</v>
          </cell>
          <cell r="B3584" t="str">
            <v>Evaluation of speech fluency</v>
          </cell>
          <cell r="C3584">
            <v>12</v>
          </cell>
          <cell r="D3584">
            <v>5</v>
          </cell>
          <cell r="E3584">
            <v>5</v>
          </cell>
          <cell r="F3584">
            <v>0</v>
          </cell>
          <cell r="G3584" t="str">
            <v>00</v>
          </cell>
        </row>
        <row r="3585">
          <cell r="A3585" t="str">
            <v>92522</v>
          </cell>
          <cell r="B3585" t="str">
            <v>Evaluate speech production</v>
          </cell>
          <cell r="C3585">
            <v>12</v>
          </cell>
          <cell r="D3585">
            <v>5</v>
          </cell>
          <cell r="E3585">
            <v>5</v>
          </cell>
          <cell r="F3585">
            <v>0</v>
          </cell>
          <cell r="G3585" t="str">
            <v>00</v>
          </cell>
        </row>
        <row r="3586">
          <cell r="A3586" t="str">
            <v>92523</v>
          </cell>
          <cell r="B3586" t="str">
            <v>Speech sound lang comprehen</v>
          </cell>
          <cell r="C3586">
            <v>12</v>
          </cell>
          <cell r="D3586">
            <v>5</v>
          </cell>
          <cell r="E3586">
            <v>5</v>
          </cell>
          <cell r="F3586">
            <v>0</v>
          </cell>
          <cell r="G3586" t="str">
            <v>00</v>
          </cell>
        </row>
        <row r="3587">
          <cell r="A3587" t="str">
            <v>92524</v>
          </cell>
          <cell r="B3587" t="str">
            <v>Behavral qualit analys voice</v>
          </cell>
          <cell r="C3587">
            <v>12</v>
          </cell>
          <cell r="D3587">
            <v>5</v>
          </cell>
          <cell r="E3587">
            <v>5</v>
          </cell>
          <cell r="F3587">
            <v>0</v>
          </cell>
          <cell r="G3587" t="str">
            <v>00</v>
          </cell>
        </row>
        <row r="3588">
          <cell r="A3588" t="str">
            <v>92526</v>
          </cell>
          <cell r="B3588" t="str">
            <v>Oral function therapy</v>
          </cell>
          <cell r="C3588">
            <v>12</v>
          </cell>
          <cell r="D3588">
            <v>5</v>
          </cell>
          <cell r="E3588">
            <v>5</v>
          </cell>
          <cell r="F3588">
            <v>0</v>
          </cell>
          <cell r="G3588" t="str">
            <v>00</v>
          </cell>
        </row>
        <row r="3589">
          <cell r="A3589" t="str">
            <v>92540</v>
          </cell>
          <cell r="B3589" t="str">
            <v>Basic vestibular evaluation</v>
          </cell>
          <cell r="C3589">
            <v>12</v>
          </cell>
          <cell r="D3589">
            <v>5</v>
          </cell>
          <cell r="E3589">
            <v>5</v>
          </cell>
          <cell r="F3589">
            <v>0</v>
          </cell>
          <cell r="G3589" t="str">
            <v>00</v>
          </cell>
        </row>
        <row r="3590">
          <cell r="A3590" t="str">
            <v>92541</v>
          </cell>
          <cell r="B3590" t="str">
            <v>Spontaneous nystagmus test</v>
          </cell>
          <cell r="C3590">
            <v>12</v>
          </cell>
          <cell r="D3590">
            <v>5</v>
          </cell>
          <cell r="E3590">
            <v>5</v>
          </cell>
          <cell r="F3590">
            <v>0</v>
          </cell>
          <cell r="G3590" t="str">
            <v>00</v>
          </cell>
        </row>
        <row r="3591">
          <cell r="A3591" t="str">
            <v>92542</v>
          </cell>
          <cell r="B3591" t="str">
            <v>Positional nystagmus test</v>
          </cell>
          <cell r="C3591">
            <v>12</v>
          </cell>
          <cell r="D3591">
            <v>5</v>
          </cell>
          <cell r="E3591">
            <v>5</v>
          </cell>
          <cell r="F3591">
            <v>0</v>
          </cell>
          <cell r="G3591" t="str">
            <v>00</v>
          </cell>
        </row>
        <row r="3592">
          <cell r="A3592" t="str">
            <v>92543</v>
          </cell>
          <cell r="B3592" t="str">
            <v>Caloric vestibular test</v>
          </cell>
          <cell r="C3592">
            <v>12</v>
          </cell>
          <cell r="D3592">
            <v>5</v>
          </cell>
          <cell r="E3592">
            <v>5</v>
          </cell>
          <cell r="F3592">
            <v>0</v>
          </cell>
          <cell r="G3592" t="str">
            <v>00</v>
          </cell>
        </row>
        <row r="3593">
          <cell r="A3593" t="str">
            <v>92544</v>
          </cell>
          <cell r="B3593" t="str">
            <v>Optokinetic nystagmus test</v>
          </cell>
          <cell r="C3593">
            <v>12</v>
          </cell>
          <cell r="D3593">
            <v>5</v>
          </cell>
          <cell r="E3593">
            <v>5</v>
          </cell>
          <cell r="F3593">
            <v>0</v>
          </cell>
          <cell r="G3593" t="str">
            <v>00</v>
          </cell>
        </row>
        <row r="3594">
          <cell r="A3594" t="str">
            <v>92545</v>
          </cell>
          <cell r="B3594" t="str">
            <v>Oscillating tracking test</v>
          </cell>
          <cell r="C3594">
            <v>12</v>
          </cell>
          <cell r="D3594">
            <v>5</v>
          </cell>
          <cell r="E3594">
            <v>5</v>
          </cell>
          <cell r="F3594">
            <v>0</v>
          </cell>
          <cell r="G3594" t="str">
            <v>00</v>
          </cell>
        </row>
        <row r="3595">
          <cell r="A3595" t="str">
            <v>92546</v>
          </cell>
          <cell r="B3595" t="str">
            <v>Sinusoidal rotational test</v>
          </cell>
          <cell r="C3595">
            <v>12</v>
          </cell>
          <cell r="D3595">
            <v>5</v>
          </cell>
          <cell r="E3595">
            <v>5</v>
          </cell>
          <cell r="F3595">
            <v>0</v>
          </cell>
          <cell r="G3595" t="str">
            <v>00</v>
          </cell>
        </row>
        <row r="3596">
          <cell r="A3596" t="str">
            <v>92547</v>
          </cell>
          <cell r="B3596" t="str">
            <v>Supplemental electrical test</v>
          </cell>
          <cell r="C3596">
            <v>12</v>
          </cell>
          <cell r="D3596">
            <v>5</v>
          </cell>
          <cell r="E3596">
            <v>5</v>
          </cell>
          <cell r="F3596">
            <v>0</v>
          </cell>
          <cell r="G3596" t="str">
            <v>00</v>
          </cell>
        </row>
        <row r="3597">
          <cell r="A3597" t="str">
            <v>92548</v>
          </cell>
          <cell r="B3597" t="str">
            <v>Posturography</v>
          </cell>
          <cell r="C3597">
            <v>12</v>
          </cell>
          <cell r="D3597">
            <v>5</v>
          </cell>
          <cell r="E3597">
            <v>5</v>
          </cell>
          <cell r="F3597">
            <v>0</v>
          </cell>
          <cell r="G3597" t="str">
            <v>00</v>
          </cell>
        </row>
        <row r="3598">
          <cell r="A3598" t="str">
            <v>92550</v>
          </cell>
          <cell r="B3598" t="str">
            <v>Tympanometry &amp; reflex thresh</v>
          </cell>
          <cell r="C3598">
            <v>12</v>
          </cell>
          <cell r="D3598">
            <v>5</v>
          </cell>
          <cell r="E3598">
            <v>5</v>
          </cell>
          <cell r="F3598">
            <v>0</v>
          </cell>
          <cell r="G3598" t="str">
            <v>00</v>
          </cell>
        </row>
        <row r="3599">
          <cell r="A3599" t="str">
            <v>92552</v>
          </cell>
          <cell r="B3599" t="str">
            <v>Pure tone audiometry air</v>
          </cell>
          <cell r="C3599">
            <v>12</v>
          </cell>
          <cell r="D3599">
            <v>5</v>
          </cell>
          <cell r="E3599">
            <v>5</v>
          </cell>
          <cell r="F3599">
            <v>0</v>
          </cell>
          <cell r="G3599" t="str">
            <v>00</v>
          </cell>
        </row>
        <row r="3600">
          <cell r="A3600" t="str">
            <v>92553</v>
          </cell>
          <cell r="B3600" t="str">
            <v>Audiometry air &amp; bone</v>
          </cell>
          <cell r="C3600">
            <v>12</v>
          </cell>
          <cell r="D3600">
            <v>5</v>
          </cell>
          <cell r="E3600">
            <v>5</v>
          </cell>
          <cell r="F3600">
            <v>0</v>
          </cell>
          <cell r="G3600" t="str">
            <v>00</v>
          </cell>
        </row>
        <row r="3601">
          <cell r="A3601" t="str">
            <v>92555</v>
          </cell>
          <cell r="B3601" t="str">
            <v>Speech threshold audiometry</v>
          </cell>
          <cell r="C3601">
            <v>12</v>
          </cell>
          <cell r="D3601">
            <v>5</v>
          </cell>
          <cell r="E3601">
            <v>5</v>
          </cell>
          <cell r="F3601">
            <v>0</v>
          </cell>
          <cell r="G3601" t="str">
            <v>00</v>
          </cell>
        </row>
        <row r="3602">
          <cell r="A3602" t="str">
            <v>92556</v>
          </cell>
          <cell r="B3602" t="str">
            <v>Speech audiometry complete</v>
          </cell>
          <cell r="C3602">
            <v>12</v>
          </cell>
          <cell r="D3602">
            <v>5</v>
          </cell>
          <cell r="E3602">
            <v>5</v>
          </cell>
          <cell r="F3602">
            <v>0</v>
          </cell>
          <cell r="G3602" t="str">
            <v>00</v>
          </cell>
        </row>
        <row r="3603">
          <cell r="A3603" t="str">
            <v>92557</v>
          </cell>
          <cell r="B3603" t="str">
            <v>Comprehensive hearing test</v>
          </cell>
          <cell r="C3603">
            <v>12</v>
          </cell>
          <cell r="D3603">
            <v>5</v>
          </cell>
          <cell r="E3603">
            <v>5</v>
          </cell>
          <cell r="F3603">
            <v>0</v>
          </cell>
          <cell r="G3603" t="str">
            <v>00</v>
          </cell>
        </row>
        <row r="3604">
          <cell r="A3604" t="str">
            <v>92561</v>
          </cell>
          <cell r="B3604" t="str">
            <v>Bekesy audiometry diagnosis</v>
          </cell>
          <cell r="C3604">
            <v>12</v>
          </cell>
          <cell r="D3604">
            <v>5</v>
          </cell>
          <cell r="E3604">
            <v>5</v>
          </cell>
          <cell r="F3604">
            <v>0</v>
          </cell>
          <cell r="G3604" t="str">
            <v>00</v>
          </cell>
        </row>
        <row r="3605">
          <cell r="A3605" t="str">
            <v>92562</v>
          </cell>
          <cell r="B3605" t="str">
            <v>Loudness balance test</v>
          </cell>
          <cell r="C3605">
            <v>12</v>
          </cell>
          <cell r="D3605">
            <v>5</v>
          </cell>
          <cell r="E3605">
            <v>5</v>
          </cell>
          <cell r="F3605">
            <v>0</v>
          </cell>
          <cell r="G3605" t="str">
            <v>00</v>
          </cell>
        </row>
        <row r="3606">
          <cell r="A3606" t="str">
            <v>92563</v>
          </cell>
          <cell r="B3606" t="str">
            <v>Tone decay hearing test</v>
          </cell>
          <cell r="C3606">
            <v>12</v>
          </cell>
          <cell r="D3606">
            <v>5</v>
          </cell>
          <cell r="E3606">
            <v>5</v>
          </cell>
          <cell r="F3606">
            <v>0</v>
          </cell>
          <cell r="G3606" t="str">
            <v>00</v>
          </cell>
        </row>
        <row r="3607">
          <cell r="A3607" t="str">
            <v>92564</v>
          </cell>
          <cell r="B3607" t="str">
            <v>Sisi hearing test</v>
          </cell>
          <cell r="C3607">
            <v>12</v>
          </cell>
          <cell r="D3607">
            <v>5</v>
          </cell>
          <cell r="E3607">
            <v>5</v>
          </cell>
          <cell r="F3607">
            <v>0</v>
          </cell>
          <cell r="G3607" t="str">
            <v>00</v>
          </cell>
        </row>
        <row r="3608">
          <cell r="A3608" t="str">
            <v>92565</v>
          </cell>
          <cell r="B3608" t="str">
            <v>Stenger test pure tone</v>
          </cell>
          <cell r="C3608">
            <v>12</v>
          </cell>
          <cell r="D3608">
            <v>5</v>
          </cell>
          <cell r="E3608">
            <v>5</v>
          </cell>
          <cell r="F3608">
            <v>0</v>
          </cell>
          <cell r="G3608" t="str">
            <v>00</v>
          </cell>
        </row>
        <row r="3609">
          <cell r="A3609" t="str">
            <v>92567</v>
          </cell>
          <cell r="B3609" t="str">
            <v>Tympanometry</v>
          </cell>
          <cell r="C3609">
            <v>12</v>
          </cell>
          <cell r="D3609">
            <v>5</v>
          </cell>
          <cell r="E3609">
            <v>5</v>
          </cell>
          <cell r="F3609">
            <v>0</v>
          </cell>
          <cell r="G3609" t="str">
            <v>00</v>
          </cell>
        </row>
        <row r="3610">
          <cell r="A3610" t="str">
            <v>92568</v>
          </cell>
          <cell r="B3610" t="str">
            <v>Acoustic refl threshold tst</v>
          </cell>
          <cell r="C3610">
            <v>12</v>
          </cell>
          <cell r="D3610">
            <v>5</v>
          </cell>
          <cell r="E3610">
            <v>5</v>
          </cell>
          <cell r="F3610">
            <v>0</v>
          </cell>
          <cell r="G3610" t="str">
            <v>00</v>
          </cell>
        </row>
        <row r="3611">
          <cell r="A3611" t="str">
            <v>92570</v>
          </cell>
          <cell r="B3611" t="str">
            <v>Acoustic immitance testing</v>
          </cell>
          <cell r="C3611">
            <v>12</v>
          </cell>
          <cell r="D3611">
            <v>5</v>
          </cell>
          <cell r="E3611">
            <v>5</v>
          </cell>
          <cell r="F3611">
            <v>0</v>
          </cell>
          <cell r="G3611" t="str">
            <v>00</v>
          </cell>
        </row>
        <row r="3612">
          <cell r="A3612" t="str">
            <v>92571</v>
          </cell>
          <cell r="B3612" t="str">
            <v>Filtered speech hearing test</v>
          </cell>
          <cell r="C3612">
            <v>12</v>
          </cell>
          <cell r="D3612">
            <v>5</v>
          </cell>
          <cell r="E3612">
            <v>5</v>
          </cell>
          <cell r="F3612">
            <v>0</v>
          </cell>
          <cell r="G3612" t="str">
            <v>00</v>
          </cell>
        </row>
        <row r="3613">
          <cell r="A3613" t="str">
            <v>92572</v>
          </cell>
          <cell r="B3613" t="str">
            <v>Staggered spondaic word test</v>
          </cell>
          <cell r="C3613">
            <v>12</v>
          </cell>
          <cell r="D3613">
            <v>5</v>
          </cell>
          <cell r="E3613">
            <v>5</v>
          </cell>
          <cell r="F3613">
            <v>0</v>
          </cell>
          <cell r="G3613" t="str">
            <v>00</v>
          </cell>
        </row>
        <row r="3614">
          <cell r="A3614" t="str">
            <v>92575</v>
          </cell>
          <cell r="B3614" t="str">
            <v>Sensorineural acuity test</v>
          </cell>
          <cell r="C3614">
            <v>12</v>
          </cell>
          <cell r="D3614">
            <v>5</v>
          </cell>
          <cell r="E3614">
            <v>5</v>
          </cell>
          <cell r="F3614">
            <v>0</v>
          </cell>
          <cell r="G3614" t="str">
            <v>00</v>
          </cell>
        </row>
        <row r="3615">
          <cell r="A3615" t="str">
            <v>92576</v>
          </cell>
          <cell r="B3615" t="str">
            <v>Synthetic sentence test</v>
          </cell>
          <cell r="C3615">
            <v>12</v>
          </cell>
          <cell r="D3615">
            <v>5</v>
          </cell>
          <cell r="E3615">
            <v>5</v>
          </cell>
          <cell r="F3615">
            <v>0</v>
          </cell>
          <cell r="G3615" t="str">
            <v>00</v>
          </cell>
        </row>
        <row r="3616">
          <cell r="A3616" t="str">
            <v>92577</v>
          </cell>
          <cell r="B3616" t="str">
            <v>Stenger test speech</v>
          </cell>
          <cell r="C3616">
            <v>12</v>
          </cell>
          <cell r="D3616">
            <v>5</v>
          </cell>
          <cell r="E3616">
            <v>5</v>
          </cell>
          <cell r="F3616">
            <v>0</v>
          </cell>
          <cell r="G3616" t="str">
            <v>00</v>
          </cell>
        </row>
        <row r="3617">
          <cell r="A3617" t="str">
            <v>92579</v>
          </cell>
          <cell r="B3617" t="str">
            <v>Visual audiometry (vra)</v>
          </cell>
          <cell r="C3617">
            <v>12</v>
          </cell>
          <cell r="D3617">
            <v>5</v>
          </cell>
          <cell r="E3617">
            <v>5</v>
          </cell>
          <cell r="F3617">
            <v>0</v>
          </cell>
          <cell r="G3617" t="str">
            <v>00</v>
          </cell>
        </row>
        <row r="3618">
          <cell r="A3618" t="str">
            <v>92582</v>
          </cell>
          <cell r="B3618" t="str">
            <v>Conditioning play audiometry</v>
          </cell>
          <cell r="C3618">
            <v>12</v>
          </cell>
          <cell r="D3618">
            <v>5</v>
          </cell>
          <cell r="E3618">
            <v>5</v>
          </cell>
          <cell r="F3618">
            <v>0</v>
          </cell>
          <cell r="G3618" t="str">
            <v>00</v>
          </cell>
        </row>
        <row r="3619">
          <cell r="A3619" t="str">
            <v>92583</v>
          </cell>
          <cell r="B3619" t="str">
            <v>Select picture audiometry</v>
          </cell>
          <cell r="C3619">
            <v>12</v>
          </cell>
          <cell r="D3619">
            <v>5</v>
          </cell>
          <cell r="E3619">
            <v>5</v>
          </cell>
          <cell r="F3619">
            <v>0</v>
          </cell>
          <cell r="G3619" t="str">
            <v>00</v>
          </cell>
        </row>
        <row r="3620">
          <cell r="A3620" t="str">
            <v>92584</v>
          </cell>
          <cell r="B3620" t="str">
            <v>Electrocochleography</v>
          </cell>
          <cell r="C3620">
            <v>12</v>
          </cell>
          <cell r="D3620">
            <v>5</v>
          </cell>
          <cell r="E3620">
            <v>5</v>
          </cell>
          <cell r="F3620">
            <v>0</v>
          </cell>
          <cell r="G3620" t="str">
            <v>00</v>
          </cell>
        </row>
        <row r="3621">
          <cell r="A3621" t="str">
            <v>92585</v>
          </cell>
          <cell r="B3621" t="str">
            <v>Auditor evoke potent compre</v>
          </cell>
          <cell r="C3621">
            <v>12</v>
          </cell>
          <cell r="D3621">
            <v>5</v>
          </cell>
          <cell r="E3621">
            <v>5</v>
          </cell>
          <cell r="F3621">
            <v>0</v>
          </cell>
          <cell r="G3621" t="str">
            <v>00</v>
          </cell>
        </row>
        <row r="3622">
          <cell r="A3622" t="str">
            <v>92586</v>
          </cell>
          <cell r="B3622" t="str">
            <v>Auditor evoke potent limit</v>
          </cell>
          <cell r="C3622">
            <v>12</v>
          </cell>
          <cell r="D3622">
            <v>5</v>
          </cell>
          <cell r="E3622">
            <v>5</v>
          </cell>
          <cell r="F3622">
            <v>0</v>
          </cell>
          <cell r="G3622" t="str">
            <v>00</v>
          </cell>
        </row>
        <row r="3623">
          <cell r="A3623" t="str">
            <v>92587</v>
          </cell>
          <cell r="B3623" t="str">
            <v>Evoked auditory test limited</v>
          </cell>
          <cell r="C3623">
            <v>12</v>
          </cell>
          <cell r="D3623">
            <v>5</v>
          </cell>
          <cell r="E3623">
            <v>5</v>
          </cell>
          <cell r="F3623">
            <v>0</v>
          </cell>
          <cell r="G3623" t="str">
            <v>00</v>
          </cell>
        </row>
        <row r="3624">
          <cell r="A3624" t="str">
            <v>92588</v>
          </cell>
          <cell r="B3624" t="str">
            <v>Evoked auditory tst complete</v>
          </cell>
          <cell r="C3624">
            <v>12</v>
          </cell>
          <cell r="D3624">
            <v>5</v>
          </cell>
          <cell r="E3624">
            <v>5</v>
          </cell>
          <cell r="F3624">
            <v>0</v>
          </cell>
          <cell r="G3624" t="str">
            <v>00</v>
          </cell>
        </row>
        <row r="3625">
          <cell r="A3625" t="str">
            <v>92596</v>
          </cell>
          <cell r="B3625" t="str">
            <v>Ear protector evaluation</v>
          </cell>
          <cell r="C3625">
            <v>12</v>
          </cell>
          <cell r="D3625">
            <v>5</v>
          </cell>
          <cell r="E3625">
            <v>5</v>
          </cell>
          <cell r="F3625">
            <v>0</v>
          </cell>
          <cell r="G3625" t="str">
            <v>00</v>
          </cell>
        </row>
        <row r="3626">
          <cell r="A3626" t="str">
            <v>92597</v>
          </cell>
          <cell r="B3626" t="str">
            <v>Oral speech device eval</v>
          </cell>
          <cell r="C3626">
            <v>12</v>
          </cell>
          <cell r="D3626">
            <v>5</v>
          </cell>
          <cell r="E3626">
            <v>5</v>
          </cell>
          <cell r="F3626">
            <v>0</v>
          </cell>
          <cell r="G3626" t="str">
            <v>00</v>
          </cell>
        </row>
        <row r="3627">
          <cell r="A3627" t="str">
            <v>92601</v>
          </cell>
          <cell r="B3627" t="str">
            <v>Cochlear implt f/up exam &lt;7</v>
          </cell>
          <cell r="C3627">
            <v>12</v>
          </cell>
          <cell r="D3627">
            <v>5</v>
          </cell>
          <cell r="E3627">
            <v>5</v>
          </cell>
          <cell r="F3627">
            <v>0</v>
          </cell>
          <cell r="G3627" t="str">
            <v>00</v>
          </cell>
        </row>
        <row r="3628">
          <cell r="A3628" t="str">
            <v>92602</v>
          </cell>
          <cell r="B3628" t="str">
            <v>Reprogram cochlear implt 7/&gt;</v>
          </cell>
          <cell r="C3628">
            <v>12</v>
          </cell>
          <cell r="D3628">
            <v>5</v>
          </cell>
          <cell r="E3628">
            <v>5</v>
          </cell>
          <cell r="F3628">
            <v>0</v>
          </cell>
          <cell r="G3628" t="str">
            <v>00</v>
          </cell>
        </row>
        <row r="3629">
          <cell r="A3629" t="str">
            <v>92603</v>
          </cell>
          <cell r="B3629" t="str">
            <v>Cochlear implt f/up exam 7/&gt;</v>
          </cell>
          <cell r="C3629">
            <v>12</v>
          </cell>
          <cell r="D3629">
            <v>5</v>
          </cell>
          <cell r="E3629">
            <v>5</v>
          </cell>
          <cell r="F3629">
            <v>0</v>
          </cell>
          <cell r="G3629" t="str">
            <v>00</v>
          </cell>
        </row>
        <row r="3630">
          <cell r="A3630" t="str">
            <v>92604</v>
          </cell>
          <cell r="B3630" t="str">
            <v>Reprogram cochlear implt 7/&gt;</v>
          </cell>
          <cell r="C3630">
            <v>12</v>
          </cell>
          <cell r="D3630">
            <v>5</v>
          </cell>
          <cell r="E3630">
            <v>5</v>
          </cell>
          <cell r="F3630">
            <v>0</v>
          </cell>
          <cell r="G3630" t="str">
            <v>00</v>
          </cell>
        </row>
        <row r="3631">
          <cell r="A3631" t="str">
            <v>92607</v>
          </cell>
          <cell r="B3631" t="str">
            <v>Ex for speech device rx 1hr</v>
          </cell>
          <cell r="C3631">
            <v>12</v>
          </cell>
          <cell r="D3631">
            <v>5</v>
          </cell>
          <cell r="E3631">
            <v>5</v>
          </cell>
          <cell r="F3631">
            <v>0</v>
          </cell>
          <cell r="G3631" t="str">
            <v>00</v>
          </cell>
        </row>
        <row r="3632">
          <cell r="A3632" t="str">
            <v>92608</v>
          </cell>
          <cell r="B3632" t="str">
            <v>Ex for speech device rx addl</v>
          </cell>
          <cell r="C3632">
            <v>12</v>
          </cell>
          <cell r="D3632">
            <v>5</v>
          </cell>
          <cell r="E3632">
            <v>5</v>
          </cell>
          <cell r="F3632">
            <v>0</v>
          </cell>
          <cell r="G3632" t="str">
            <v>00</v>
          </cell>
        </row>
        <row r="3633">
          <cell r="A3633" t="str">
            <v>92609</v>
          </cell>
          <cell r="B3633" t="str">
            <v>Use of speech device service</v>
          </cell>
          <cell r="C3633">
            <v>12</v>
          </cell>
          <cell r="D3633">
            <v>5</v>
          </cell>
          <cell r="E3633">
            <v>5</v>
          </cell>
          <cell r="F3633">
            <v>0</v>
          </cell>
          <cell r="G3633" t="str">
            <v>00</v>
          </cell>
        </row>
        <row r="3634">
          <cell r="A3634" t="str">
            <v>92610</v>
          </cell>
          <cell r="B3634" t="str">
            <v>Evaluate swallowing function</v>
          </cell>
          <cell r="C3634">
            <v>12</v>
          </cell>
          <cell r="D3634">
            <v>5</v>
          </cell>
          <cell r="E3634">
            <v>5</v>
          </cell>
          <cell r="F3634">
            <v>0</v>
          </cell>
          <cell r="G3634" t="str">
            <v>00</v>
          </cell>
        </row>
        <row r="3635">
          <cell r="A3635" t="str">
            <v>92611</v>
          </cell>
          <cell r="B3635" t="str">
            <v>Motion fluoroscopy/swallow</v>
          </cell>
          <cell r="C3635">
            <v>12</v>
          </cell>
          <cell r="D3635">
            <v>5</v>
          </cell>
          <cell r="E3635">
            <v>5</v>
          </cell>
          <cell r="F3635">
            <v>0</v>
          </cell>
          <cell r="G3635" t="str">
            <v>00</v>
          </cell>
        </row>
        <row r="3636">
          <cell r="A3636" t="str">
            <v>92612</v>
          </cell>
          <cell r="B3636" t="str">
            <v>Endoscopy swallow tst (fees)</v>
          </cell>
          <cell r="C3636">
            <v>12</v>
          </cell>
          <cell r="D3636">
            <v>5</v>
          </cell>
          <cell r="E3636">
            <v>5</v>
          </cell>
          <cell r="F3636">
            <v>0</v>
          </cell>
          <cell r="G3636" t="str">
            <v>00</v>
          </cell>
        </row>
        <row r="3637">
          <cell r="A3637" t="str">
            <v>92613</v>
          </cell>
          <cell r="B3637" t="str">
            <v>Endoscopy swallow tst (fees)</v>
          </cell>
          <cell r="C3637">
            <v>12</v>
          </cell>
          <cell r="D3637">
            <v>5</v>
          </cell>
          <cell r="E3637">
            <v>5</v>
          </cell>
          <cell r="F3637">
            <v>0</v>
          </cell>
          <cell r="G3637" t="str">
            <v>00</v>
          </cell>
        </row>
        <row r="3638">
          <cell r="A3638" t="str">
            <v>92614</v>
          </cell>
          <cell r="B3638" t="str">
            <v>Laryngoscopic sensory test</v>
          </cell>
          <cell r="C3638">
            <v>12</v>
          </cell>
          <cell r="D3638">
            <v>5</v>
          </cell>
          <cell r="E3638">
            <v>5</v>
          </cell>
          <cell r="F3638">
            <v>0</v>
          </cell>
          <cell r="G3638" t="str">
            <v>00</v>
          </cell>
        </row>
        <row r="3639">
          <cell r="A3639" t="str">
            <v>92615</v>
          </cell>
          <cell r="B3639" t="str">
            <v>Eval laryngoscopy sense tst</v>
          </cell>
          <cell r="C3639">
            <v>12</v>
          </cell>
          <cell r="D3639">
            <v>5</v>
          </cell>
          <cell r="E3639">
            <v>5</v>
          </cell>
          <cell r="F3639">
            <v>0</v>
          </cell>
          <cell r="G3639" t="str">
            <v>00</v>
          </cell>
        </row>
        <row r="3640">
          <cell r="A3640" t="str">
            <v>92616</v>
          </cell>
          <cell r="B3640" t="str">
            <v>Fees w/laryngeal sense test</v>
          </cell>
          <cell r="C3640">
            <v>12</v>
          </cell>
          <cell r="D3640">
            <v>5</v>
          </cell>
          <cell r="E3640">
            <v>5</v>
          </cell>
          <cell r="F3640">
            <v>0</v>
          </cell>
          <cell r="G3640" t="str">
            <v>00</v>
          </cell>
        </row>
        <row r="3641">
          <cell r="A3641" t="str">
            <v>92617</v>
          </cell>
          <cell r="B3641" t="str">
            <v>Interprt fees/laryngeal test</v>
          </cell>
          <cell r="C3641">
            <v>12</v>
          </cell>
          <cell r="D3641">
            <v>5</v>
          </cell>
          <cell r="E3641">
            <v>5</v>
          </cell>
          <cell r="F3641">
            <v>0</v>
          </cell>
          <cell r="G3641" t="str">
            <v>00</v>
          </cell>
        </row>
        <row r="3642">
          <cell r="A3642" t="str">
            <v>92620</v>
          </cell>
          <cell r="B3642" t="str">
            <v>Auditory function 60 min</v>
          </cell>
          <cell r="C3642">
            <v>12</v>
          </cell>
          <cell r="D3642">
            <v>5</v>
          </cell>
          <cell r="E3642">
            <v>5</v>
          </cell>
          <cell r="F3642">
            <v>0</v>
          </cell>
          <cell r="G3642" t="str">
            <v>00</v>
          </cell>
        </row>
        <row r="3643">
          <cell r="A3643" t="str">
            <v>92621</v>
          </cell>
          <cell r="B3643" t="str">
            <v>Auditory function + 15 min</v>
          </cell>
          <cell r="C3643">
            <v>12</v>
          </cell>
          <cell r="D3643">
            <v>5</v>
          </cell>
          <cell r="E3643">
            <v>5</v>
          </cell>
          <cell r="F3643">
            <v>0</v>
          </cell>
          <cell r="G3643" t="str">
            <v>00</v>
          </cell>
        </row>
        <row r="3644">
          <cell r="A3644" t="str">
            <v>92625</v>
          </cell>
          <cell r="B3644" t="str">
            <v>Tinnitus assessment</v>
          </cell>
          <cell r="C3644">
            <v>12</v>
          </cell>
          <cell r="D3644">
            <v>5</v>
          </cell>
          <cell r="E3644">
            <v>5</v>
          </cell>
          <cell r="F3644">
            <v>0</v>
          </cell>
          <cell r="G3644" t="str">
            <v>00</v>
          </cell>
        </row>
        <row r="3645">
          <cell r="A3645" t="str">
            <v>92626</v>
          </cell>
          <cell r="B3645" t="str">
            <v>Eval aud rehab status</v>
          </cell>
          <cell r="C3645">
            <v>12</v>
          </cell>
          <cell r="D3645">
            <v>5</v>
          </cell>
          <cell r="E3645">
            <v>5</v>
          </cell>
          <cell r="F3645">
            <v>0</v>
          </cell>
          <cell r="G3645" t="str">
            <v>00</v>
          </cell>
        </row>
        <row r="3646">
          <cell r="A3646" t="str">
            <v>92627</v>
          </cell>
          <cell r="B3646" t="str">
            <v>Eval aud status rehab add-on</v>
          </cell>
          <cell r="C3646">
            <v>12</v>
          </cell>
          <cell r="D3646">
            <v>5</v>
          </cell>
          <cell r="E3646">
            <v>5</v>
          </cell>
          <cell r="F3646">
            <v>0</v>
          </cell>
          <cell r="G3646" t="str">
            <v>00</v>
          </cell>
        </row>
        <row r="3647">
          <cell r="A3647" t="str">
            <v>92640</v>
          </cell>
          <cell r="B3647" t="str">
            <v>Aud brainstem implt programg</v>
          </cell>
          <cell r="C3647">
            <v>12</v>
          </cell>
          <cell r="D3647">
            <v>5</v>
          </cell>
          <cell r="E3647">
            <v>5</v>
          </cell>
          <cell r="F3647">
            <v>0</v>
          </cell>
          <cell r="G3647" t="str">
            <v>00</v>
          </cell>
        </row>
        <row r="3648">
          <cell r="A3648" t="str">
            <v>92950</v>
          </cell>
          <cell r="B3648" t="str">
            <v>Heart/lung resuscitation cpr</v>
          </cell>
          <cell r="C3648">
            <v>12</v>
          </cell>
          <cell r="D3648">
            <v>5</v>
          </cell>
          <cell r="E3648">
            <v>5</v>
          </cell>
          <cell r="F3648">
            <v>0</v>
          </cell>
          <cell r="G3648" t="str">
            <v>00</v>
          </cell>
        </row>
        <row r="3649">
          <cell r="A3649" t="str">
            <v>92960</v>
          </cell>
          <cell r="B3649" t="str">
            <v>Cardioversion electric ext</v>
          </cell>
          <cell r="C3649">
            <v>12</v>
          </cell>
          <cell r="D3649">
            <v>5</v>
          </cell>
          <cell r="E3649">
            <v>5</v>
          </cell>
          <cell r="F3649">
            <v>0</v>
          </cell>
          <cell r="G3649" t="str">
            <v>00</v>
          </cell>
        </row>
        <row r="3650">
          <cell r="A3650" t="str">
            <v>92977</v>
          </cell>
          <cell r="B3650" t="str">
            <v>Dissolve clot heart vessel</v>
          </cell>
          <cell r="C3650">
            <v>12</v>
          </cell>
          <cell r="D3650">
            <v>5</v>
          </cell>
          <cell r="E3650">
            <v>5</v>
          </cell>
          <cell r="F3650">
            <v>0</v>
          </cell>
          <cell r="G3650" t="str">
            <v>00</v>
          </cell>
        </row>
        <row r="3651">
          <cell r="A3651" t="str">
            <v>93000</v>
          </cell>
          <cell r="B3651" t="str">
            <v>Electrocardiogram complete</v>
          </cell>
          <cell r="C3651">
            <v>12</v>
          </cell>
          <cell r="D3651">
            <v>5</v>
          </cell>
          <cell r="E3651">
            <v>5</v>
          </cell>
          <cell r="F3651">
            <v>0</v>
          </cell>
          <cell r="G3651" t="str">
            <v>00</v>
          </cell>
        </row>
        <row r="3652">
          <cell r="A3652" t="str">
            <v>93005</v>
          </cell>
          <cell r="B3652" t="str">
            <v>Electrocardiogram tracing</v>
          </cell>
          <cell r="C3652">
            <v>12</v>
          </cell>
          <cell r="D3652">
            <v>5</v>
          </cell>
          <cell r="E3652">
            <v>5</v>
          </cell>
          <cell r="F3652">
            <v>0</v>
          </cell>
          <cell r="G3652" t="str">
            <v>00</v>
          </cell>
        </row>
        <row r="3653">
          <cell r="A3653" t="str">
            <v>93010</v>
          </cell>
          <cell r="B3653" t="str">
            <v>Electrocardiogram report</v>
          </cell>
          <cell r="C3653">
            <v>12</v>
          </cell>
          <cell r="D3653">
            <v>5</v>
          </cell>
          <cell r="E3653">
            <v>5</v>
          </cell>
          <cell r="F3653">
            <v>0</v>
          </cell>
          <cell r="G3653" t="str">
            <v>00</v>
          </cell>
        </row>
        <row r="3654">
          <cell r="A3654" t="str">
            <v>93015</v>
          </cell>
          <cell r="B3654" t="str">
            <v>Cardiovascular stress test</v>
          </cell>
          <cell r="C3654">
            <v>12</v>
          </cell>
          <cell r="D3654">
            <v>5</v>
          </cell>
          <cell r="E3654">
            <v>5</v>
          </cell>
          <cell r="F3654">
            <v>0</v>
          </cell>
          <cell r="G3654" t="str">
            <v>00</v>
          </cell>
        </row>
        <row r="3655">
          <cell r="A3655" t="str">
            <v>93016</v>
          </cell>
          <cell r="B3655" t="str">
            <v>Cardiovascular stress test</v>
          </cell>
          <cell r="C3655">
            <v>12</v>
          </cell>
          <cell r="D3655">
            <v>5</v>
          </cell>
          <cell r="E3655">
            <v>5</v>
          </cell>
          <cell r="F3655">
            <v>0</v>
          </cell>
          <cell r="G3655" t="str">
            <v>00</v>
          </cell>
        </row>
        <row r="3656">
          <cell r="A3656" t="str">
            <v>93017</v>
          </cell>
          <cell r="B3656" t="str">
            <v>Cardiovascular stress test</v>
          </cell>
          <cell r="C3656">
            <v>12</v>
          </cell>
          <cell r="D3656">
            <v>5</v>
          </cell>
          <cell r="E3656">
            <v>5</v>
          </cell>
          <cell r="F3656">
            <v>0</v>
          </cell>
          <cell r="G3656" t="str">
            <v>00</v>
          </cell>
        </row>
        <row r="3657">
          <cell r="A3657" t="str">
            <v>93018</v>
          </cell>
          <cell r="B3657" t="str">
            <v>Cardiovascular stress test</v>
          </cell>
          <cell r="C3657">
            <v>12</v>
          </cell>
          <cell r="D3657">
            <v>5</v>
          </cell>
          <cell r="E3657">
            <v>5</v>
          </cell>
          <cell r="F3657">
            <v>0</v>
          </cell>
          <cell r="G3657" t="str">
            <v>00</v>
          </cell>
        </row>
        <row r="3658">
          <cell r="A3658" t="str">
            <v>93024</v>
          </cell>
          <cell r="B3658" t="str">
            <v>Cardiac drug stress test</v>
          </cell>
          <cell r="C3658">
            <v>12</v>
          </cell>
          <cell r="D3658">
            <v>5</v>
          </cell>
          <cell r="E3658">
            <v>5</v>
          </cell>
          <cell r="F3658">
            <v>0</v>
          </cell>
          <cell r="G3658" t="str">
            <v>00</v>
          </cell>
        </row>
        <row r="3659">
          <cell r="A3659" t="str">
            <v>93025</v>
          </cell>
          <cell r="B3659" t="str">
            <v>Microvolt t-wave assess</v>
          </cell>
          <cell r="C3659">
            <v>12</v>
          </cell>
          <cell r="D3659">
            <v>5</v>
          </cell>
          <cell r="E3659">
            <v>5</v>
          </cell>
          <cell r="F3659">
            <v>0</v>
          </cell>
          <cell r="G3659" t="str">
            <v>00</v>
          </cell>
        </row>
        <row r="3660">
          <cell r="A3660" t="str">
            <v>93040</v>
          </cell>
          <cell r="B3660" t="str">
            <v>Rhythm ecg with report</v>
          </cell>
          <cell r="C3660">
            <v>12</v>
          </cell>
          <cell r="D3660">
            <v>5</v>
          </cell>
          <cell r="E3660">
            <v>5</v>
          </cell>
          <cell r="F3660">
            <v>0</v>
          </cell>
          <cell r="G3660" t="str">
            <v>00</v>
          </cell>
        </row>
        <row r="3661">
          <cell r="A3661" t="str">
            <v>93041</v>
          </cell>
          <cell r="B3661" t="str">
            <v>Rhythm ecg tracing</v>
          </cell>
          <cell r="C3661">
            <v>12</v>
          </cell>
          <cell r="D3661">
            <v>5</v>
          </cell>
          <cell r="E3661">
            <v>5</v>
          </cell>
          <cell r="F3661">
            <v>0</v>
          </cell>
          <cell r="G3661" t="str">
            <v>00</v>
          </cell>
        </row>
        <row r="3662">
          <cell r="A3662" t="str">
            <v>93042</v>
          </cell>
          <cell r="B3662" t="str">
            <v>Rhythm ecg report</v>
          </cell>
          <cell r="C3662">
            <v>12</v>
          </cell>
          <cell r="D3662">
            <v>5</v>
          </cell>
          <cell r="E3662">
            <v>5</v>
          </cell>
          <cell r="F3662">
            <v>0</v>
          </cell>
          <cell r="G3662" t="str">
            <v>00</v>
          </cell>
        </row>
        <row r="3663">
          <cell r="A3663" t="str">
            <v>93224</v>
          </cell>
          <cell r="B3663" t="str">
            <v>Ecg monit/reprt up to 48 hrs</v>
          </cell>
          <cell r="C3663">
            <v>12</v>
          </cell>
          <cell r="D3663">
            <v>5</v>
          </cell>
          <cell r="E3663">
            <v>5</v>
          </cell>
          <cell r="F3663">
            <v>0</v>
          </cell>
          <cell r="G3663" t="str">
            <v>00</v>
          </cell>
        </row>
        <row r="3664">
          <cell r="A3664" t="str">
            <v>93225</v>
          </cell>
          <cell r="B3664" t="str">
            <v>Ecg monit/reprt up to 48 hrs</v>
          </cell>
          <cell r="C3664">
            <v>12</v>
          </cell>
          <cell r="D3664">
            <v>5</v>
          </cell>
          <cell r="E3664">
            <v>5</v>
          </cell>
          <cell r="F3664">
            <v>0</v>
          </cell>
          <cell r="G3664" t="str">
            <v>00</v>
          </cell>
        </row>
        <row r="3665">
          <cell r="A3665" t="str">
            <v>93226</v>
          </cell>
          <cell r="B3665" t="str">
            <v>Ecg monit/reprt up to 48 hrs</v>
          </cell>
          <cell r="C3665">
            <v>12</v>
          </cell>
          <cell r="D3665">
            <v>5</v>
          </cell>
          <cell r="E3665">
            <v>5</v>
          </cell>
          <cell r="F3665">
            <v>0</v>
          </cell>
          <cell r="G3665" t="str">
            <v>00</v>
          </cell>
        </row>
        <row r="3666">
          <cell r="A3666" t="str">
            <v>93227</v>
          </cell>
          <cell r="B3666" t="str">
            <v>Ecg monit/reprt up to 48 hrs</v>
          </cell>
          <cell r="C3666">
            <v>12</v>
          </cell>
          <cell r="D3666">
            <v>5</v>
          </cell>
          <cell r="E3666">
            <v>5</v>
          </cell>
          <cell r="F3666">
            <v>0</v>
          </cell>
          <cell r="G3666" t="str">
            <v>00</v>
          </cell>
        </row>
        <row r="3667">
          <cell r="A3667" t="str">
            <v>93228</v>
          </cell>
          <cell r="B3667" t="str">
            <v>Remote 30 day ecg rev/report</v>
          </cell>
          <cell r="C3667">
            <v>12</v>
          </cell>
          <cell r="D3667">
            <v>5</v>
          </cell>
          <cell r="E3667">
            <v>5</v>
          </cell>
          <cell r="F3667">
            <v>0</v>
          </cell>
          <cell r="G3667" t="str">
            <v>00</v>
          </cell>
        </row>
        <row r="3668">
          <cell r="A3668" t="str">
            <v>93229</v>
          </cell>
          <cell r="B3668" t="str">
            <v>Remote 30 day ecg tech supp</v>
          </cell>
          <cell r="C3668">
            <v>12</v>
          </cell>
          <cell r="D3668">
            <v>5</v>
          </cell>
          <cell r="E3668">
            <v>5</v>
          </cell>
          <cell r="F3668">
            <v>0</v>
          </cell>
          <cell r="G3668" t="str">
            <v>00</v>
          </cell>
        </row>
        <row r="3669">
          <cell r="A3669" t="str">
            <v>93268</v>
          </cell>
          <cell r="B3669" t="str">
            <v>Ecg record/review</v>
          </cell>
          <cell r="C3669">
            <v>12</v>
          </cell>
          <cell r="D3669">
            <v>5</v>
          </cell>
          <cell r="E3669">
            <v>5</v>
          </cell>
          <cell r="F3669">
            <v>0</v>
          </cell>
          <cell r="G3669" t="str">
            <v>00</v>
          </cell>
        </row>
        <row r="3670">
          <cell r="A3670" t="str">
            <v>93270</v>
          </cell>
          <cell r="B3670" t="str">
            <v>Remote 30 day ecg rev/report</v>
          </cell>
          <cell r="C3670">
            <v>12</v>
          </cell>
          <cell r="D3670">
            <v>5</v>
          </cell>
          <cell r="E3670">
            <v>5</v>
          </cell>
          <cell r="F3670">
            <v>0</v>
          </cell>
          <cell r="G3670" t="str">
            <v>00</v>
          </cell>
        </row>
        <row r="3671">
          <cell r="A3671" t="str">
            <v>93271</v>
          </cell>
          <cell r="B3671" t="str">
            <v>Ecg/monitoring and analysis</v>
          </cell>
          <cell r="C3671">
            <v>12</v>
          </cell>
          <cell r="D3671">
            <v>5</v>
          </cell>
          <cell r="E3671">
            <v>5</v>
          </cell>
          <cell r="F3671">
            <v>0</v>
          </cell>
          <cell r="G3671" t="str">
            <v>00</v>
          </cell>
        </row>
        <row r="3672">
          <cell r="A3672" t="str">
            <v>93272</v>
          </cell>
          <cell r="B3672" t="str">
            <v>Ecg/review interpret only</v>
          </cell>
          <cell r="C3672">
            <v>12</v>
          </cell>
          <cell r="D3672">
            <v>5</v>
          </cell>
          <cell r="E3672">
            <v>5</v>
          </cell>
          <cell r="F3672">
            <v>0</v>
          </cell>
          <cell r="G3672" t="str">
            <v>00</v>
          </cell>
        </row>
        <row r="3673">
          <cell r="A3673" t="str">
            <v>93278</v>
          </cell>
          <cell r="B3673" t="str">
            <v>Ecg/signal-averaged</v>
          </cell>
          <cell r="C3673">
            <v>12</v>
          </cell>
          <cell r="D3673">
            <v>5</v>
          </cell>
          <cell r="E3673">
            <v>5</v>
          </cell>
          <cell r="F3673">
            <v>0</v>
          </cell>
          <cell r="G3673" t="str">
            <v>00</v>
          </cell>
        </row>
        <row r="3674">
          <cell r="A3674" t="str">
            <v>93279</v>
          </cell>
          <cell r="B3674" t="str">
            <v>Pm device progr eval sngl</v>
          </cell>
          <cell r="C3674">
            <v>12</v>
          </cell>
          <cell r="D3674">
            <v>5</v>
          </cell>
          <cell r="E3674">
            <v>5</v>
          </cell>
          <cell r="F3674">
            <v>0</v>
          </cell>
          <cell r="G3674" t="str">
            <v>00</v>
          </cell>
        </row>
        <row r="3675">
          <cell r="A3675" t="str">
            <v>93280</v>
          </cell>
          <cell r="B3675" t="str">
            <v>Pm device progr eval dual</v>
          </cell>
          <cell r="C3675">
            <v>12</v>
          </cell>
          <cell r="D3675">
            <v>5</v>
          </cell>
          <cell r="E3675">
            <v>5</v>
          </cell>
          <cell r="F3675">
            <v>0</v>
          </cell>
          <cell r="G3675" t="str">
            <v>00</v>
          </cell>
        </row>
        <row r="3676">
          <cell r="A3676" t="str">
            <v>93281</v>
          </cell>
          <cell r="B3676" t="str">
            <v>Pm device progr eval multi</v>
          </cell>
          <cell r="C3676">
            <v>12</v>
          </cell>
          <cell r="D3676">
            <v>5</v>
          </cell>
          <cell r="E3676">
            <v>5</v>
          </cell>
          <cell r="F3676">
            <v>0</v>
          </cell>
          <cell r="G3676" t="str">
            <v>00</v>
          </cell>
        </row>
        <row r="3677">
          <cell r="A3677" t="str">
            <v>93282</v>
          </cell>
          <cell r="B3677" t="str">
            <v>Icd device progr eval 1 sngl</v>
          </cell>
          <cell r="C3677">
            <v>12</v>
          </cell>
          <cell r="D3677">
            <v>5</v>
          </cell>
          <cell r="E3677">
            <v>5</v>
          </cell>
          <cell r="F3677">
            <v>0</v>
          </cell>
          <cell r="G3677" t="str">
            <v>00</v>
          </cell>
        </row>
        <row r="3678">
          <cell r="A3678" t="str">
            <v>93283</v>
          </cell>
          <cell r="B3678" t="str">
            <v>Icd device progr eval dual</v>
          </cell>
          <cell r="C3678">
            <v>12</v>
          </cell>
          <cell r="D3678">
            <v>5</v>
          </cell>
          <cell r="E3678">
            <v>5</v>
          </cell>
          <cell r="F3678">
            <v>0</v>
          </cell>
          <cell r="G3678" t="str">
            <v>00</v>
          </cell>
        </row>
        <row r="3679">
          <cell r="A3679" t="str">
            <v>93284</v>
          </cell>
          <cell r="B3679" t="str">
            <v>Icd device progr eval mult</v>
          </cell>
          <cell r="C3679">
            <v>12</v>
          </cell>
          <cell r="D3679">
            <v>5</v>
          </cell>
          <cell r="E3679">
            <v>5</v>
          </cell>
          <cell r="F3679">
            <v>0</v>
          </cell>
          <cell r="G3679" t="str">
            <v>00</v>
          </cell>
        </row>
        <row r="3680">
          <cell r="A3680" t="str">
            <v>93285</v>
          </cell>
          <cell r="B3680" t="str">
            <v>Ilr device eval progr</v>
          </cell>
          <cell r="C3680">
            <v>12</v>
          </cell>
          <cell r="D3680">
            <v>5</v>
          </cell>
          <cell r="E3680">
            <v>5</v>
          </cell>
          <cell r="F3680">
            <v>0</v>
          </cell>
          <cell r="G3680" t="str">
            <v>00</v>
          </cell>
        </row>
        <row r="3681">
          <cell r="A3681" t="str">
            <v>93286</v>
          </cell>
          <cell r="B3681" t="str">
            <v>Peri-px pacemaker device evl</v>
          </cell>
          <cell r="C3681">
            <v>12</v>
          </cell>
          <cell r="D3681">
            <v>5</v>
          </cell>
          <cell r="E3681">
            <v>5</v>
          </cell>
          <cell r="F3681">
            <v>0</v>
          </cell>
          <cell r="G3681" t="str">
            <v>00</v>
          </cell>
        </row>
        <row r="3682">
          <cell r="A3682" t="str">
            <v>93287</v>
          </cell>
          <cell r="B3682" t="str">
            <v>Peri-px icd device eval&amp;prgr</v>
          </cell>
          <cell r="C3682">
            <v>12</v>
          </cell>
          <cell r="D3682">
            <v>5</v>
          </cell>
          <cell r="E3682">
            <v>5</v>
          </cell>
          <cell r="F3682">
            <v>0</v>
          </cell>
          <cell r="G3682" t="str">
            <v>00</v>
          </cell>
        </row>
        <row r="3683">
          <cell r="A3683" t="str">
            <v>93288</v>
          </cell>
          <cell r="B3683" t="str">
            <v>Pm device eval in person</v>
          </cell>
          <cell r="C3683">
            <v>12</v>
          </cell>
          <cell r="D3683">
            <v>5</v>
          </cell>
          <cell r="E3683">
            <v>5</v>
          </cell>
          <cell r="F3683">
            <v>0</v>
          </cell>
          <cell r="G3683" t="str">
            <v>00</v>
          </cell>
        </row>
        <row r="3684">
          <cell r="A3684" t="str">
            <v>93289</v>
          </cell>
          <cell r="B3684" t="str">
            <v>Icd device interrogate</v>
          </cell>
          <cell r="C3684">
            <v>12</v>
          </cell>
          <cell r="D3684">
            <v>5</v>
          </cell>
          <cell r="E3684">
            <v>5</v>
          </cell>
          <cell r="F3684">
            <v>0</v>
          </cell>
          <cell r="G3684" t="str">
            <v>00</v>
          </cell>
        </row>
        <row r="3685">
          <cell r="A3685" t="str">
            <v>93290</v>
          </cell>
          <cell r="B3685" t="str">
            <v>Icm device eval</v>
          </cell>
          <cell r="C3685">
            <v>12</v>
          </cell>
          <cell r="D3685">
            <v>5</v>
          </cell>
          <cell r="E3685">
            <v>5</v>
          </cell>
          <cell r="F3685">
            <v>0</v>
          </cell>
          <cell r="G3685" t="str">
            <v>00</v>
          </cell>
        </row>
        <row r="3686">
          <cell r="A3686" t="str">
            <v>93291</v>
          </cell>
          <cell r="B3686" t="str">
            <v>Ilr device interrogate</v>
          </cell>
          <cell r="C3686">
            <v>12</v>
          </cell>
          <cell r="D3686">
            <v>5</v>
          </cell>
          <cell r="E3686">
            <v>5</v>
          </cell>
          <cell r="F3686">
            <v>0</v>
          </cell>
          <cell r="G3686" t="str">
            <v>00</v>
          </cell>
        </row>
        <row r="3687">
          <cell r="A3687" t="str">
            <v>93292</v>
          </cell>
          <cell r="B3687" t="str">
            <v>Wcd device interrogate</v>
          </cell>
          <cell r="C3687">
            <v>12</v>
          </cell>
          <cell r="D3687">
            <v>5</v>
          </cell>
          <cell r="E3687">
            <v>5</v>
          </cell>
          <cell r="F3687">
            <v>0</v>
          </cell>
          <cell r="G3687" t="str">
            <v>00</v>
          </cell>
        </row>
        <row r="3688">
          <cell r="A3688" t="str">
            <v>93293</v>
          </cell>
          <cell r="B3688" t="str">
            <v>Pm phone r-strip device eval</v>
          </cell>
          <cell r="C3688">
            <v>12</v>
          </cell>
          <cell r="D3688">
            <v>5</v>
          </cell>
          <cell r="E3688">
            <v>5</v>
          </cell>
          <cell r="F3688">
            <v>0</v>
          </cell>
          <cell r="G3688" t="str">
            <v>00</v>
          </cell>
        </row>
        <row r="3689">
          <cell r="A3689" t="str">
            <v>93294</v>
          </cell>
          <cell r="B3689" t="str">
            <v>Pm device interrogate remote</v>
          </cell>
          <cell r="C3689">
            <v>12</v>
          </cell>
          <cell r="D3689">
            <v>5</v>
          </cell>
          <cell r="E3689">
            <v>5</v>
          </cell>
          <cell r="F3689">
            <v>0</v>
          </cell>
          <cell r="G3689" t="str">
            <v>00</v>
          </cell>
        </row>
        <row r="3690">
          <cell r="A3690" t="str">
            <v>93295</v>
          </cell>
          <cell r="B3690" t="str">
            <v>Icd device interrogat remote</v>
          </cell>
          <cell r="C3690">
            <v>12</v>
          </cell>
          <cell r="D3690">
            <v>5</v>
          </cell>
          <cell r="E3690">
            <v>5</v>
          </cell>
          <cell r="F3690">
            <v>0</v>
          </cell>
          <cell r="G3690" t="str">
            <v>00</v>
          </cell>
        </row>
        <row r="3691">
          <cell r="A3691" t="str">
            <v>93296</v>
          </cell>
          <cell r="B3691" t="str">
            <v>Pm/icd remote tech serv</v>
          </cell>
          <cell r="C3691">
            <v>12</v>
          </cell>
          <cell r="D3691">
            <v>5</v>
          </cell>
          <cell r="E3691">
            <v>5</v>
          </cell>
          <cell r="F3691">
            <v>0</v>
          </cell>
          <cell r="G3691" t="str">
            <v>00</v>
          </cell>
        </row>
        <row r="3692">
          <cell r="A3692" t="str">
            <v>93297</v>
          </cell>
          <cell r="B3692" t="str">
            <v>Icm device interrogat remote</v>
          </cell>
          <cell r="C3692">
            <v>12</v>
          </cell>
          <cell r="D3692">
            <v>5</v>
          </cell>
          <cell r="E3692">
            <v>5</v>
          </cell>
          <cell r="F3692">
            <v>0</v>
          </cell>
          <cell r="G3692" t="str">
            <v>00</v>
          </cell>
        </row>
        <row r="3693">
          <cell r="A3693" t="str">
            <v>93298</v>
          </cell>
          <cell r="B3693" t="str">
            <v>Ilr device interrogat remote</v>
          </cell>
          <cell r="C3693">
            <v>12</v>
          </cell>
          <cell r="D3693">
            <v>5</v>
          </cell>
          <cell r="E3693">
            <v>5</v>
          </cell>
          <cell r="F3693">
            <v>0</v>
          </cell>
          <cell r="G3693" t="str">
            <v>00</v>
          </cell>
        </row>
        <row r="3694">
          <cell r="A3694" t="str">
            <v>93303</v>
          </cell>
          <cell r="B3694" t="str">
            <v>Echo transthoracic</v>
          </cell>
          <cell r="C3694">
            <v>12</v>
          </cell>
          <cell r="D3694">
            <v>5</v>
          </cell>
          <cell r="E3694">
            <v>5</v>
          </cell>
          <cell r="F3694">
            <v>0</v>
          </cell>
          <cell r="G3694" t="str">
            <v>00</v>
          </cell>
        </row>
        <row r="3695">
          <cell r="A3695" t="str">
            <v>93304</v>
          </cell>
          <cell r="B3695" t="str">
            <v>Echo transthoracic</v>
          </cell>
          <cell r="C3695">
            <v>12</v>
          </cell>
          <cell r="D3695">
            <v>5</v>
          </cell>
          <cell r="E3695">
            <v>5</v>
          </cell>
          <cell r="F3695">
            <v>0</v>
          </cell>
          <cell r="G3695" t="str">
            <v>00</v>
          </cell>
        </row>
        <row r="3696">
          <cell r="A3696" t="str">
            <v>93306</v>
          </cell>
          <cell r="B3696" t="str">
            <v>Tte w/doppler complete</v>
          </cell>
          <cell r="C3696">
            <v>12</v>
          </cell>
          <cell r="D3696">
            <v>5</v>
          </cell>
          <cell r="E3696">
            <v>5</v>
          </cell>
          <cell r="F3696">
            <v>0</v>
          </cell>
          <cell r="G3696" t="str">
            <v>00</v>
          </cell>
        </row>
        <row r="3697">
          <cell r="A3697" t="str">
            <v>93307</v>
          </cell>
          <cell r="B3697" t="str">
            <v>Tte w/o doppler complete</v>
          </cell>
          <cell r="C3697">
            <v>12</v>
          </cell>
          <cell r="D3697">
            <v>5</v>
          </cell>
          <cell r="E3697">
            <v>5</v>
          </cell>
          <cell r="F3697">
            <v>0</v>
          </cell>
          <cell r="G3697" t="str">
            <v>00</v>
          </cell>
        </row>
        <row r="3698">
          <cell r="A3698" t="str">
            <v>93308</v>
          </cell>
          <cell r="B3698" t="str">
            <v>Tte f-up or lmtd</v>
          </cell>
          <cell r="C3698">
            <v>12</v>
          </cell>
          <cell r="D3698">
            <v>5</v>
          </cell>
          <cell r="E3698">
            <v>5</v>
          </cell>
          <cell r="F3698">
            <v>0</v>
          </cell>
          <cell r="G3698" t="str">
            <v>00</v>
          </cell>
        </row>
        <row r="3699">
          <cell r="A3699" t="str">
            <v>93312</v>
          </cell>
          <cell r="B3699" t="str">
            <v>Echo transesophageal</v>
          </cell>
          <cell r="C3699">
            <v>12</v>
          </cell>
          <cell r="D3699">
            <v>5</v>
          </cell>
          <cell r="E3699">
            <v>5</v>
          </cell>
          <cell r="F3699">
            <v>0</v>
          </cell>
          <cell r="G3699" t="str">
            <v>00</v>
          </cell>
        </row>
        <row r="3700">
          <cell r="A3700" t="str">
            <v>93314</v>
          </cell>
          <cell r="B3700" t="str">
            <v>Echo transesophageal</v>
          </cell>
          <cell r="C3700">
            <v>12</v>
          </cell>
          <cell r="D3700">
            <v>5</v>
          </cell>
          <cell r="E3700">
            <v>5</v>
          </cell>
          <cell r="F3700">
            <v>0</v>
          </cell>
          <cell r="G3700" t="str">
            <v>00</v>
          </cell>
        </row>
        <row r="3701">
          <cell r="A3701" t="str">
            <v>93320</v>
          </cell>
          <cell r="B3701" t="str">
            <v>Doppler echo exam heart</v>
          </cell>
          <cell r="C3701">
            <v>12</v>
          </cell>
          <cell r="D3701">
            <v>5</v>
          </cell>
          <cell r="E3701">
            <v>5</v>
          </cell>
          <cell r="F3701">
            <v>0</v>
          </cell>
          <cell r="G3701" t="str">
            <v>00</v>
          </cell>
        </row>
        <row r="3702">
          <cell r="A3702" t="str">
            <v>93321</v>
          </cell>
          <cell r="B3702" t="str">
            <v>Doppler echo exam heart</v>
          </cell>
          <cell r="C3702">
            <v>12</v>
          </cell>
          <cell r="D3702">
            <v>5</v>
          </cell>
          <cell r="E3702">
            <v>5</v>
          </cell>
          <cell r="F3702">
            <v>0</v>
          </cell>
          <cell r="G3702" t="str">
            <v>00</v>
          </cell>
        </row>
        <row r="3703">
          <cell r="A3703" t="str">
            <v>93325</v>
          </cell>
          <cell r="B3703" t="str">
            <v>Doppler color flow add-on</v>
          </cell>
          <cell r="C3703">
            <v>12</v>
          </cell>
          <cell r="D3703">
            <v>5</v>
          </cell>
          <cell r="E3703">
            <v>5</v>
          </cell>
          <cell r="F3703">
            <v>0</v>
          </cell>
          <cell r="G3703" t="str">
            <v>00</v>
          </cell>
        </row>
        <row r="3704">
          <cell r="A3704" t="str">
            <v>93350</v>
          </cell>
          <cell r="B3704" t="str">
            <v>Stress tte only</v>
          </cell>
          <cell r="C3704">
            <v>12</v>
          </cell>
          <cell r="D3704">
            <v>5</v>
          </cell>
          <cell r="E3704">
            <v>5</v>
          </cell>
          <cell r="F3704">
            <v>0</v>
          </cell>
          <cell r="G3704" t="str">
            <v>00</v>
          </cell>
        </row>
        <row r="3705">
          <cell r="A3705" t="str">
            <v>93351</v>
          </cell>
          <cell r="B3705" t="str">
            <v>Stress tte complete</v>
          </cell>
          <cell r="C3705">
            <v>12</v>
          </cell>
          <cell r="D3705">
            <v>5</v>
          </cell>
          <cell r="E3705">
            <v>5</v>
          </cell>
          <cell r="F3705">
            <v>0</v>
          </cell>
          <cell r="G3705" t="str">
            <v>00</v>
          </cell>
        </row>
        <row r="3706">
          <cell r="A3706" t="str">
            <v>93352</v>
          </cell>
          <cell r="B3706" t="str">
            <v>Admin ecg contrast agent</v>
          </cell>
          <cell r="C3706">
            <v>12</v>
          </cell>
          <cell r="D3706">
            <v>5</v>
          </cell>
          <cell r="E3706">
            <v>5</v>
          </cell>
          <cell r="F3706">
            <v>0</v>
          </cell>
          <cell r="G3706" t="str">
            <v>00</v>
          </cell>
        </row>
        <row r="3707">
          <cell r="A3707" t="str">
            <v>93451</v>
          </cell>
          <cell r="B3707" t="str">
            <v>Right heart cath</v>
          </cell>
          <cell r="C3707">
            <v>12</v>
          </cell>
          <cell r="D3707">
            <v>5</v>
          </cell>
          <cell r="E3707">
            <v>5</v>
          </cell>
          <cell r="F3707">
            <v>0</v>
          </cell>
          <cell r="G3707" t="str">
            <v>00</v>
          </cell>
        </row>
        <row r="3708">
          <cell r="A3708" t="str">
            <v>93452</v>
          </cell>
          <cell r="B3708" t="str">
            <v>Left hrt cath w/ventrclgrphy</v>
          </cell>
          <cell r="C3708">
            <v>12</v>
          </cell>
          <cell r="D3708">
            <v>5</v>
          </cell>
          <cell r="E3708">
            <v>5</v>
          </cell>
          <cell r="F3708">
            <v>0</v>
          </cell>
          <cell r="G3708" t="str">
            <v>00</v>
          </cell>
        </row>
        <row r="3709">
          <cell r="A3709" t="str">
            <v>93453</v>
          </cell>
          <cell r="B3709" t="str">
            <v>R&amp;l hrt cath w/ventriclgrphy</v>
          </cell>
          <cell r="C3709">
            <v>12</v>
          </cell>
          <cell r="D3709">
            <v>5</v>
          </cell>
          <cell r="E3709">
            <v>5</v>
          </cell>
          <cell r="F3709">
            <v>0</v>
          </cell>
          <cell r="G3709" t="str">
            <v>00</v>
          </cell>
        </row>
        <row r="3710">
          <cell r="A3710" t="str">
            <v>93454</v>
          </cell>
          <cell r="B3710" t="str">
            <v>Coronary artery angio s&amp;i</v>
          </cell>
          <cell r="C3710">
            <v>12</v>
          </cell>
          <cell r="D3710">
            <v>5</v>
          </cell>
          <cell r="E3710">
            <v>5</v>
          </cell>
          <cell r="F3710">
            <v>0</v>
          </cell>
          <cell r="G3710" t="str">
            <v>00</v>
          </cell>
        </row>
        <row r="3711">
          <cell r="A3711" t="str">
            <v>93455</v>
          </cell>
          <cell r="B3711" t="str">
            <v>Coronary art/grft angio s&amp;i</v>
          </cell>
          <cell r="C3711">
            <v>12</v>
          </cell>
          <cell r="D3711">
            <v>5</v>
          </cell>
          <cell r="E3711">
            <v>5</v>
          </cell>
          <cell r="F3711">
            <v>0</v>
          </cell>
          <cell r="G3711" t="str">
            <v>00</v>
          </cell>
        </row>
        <row r="3712">
          <cell r="A3712" t="str">
            <v>93456</v>
          </cell>
          <cell r="B3712" t="str">
            <v>R hrt coronary artery angio</v>
          </cell>
          <cell r="C3712">
            <v>12</v>
          </cell>
          <cell r="D3712">
            <v>5</v>
          </cell>
          <cell r="E3712">
            <v>5</v>
          </cell>
          <cell r="F3712">
            <v>0</v>
          </cell>
          <cell r="G3712" t="str">
            <v>00</v>
          </cell>
        </row>
        <row r="3713">
          <cell r="A3713" t="str">
            <v>93457</v>
          </cell>
          <cell r="B3713" t="str">
            <v>R hrt art/grft angio</v>
          </cell>
          <cell r="C3713">
            <v>12</v>
          </cell>
          <cell r="D3713">
            <v>5</v>
          </cell>
          <cell r="E3713">
            <v>5</v>
          </cell>
          <cell r="F3713">
            <v>0</v>
          </cell>
          <cell r="G3713" t="str">
            <v>00</v>
          </cell>
        </row>
        <row r="3714">
          <cell r="A3714" t="str">
            <v>93458</v>
          </cell>
          <cell r="B3714" t="str">
            <v>L hrt artery/ventricle angio</v>
          </cell>
          <cell r="C3714">
            <v>12</v>
          </cell>
          <cell r="D3714">
            <v>5</v>
          </cell>
          <cell r="E3714">
            <v>5</v>
          </cell>
          <cell r="F3714">
            <v>0</v>
          </cell>
          <cell r="G3714" t="str">
            <v>00</v>
          </cell>
        </row>
        <row r="3715">
          <cell r="A3715" t="str">
            <v>93459</v>
          </cell>
          <cell r="B3715" t="str">
            <v>L hrt art/grft angio</v>
          </cell>
          <cell r="C3715">
            <v>12</v>
          </cell>
          <cell r="D3715">
            <v>5</v>
          </cell>
          <cell r="E3715">
            <v>5</v>
          </cell>
          <cell r="F3715">
            <v>0</v>
          </cell>
          <cell r="G3715" t="str">
            <v>00</v>
          </cell>
        </row>
        <row r="3716">
          <cell r="A3716" t="str">
            <v>93460</v>
          </cell>
          <cell r="B3716" t="str">
            <v>R&amp;l hrt art/ventricle angio</v>
          </cell>
          <cell r="C3716">
            <v>12</v>
          </cell>
          <cell r="D3716">
            <v>5</v>
          </cell>
          <cell r="E3716">
            <v>5</v>
          </cell>
          <cell r="F3716">
            <v>0</v>
          </cell>
          <cell r="G3716" t="str">
            <v>00</v>
          </cell>
        </row>
        <row r="3717">
          <cell r="A3717" t="str">
            <v>93461</v>
          </cell>
          <cell r="B3717" t="str">
            <v>R&amp;l hrt art/ventricle angio</v>
          </cell>
          <cell r="C3717">
            <v>12</v>
          </cell>
          <cell r="D3717">
            <v>5</v>
          </cell>
          <cell r="E3717">
            <v>5</v>
          </cell>
          <cell r="F3717">
            <v>0</v>
          </cell>
          <cell r="G3717" t="str">
            <v>00</v>
          </cell>
        </row>
        <row r="3718">
          <cell r="A3718" t="str">
            <v>93462</v>
          </cell>
          <cell r="B3718" t="str">
            <v>L hrt cath trnsptl puncture</v>
          </cell>
          <cell r="C3718">
            <v>12</v>
          </cell>
          <cell r="D3718">
            <v>5</v>
          </cell>
          <cell r="E3718">
            <v>5</v>
          </cell>
          <cell r="F3718">
            <v>0</v>
          </cell>
          <cell r="G3718" t="str">
            <v>00</v>
          </cell>
        </row>
        <row r="3719">
          <cell r="A3719" t="str">
            <v>93463</v>
          </cell>
          <cell r="B3719" t="str">
            <v>Drug admin &amp; hemodynmic meas</v>
          </cell>
          <cell r="C3719">
            <v>12</v>
          </cell>
          <cell r="D3719">
            <v>5</v>
          </cell>
          <cell r="E3719">
            <v>5</v>
          </cell>
          <cell r="F3719">
            <v>0</v>
          </cell>
          <cell r="G3719" t="str">
            <v>00</v>
          </cell>
        </row>
        <row r="3720">
          <cell r="A3720" t="str">
            <v>93464</v>
          </cell>
          <cell r="B3720" t="str">
            <v>Exercise w/hemodynamic meas</v>
          </cell>
          <cell r="C3720">
            <v>12</v>
          </cell>
          <cell r="D3720">
            <v>5</v>
          </cell>
          <cell r="E3720">
            <v>5</v>
          </cell>
          <cell r="F3720">
            <v>0</v>
          </cell>
          <cell r="G3720" t="str">
            <v>00</v>
          </cell>
        </row>
        <row r="3721">
          <cell r="A3721" t="str">
            <v>93505</v>
          </cell>
          <cell r="B3721" t="str">
            <v>Biopsy of heart lining</v>
          </cell>
          <cell r="C3721">
            <v>12</v>
          </cell>
          <cell r="D3721">
            <v>5</v>
          </cell>
          <cell r="E3721">
            <v>5</v>
          </cell>
          <cell r="F3721">
            <v>0</v>
          </cell>
          <cell r="G3721" t="str">
            <v>00</v>
          </cell>
        </row>
        <row r="3722">
          <cell r="A3722" t="str">
            <v>93563</v>
          </cell>
          <cell r="B3722" t="str">
            <v>Inject congenital card cath</v>
          </cell>
          <cell r="C3722">
            <v>12</v>
          </cell>
          <cell r="D3722">
            <v>5</v>
          </cell>
          <cell r="E3722">
            <v>5</v>
          </cell>
          <cell r="F3722">
            <v>0</v>
          </cell>
          <cell r="G3722" t="str">
            <v>00</v>
          </cell>
        </row>
        <row r="3723">
          <cell r="A3723" t="str">
            <v>93564</v>
          </cell>
          <cell r="B3723" t="str">
            <v>Inject hrt congntl art/grft</v>
          </cell>
          <cell r="C3723">
            <v>12</v>
          </cell>
          <cell r="D3723">
            <v>5</v>
          </cell>
          <cell r="E3723">
            <v>5</v>
          </cell>
          <cell r="F3723">
            <v>0</v>
          </cell>
          <cell r="G3723" t="str">
            <v>00</v>
          </cell>
        </row>
        <row r="3724">
          <cell r="A3724" t="str">
            <v>93565</v>
          </cell>
          <cell r="B3724" t="str">
            <v>Inject l ventr/atrial angio</v>
          </cell>
          <cell r="C3724">
            <v>12</v>
          </cell>
          <cell r="D3724">
            <v>5</v>
          </cell>
          <cell r="E3724">
            <v>5</v>
          </cell>
          <cell r="F3724">
            <v>0</v>
          </cell>
          <cell r="G3724" t="str">
            <v>00</v>
          </cell>
        </row>
        <row r="3725">
          <cell r="A3725" t="str">
            <v>93566</v>
          </cell>
          <cell r="B3725" t="str">
            <v>Inject r ventr/atrial angio</v>
          </cell>
          <cell r="C3725">
            <v>12</v>
          </cell>
          <cell r="D3725">
            <v>5</v>
          </cell>
          <cell r="E3725">
            <v>5</v>
          </cell>
          <cell r="F3725">
            <v>0</v>
          </cell>
          <cell r="G3725" t="str">
            <v>00</v>
          </cell>
        </row>
        <row r="3726">
          <cell r="A3726" t="str">
            <v>93567</v>
          </cell>
          <cell r="B3726" t="str">
            <v>Inject suprvlv aortography</v>
          </cell>
          <cell r="C3726">
            <v>12</v>
          </cell>
          <cell r="D3726">
            <v>5</v>
          </cell>
          <cell r="E3726">
            <v>5</v>
          </cell>
          <cell r="F3726">
            <v>0</v>
          </cell>
          <cell r="G3726" t="str">
            <v>00</v>
          </cell>
        </row>
        <row r="3727">
          <cell r="A3727" t="str">
            <v>93568</v>
          </cell>
          <cell r="B3727" t="str">
            <v>Inject pulm art hrt cath</v>
          </cell>
          <cell r="C3727">
            <v>12</v>
          </cell>
          <cell r="D3727">
            <v>5</v>
          </cell>
          <cell r="E3727">
            <v>5</v>
          </cell>
          <cell r="F3727">
            <v>0</v>
          </cell>
          <cell r="G3727" t="str">
            <v>00</v>
          </cell>
        </row>
        <row r="3728">
          <cell r="A3728" t="str">
            <v>93642</v>
          </cell>
          <cell r="B3728" t="str">
            <v>Electrophysiology evaluation</v>
          </cell>
          <cell r="C3728">
            <v>12</v>
          </cell>
          <cell r="D3728">
            <v>5</v>
          </cell>
          <cell r="E3728">
            <v>5</v>
          </cell>
          <cell r="F3728">
            <v>0</v>
          </cell>
          <cell r="G3728" t="str">
            <v>00</v>
          </cell>
        </row>
        <row r="3729">
          <cell r="A3729" t="str">
            <v>93660</v>
          </cell>
          <cell r="B3729" t="str">
            <v>Tilt table evaluation</v>
          </cell>
          <cell r="C3729">
            <v>12</v>
          </cell>
          <cell r="D3729">
            <v>5</v>
          </cell>
          <cell r="E3729">
            <v>5</v>
          </cell>
          <cell r="F3729">
            <v>0</v>
          </cell>
          <cell r="G3729" t="str">
            <v>00</v>
          </cell>
        </row>
        <row r="3730">
          <cell r="A3730" t="str">
            <v>93701</v>
          </cell>
          <cell r="B3730" t="str">
            <v>Bioimpedance cv analysis</v>
          </cell>
          <cell r="C3730">
            <v>12</v>
          </cell>
          <cell r="D3730">
            <v>5</v>
          </cell>
          <cell r="E3730">
            <v>5</v>
          </cell>
          <cell r="F3730">
            <v>0</v>
          </cell>
          <cell r="G3730" t="str">
            <v>00</v>
          </cell>
        </row>
        <row r="3731">
          <cell r="A3731" t="str">
            <v>93724</v>
          </cell>
          <cell r="B3731" t="str">
            <v>Analyze pacemaker system</v>
          </cell>
          <cell r="C3731">
            <v>12</v>
          </cell>
          <cell r="D3731">
            <v>5</v>
          </cell>
          <cell r="E3731">
            <v>5</v>
          </cell>
          <cell r="F3731">
            <v>0</v>
          </cell>
          <cell r="G3731" t="str">
            <v>00</v>
          </cell>
        </row>
        <row r="3732">
          <cell r="A3732" t="str">
            <v>93750</v>
          </cell>
          <cell r="B3732" t="str">
            <v>Interrogation vad in person</v>
          </cell>
          <cell r="C3732">
            <v>12</v>
          </cell>
          <cell r="D3732">
            <v>5</v>
          </cell>
          <cell r="E3732">
            <v>5</v>
          </cell>
          <cell r="F3732">
            <v>0</v>
          </cell>
          <cell r="G3732" t="str">
            <v>00</v>
          </cell>
        </row>
        <row r="3733">
          <cell r="A3733" t="str">
            <v>93784</v>
          </cell>
          <cell r="B3733" t="str">
            <v>Ambulatory bp monitoring</v>
          </cell>
          <cell r="C3733">
            <v>12</v>
          </cell>
          <cell r="D3733">
            <v>5</v>
          </cell>
          <cell r="E3733">
            <v>5</v>
          </cell>
          <cell r="F3733">
            <v>0</v>
          </cell>
          <cell r="G3733" t="str">
            <v>00</v>
          </cell>
        </row>
        <row r="3734">
          <cell r="A3734" t="str">
            <v>93786</v>
          </cell>
          <cell r="B3734" t="str">
            <v>Ambulatory bp recording</v>
          </cell>
          <cell r="C3734">
            <v>12</v>
          </cell>
          <cell r="D3734">
            <v>5</v>
          </cell>
          <cell r="E3734">
            <v>5</v>
          </cell>
          <cell r="F3734">
            <v>0</v>
          </cell>
          <cell r="G3734" t="str">
            <v>00</v>
          </cell>
        </row>
        <row r="3735">
          <cell r="A3735" t="str">
            <v>93788</v>
          </cell>
          <cell r="B3735" t="str">
            <v>Ambulatory bp analysis</v>
          </cell>
          <cell r="C3735">
            <v>12</v>
          </cell>
          <cell r="D3735">
            <v>5</v>
          </cell>
          <cell r="E3735">
            <v>5</v>
          </cell>
          <cell r="F3735">
            <v>0</v>
          </cell>
          <cell r="G3735" t="str">
            <v>00</v>
          </cell>
        </row>
        <row r="3736">
          <cell r="A3736" t="str">
            <v>93790</v>
          </cell>
          <cell r="B3736" t="str">
            <v>Review/report bp recording</v>
          </cell>
          <cell r="C3736">
            <v>12</v>
          </cell>
          <cell r="D3736">
            <v>5</v>
          </cell>
          <cell r="E3736">
            <v>5</v>
          </cell>
          <cell r="F3736">
            <v>0</v>
          </cell>
          <cell r="G3736" t="str">
            <v>00</v>
          </cell>
        </row>
        <row r="3737">
          <cell r="A3737" t="str">
            <v>93797</v>
          </cell>
          <cell r="B3737" t="str">
            <v>Cardiac rehab</v>
          </cell>
          <cell r="C3737">
            <v>12</v>
          </cell>
          <cell r="D3737">
            <v>5</v>
          </cell>
          <cell r="E3737">
            <v>5</v>
          </cell>
          <cell r="F3737">
            <v>0</v>
          </cell>
          <cell r="G3737" t="str">
            <v>00</v>
          </cell>
        </row>
        <row r="3738">
          <cell r="A3738" t="str">
            <v>93798</v>
          </cell>
          <cell r="B3738" t="str">
            <v>Cardiac rehab/monitor</v>
          </cell>
          <cell r="C3738">
            <v>12</v>
          </cell>
          <cell r="D3738">
            <v>5</v>
          </cell>
          <cell r="E3738">
            <v>5</v>
          </cell>
          <cell r="F3738">
            <v>0</v>
          </cell>
          <cell r="G3738" t="str">
            <v>00</v>
          </cell>
        </row>
        <row r="3739">
          <cell r="A3739" t="str">
            <v>93880</v>
          </cell>
          <cell r="B3739" t="str">
            <v>Extracranial bilat study</v>
          </cell>
          <cell r="C3739">
            <v>12</v>
          </cell>
          <cell r="D3739">
            <v>5</v>
          </cell>
          <cell r="E3739">
            <v>5</v>
          </cell>
          <cell r="F3739">
            <v>0</v>
          </cell>
          <cell r="G3739" t="str">
            <v>00</v>
          </cell>
        </row>
        <row r="3740">
          <cell r="A3740" t="str">
            <v>93882</v>
          </cell>
          <cell r="B3740" t="str">
            <v>Extracranial uni/ltd study</v>
          </cell>
          <cell r="C3740">
            <v>12</v>
          </cell>
          <cell r="D3740">
            <v>5</v>
          </cell>
          <cell r="E3740">
            <v>5</v>
          </cell>
          <cell r="F3740">
            <v>0</v>
          </cell>
          <cell r="G3740" t="str">
            <v>00</v>
          </cell>
        </row>
        <row r="3741">
          <cell r="A3741" t="str">
            <v>93886</v>
          </cell>
          <cell r="B3741" t="str">
            <v>Intracranial complete study</v>
          </cell>
          <cell r="C3741">
            <v>12</v>
          </cell>
          <cell r="D3741">
            <v>5</v>
          </cell>
          <cell r="E3741">
            <v>5</v>
          </cell>
          <cell r="F3741">
            <v>0</v>
          </cell>
          <cell r="G3741" t="str">
            <v>00</v>
          </cell>
        </row>
        <row r="3742">
          <cell r="A3742" t="str">
            <v>93888</v>
          </cell>
          <cell r="B3742" t="str">
            <v>Intracranial limited study</v>
          </cell>
          <cell r="C3742">
            <v>12</v>
          </cell>
          <cell r="D3742">
            <v>5</v>
          </cell>
          <cell r="E3742">
            <v>5</v>
          </cell>
          <cell r="F3742">
            <v>0</v>
          </cell>
          <cell r="G3742" t="str">
            <v>00</v>
          </cell>
        </row>
        <row r="3743">
          <cell r="A3743" t="str">
            <v>93890</v>
          </cell>
          <cell r="B3743" t="str">
            <v>Tcd vasoreactivity study</v>
          </cell>
          <cell r="C3743">
            <v>12</v>
          </cell>
          <cell r="D3743">
            <v>5</v>
          </cell>
          <cell r="E3743">
            <v>5</v>
          </cell>
          <cell r="F3743">
            <v>0</v>
          </cell>
          <cell r="G3743" t="str">
            <v>00</v>
          </cell>
        </row>
        <row r="3744">
          <cell r="A3744" t="str">
            <v>93892</v>
          </cell>
          <cell r="B3744" t="str">
            <v>Tcd emboli detect w/o inj</v>
          </cell>
          <cell r="C3744">
            <v>12</v>
          </cell>
          <cell r="D3744">
            <v>5</v>
          </cell>
          <cell r="E3744">
            <v>5</v>
          </cell>
          <cell r="F3744">
            <v>0</v>
          </cell>
          <cell r="G3744" t="str">
            <v>00</v>
          </cell>
        </row>
        <row r="3745">
          <cell r="A3745" t="str">
            <v>93893</v>
          </cell>
          <cell r="B3745" t="str">
            <v>Tcd emboli detect w/inj</v>
          </cell>
          <cell r="C3745">
            <v>12</v>
          </cell>
          <cell r="D3745">
            <v>5</v>
          </cell>
          <cell r="E3745">
            <v>5</v>
          </cell>
          <cell r="F3745">
            <v>0</v>
          </cell>
          <cell r="G3745" t="str">
            <v>00</v>
          </cell>
        </row>
        <row r="3746">
          <cell r="A3746" t="str">
            <v>93922</v>
          </cell>
          <cell r="B3746" t="str">
            <v>Upr/l xtremity art 2 levels</v>
          </cell>
          <cell r="C3746">
            <v>12</v>
          </cell>
          <cell r="D3746">
            <v>5</v>
          </cell>
          <cell r="E3746">
            <v>5</v>
          </cell>
          <cell r="F3746">
            <v>0</v>
          </cell>
          <cell r="G3746" t="str">
            <v>00</v>
          </cell>
        </row>
        <row r="3747">
          <cell r="A3747" t="str">
            <v>93923</v>
          </cell>
          <cell r="B3747" t="str">
            <v>Upr/lxtr art stdy 3+ lvls</v>
          </cell>
          <cell r="C3747">
            <v>12</v>
          </cell>
          <cell r="D3747">
            <v>5</v>
          </cell>
          <cell r="E3747">
            <v>5</v>
          </cell>
          <cell r="F3747">
            <v>0</v>
          </cell>
          <cell r="G3747" t="str">
            <v>00</v>
          </cell>
        </row>
        <row r="3748">
          <cell r="A3748" t="str">
            <v>93924</v>
          </cell>
          <cell r="B3748" t="str">
            <v>Lwr xtr vasc stdy bilat</v>
          </cell>
          <cell r="C3748">
            <v>12</v>
          </cell>
          <cell r="D3748">
            <v>5</v>
          </cell>
          <cell r="E3748">
            <v>5</v>
          </cell>
          <cell r="F3748">
            <v>0</v>
          </cell>
          <cell r="G3748" t="str">
            <v>00</v>
          </cell>
        </row>
        <row r="3749">
          <cell r="A3749" t="str">
            <v>93925</v>
          </cell>
          <cell r="B3749" t="str">
            <v>Lower extremity study</v>
          </cell>
          <cell r="C3749">
            <v>12</v>
          </cell>
          <cell r="D3749">
            <v>5</v>
          </cell>
          <cell r="E3749">
            <v>5</v>
          </cell>
          <cell r="F3749">
            <v>0</v>
          </cell>
          <cell r="G3749" t="str">
            <v>00</v>
          </cell>
        </row>
        <row r="3750">
          <cell r="A3750" t="str">
            <v>93926</v>
          </cell>
          <cell r="B3750" t="str">
            <v>Lower extremity study</v>
          </cell>
          <cell r="C3750">
            <v>12</v>
          </cell>
          <cell r="D3750">
            <v>5</v>
          </cell>
          <cell r="E3750">
            <v>5</v>
          </cell>
          <cell r="F3750">
            <v>0</v>
          </cell>
          <cell r="G3750" t="str">
            <v>00</v>
          </cell>
        </row>
        <row r="3751">
          <cell r="A3751" t="str">
            <v>93930</v>
          </cell>
          <cell r="B3751" t="str">
            <v>Upper extremity study</v>
          </cell>
          <cell r="C3751">
            <v>12</v>
          </cell>
          <cell r="D3751">
            <v>5</v>
          </cell>
          <cell r="E3751">
            <v>5</v>
          </cell>
          <cell r="F3751">
            <v>0</v>
          </cell>
          <cell r="G3751" t="str">
            <v>00</v>
          </cell>
        </row>
        <row r="3752">
          <cell r="A3752" t="str">
            <v>93931</v>
          </cell>
          <cell r="B3752" t="str">
            <v>Upper extremity study</v>
          </cell>
          <cell r="C3752">
            <v>12</v>
          </cell>
          <cell r="D3752">
            <v>5</v>
          </cell>
          <cell r="E3752">
            <v>5</v>
          </cell>
          <cell r="F3752">
            <v>0</v>
          </cell>
          <cell r="G3752" t="str">
            <v>00</v>
          </cell>
        </row>
        <row r="3753">
          <cell r="A3753" t="str">
            <v>93965</v>
          </cell>
          <cell r="B3753" t="str">
            <v>Extremity study</v>
          </cell>
          <cell r="C3753">
            <v>12</v>
          </cell>
          <cell r="D3753">
            <v>5</v>
          </cell>
          <cell r="E3753">
            <v>5</v>
          </cell>
          <cell r="F3753">
            <v>0</v>
          </cell>
          <cell r="G3753" t="str">
            <v>00</v>
          </cell>
        </row>
        <row r="3754">
          <cell r="A3754" t="str">
            <v>93970</v>
          </cell>
          <cell r="B3754" t="str">
            <v>Extremity study</v>
          </cell>
          <cell r="C3754">
            <v>12</v>
          </cell>
          <cell r="D3754">
            <v>5</v>
          </cell>
          <cell r="E3754">
            <v>5</v>
          </cell>
          <cell r="F3754">
            <v>0</v>
          </cell>
          <cell r="G3754" t="str">
            <v>00</v>
          </cell>
        </row>
        <row r="3755">
          <cell r="A3755" t="str">
            <v>93971</v>
          </cell>
          <cell r="B3755" t="str">
            <v>Extremity study</v>
          </cell>
          <cell r="C3755">
            <v>12</v>
          </cell>
          <cell r="D3755">
            <v>5</v>
          </cell>
          <cell r="E3755">
            <v>5</v>
          </cell>
          <cell r="F3755">
            <v>0</v>
          </cell>
          <cell r="G3755" t="str">
            <v>00</v>
          </cell>
        </row>
        <row r="3756">
          <cell r="A3756" t="str">
            <v>93975</v>
          </cell>
          <cell r="B3756" t="str">
            <v>Vascular study</v>
          </cell>
          <cell r="C3756">
            <v>12</v>
          </cell>
          <cell r="D3756">
            <v>5</v>
          </cell>
          <cell r="E3756">
            <v>5</v>
          </cell>
          <cell r="F3756">
            <v>0</v>
          </cell>
          <cell r="G3756" t="str">
            <v>00</v>
          </cell>
        </row>
        <row r="3757">
          <cell r="A3757" t="str">
            <v>93976</v>
          </cell>
          <cell r="B3757" t="str">
            <v>Vascular study</v>
          </cell>
          <cell r="C3757">
            <v>12</v>
          </cell>
          <cell r="D3757">
            <v>5</v>
          </cell>
          <cell r="E3757">
            <v>5</v>
          </cell>
          <cell r="F3757">
            <v>0</v>
          </cell>
          <cell r="G3757" t="str">
            <v>00</v>
          </cell>
        </row>
        <row r="3758">
          <cell r="A3758" t="str">
            <v>93978</v>
          </cell>
          <cell r="B3758" t="str">
            <v>Vascular study</v>
          </cell>
          <cell r="C3758">
            <v>12</v>
          </cell>
          <cell r="D3758">
            <v>5</v>
          </cell>
          <cell r="E3758">
            <v>5</v>
          </cell>
          <cell r="F3758">
            <v>0</v>
          </cell>
          <cell r="G3758" t="str">
            <v>00</v>
          </cell>
        </row>
        <row r="3759">
          <cell r="A3759" t="str">
            <v>93979</v>
          </cell>
          <cell r="B3759" t="str">
            <v>Vascular study</v>
          </cell>
          <cell r="C3759">
            <v>12</v>
          </cell>
          <cell r="D3759">
            <v>5</v>
          </cell>
          <cell r="E3759">
            <v>5</v>
          </cell>
          <cell r="F3759">
            <v>0</v>
          </cell>
          <cell r="G3759" t="str">
            <v>00</v>
          </cell>
        </row>
        <row r="3760">
          <cell r="A3760" t="str">
            <v>93980</v>
          </cell>
          <cell r="B3760" t="str">
            <v>Penile vascular study</v>
          </cell>
          <cell r="C3760">
            <v>12</v>
          </cell>
          <cell r="D3760">
            <v>5</v>
          </cell>
          <cell r="E3760">
            <v>5</v>
          </cell>
          <cell r="F3760">
            <v>0</v>
          </cell>
          <cell r="G3760" t="str">
            <v>00</v>
          </cell>
        </row>
        <row r="3761">
          <cell r="A3761" t="str">
            <v>93981</v>
          </cell>
          <cell r="B3761" t="str">
            <v>Penile vascular study</v>
          </cell>
          <cell r="C3761">
            <v>12</v>
          </cell>
          <cell r="D3761">
            <v>5</v>
          </cell>
          <cell r="E3761">
            <v>5</v>
          </cell>
          <cell r="F3761">
            <v>0</v>
          </cell>
          <cell r="G3761" t="str">
            <v>00</v>
          </cell>
        </row>
        <row r="3762">
          <cell r="A3762" t="str">
            <v>93990</v>
          </cell>
          <cell r="B3762" t="str">
            <v>Doppler flow testing</v>
          </cell>
          <cell r="C3762">
            <v>12</v>
          </cell>
          <cell r="D3762">
            <v>5</v>
          </cell>
          <cell r="E3762">
            <v>5</v>
          </cell>
          <cell r="F3762">
            <v>0</v>
          </cell>
          <cell r="G3762" t="str">
            <v>00</v>
          </cell>
        </row>
        <row r="3763">
          <cell r="A3763" t="str">
            <v>94010</v>
          </cell>
          <cell r="B3763" t="str">
            <v>Breathing capacity test</v>
          </cell>
          <cell r="C3763">
            <v>12</v>
          </cell>
          <cell r="D3763">
            <v>5</v>
          </cell>
          <cell r="E3763">
            <v>5</v>
          </cell>
          <cell r="F3763">
            <v>0</v>
          </cell>
          <cell r="G3763" t="str">
            <v>00</v>
          </cell>
        </row>
        <row r="3764">
          <cell r="A3764" t="str">
            <v>94014</v>
          </cell>
          <cell r="B3764" t="str">
            <v>Patient recorded spirometry</v>
          </cell>
          <cell r="C3764">
            <v>12</v>
          </cell>
          <cell r="D3764">
            <v>5</v>
          </cell>
          <cell r="E3764">
            <v>5</v>
          </cell>
          <cell r="F3764">
            <v>0</v>
          </cell>
          <cell r="G3764" t="str">
            <v>00</v>
          </cell>
        </row>
        <row r="3765">
          <cell r="A3765" t="str">
            <v>94015</v>
          </cell>
          <cell r="B3765" t="str">
            <v>Patient recorded spirometry</v>
          </cell>
          <cell r="C3765">
            <v>12</v>
          </cell>
          <cell r="D3765">
            <v>5</v>
          </cell>
          <cell r="E3765">
            <v>5</v>
          </cell>
          <cell r="F3765">
            <v>0</v>
          </cell>
          <cell r="G3765" t="str">
            <v>00</v>
          </cell>
        </row>
        <row r="3766">
          <cell r="A3766" t="str">
            <v>94016</v>
          </cell>
          <cell r="B3766" t="str">
            <v>Review patient spirometry</v>
          </cell>
          <cell r="C3766">
            <v>12</v>
          </cell>
          <cell r="D3766">
            <v>5</v>
          </cell>
          <cell r="E3766">
            <v>5</v>
          </cell>
          <cell r="F3766">
            <v>0</v>
          </cell>
          <cell r="G3766" t="str">
            <v>00</v>
          </cell>
        </row>
        <row r="3767">
          <cell r="A3767" t="str">
            <v>94060</v>
          </cell>
          <cell r="B3767" t="str">
            <v>Evaluation of wheezing</v>
          </cell>
          <cell r="C3767">
            <v>12</v>
          </cell>
          <cell r="D3767">
            <v>5</v>
          </cell>
          <cell r="E3767">
            <v>5</v>
          </cell>
          <cell r="F3767">
            <v>0</v>
          </cell>
          <cell r="G3767" t="str">
            <v>00</v>
          </cell>
        </row>
        <row r="3768">
          <cell r="A3768" t="str">
            <v>94070</v>
          </cell>
          <cell r="B3768" t="str">
            <v>Evaluation of wheezing</v>
          </cell>
          <cell r="C3768">
            <v>12</v>
          </cell>
          <cell r="D3768">
            <v>5</v>
          </cell>
          <cell r="E3768">
            <v>5</v>
          </cell>
          <cell r="F3768">
            <v>0</v>
          </cell>
          <cell r="G3768" t="str">
            <v>00</v>
          </cell>
        </row>
        <row r="3769">
          <cell r="A3769" t="str">
            <v>94200</v>
          </cell>
          <cell r="B3769" t="str">
            <v>Lung function test (mbc/mvv)</v>
          </cell>
          <cell r="C3769">
            <v>12</v>
          </cell>
          <cell r="D3769">
            <v>5</v>
          </cell>
          <cell r="E3769">
            <v>5</v>
          </cell>
          <cell r="F3769">
            <v>0</v>
          </cell>
          <cell r="G3769" t="str">
            <v>00</v>
          </cell>
        </row>
        <row r="3770">
          <cell r="A3770" t="str">
            <v>94250</v>
          </cell>
          <cell r="B3770" t="str">
            <v>Expired gas collection</v>
          </cell>
          <cell r="C3770">
            <v>12</v>
          </cell>
          <cell r="D3770">
            <v>5</v>
          </cell>
          <cell r="E3770">
            <v>5</v>
          </cell>
          <cell r="F3770">
            <v>0</v>
          </cell>
          <cell r="G3770" t="str">
            <v>00</v>
          </cell>
        </row>
        <row r="3771">
          <cell r="A3771" t="str">
            <v>94375</v>
          </cell>
          <cell r="B3771" t="str">
            <v>Respiratory flow volume loop</v>
          </cell>
          <cell r="C3771">
            <v>12</v>
          </cell>
          <cell r="D3771">
            <v>5</v>
          </cell>
          <cell r="E3771">
            <v>5</v>
          </cell>
          <cell r="F3771">
            <v>0</v>
          </cell>
          <cell r="G3771" t="str">
            <v>00</v>
          </cell>
        </row>
        <row r="3772">
          <cell r="A3772" t="str">
            <v>94400</v>
          </cell>
          <cell r="B3772" t="str">
            <v>Co2 breathing response curve</v>
          </cell>
          <cell r="C3772">
            <v>12</v>
          </cell>
          <cell r="D3772">
            <v>5</v>
          </cell>
          <cell r="E3772">
            <v>5</v>
          </cell>
          <cell r="F3772">
            <v>0</v>
          </cell>
          <cell r="G3772" t="str">
            <v>00</v>
          </cell>
        </row>
        <row r="3773">
          <cell r="A3773" t="str">
            <v>94450</v>
          </cell>
          <cell r="B3773" t="str">
            <v>Hypoxia response curve</v>
          </cell>
          <cell r="C3773">
            <v>12</v>
          </cell>
          <cell r="D3773">
            <v>5</v>
          </cell>
          <cell r="E3773">
            <v>5</v>
          </cell>
          <cell r="F3773">
            <v>0</v>
          </cell>
          <cell r="G3773" t="str">
            <v>00</v>
          </cell>
        </row>
        <row r="3774">
          <cell r="A3774" t="str">
            <v>94452</v>
          </cell>
          <cell r="B3774" t="str">
            <v>Hast w/report</v>
          </cell>
          <cell r="C3774">
            <v>12</v>
          </cell>
          <cell r="D3774">
            <v>5</v>
          </cell>
          <cell r="E3774">
            <v>5</v>
          </cell>
          <cell r="F3774">
            <v>0</v>
          </cell>
          <cell r="G3774" t="str">
            <v>00</v>
          </cell>
        </row>
        <row r="3775">
          <cell r="A3775" t="str">
            <v>94453</v>
          </cell>
          <cell r="B3775" t="str">
            <v>Hast w/oxygen titrate</v>
          </cell>
          <cell r="C3775">
            <v>12</v>
          </cell>
          <cell r="D3775">
            <v>5</v>
          </cell>
          <cell r="E3775">
            <v>5</v>
          </cell>
          <cell r="F3775">
            <v>0</v>
          </cell>
          <cell r="G3775" t="str">
            <v>00</v>
          </cell>
        </row>
        <row r="3776">
          <cell r="A3776" t="str">
            <v>94620</v>
          </cell>
          <cell r="B3776" t="str">
            <v>Pulmonary stress test/simple</v>
          </cell>
          <cell r="C3776">
            <v>12</v>
          </cell>
          <cell r="D3776">
            <v>5</v>
          </cell>
          <cell r="E3776">
            <v>5</v>
          </cell>
          <cell r="F3776">
            <v>0</v>
          </cell>
          <cell r="G3776" t="str">
            <v>00</v>
          </cell>
        </row>
        <row r="3777">
          <cell r="A3777" t="str">
            <v>94621</v>
          </cell>
          <cell r="B3777" t="str">
            <v>Pulm stress test/complex</v>
          </cell>
          <cell r="C3777">
            <v>12</v>
          </cell>
          <cell r="D3777">
            <v>5</v>
          </cell>
          <cell r="E3777">
            <v>5</v>
          </cell>
          <cell r="F3777">
            <v>0</v>
          </cell>
          <cell r="G3777" t="str">
            <v>00</v>
          </cell>
        </row>
        <row r="3778">
          <cell r="A3778" t="str">
            <v>94640</v>
          </cell>
          <cell r="B3778" t="str">
            <v>Airway inhalation treatment</v>
          </cell>
          <cell r="C3778">
            <v>12</v>
          </cell>
          <cell r="D3778">
            <v>5</v>
          </cell>
          <cell r="E3778">
            <v>5</v>
          </cell>
          <cell r="F3778">
            <v>0</v>
          </cell>
          <cell r="G3778" t="str">
            <v>00</v>
          </cell>
        </row>
        <row r="3779">
          <cell r="A3779" t="str">
            <v>94644</v>
          </cell>
          <cell r="B3779" t="str">
            <v>Cbt 1st hour</v>
          </cell>
          <cell r="C3779">
            <v>12</v>
          </cell>
          <cell r="D3779">
            <v>5</v>
          </cell>
          <cell r="E3779">
            <v>5</v>
          </cell>
          <cell r="F3779">
            <v>0</v>
          </cell>
          <cell r="G3779" t="str">
            <v>00</v>
          </cell>
        </row>
        <row r="3780">
          <cell r="A3780" t="str">
            <v>94645</v>
          </cell>
          <cell r="B3780" t="str">
            <v>Cbt each addl hour</v>
          </cell>
          <cell r="C3780">
            <v>12</v>
          </cell>
          <cell r="D3780">
            <v>5</v>
          </cell>
          <cell r="E3780">
            <v>5</v>
          </cell>
          <cell r="F3780">
            <v>0</v>
          </cell>
          <cell r="G3780" t="str">
            <v>00</v>
          </cell>
        </row>
        <row r="3781">
          <cell r="A3781" t="str">
            <v>94660</v>
          </cell>
          <cell r="B3781" t="str">
            <v>Pos airway pressure cpap</v>
          </cell>
          <cell r="C3781">
            <v>12</v>
          </cell>
          <cell r="D3781">
            <v>5</v>
          </cell>
          <cell r="E3781">
            <v>5</v>
          </cell>
          <cell r="F3781">
            <v>0</v>
          </cell>
          <cell r="G3781" t="str">
            <v>00</v>
          </cell>
        </row>
        <row r="3782">
          <cell r="A3782" t="str">
            <v>94664</v>
          </cell>
          <cell r="B3782" t="str">
            <v>Evaluate pt use of inhaler</v>
          </cell>
          <cell r="C3782">
            <v>12</v>
          </cell>
          <cell r="D3782">
            <v>5</v>
          </cell>
          <cell r="E3782">
            <v>5</v>
          </cell>
          <cell r="F3782">
            <v>0</v>
          </cell>
          <cell r="G3782" t="str">
            <v>00</v>
          </cell>
        </row>
        <row r="3783">
          <cell r="A3783" t="str">
            <v>94667</v>
          </cell>
          <cell r="B3783" t="str">
            <v>Chest wall manipulation</v>
          </cell>
          <cell r="C3783">
            <v>12</v>
          </cell>
          <cell r="D3783">
            <v>5</v>
          </cell>
          <cell r="E3783">
            <v>5</v>
          </cell>
          <cell r="F3783">
            <v>0</v>
          </cell>
          <cell r="G3783" t="str">
            <v>00</v>
          </cell>
        </row>
        <row r="3784">
          <cell r="A3784" t="str">
            <v>94668</v>
          </cell>
          <cell r="B3784" t="str">
            <v>Chest wall manipulation</v>
          </cell>
          <cell r="C3784">
            <v>12</v>
          </cell>
          <cell r="D3784">
            <v>5</v>
          </cell>
          <cell r="E3784">
            <v>5</v>
          </cell>
          <cell r="F3784">
            <v>0</v>
          </cell>
          <cell r="G3784" t="str">
            <v>00</v>
          </cell>
        </row>
        <row r="3785">
          <cell r="A3785" t="str">
            <v>94669</v>
          </cell>
          <cell r="B3785" t="str">
            <v>Mechanical chest wall oscill</v>
          </cell>
          <cell r="C3785">
            <v>12</v>
          </cell>
          <cell r="D3785">
            <v>5</v>
          </cell>
          <cell r="E3785">
            <v>5</v>
          </cell>
          <cell r="F3785">
            <v>0</v>
          </cell>
          <cell r="G3785" t="str">
            <v>00</v>
          </cell>
        </row>
        <row r="3786">
          <cell r="A3786" t="str">
            <v>94680</v>
          </cell>
          <cell r="B3786" t="str">
            <v>Exhaled air analysis o2</v>
          </cell>
          <cell r="C3786">
            <v>12</v>
          </cell>
          <cell r="D3786">
            <v>5</v>
          </cell>
          <cell r="E3786">
            <v>5</v>
          </cell>
          <cell r="F3786">
            <v>0</v>
          </cell>
          <cell r="G3786" t="str">
            <v>00</v>
          </cell>
        </row>
        <row r="3787">
          <cell r="A3787" t="str">
            <v>94681</v>
          </cell>
          <cell r="B3787" t="str">
            <v>Exhaled air analysis o2/co2</v>
          </cell>
          <cell r="C3787">
            <v>12</v>
          </cell>
          <cell r="D3787">
            <v>5</v>
          </cell>
          <cell r="E3787">
            <v>5</v>
          </cell>
          <cell r="F3787">
            <v>0</v>
          </cell>
          <cell r="G3787" t="str">
            <v>00</v>
          </cell>
        </row>
        <row r="3788">
          <cell r="A3788" t="str">
            <v>94690</v>
          </cell>
          <cell r="B3788" t="str">
            <v>Exhaled air analysis</v>
          </cell>
          <cell r="C3788">
            <v>12</v>
          </cell>
          <cell r="D3788">
            <v>5</v>
          </cell>
          <cell r="E3788">
            <v>5</v>
          </cell>
          <cell r="F3788">
            <v>0</v>
          </cell>
          <cell r="G3788" t="str">
            <v>00</v>
          </cell>
        </row>
        <row r="3789">
          <cell r="A3789" t="str">
            <v>94726</v>
          </cell>
          <cell r="B3789" t="str">
            <v>Pulm funct tst plethysmograp</v>
          </cell>
          <cell r="C3789">
            <v>12</v>
          </cell>
          <cell r="D3789">
            <v>5</v>
          </cell>
          <cell r="E3789">
            <v>5</v>
          </cell>
          <cell r="F3789">
            <v>0</v>
          </cell>
          <cell r="G3789" t="str">
            <v>00</v>
          </cell>
        </row>
        <row r="3790">
          <cell r="A3790" t="str">
            <v>94727</v>
          </cell>
          <cell r="B3790" t="str">
            <v>Pulm function test by gas</v>
          </cell>
          <cell r="C3790">
            <v>12</v>
          </cell>
          <cell r="D3790">
            <v>5</v>
          </cell>
          <cell r="E3790">
            <v>5</v>
          </cell>
          <cell r="F3790">
            <v>0</v>
          </cell>
          <cell r="G3790" t="str">
            <v>00</v>
          </cell>
        </row>
        <row r="3791">
          <cell r="A3791" t="str">
            <v>94728</v>
          </cell>
          <cell r="B3791" t="str">
            <v>Pulm funct test oscillometry</v>
          </cell>
          <cell r="C3791">
            <v>12</v>
          </cell>
          <cell r="D3791">
            <v>5</v>
          </cell>
          <cell r="E3791">
            <v>5</v>
          </cell>
          <cell r="F3791">
            <v>0</v>
          </cell>
          <cell r="G3791" t="str">
            <v>00</v>
          </cell>
        </row>
        <row r="3792">
          <cell r="A3792" t="str">
            <v>94729</v>
          </cell>
          <cell r="B3792" t="str">
            <v>Co/membane diffuse capacity</v>
          </cell>
          <cell r="C3792">
            <v>12</v>
          </cell>
          <cell r="D3792">
            <v>5</v>
          </cell>
          <cell r="E3792">
            <v>5</v>
          </cell>
          <cell r="F3792">
            <v>0</v>
          </cell>
          <cell r="G3792" t="str">
            <v>00</v>
          </cell>
        </row>
        <row r="3793">
          <cell r="A3793" t="str">
            <v>94750</v>
          </cell>
          <cell r="B3793" t="str">
            <v>Pulmonary compliance study</v>
          </cell>
          <cell r="C3793">
            <v>12</v>
          </cell>
          <cell r="D3793">
            <v>5</v>
          </cell>
          <cell r="E3793">
            <v>5</v>
          </cell>
          <cell r="F3793">
            <v>0</v>
          </cell>
          <cell r="G3793" t="str">
            <v>00</v>
          </cell>
        </row>
        <row r="3794">
          <cell r="A3794" t="str">
            <v>94762</v>
          </cell>
          <cell r="B3794" t="str">
            <v>Measure blood oxygen level</v>
          </cell>
          <cell r="C3794">
            <v>12</v>
          </cell>
          <cell r="D3794">
            <v>5</v>
          </cell>
          <cell r="E3794">
            <v>5</v>
          </cell>
          <cell r="F3794">
            <v>0</v>
          </cell>
          <cell r="G3794" t="str">
            <v>00</v>
          </cell>
        </row>
        <row r="3795">
          <cell r="A3795" t="str">
            <v>94780</v>
          </cell>
          <cell r="B3795" t="str">
            <v>Car seat/bed test 60 min</v>
          </cell>
          <cell r="C3795">
            <v>12</v>
          </cell>
          <cell r="D3795">
            <v>5</v>
          </cell>
          <cell r="E3795">
            <v>5</v>
          </cell>
          <cell r="F3795">
            <v>0</v>
          </cell>
          <cell r="G3795" t="str">
            <v>00</v>
          </cell>
        </row>
        <row r="3796">
          <cell r="A3796" t="str">
            <v>94781</v>
          </cell>
          <cell r="B3796" t="str">
            <v>Car seat/bed test + 30 min</v>
          </cell>
          <cell r="C3796">
            <v>12</v>
          </cell>
          <cell r="D3796">
            <v>5</v>
          </cell>
          <cell r="E3796">
            <v>5</v>
          </cell>
          <cell r="F3796">
            <v>0</v>
          </cell>
          <cell r="G3796" t="str">
            <v>00</v>
          </cell>
        </row>
        <row r="3797">
          <cell r="A3797" t="str">
            <v>95004</v>
          </cell>
          <cell r="B3797" t="str">
            <v>Percut allergy skin tests</v>
          </cell>
          <cell r="C3797">
            <v>12</v>
          </cell>
          <cell r="D3797">
            <v>5</v>
          </cell>
          <cell r="E3797">
            <v>5</v>
          </cell>
          <cell r="F3797">
            <v>0</v>
          </cell>
          <cell r="G3797" t="str">
            <v>00</v>
          </cell>
        </row>
        <row r="3798">
          <cell r="A3798" t="str">
            <v>95012</v>
          </cell>
          <cell r="B3798" t="str">
            <v>Exhaled nitric oxide meas</v>
          </cell>
          <cell r="C3798">
            <v>12</v>
          </cell>
          <cell r="D3798">
            <v>5</v>
          </cell>
          <cell r="E3798">
            <v>5</v>
          </cell>
          <cell r="F3798">
            <v>0</v>
          </cell>
          <cell r="G3798" t="str">
            <v>00</v>
          </cell>
        </row>
        <row r="3799">
          <cell r="A3799" t="str">
            <v>95017</v>
          </cell>
          <cell r="B3799" t="str">
            <v>Perq &amp; icut allg test venoms</v>
          </cell>
          <cell r="C3799">
            <v>12</v>
          </cell>
          <cell r="D3799">
            <v>5</v>
          </cell>
          <cell r="E3799">
            <v>5</v>
          </cell>
          <cell r="F3799">
            <v>0</v>
          </cell>
          <cell r="G3799" t="str">
            <v>00</v>
          </cell>
        </row>
        <row r="3800">
          <cell r="A3800" t="str">
            <v>95018</v>
          </cell>
          <cell r="B3800" t="str">
            <v>Perq&amp;ic allg test drugs/biol</v>
          </cell>
          <cell r="C3800">
            <v>12</v>
          </cell>
          <cell r="D3800">
            <v>5</v>
          </cell>
          <cell r="E3800">
            <v>5</v>
          </cell>
          <cell r="F3800">
            <v>0</v>
          </cell>
          <cell r="G3800" t="str">
            <v>00</v>
          </cell>
        </row>
        <row r="3801">
          <cell r="A3801" t="str">
            <v>95024</v>
          </cell>
          <cell r="B3801" t="str">
            <v>Icut allergy test drug/bug</v>
          </cell>
          <cell r="C3801">
            <v>12</v>
          </cell>
          <cell r="D3801">
            <v>5</v>
          </cell>
          <cell r="E3801">
            <v>5</v>
          </cell>
          <cell r="F3801">
            <v>0</v>
          </cell>
          <cell r="G3801" t="str">
            <v>00</v>
          </cell>
        </row>
        <row r="3802">
          <cell r="A3802" t="str">
            <v>95027</v>
          </cell>
          <cell r="B3802" t="str">
            <v>Icut allergy titrate-airborn</v>
          </cell>
          <cell r="C3802">
            <v>12</v>
          </cell>
          <cell r="D3802">
            <v>5</v>
          </cell>
          <cell r="E3802">
            <v>5</v>
          </cell>
          <cell r="F3802">
            <v>0</v>
          </cell>
          <cell r="G3802" t="str">
            <v>00</v>
          </cell>
        </row>
        <row r="3803">
          <cell r="A3803" t="str">
            <v>95028</v>
          </cell>
          <cell r="B3803" t="str">
            <v>Icut allergy test-delayed</v>
          </cell>
          <cell r="C3803">
            <v>12</v>
          </cell>
          <cell r="D3803">
            <v>5</v>
          </cell>
          <cell r="E3803">
            <v>5</v>
          </cell>
          <cell r="F3803">
            <v>0</v>
          </cell>
          <cell r="G3803" t="str">
            <v>00</v>
          </cell>
        </row>
        <row r="3804">
          <cell r="A3804" t="str">
            <v>95044</v>
          </cell>
          <cell r="B3804" t="str">
            <v>Allergy patch tests</v>
          </cell>
          <cell r="C3804">
            <v>12</v>
          </cell>
          <cell r="D3804">
            <v>5</v>
          </cell>
          <cell r="E3804">
            <v>5</v>
          </cell>
          <cell r="F3804">
            <v>0</v>
          </cell>
          <cell r="G3804" t="str">
            <v>00</v>
          </cell>
        </row>
        <row r="3805">
          <cell r="A3805" t="str">
            <v>95052</v>
          </cell>
          <cell r="B3805" t="str">
            <v>Photo patch test</v>
          </cell>
          <cell r="C3805">
            <v>12</v>
          </cell>
          <cell r="D3805">
            <v>5</v>
          </cell>
          <cell r="E3805">
            <v>5</v>
          </cell>
          <cell r="F3805">
            <v>0</v>
          </cell>
          <cell r="G3805" t="str">
            <v>00</v>
          </cell>
        </row>
        <row r="3806">
          <cell r="A3806" t="str">
            <v>95056</v>
          </cell>
          <cell r="B3806" t="str">
            <v>Photosensitivity tests</v>
          </cell>
          <cell r="C3806">
            <v>12</v>
          </cell>
          <cell r="D3806">
            <v>5</v>
          </cell>
          <cell r="E3806">
            <v>5</v>
          </cell>
          <cell r="F3806">
            <v>0</v>
          </cell>
          <cell r="G3806" t="str">
            <v>00</v>
          </cell>
        </row>
        <row r="3807">
          <cell r="A3807" t="str">
            <v>95060</v>
          </cell>
          <cell r="B3807" t="str">
            <v>Eye allergy tests</v>
          </cell>
          <cell r="C3807">
            <v>12</v>
          </cell>
          <cell r="D3807">
            <v>5</v>
          </cell>
          <cell r="E3807">
            <v>5</v>
          </cell>
          <cell r="F3807">
            <v>0</v>
          </cell>
          <cell r="G3807" t="str">
            <v>00</v>
          </cell>
        </row>
        <row r="3808">
          <cell r="A3808" t="str">
            <v>95065</v>
          </cell>
          <cell r="B3808" t="str">
            <v>Nose allergy test</v>
          </cell>
          <cell r="C3808">
            <v>12</v>
          </cell>
          <cell r="D3808">
            <v>5</v>
          </cell>
          <cell r="E3808">
            <v>5</v>
          </cell>
          <cell r="F3808">
            <v>0</v>
          </cell>
          <cell r="G3808" t="str">
            <v>00</v>
          </cell>
        </row>
        <row r="3809">
          <cell r="A3809" t="str">
            <v>95070</v>
          </cell>
          <cell r="B3809" t="str">
            <v>Bronchial allergy tests</v>
          </cell>
          <cell r="C3809">
            <v>12</v>
          </cell>
          <cell r="D3809">
            <v>5</v>
          </cell>
          <cell r="E3809">
            <v>5</v>
          </cell>
          <cell r="F3809">
            <v>0</v>
          </cell>
          <cell r="G3809" t="str">
            <v>00</v>
          </cell>
        </row>
        <row r="3810">
          <cell r="A3810" t="str">
            <v>95071</v>
          </cell>
          <cell r="B3810" t="str">
            <v>Bronchial allergy tests</v>
          </cell>
          <cell r="C3810">
            <v>12</v>
          </cell>
          <cell r="D3810">
            <v>5</v>
          </cell>
          <cell r="E3810">
            <v>5</v>
          </cell>
          <cell r="F3810">
            <v>0</v>
          </cell>
          <cell r="G3810" t="str">
            <v>00</v>
          </cell>
        </row>
        <row r="3811">
          <cell r="A3811" t="str">
            <v>95076</v>
          </cell>
          <cell r="B3811" t="str">
            <v>Ingest challenge ini 120 min</v>
          </cell>
          <cell r="C3811">
            <v>12</v>
          </cell>
          <cell r="D3811">
            <v>5</v>
          </cell>
          <cell r="E3811">
            <v>5</v>
          </cell>
          <cell r="F3811">
            <v>0</v>
          </cell>
          <cell r="G3811" t="str">
            <v>00</v>
          </cell>
        </row>
        <row r="3812">
          <cell r="A3812" t="str">
            <v>95079</v>
          </cell>
          <cell r="B3812" t="str">
            <v>Ingest challenge addl 60 min</v>
          </cell>
          <cell r="C3812">
            <v>12</v>
          </cell>
          <cell r="D3812">
            <v>5</v>
          </cell>
          <cell r="E3812">
            <v>5</v>
          </cell>
          <cell r="F3812">
            <v>0</v>
          </cell>
          <cell r="G3812" t="str">
            <v>00</v>
          </cell>
        </row>
        <row r="3813">
          <cell r="A3813" t="str">
            <v>95115</v>
          </cell>
          <cell r="B3813" t="str">
            <v>Immunotherapy one injection</v>
          </cell>
          <cell r="C3813">
            <v>12</v>
          </cell>
          <cell r="D3813">
            <v>5</v>
          </cell>
          <cell r="E3813">
            <v>5</v>
          </cell>
          <cell r="F3813">
            <v>0</v>
          </cell>
          <cell r="G3813" t="str">
            <v>00</v>
          </cell>
        </row>
        <row r="3814">
          <cell r="A3814" t="str">
            <v>95117</v>
          </cell>
          <cell r="B3814" t="str">
            <v>Immunotherapy injections</v>
          </cell>
          <cell r="C3814">
            <v>12</v>
          </cell>
          <cell r="D3814">
            <v>5</v>
          </cell>
          <cell r="E3814">
            <v>5</v>
          </cell>
          <cell r="F3814">
            <v>0</v>
          </cell>
          <cell r="G3814" t="str">
            <v>00</v>
          </cell>
        </row>
        <row r="3815">
          <cell r="A3815" t="str">
            <v>95144</v>
          </cell>
          <cell r="B3815" t="str">
            <v>Antigen therapy services</v>
          </cell>
          <cell r="C3815">
            <v>12</v>
          </cell>
          <cell r="D3815">
            <v>5</v>
          </cell>
          <cell r="E3815">
            <v>5</v>
          </cell>
          <cell r="F3815">
            <v>0</v>
          </cell>
          <cell r="G3815" t="str">
            <v>00</v>
          </cell>
        </row>
        <row r="3816">
          <cell r="A3816" t="str">
            <v>95145</v>
          </cell>
          <cell r="B3816" t="str">
            <v>Antigen therapy services</v>
          </cell>
          <cell r="C3816">
            <v>12</v>
          </cell>
          <cell r="D3816">
            <v>5</v>
          </cell>
          <cell r="E3816">
            <v>5</v>
          </cell>
          <cell r="F3816">
            <v>0</v>
          </cell>
          <cell r="G3816" t="str">
            <v>00</v>
          </cell>
        </row>
        <row r="3817">
          <cell r="A3817" t="str">
            <v>95146</v>
          </cell>
          <cell r="B3817" t="str">
            <v>Antigen therapy services</v>
          </cell>
          <cell r="C3817">
            <v>12</v>
          </cell>
          <cell r="D3817">
            <v>5</v>
          </cell>
          <cell r="E3817">
            <v>5</v>
          </cell>
          <cell r="F3817">
            <v>0</v>
          </cell>
          <cell r="G3817" t="str">
            <v>00</v>
          </cell>
        </row>
        <row r="3818">
          <cell r="A3818" t="str">
            <v>95147</v>
          </cell>
          <cell r="B3818" t="str">
            <v>Antigen therapy services</v>
          </cell>
          <cell r="C3818">
            <v>12</v>
          </cell>
          <cell r="D3818">
            <v>5</v>
          </cell>
          <cell r="E3818">
            <v>5</v>
          </cell>
          <cell r="F3818">
            <v>0</v>
          </cell>
          <cell r="G3818" t="str">
            <v>00</v>
          </cell>
        </row>
        <row r="3819">
          <cell r="A3819" t="str">
            <v>95148</v>
          </cell>
          <cell r="B3819" t="str">
            <v>Antigen therapy services</v>
          </cell>
          <cell r="C3819">
            <v>12</v>
          </cell>
          <cell r="D3819">
            <v>5</v>
          </cell>
          <cell r="E3819">
            <v>5</v>
          </cell>
          <cell r="F3819">
            <v>0</v>
          </cell>
          <cell r="G3819" t="str">
            <v>00</v>
          </cell>
        </row>
        <row r="3820">
          <cell r="A3820" t="str">
            <v>95149</v>
          </cell>
          <cell r="B3820" t="str">
            <v>Antigen therapy services</v>
          </cell>
          <cell r="C3820">
            <v>12</v>
          </cell>
          <cell r="D3820">
            <v>5</v>
          </cell>
          <cell r="E3820">
            <v>5</v>
          </cell>
          <cell r="F3820">
            <v>0</v>
          </cell>
          <cell r="G3820" t="str">
            <v>00</v>
          </cell>
        </row>
        <row r="3821">
          <cell r="A3821" t="str">
            <v>95165</v>
          </cell>
          <cell r="B3821" t="str">
            <v>Antigen therapy services</v>
          </cell>
          <cell r="C3821">
            <v>12</v>
          </cell>
          <cell r="D3821">
            <v>5</v>
          </cell>
          <cell r="E3821">
            <v>5</v>
          </cell>
          <cell r="F3821">
            <v>0</v>
          </cell>
          <cell r="G3821" t="str">
            <v>00</v>
          </cell>
        </row>
        <row r="3822">
          <cell r="A3822" t="str">
            <v>95170</v>
          </cell>
          <cell r="B3822" t="str">
            <v>Antigen therapy services</v>
          </cell>
          <cell r="C3822">
            <v>12</v>
          </cell>
          <cell r="D3822">
            <v>5</v>
          </cell>
          <cell r="E3822">
            <v>5</v>
          </cell>
          <cell r="F3822">
            <v>0</v>
          </cell>
          <cell r="G3822" t="str">
            <v>00</v>
          </cell>
        </row>
        <row r="3823">
          <cell r="A3823" t="str">
            <v>95180</v>
          </cell>
          <cell r="B3823" t="str">
            <v>Rapid desensitization</v>
          </cell>
          <cell r="C3823">
            <v>12</v>
          </cell>
          <cell r="D3823">
            <v>5</v>
          </cell>
          <cell r="E3823">
            <v>5</v>
          </cell>
          <cell r="F3823">
            <v>0</v>
          </cell>
          <cell r="G3823" t="str">
            <v>00</v>
          </cell>
        </row>
        <row r="3824">
          <cell r="A3824" t="str">
            <v>95250</v>
          </cell>
          <cell r="B3824" t="str">
            <v>Glucose monitoring cont</v>
          </cell>
          <cell r="C3824">
            <v>12</v>
          </cell>
          <cell r="D3824">
            <v>5</v>
          </cell>
          <cell r="E3824">
            <v>5</v>
          </cell>
          <cell r="F3824">
            <v>0</v>
          </cell>
          <cell r="G3824" t="str">
            <v>00</v>
          </cell>
        </row>
        <row r="3825">
          <cell r="A3825" t="str">
            <v>95251</v>
          </cell>
          <cell r="B3825" t="str">
            <v>Gluc monitor cont phys i&amp;r</v>
          </cell>
          <cell r="C3825">
            <v>12</v>
          </cell>
          <cell r="D3825">
            <v>5</v>
          </cell>
          <cell r="E3825">
            <v>5</v>
          </cell>
          <cell r="F3825">
            <v>0</v>
          </cell>
          <cell r="G3825" t="str">
            <v>00</v>
          </cell>
        </row>
        <row r="3826">
          <cell r="A3826" t="str">
            <v>95782</v>
          </cell>
          <cell r="B3826" t="str">
            <v>Polysom &lt;6 yrs 4/&gt; paramtrs</v>
          </cell>
          <cell r="C3826">
            <v>12</v>
          </cell>
          <cell r="D3826">
            <v>5</v>
          </cell>
          <cell r="E3826">
            <v>5</v>
          </cell>
          <cell r="F3826">
            <v>0</v>
          </cell>
          <cell r="G3826" t="str">
            <v>00</v>
          </cell>
        </row>
        <row r="3827">
          <cell r="A3827" t="str">
            <v>95783</v>
          </cell>
          <cell r="B3827" t="str">
            <v>Polysom &lt;6 yrs cpap/bilvl</v>
          </cell>
          <cell r="C3827">
            <v>12</v>
          </cell>
          <cell r="D3827">
            <v>5</v>
          </cell>
          <cell r="E3827">
            <v>5</v>
          </cell>
          <cell r="F3827">
            <v>0</v>
          </cell>
          <cell r="G3827" t="str">
            <v>00</v>
          </cell>
        </row>
        <row r="3828">
          <cell r="A3828" t="str">
            <v>95800</v>
          </cell>
          <cell r="B3828" t="str">
            <v>Slp stdy unattended</v>
          </cell>
          <cell r="C3828">
            <v>12</v>
          </cell>
          <cell r="D3828">
            <v>5</v>
          </cell>
          <cell r="E3828">
            <v>5</v>
          </cell>
          <cell r="F3828">
            <v>0</v>
          </cell>
          <cell r="G3828" t="str">
            <v>00</v>
          </cell>
        </row>
        <row r="3829">
          <cell r="A3829" t="str">
            <v>95801</v>
          </cell>
          <cell r="B3829" t="str">
            <v>Slp stdy unatnd w/anal</v>
          </cell>
          <cell r="C3829">
            <v>12</v>
          </cell>
          <cell r="D3829">
            <v>5</v>
          </cell>
          <cell r="E3829">
            <v>5</v>
          </cell>
          <cell r="F3829">
            <v>0</v>
          </cell>
          <cell r="G3829" t="str">
            <v>00</v>
          </cell>
        </row>
        <row r="3830">
          <cell r="A3830" t="str">
            <v>95803</v>
          </cell>
          <cell r="B3830" t="str">
            <v>Actigraphy testing</v>
          </cell>
          <cell r="C3830">
            <v>12</v>
          </cell>
          <cell r="D3830">
            <v>5</v>
          </cell>
          <cell r="E3830">
            <v>5</v>
          </cell>
          <cell r="F3830">
            <v>0</v>
          </cell>
          <cell r="G3830" t="str">
            <v>00</v>
          </cell>
        </row>
        <row r="3831">
          <cell r="A3831" t="str">
            <v>95805</v>
          </cell>
          <cell r="B3831" t="str">
            <v>Multiple sleep latency test</v>
          </cell>
          <cell r="C3831">
            <v>12</v>
          </cell>
          <cell r="D3831">
            <v>5</v>
          </cell>
          <cell r="E3831">
            <v>5</v>
          </cell>
          <cell r="F3831">
            <v>0</v>
          </cell>
          <cell r="G3831" t="str">
            <v>00</v>
          </cell>
        </row>
        <row r="3832">
          <cell r="A3832" t="str">
            <v>95806</v>
          </cell>
          <cell r="B3832" t="str">
            <v>Sleep study unatt&amp;resp efft</v>
          </cell>
          <cell r="C3832">
            <v>12</v>
          </cell>
          <cell r="D3832">
            <v>5</v>
          </cell>
          <cell r="E3832">
            <v>5</v>
          </cell>
          <cell r="F3832">
            <v>0</v>
          </cell>
          <cell r="G3832" t="str">
            <v>00</v>
          </cell>
        </row>
        <row r="3833">
          <cell r="A3833" t="str">
            <v>95807</v>
          </cell>
          <cell r="B3833" t="str">
            <v>Sleep study attended</v>
          </cell>
          <cell r="C3833">
            <v>12</v>
          </cell>
          <cell r="D3833">
            <v>5</v>
          </cell>
          <cell r="E3833">
            <v>5</v>
          </cell>
          <cell r="F3833">
            <v>0</v>
          </cell>
          <cell r="G3833" t="str">
            <v>00</v>
          </cell>
        </row>
        <row r="3834">
          <cell r="A3834" t="str">
            <v>95808</v>
          </cell>
          <cell r="B3834" t="str">
            <v>Polysom any age 1-3&gt; param</v>
          </cell>
          <cell r="C3834">
            <v>12</v>
          </cell>
          <cell r="D3834">
            <v>5</v>
          </cell>
          <cell r="E3834">
            <v>5</v>
          </cell>
          <cell r="F3834">
            <v>0</v>
          </cell>
          <cell r="G3834" t="str">
            <v>00</v>
          </cell>
        </row>
        <row r="3835">
          <cell r="A3835" t="str">
            <v>95810</v>
          </cell>
          <cell r="B3835" t="str">
            <v>Polysom 6/&gt; yrs 4/&gt; param</v>
          </cell>
          <cell r="C3835">
            <v>12</v>
          </cell>
          <cell r="D3835">
            <v>5</v>
          </cell>
          <cell r="E3835">
            <v>5</v>
          </cell>
          <cell r="F3835">
            <v>0</v>
          </cell>
          <cell r="G3835" t="str">
            <v>00</v>
          </cell>
        </row>
        <row r="3836">
          <cell r="A3836" t="str">
            <v>95811</v>
          </cell>
          <cell r="B3836" t="str">
            <v>Polysom 6/&gt;yrs cpap 4/&gt; parm</v>
          </cell>
          <cell r="C3836">
            <v>12</v>
          </cell>
          <cell r="D3836">
            <v>5</v>
          </cell>
          <cell r="E3836">
            <v>5</v>
          </cell>
          <cell r="F3836">
            <v>0</v>
          </cell>
          <cell r="G3836" t="str">
            <v>00</v>
          </cell>
        </row>
        <row r="3837">
          <cell r="A3837" t="str">
            <v>95812</v>
          </cell>
          <cell r="B3837" t="str">
            <v>Eeg 41-60 minutes</v>
          </cell>
          <cell r="C3837">
            <v>12</v>
          </cell>
          <cell r="D3837">
            <v>5</v>
          </cell>
          <cell r="E3837">
            <v>5</v>
          </cell>
          <cell r="F3837">
            <v>0</v>
          </cell>
          <cell r="G3837" t="str">
            <v>00</v>
          </cell>
        </row>
        <row r="3838">
          <cell r="A3838" t="str">
            <v>95813</v>
          </cell>
          <cell r="B3838" t="str">
            <v>Eeg over 1 hour</v>
          </cell>
          <cell r="C3838">
            <v>12</v>
          </cell>
          <cell r="D3838">
            <v>5</v>
          </cell>
          <cell r="E3838">
            <v>5</v>
          </cell>
          <cell r="F3838">
            <v>0</v>
          </cell>
          <cell r="G3838" t="str">
            <v>00</v>
          </cell>
        </row>
        <row r="3839">
          <cell r="A3839" t="str">
            <v>95816</v>
          </cell>
          <cell r="B3839" t="str">
            <v>Eeg awake and drowsy</v>
          </cell>
          <cell r="C3839">
            <v>12</v>
          </cell>
          <cell r="D3839">
            <v>5</v>
          </cell>
          <cell r="E3839">
            <v>5</v>
          </cell>
          <cell r="F3839">
            <v>0</v>
          </cell>
          <cell r="G3839" t="str">
            <v>00</v>
          </cell>
        </row>
        <row r="3840">
          <cell r="A3840" t="str">
            <v>95819</v>
          </cell>
          <cell r="B3840" t="str">
            <v>Eeg awake and asleep</v>
          </cell>
          <cell r="C3840">
            <v>12</v>
          </cell>
          <cell r="D3840">
            <v>5</v>
          </cell>
          <cell r="E3840">
            <v>5</v>
          </cell>
          <cell r="F3840">
            <v>0</v>
          </cell>
          <cell r="G3840" t="str">
            <v>00</v>
          </cell>
        </row>
        <row r="3841">
          <cell r="A3841" t="str">
            <v>95822</v>
          </cell>
          <cell r="B3841" t="str">
            <v>Eeg coma or sleep only</v>
          </cell>
          <cell r="C3841">
            <v>12</v>
          </cell>
          <cell r="D3841">
            <v>5</v>
          </cell>
          <cell r="E3841">
            <v>5</v>
          </cell>
          <cell r="F3841">
            <v>0</v>
          </cell>
          <cell r="G3841" t="str">
            <v>00</v>
          </cell>
        </row>
        <row r="3842">
          <cell r="A3842" t="str">
            <v>95827</v>
          </cell>
          <cell r="B3842" t="str">
            <v>Eeg all night recording</v>
          </cell>
          <cell r="C3842">
            <v>12</v>
          </cell>
          <cell r="D3842">
            <v>5</v>
          </cell>
          <cell r="E3842">
            <v>5</v>
          </cell>
          <cell r="F3842">
            <v>0</v>
          </cell>
          <cell r="G3842" t="str">
            <v>00</v>
          </cell>
        </row>
        <row r="3843">
          <cell r="A3843" t="str">
            <v>95829</v>
          </cell>
          <cell r="B3843" t="str">
            <v>Surgery electrocorticogram</v>
          </cell>
          <cell r="C3843">
            <v>12</v>
          </cell>
          <cell r="D3843">
            <v>5</v>
          </cell>
          <cell r="E3843">
            <v>5</v>
          </cell>
          <cell r="F3843">
            <v>0</v>
          </cell>
          <cell r="G3843" t="str">
            <v>00</v>
          </cell>
        </row>
        <row r="3844">
          <cell r="A3844" t="str">
            <v>95830</v>
          </cell>
          <cell r="B3844" t="str">
            <v>Insert electrodes for eeg</v>
          </cell>
          <cell r="C3844">
            <v>12</v>
          </cell>
          <cell r="D3844">
            <v>5</v>
          </cell>
          <cell r="E3844">
            <v>5</v>
          </cell>
          <cell r="F3844">
            <v>0</v>
          </cell>
          <cell r="G3844" t="str">
            <v>00</v>
          </cell>
        </row>
        <row r="3845">
          <cell r="A3845" t="str">
            <v>95831</v>
          </cell>
          <cell r="B3845" t="str">
            <v>Limb muscle testing manual</v>
          </cell>
          <cell r="C3845">
            <v>12</v>
          </cell>
          <cell r="D3845">
            <v>5</v>
          </cell>
          <cell r="E3845">
            <v>5</v>
          </cell>
          <cell r="F3845">
            <v>0</v>
          </cell>
          <cell r="G3845" t="str">
            <v>00</v>
          </cell>
        </row>
        <row r="3846">
          <cell r="A3846" t="str">
            <v>95832</v>
          </cell>
          <cell r="B3846" t="str">
            <v>Hand muscle testing manual</v>
          </cell>
          <cell r="C3846">
            <v>12</v>
          </cell>
          <cell r="D3846">
            <v>5</v>
          </cell>
          <cell r="E3846">
            <v>5</v>
          </cell>
          <cell r="F3846">
            <v>0</v>
          </cell>
          <cell r="G3846" t="str">
            <v>00</v>
          </cell>
        </row>
        <row r="3847">
          <cell r="A3847" t="str">
            <v>95833</v>
          </cell>
          <cell r="B3847" t="str">
            <v>Body muscle testing manual</v>
          </cell>
          <cell r="C3847">
            <v>12</v>
          </cell>
          <cell r="D3847">
            <v>5</v>
          </cell>
          <cell r="E3847">
            <v>5</v>
          </cell>
          <cell r="F3847">
            <v>0</v>
          </cell>
          <cell r="G3847" t="str">
            <v>00</v>
          </cell>
        </row>
        <row r="3848">
          <cell r="A3848" t="str">
            <v>95834</v>
          </cell>
          <cell r="B3848" t="str">
            <v>Body muscle testing manual</v>
          </cell>
          <cell r="C3848">
            <v>12</v>
          </cell>
          <cell r="D3848">
            <v>5</v>
          </cell>
          <cell r="E3848">
            <v>5</v>
          </cell>
          <cell r="F3848">
            <v>0</v>
          </cell>
          <cell r="G3848" t="str">
            <v>00</v>
          </cell>
        </row>
        <row r="3849">
          <cell r="A3849" t="str">
            <v>95851</v>
          </cell>
          <cell r="B3849" t="str">
            <v>Range of motion measurements</v>
          </cell>
          <cell r="C3849">
            <v>12</v>
          </cell>
          <cell r="D3849">
            <v>5</v>
          </cell>
          <cell r="E3849">
            <v>5</v>
          </cell>
          <cell r="F3849">
            <v>0</v>
          </cell>
          <cell r="G3849" t="str">
            <v>00</v>
          </cell>
        </row>
        <row r="3850">
          <cell r="A3850" t="str">
            <v>95852</v>
          </cell>
          <cell r="B3850" t="str">
            <v>Range of motion measurements</v>
          </cell>
          <cell r="C3850">
            <v>12</v>
          </cell>
          <cell r="D3850">
            <v>5</v>
          </cell>
          <cell r="E3850">
            <v>5</v>
          </cell>
          <cell r="F3850">
            <v>0</v>
          </cell>
          <cell r="G3850" t="str">
            <v>00</v>
          </cell>
        </row>
        <row r="3851">
          <cell r="A3851" t="str">
            <v>95857</v>
          </cell>
          <cell r="B3851" t="str">
            <v>Cholinesterase challenge</v>
          </cell>
          <cell r="C3851">
            <v>12</v>
          </cell>
          <cell r="D3851">
            <v>5</v>
          </cell>
          <cell r="E3851">
            <v>5</v>
          </cell>
          <cell r="F3851">
            <v>0</v>
          </cell>
          <cell r="G3851" t="str">
            <v>00</v>
          </cell>
        </row>
        <row r="3852">
          <cell r="A3852" t="str">
            <v>95860</v>
          </cell>
          <cell r="B3852" t="str">
            <v>Muscle test one limb</v>
          </cell>
          <cell r="C3852">
            <v>12</v>
          </cell>
          <cell r="D3852">
            <v>5</v>
          </cell>
          <cell r="E3852">
            <v>5</v>
          </cell>
          <cell r="F3852">
            <v>0</v>
          </cell>
          <cell r="G3852" t="str">
            <v>00</v>
          </cell>
        </row>
        <row r="3853">
          <cell r="A3853" t="str">
            <v>95861</v>
          </cell>
          <cell r="B3853" t="str">
            <v>Muscle test 2 limbs</v>
          </cell>
          <cell r="C3853">
            <v>12</v>
          </cell>
          <cell r="D3853">
            <v>5</v>
          </cell>
          <cell r="E3853">
            <v>5</v>
          </cell>
          <cell r="F3853">
            <v>0</v>
          </cell>
          <cell r="G3853" t="str">
            <v>00</v>
          </cell>
        </row>
        <row r="3854">
          <cell r="A3854" t="str">
            <v>95863</v>
          </cell>
          <cell r="B3854" t="str">
            <v>Muscle test 3 limbs</v>
          </cell>
          <cell r="C3854">
            <v>12</v>
          </cell>
          <cell r="D3854">
            <v>5</v>
          </cell>
          <cell r="E3854">
            <v>5</v>
          </cell>
          <cell r="F3854">
            <v>0</v>
          </cell>
          <cell r="G3854" t="str">
            <v>00</v>
          </cell>
        </row>
        <row r="3855">
          <cell r="A3855" t="str">
            <v>95864</v>
          </cell>
          <cell r="B3855" t="str">
            <v>Muscle test 4 limbs</v>
          </cell>
          <cell r="C3855">
            <v>12</v>
          </cell>
          <cell r="D3855">
            <v>5</v>
          </cell>
          <cell r="E3855">
            <v>5</v>
          </cell>
          <cell r="F3855">
            <v>0</v>
          </cell>
          <cell r="G3855" t="str">
            <v>00</v>
          </cell>
        </row>
        <row r="3856">
          <cell r="A3856" t="str">
            <v>95865</v>
          </cell>
          <cell r="B3856" t="str">
            <v>Muscle test larynx</v>
          </cell>
          <cell r="C3856">
            <v>12</v>
          </cell>
          <cell r="D3856">
            <v>5</v>
          </cell>
          <cell r="E3856">
            <v>5</v>
          </cell>
          <cell r="F3856">
            <v>0</v>
          </cell>
          <cell r="G3856" t="str">
            <v>00</v>
          </cell>
        </row>
        <row r="3857">
          <cell r="A3857" t="str">
            <v>95866</v>
          </cell>
          <cell r="B3857" t="str">
            <v>Muscle test hemidiaphragm</v>
          </cell>
          <cell r="C3857">
            <v>12</v>
          </cell>
          <cell r="D3857">
            <v>5</v>
          </cell>
          <cell r="E3857">
            <v>5</v>
          </cell>
          <cell r="F3857">
            <v>0</v>
          </cell>
          <cell r="G3857" t="str">
            <v>00</v>
          </cell>
        </row>
        <row r="3858">
          <cell r="A3858" t="str">
            <v>95867</v>
          </cell>
          <cell r="B3858" t="str">
            <v>Muscle test cran nerv unilat</v>
          </cell>
          <cell r="C3858">
            <v>12</v>
          </cell>
          <cell r="D3858">
            <v>5</v>
          </cell>
          <cell r="E3858">
            <v>5</v>
          </cell>
          <cell r="F3858">
            <v>0</v>
          </cell>
          <cell r="G3858" t="str">
            <v>00</v>
          </cell>
        </row>
        <row r="3859">
          <cell r="A3859" t="str">
            <v>95868</v>
          </cell>
          <cell r="B3859" t="str">
            <v>Muscle test cran nerve bilat</v>
          </cell>
          <cell r="C3859">
            <v>12</v>
          </cell>
          <cell r="D3859">
            <v>5</v>
          </cell>
          <cell r="E3859">
            <v>5</v>
          </cell>
          <cell r="F3859">
            <v>0</v>
          </cell>
          <cell r="G3859" t="str">
            <v>00</v>
          </cell>
        </row>
        <row r="3860">
          <cell r="A3860" t="str">
            <v>95869</v>
          </cell>
          <cell r="B3860" t="str">
            <v>Muscle test thor paraspinal</v>
          </cell>
          <cell r="C3860">
            <v>12</v>
          </cell>
          <cell r="D3860">
            <v>5</v>
          </cell>
          <cell r="E3860">
            <v>5</v>
          </cell>
          <cell r="F3860">
            <v>0</v>
          </cell>
          <cell r="G3860" t="str">
            <v>00</v>
          </cell>
        </row>
        <row r="3861">
          <cell r="A3861" t="str">
            <v>95870</v>
          </cell>
          <cell r="B3861" t="str">
            <v>Muscle test nonparaspinal</v>
          </cell>
          <cell r="C3861">
            <v>12</v>
          </cell>
          <cell r="D3861">
            <v>5</v>
          </cell>
          <cell r="E3861">
            <v>5</v>
          </cell>
          <cell r="F3861">
            <v>0</v>
          </cell>
          <cell r="G3861" t="str">
            <v>00</v>
          </cell>
        </row>
        <row r="3862">
          <cell r="A3862" t="str">
            <v>95872</v>
          </cell>
          <cell r="B3862" t="str">
            <v>Muscle test one fiber</v>
          </cell>
          <cell r="C3862">
            <v>12</v>
          </cell>
          <cell r="D3862">
            <v>5</v>
          </cell>
          <cell r="E3862">
            <v>5</v>
          </cell>
          <cell r="F3862">
            <v>0</v>
          </cell>
          <cell r="G3862" t="str">
            <v>00</v>
          </cell>
        </row>
        <row r="3863">
          <cell r="A3863" t="str">
            <v>95873</v>
          </cell>
          <cell r="B3863" t="str">
            <v>Guide nerv destr elec stim</v>
          </cell>
          <cell r="C3863">
            <v>12</v>
          </cell>
          <cell r="D3863">
            <v>5</v>
          </cell>
          <cell r="E3863">
            <v>5</v>
          </cell>
          <cell r="F3863">
            <v>0</v>
          </cell>
          <cell r="G3863" t="str">
            <v>00</v>
          </cell>
        </row>
        <row r="3864">
          <cell r="A3864" t="str">
            <v>95874</v>
          </cell>
          <cell r="B3864" t="str">
            <v>Guide nerv destr needle emg</v>
          </cell>
          <cell r="C3864">
            <v>12</v>
          </cell>
          <cell r="D3864">
            <v>5</v>
          </cell>
          <cell r="E3864">
            <v>5</v>
          </cell>
          <cell r="F3864">
            <v>0</v>
          </cell>
          <cell r="G3864" t="str">
            <v>00</v>
          </cell>
        </row>
        <row r="3865">
          <cell r="A3865" t="str">
            <v>95875</v>
          </cell>
          <cell r="B3865" t="str">
            <v>Limb exercise test</v>
          </cell>
          <cell r="C3865">
            <v>12</v>
          </cell>
          <cell r="D3865">
            <v>5</v>
          </cell>
          <cell r="E3865">
            <v>5</v>
          </cell>
          <cell r="F3865">
            <v>0</v>
          </cell>
          <cell r="G3865" t="str">
            <v>00</v>
          </cell>
        </row>
        <row r="3866">
          <cell r="A3866" t="str">
            <v>95885</v>
          </cell>
          <cell r="B3866" t="str">
            <v>Musc tst done w/nerv tst lim</v>
          </cell>
          <cell r="C3866">
            <v>12</v>
          </cell>
          <cell r="D3866">
            <v>5</v>
          </cell>
          <cell r="E3866">
            <v>5</v>
          </cell>
          <cell r="F3866">
            <v>0</v>
          </cell>
          <cell r="G3866" t="str">
            <v>00</v>
          </cell>
        </row>
        <row r="3867">
          <cell r="A3867" t="str">
            <v>95886</v>
          </cell>
          <cell r="B3867" t="str">
            <v>Musc test done w/n test comp</v>
          </cell>
          <cell r="C3867">
            <v>12</v>
          </cell>
          <cell r="D3867">
            <v>5</v>
          </cell>
          <cell r="E3867">
            <v>5</v>
          </cell>
          <cell r="F3867">
            <v>0</v>
          </cell>
          <cell r="G3867" t="str">
            <v>00</v>
          </cell>
        </row>
        <row r="3868">
          <cell r="A3868" t="str">
            <v>95887</v>
          </cell>
          <cell r="B3868" t="str">
            <v>Musc tst done w/n tst nonext</v>
          </cell>
          <cell r="C3868">
            <v>12</v>
          </cell>
          <cell r="D3868">
            <v>5</v>
          </cell>
          <cell r="E3868">
            <v>5</v>
          </cell>
          <cell r="F3868">
            <v>0</v>
          </cell>
          <cell r="G3868" t="str">
            <v>00</v>
          </cell>
        </row>
        <row r="3869">
          <cell r="A3869" t="str">
            <v>95905</v>
          </cell>
          <cell r="B3869" t="str">
            <v>Motor &amp;/ sens nrve cndj test</v>
          </cell>
          <cell r="C3869">
            <v>12</v>
          </cell>
          <cell r="D3869">
            <v>5</v>
          </cell>
          <cell r="E3869">
            <v>5</v>
          </cell>
          <cell r="F3869">
            <v>0</v>
          </cell>
          <cell r="G3869" t="str">
            <v>00</v>
          </cell>
        </row>
        <row r="3870">
          <cell r="A3870" t="str">
            <v>95907</v>
          </cell>
          <cell r="B3870" t="str">
            <v>Nvr cndj tst 1-2 studies</v>
          </cell>
          <cell r="C3870">
            <v>12</v>
          </cell>
          <cell r="D3870">
            <v>5</v>
          </cell>
          <cell r="E3870">
            <v>5</v>
          </cell>
          <cell r="F3870">
            <v>0</v>
          </cell>
          <cell r="G3870" t="str">
            <v>00</v>
          </cell>
        </row>
        <row r="3871">
          <cell r="A3871" t="str">
            <v>95908</v>
          </cell>
          <cell r="B3871" t="str">
            <v>Nrv cndj tst 3-4 studies</v>
          </cell>
          <cell r="C3871">
            <v>12</v>
          </cell>
          <cell r="D3871">
            <v>5</v>
          </cell>
          <cell r="E3871">
            <v>5</v>
          </cell>
          <cell r="F3871">
            <v>0</v>
          </cell>
          <cell r="G3871" t="str">
            <v>00</v>
          </cell>
        </row>
        <row r="3872">
          <cell r="A3872" t="str">
            <v>95909</v>
          </cell>
          <cell r="B3872" t="str">
            <v>Nrv cndj tst 5-6 studies</v>
          </cell>
          <cell r="C3872">
            <v>12</v>
          </cell>
          <cell r="D3872">
            <v>5</v>
          </cell>
          <cell r="E3872">
            <v>5</v>
          </cell>
          <cell r="F3872">
            <v>0</v>
          </cell>
          <cell r="G3872" t="str">
            <v>00</v>
          </cell>
        </row>
        <row r="3873">
          <cell r="A3873" t="str">
            <v>95910</v>
          </cell>
          <cell r="B3873" t="str">
            <v>Nrv cndj test 7-8 studies</v>
          </cell>
          <cell r="C3873">
            <v>12</v>
          </cell>
          <cell r="D3873">
            <v>5</v>
          </cell>
          <cell r="E3873">
            <v>5</v>
          </cell>
          <cell r="F3873">
            <v>0</v>
          </cell>
          <cell r="G3873" t="str">
            <v>00</v>
          </cell>
        </row>
        <row r="3874">
          <cell r="A3874" t="str">
            <v>95911</v>
          </cell>
          <cell r="B3874" t="str">
            <v>Nrv cndj test 9-10 studies</v>
          </cell>
          <cell r="C3874">
            <v>12</v>
          </cell>
          <cell r="D3874">
            <v>5</v>
          </cell>
          <cell r="E3874">
            <v>5</v>
          </cell>
          <cell r="F3874">
            <v>0</v>
          </cell>
          <cell r="G3874" t="str">
            <v>00</v>
          </cell>
        </row>
        <row r="3875">
          <cell r="A3875" t="str">
            <v>95912</v>
          </cell>
          <cell r="B3875" t="str">
            <v>Nrv cndj test 11-12 studies</v>
          </cell>
          <cell r="C3875">
            <v>12</v>
          </cell>
          <cell r="D3875">
            <v>5</v>
          </cell>
          <cell r="E3875">
            <v>5</v>
          </cell>
          <cell r="F3875">
            <v>0</v>
          </cell>
          <cell r="G3875" t="str">
            <v>00</v>
          </cell>
        </row>
        <row r="3876">
          <cell r="A3876" t="str">
            <v>95913</v>
          </cell>
          <cell r="B3876" t="str">
            <v>Nrv cndj test 13/&gt; studies</v>
          </cell>
          <cell r="C3876">
            <v>12</v>
          </cell>
          <cell r="D3876">
            <v>5</v>
          </cell>
          <cell r="E3876">
            <v>5</v>
          </cell>
          <cell r="F3876">
            <v>0</v>
          </cell>
          <cell r="G3876" t="str">
            <v>00</v>
          </cell>
        </row>
        <row r="3877">
          <cell r="A3877" t="str">
            <v>95921</v>
          </cell>
          <cell r="B3877" t="str">
            <v>Autonomic nrv parasym inervj</v>
          </cell>
          <cell r="C3877">
            <v>12</v>
          </cell>
          <cell r="D3877">
            <v>5</v>
          </cell>
          <cell r="E3877">
            <v>5</v>
          </cell>
          <cell r="F3877">
            <v>0</v>
          </cell>
          <cell r="G3877" t="str">
            <v>00</v>
          </cell>
        </row>
        <row r="3878">
          <cell r="A3878" t="str">
            <v>95922</v>
          </cell>
          <cell r="B3878" t="str">
            <v>Autonomic nrv adrenrg inervj</v>
          </cell>
          <cell r="C3878">
            <v>12</v>
          </cell>
          <cell r="D3878">
            <v>5</v>
          </cell>
          <cell r="E3878">
            <v>5</v>
          </cell>
          <cell r="F3878">
            <v>0</v>
          </cell>
          <cell r="G3878" t="str">
            <v>00</v>
          </cell>
        </row>
        <row r="3879">
          <cell r="A3879" t="str">
            <v>95923</v>
          </cell>
          <cell r="B3879" t="str">
            <v>Autonomic nrv syst funj test</v>
          </cell>
          <cell r="C3879">
            <v>12</v>
          </cell>
          <cell r="D3879">
            <v>5</v>
          </cell>
          <cell r="E3879">
            <v>5</v>
          </cell>
          <cell r="F3879">
            <v>0</v>
          </cell>
          <cell r="G3879" t="str">
            <v>00</v>
          </cell>
        </row>
        <row r="3880">
          <cell r="A3880" t="str">
            <v>95924</v>
          </cell>
          <cell r="B3880" t="str">
            <v>Ans parasymp &amp; symp w/tilt</v>
          </cell>
          <cell r="C3880">
            <v>12</v>
          </cell>
          <cell r="D3880">
            <v>5</v>
          </cell>
          <cell r="E3880">
            <v>5</v>
          </cell>
          <cell r="F3880">
            <v>0</v>
          </cell>
          <cell r="G3880" t="str">
            <v>00</v>
          </cell>
        </row>
        <row r="3881">
          <cell r="A3881" t="str">
            <v>95925</v>
          </cell>
          <cell r="B3881" t="str">
            <v>Somatosensory testing</v>
          </cell>
          <cell r="C3881">
            <v>12</v>
          </cell>
          <cell r="D3881">
            <v>5</v>
          </cell>
          <cell r="E3881">
            <v>5</v>
          </cell>
          <cell r="F3881">
            <v>0</v>
          </cell>
          <cell r="G3881" t="str">
            <v>00</v>
          </cell>
        </row>
        <row r="3882">
          <cell r="A3882" t="str">
            <v>95926</v>
          </cell>
          <cell r="B3882" t="str">
            <v>Somatosensory testing</v>
          </cell>
          <cell r="C3882">
            <v>12</v>
          </cell>
          <cell r="D3882">
            <v>5</v>
          </cell>
          <cell r="E3882">
            <v>5</v>
          </cell>
          <cell r="F3882">
            <v>0</v>
          </cell>
          <cell r="G3882" t="str">
            <v>00</v>
          </cell>
        </row>
        <row r="3883">
          <cell r="A3883" t="str">
            <v>95927</v>
          </cell>
          <cell r="B3883" t="str">
            <v>Somatosensory testing</v>
          </cell>
          <cell r="C3883">
            <v>12</v>
          </cell>
          <cell r="D3883">
            <v>5</v>
          </cell>
          <cell r="E3883">
            <v>5</v>
          </cell>
          <cell r="F3883">
            <v>0</v>
          </cell>
          <cell r="G3883" t="str">
            <v>00</v>
          </cell>
        </row>
        <row r="3884">
          <cell r="A3884" t="str">
            <v>95928</v>
          </cell>
          <cell r="B3884" t="str">
            <v>C motor evoked uppr limbs</v>
          </cell>
          <cell r="C3884">
            <v>12</v>
          </cell>
          <cell r="D3884">
            <v>5</v>
          </cell>
          <cell r="E3884">
            <v>5</v>
          </cell>
          <cell r="F3884">
            <v>0</v>
          </cell>
          <cell r="G3884" t="str">
            <v>00</v>
          </cell>
        </row>
        <row r="3885">
          <cell r="A3885" t="str">
            <v>95929</v>
          </cell>
          <cell r="B3885" t="str">
            <v>C motor evoked lwr limbs</v>
          </cell>
          <cell r="C3885">
            <v>12</v>
          </cell>
          <cell r="D3885">
            <v>5</v>
          </cell>
          <cell r="E3885">
            <v>5</v>
          </cell>
          <cell r="F3885">
            <v>0</v>
          </cell>
          <cell r="G3885" t="str">
            <v>00</v>
          </cell>
        </row>
        <row r="3886">
          <cell r="A3886" t="str">
            <v>95930</v>
          </cell>
          <cell r="B3886" t="str">
            <v>Visual evoked potential test</v>
          </cell>
          <cell r="C3886">
            <v>12</v>
          </cell>
          <cell r="D3886">
            <v>5</v>
          </cell>
          <cell r="E3886">
            <v>5</v>
          </cell>
          <cell r="F3886">
            <v>0</v>
          </cell>
          <cell r="G3886" t="str">
            <v>00</v>
          </cell>
        </row>
        <row r="3887">
          <cell r="A3887" t="str">
            <v>95933</v>
          </cell>
          <cell r="B3887" t="str">
            <v>Blink reflex test</v>
          </cell>
          <cell r="C3887">
            <v>12</v>
          </cell>
          <cell r="D3887">
            <v>5</v>
          </cell>
          <cell r="E3887">
            <v>5</v>
          </cell>
          <cell r="F3887">
            <v>0</v>
          </cell>
          <cell r="G3887" t="str">
            <v>00</v>
          </cell>
        </row>
        <row r="3888">
          <cell r="A3888" t="str">
            <v>95937</v>
          </cell>
          <cell r="B3888" t="str">
            <v>Neuromuscular junction test</v>
          </cell>
          <cell r="C3888">
            <v>12</v>
          </cell>
          <cell r="D3888">
            <v>5</v>
          </cell>
          <cell r="E3888">
            <v>5</v>
          </cell>
          <cell r="F3888">
            <v>0</v>
          </cell>
          <cell r="G3888" t="str">
            <v>00</v>
          </cell>
        </row>
        <row r="3889">
          <cell r="A3889" t="str">
            <v>95938</v>
          </cell>
          <cell r="B3889" t="str">
            <v>Somatosensory testing</v>
          </cell>
          <cell r="C3889">
            <v>12</v>
          </cell>
          <cell r="D3889">
            <v>5</v>
          </cell>
          <cell r="E3889">
            <v>5</v>
          </cell>
          <cell r="F3889">
            <v>0</v>
          </cell>
          <cell r="G3889" t="str">
            <v>00</v>
          </cell>
        </row>
        <row r="3890">
          <cell r="A3890" t="str">
            <v>95939</v>
          </cell>
          <cell r="B3890" t="str">
            <v>C motor evoked upr&amp;lwr limbs</v>
          </cell>
          <cell r="C3890">
            <v>12</v>
          </cell>
          <cell r="D3890">
            <v>5</v>
          </cell>
          <cell r="E3890">
            <v>5</v>
          </cell>
          <cell r="F3890">
            <v>0</v>
          </cell>
          <cell r="G3890" t="str">
            <v>00</v>
          </cell>
        </row>
        <row r="3891">
          <cell r="A3891" t="str">
            <v>95950</v>
          </cell>
          <cell r="B3891" t="str">
            <v>Ambulatory eeg monitoring</v>
          </cell>
          <cell r="C3891">
            <v>12</v>
          </cell>
          <cell r="D3891">
            <v>5</v>
          </cell>
          <cell r="E3891">
            <v>5</v>
          </cell>
          <cell r="F3891">
            <v>0</v>
          </cell>
          <cell r="G3891" t="str">
            <v>00</v>
          </cell>
        </row>
        <row r="3892">
          <cell r="A3892" t="str">
            <v>95953</v>
          </cell>
          <cell r="B3892" t="str">
            <v>Eeg monitoring/computer</v>
          </cell>
          <cell r="C3892">
            <v>12</v>
          </cell>
          <cell r="D3892">
            <v>5</v>
          </cell>
          <cell r="E3892">
            <v>5</v>
          </cell>
          <cell r="F3892">
            <v>0</v>
          </cell>
          <cell r="G3892" t="str">
            <v>00</v>
          </cell>
        </row>
        <row r="3893">
          <cell r="A3893" t="str">
            <v>95954</v>
          </cell>
          <cell r="B3893" t="str">
            <v>Eeg monitoring/giving drugs</v>
          </cell>
          <cell r="C3893">
            <v>12</v>
          </cell>
          <cell r="D3893">
            <v>5</v>
          </cell>
          <cell r="E3893">
            <v>5</v>
          </cell>
          <cell r="F3893">
            <v>0</v>
          </cell>
          <cell r="G3893" t="str">
            <v>00</v>
          </cell>
        </row>
        <row r="3894">
          <cell r="A3894" t="str">
            <v>95955</v>
          </cell>
          <cell r="B3894" t="str">
            <v>Eeg during surgery</v>
          </cell>
          <cell r="C3894">
            <v>12</v>
          </cell>
          <cell r="D3894">
            <v>5</v>
          </cell>
          <cell r="E3894">
            <v>5</v>
          </cell>
          <cell r="F3894">
            <v>0</v>
          </cell>
          <cell r="G3894" t="str">
            <v>00</v>
          </cell>
        </row>
        <row r="3895">
          <cell r="A3895" t="str">
            <v>95956</v>
          </cell>
          <cell r="B3895" t="str">
            <v>Eeg monitor technol attended</v>
          </cell>
          <cell r="C3895">
            <v>12</v>
          </cell>
          <cell r="D3895">
            <v>5</v>
          </cell>
          <cell r="E3895">
            <v>5</v>
          </cell>
          <cell r="F3895">
            <v>0</v>
          </cell>
          <cell r="G3895" t="str">
            <v>00</v>
          </cell>
        </row>
        <row r="3896">
          <cell r="A3896" t="str">
            <v>95957</v>
          </cell>
          <cell r="B3896" t="str">
            <v>Eeg digital analysis</v>
          </cell>
          <cell r="C3896">
            <v>12</v>
          </cell>
          <cell r="D3896">
            <v>5</v>
          </cell>
          <cell r="E3896">
            <v>5</v>
          </cell>
          <cell r="F3896">
            <v>0</v>
          </cell>
          <cell r="G3896" t="str">
            <v>00</v>
          </cell>
        </row>
        <row r="3897">
          <cell r="A3897" t="str">
            <v>95958</v>
          </cell>
          <cell r="B3897" t="str">
            <v>Eeg monitoring/function test</v>
          </cell>
          <cell r="C3897">
            <v>12</v>
          </cell>
          <cell r="D3897">
            <v>5</v>
          </cell>
          <cell r="E3897">
            <v>5</v>
          </cell>
          <cell r="F3897">
            <v>0</v>
          </cell>
          <cell r="G3897" t="str">
            <v>00</v>
          </cell>
        </row>
        <row r="3898">
          <cell r="A3898" t="str">
            <v>95961</v>
          </cell>
          <cell r="B3898" t="str">
            <v>Electrode stimulation brain</v>
          </cell>
          <cell r="C3898">
            <v>12</v>
          </cell>
          <cell r="D3898">
            <v>5</v>
          </cell>
          <cell r="E3898">
            <v>5</v>
          </cell>
          <cell r="F3898">
            <v>0</v>
          </cell>
          <cell r="G3898" t="str">
            <v>00</v>
          </cell>
        </row>
        <row r="3899">
          <cell r="A3899" t="str">
            <v>95962</v>
          </cell>
          <cell r="B3899" t="str">
            <v>Electrode stim brain add-on</v>
          </cell>
          <cell r="C3899">
            <v>12</v>
          </cell>
          <cell r="D3899">
            <v>5</v>
          </cell>
          <cell r="E3899">
            <v>5</v>
          </cell>
          <cell r="F3899">
            <v>0</v>
          </cell>
          <cell r="G3899" t="str">
            <v>00</v>
          </cell>
        </row>
        <row r="3900">
          <cell r="A3900" t="str">
            <v>95970</v>
          </cell>
          <cell r="B3900" t="str">
            <v>Analyze neurostim no prog</v>
          </cell>
          <cell r="C3900">
            <v>12</v>
          </cell>
          <cell r="D3900">
            <v>5</v>
          </cell>
          <cell r="E3900">
            <v>5</v>
          </cell>
          <cell r="F3900">
            <v>0</v>
          </cell>
          <cell r="G3900" t="str">
            <v>00</v>
          </cell>
        </row>
        <row r="3901">
          <cell r="A3901" t="str">
            <v>95971</v>
          </cell>
          <cell r="B3901" t="str">
            <v>Analyze neurostim simple</v>
          </cell>
          <cell r="C3901">
            <v>12</v>
          </cell>
          <cell r="D3901">
            <v>5</v>
          </cell>
          <cell r="E3901">
            <v>5</v>
          </cell>
          <cell r="F3901">
            <v>0</v>
          </cell>
          <cell r="G3901" t="str">
            <v>00</v>
          </cell>
        </row>
        <row r="3902">
          <cell r="A3902" t="str">
            <v>95972</v>
          </cell>
          <cell r="B3902" t="str">
            <v>Analyze neurostim complex</v>
          </cell>
          <cell r="C3902">
            <v>12</v>
          </cell>
          <cell r="D3902">
            <v>5</v>
          </cell>
          <cell r="E3902">
            <v>5</v>
          </cell>
          <cell r="F3902">
            <v>0</v>
          </cell>
          <cell r="G3902" t="str">
            <v>00</v>
          </cell>
        </row>
        <row r="3903">
          <cell r="A3903" t="str">
            <v>95973</v>
          </cell>
          <cell r="B3903" t="str">
            <v>Analyze neurostim complex</v>
          </cell>
          <cell r="C3903">
            <v>12</v>
          </cell>
          <cell r="D3903">
            <v>5</v>
          </cell>
          <cell r="E3903">
            <v>5</v>
          </cell>
          <cell r="F3903">
            <v>0</v>
          </cell>
          <cell r="G3903" t="str">
            <v>00</v>
          </cell>
        </row>
        <row r="3904">
          <cell r="A3904" t="str">
            <v>95974</v>
          </cell>
          <cell r="B3904" t="str">
            <v>Cranial neurostim complex</v>
          </cell>
          <cell r="C3904">
            <v>12</v>
          </cell>
          <cell r="D3904">
            <v>5</v>
          </cell>
          <cell r="E3904">
            <v>5</v>
          </cell>
          <cell r="F3904">
            <v>0</v>
          </cell>
          <cell r="G3904" t="str">
            <v>00</v>
          </cell>
        </row>
        <row r="3905">
          <cell r="A3905" t="str">
            <v>95975</v>
          </cell>
          <cell r="B3905" t="str">
            <v>Cranial neurostim complex</v>
          </cell>
          <cell r="C3905">
            <v>12</v>
          </cell>
          <cell r="D3905">
            <v>5</v>
          </cell>
          <cell r="E3905">
            <v>5</v>
          </cell>
          <cell r="F3905">
            <v>0</v>
          </cell>
          <cell r="G3905" t="str">
            <v>00</v>
          </cell>
        </row>
        <row r="3906">
          <cell r="A3906" t="str">
            <v>95978</v>
          </cell>
          <cell r="B3906" t="str">
            <v>Analyze neurostim brain/1h</v>
          </cell>
          <cell r="C3906">
            <v>12</v>
          </cell>
          <cell r="D3906">
            <v>5</v>
          </cell>
          <cell r="E3906">
            <v>5</v>
          </cell>
          <cell r="F3906">
            <v>0</v>
          </cell>
          <cell r="G3906" t="str">
            <v>00</v>
          </cell>
        </row>
        <row r="3907">
          <cell r="A3907" t="str">
            <v>95979</v>
          </cell>
          <cell r="B3907" t="str">
            <v>Analyz neurostim brain addon</v>
          </cell>
          <cell r="C3907">
            <v>12</v>
          </cell>
          <cell r="D3907">
            <v>5</v>
          </cell>
          <cell r="E3907">
            <v>5</v>
          </cell>
          <cell r="F3907">
            <v>0</v>
          </cell>
          <cell r="G3907" t="str">
            <v>00</v>
          </cell>
        </row>
        <row r="3908">
          <cell r="A3908" t="str">
            <v>95981</v>
          </cell>
          <cell r="B3908" t="str">
            <v>Io anal gast n-stim subsq</v>
          </cell>
          <cell r="C3908">
            <v>12</v>
          </cell>
          <cell r="D3908">
            <v>5</v>
          </cell>
          <cell r="E3908">
            <v>5</v>
          </cell>
          <cell r="F3908">
            <v>0</v>
          </cell>
          <cell r="G3908" t="str">
            <v>00</v>
          </cell>
        </row>
        <row r="3909">
          <cell r="A3909" t="str">
            <v>95982</v>
          </cell>
          <cell r="B3909" t="str">
            <v>Io ga n-stim subsq w/reprog</v>
          </cell>
          <cell r="C3909">
            <v>12</v>
          </cell>
          <cell r="D3909">
            <v>5</v>
          </cell>
          <cell r="E3909">
            <v>5</v>
          </cell>
          <cell r="F3909">
            <v>0</v>
          </cell>
          <cell r="G3909" t="str">
            <v>00</v>
          </cell>
        </row>
        <row r="3910">
          <cell r="A3910" t="str">
            <v>95990</v>
          </cell>
          <cell r="B3910" t="str">
            <v>Spin/brain pump refil &amp; main</v>
          </cell>
          <cell r="C3910">
            <v>12</v>
          </cell>
          <cell r="D3910">
            <v>5</v>
          </cell>
          <cell r="E3910">
            <v>5</v>
          </cell>
          <cell r="F3910">
            <v>0</v>
          </cell>
          <cell r="G3910" t="str">
            <v>00</v>
          </cell>
        </row>
        <row r="3911">
          <cell r="A3911" t="str">
            <v>95991</v>
          </cell>
          <cell r="B3911" t="str">
            <v>Spin/brain pump refil &amp; main</v>
          </cell>
          <cell r="C3911">
            <v>12</v>
          </cell>
          <cell r="D3911">
            <v>5</v>
          </cell>
          <cell r="E3911">
            <v>5</v>
          </cell>
          <cell r="F3911">
            <v>0</v>
          </cell>
          <cell r="G3911" t="str">
            <v>00</v>
          </cell>
        </row>
        <row r="3912">
          <cell r="A3912" t="str">
            <v>95992</v>
          </cell>
          <cell r="B3912" t="str">
            <v>Canalith repositioning proc</v>
          </cell>
          <cell r="C3912">
            <v>12</v>
          </cell>
          <cell r="D3912">
            <v>5</v>
          </cell>
          <cell r="E3912">
            <v>5</v>
          </cell>
          <cell r="F3912">
            <v>0</v>
          </cell>
          <cell r="G3912" t="str">
            <v>00</v>
          </cell>
        </row>
        <row r="3913">
          <cell r="A3913" t="str">
            <v>96004</v>
          </cell>
          <cell r="B3913" t="str">
            <v>Phys review of motion tests</v>
          </cell>
          <cell r="C3913">
            <v>12</v>
          </cell>
          <cell r="D3913">
            <v>5</v>
          </cell>
          <cell r="E3913">
            <v>5</v>
          </cell>
          <cell r="F3913">
            <v>0</v>
          </cell>
          <cell r="G3913" t="str">
            <v>00</v>
          </cell>
        </row>
        <row r="3914">
          <cell r="A3914" t="str">
            <v>96101</v>
          </cell>
          <cell r="B3914" t="str">
            <v>Psycho testing by psych/phys</v>
          </cell>
          <cell r="C3914">
            <v>12</v>
          </cell>
          <cell r="D3914">
            <v>5</v>
          </cell>
          <cell r="E3914">
            <v>5</v>
          </cell>
          <cell r="F3914">
            <v>0</v>
          </cell>
          <cell r="G3914" t="str">
            <v>00</v>
          </cell>
        </row>
        <row r="3915">
          <cell r="A3915" t="str">
            <v>96102</v>
          </cell>
          <cell r="B3915" t="str">
            <v>Psycho testing by technician</v>
          </cell>
          <cell r="C3915">
            <v>12</v>
          </cell>
          <cell r="D3915">
            <v>5</v>
          </cell>
          <cell r="E3915">
            <v>5</v>
          </cell>
          <cell r="F3915">
            <v>0</v>
          </cell>
          <cell r="G3915" t="str">
            <v>00</v>
          </cell>
        </row>
        <row r="3916">
          <cell r="A3916" t="str">
            <v>96103</v>
          </cell>
          <cell r="B3916" t="str">
            <v>Psycho testing admin by comp</v>
          </cell>
          <cell r="C3916">
            <v>12</v>
          </cell>
          <cell r="D3916">
            <v>5</v>
          </cell>
          <cell r="E3916">
            <v>5</v>
          </cell>
          <cell r="F3916">
            <v>0</v>
          </cell>
          <cell r="G3916" t="str">
            <v>00</v>
          </cell>
        </row>
        <row r="3917">
          <cell r="A3917" t="str">
            <v>96105</v>
          </cell>
          <cell r="B3917" t="str">
            <v>Assessment of aphasia</v>
          </cell>
          <cell r="C3917">
            <v>12</v>
          </cell>
          <cell r="D3917">
            <v>5</v>
          </cell>
          <cell r="E3917">
            <v>5</v>
          </cell>
          <cell r="F3917">
            <v>0</v>
          </cell>
          <cell r="G3917" t="str">
            <v>00</v>
          </cell>
        </row>
        <row r="3918">
          <cell r="A3918" t="str">
            <v>96111</v>
          </cell>
          <cell r="B3918" t="str">
            <v>Developmental test extend</v>
          </cell>
          <cell r="C3918">
            <v>12</v>
          </cell>
          <cell r="D3918">
            <v>5</v>
          </cell>
          <cell r="E3918">
            <v>5</v>
          </cell>
          <cell r="F3918">
            <v>0</v>
          </cell>
          <cell r="G3918" t="str">
            <v>00</v>
          </cell>
        </row>
        <row r="3919">
          <cell r="A3919" t="str">
            <v>96116</v>
          </cell>
          <cell r="B3919" t="str">
            <v>Neurobehavioral status exam</v>
          </cell>
          <cell r="C3919">
            <v>12</v>
          </cell>
          <cell r="D3919">
            <v>5</v>
          </cell>
          <cell r="E3919">
            <v>5</v>
          </cell>
          <cell r="F3919">
            <v>0</v>
          </cell>
          <cell r="G3919" t="str">
            <v>00</v>
          </cell>
        </row>
        <row r="3920">
          <cell r="A3920" t="str">
            <v>96118</v>
          </cell>
          <cell r="B3920" t="str">
            <v>Neuropsych tst by psych/phys</v>
          </cell>
          <cell r="C3920">
            <v>12</v>
          </cell>
          <cell r="D3920">
            <v>5</v>
          </cell>
          <cell r="E3920">
            <v>5</v>
          </cell>
          <cell r="F3920">
            <v>0</v>
          </cell>
          <cell r="G3920" t="str">
            <v>00</v>
          </cell>
        </row>
        <row r="3921">
          <cell r="A3921" t="str">
            <v>96119</v>
          </cell>
          <cell r="B3921" t="str">
            <v>Neuropsych testing by tec</v>
          </cell>
          <cell r="C3921">
            <v>12</v>
          </cell>
          <cell r="D3921">
            <v>5</v>
          </cell>
          <cell r="E3921">
            <v>5</v>
          </cell>
          <cell r="F3921">
            <v>0</v>
          </cell>
          <cell r="G3921" t="str">
            <v>00</v>
          </cell>
        </row>
        <row r="3922">
          <cell r="A3922" t="str">
            <v>96120</v>
          </cell>
          <cell r="B3922" t="str">
            <v>Neuropsych tst admin w/comp</v>
          </cell>
          <cell r="C3922">
            <v>12</v>
          </cell>
          <cell r="D3922">
            <v>5</v>
          </cell>
          <cell r="E3922">
            <v>5</v>
          </cell>
          <cell r="F3922">
            <v>0</v>
          </cell>
          <cell r="G3922" t="str">
            <v>00</v>
          </cell>
        </row>
        <row r="3923">
          <cell r="A3923" t="str">
            <v>96125</v>
          </cell>
          <cell r="B3923" t="str">
            <v>Cognitive test by hc pro</v>
          </cell>
          <cell r="C3923">
            <v>12</v>
          </cell>
          <cell r="D3923">
            <v>5</v>
          </cell>
          <cell r="E3923">
            <v>5</v>
          </cell>
          <cell r="F3923">
            <v>0</v>
          </cell>
          <cell r="G3923" t="str">
            <v>00</v>
          </cell>
        </row>
        <row r="3924">
          <cell r="A3924" t="str">
            <v>96150</v>
          </cell>
          <cell r="B3924" t="str">
            <v>Assess hlth/behave init</v>
          </cell>
          <cell r="C3924">
            <v>12</v>
          </cell>
          <cell r="D3924">
            <v>5</v>
          </cell>
          <cell r="E3924">
            <v>5</v>
          </cell>
          <cell r="F3924">
            <v>0</v>
          </cell>
          <cell r="G3924" t="str">
            <v>00</v>
          </cell>
        </row>
        <row r="3925">
          <cell r="A3925" t="str">
            <v>96151</v>
          </cell>
          <cell r="B3925" t="str">
            <v>Assess hlth/behave subseq</v>
          </cell>
          <cell r="C3925">
            <v>12</v>
          </cell>
          <cell r="D3925">
            <v>5</v>
          </cell>
          <cell r="E3925">
            <v>5</v>
          </cell>
          <cell r="F3925">
            <v>0</v>
          </cell>
          <cell r="G3925" t="str">
            <v>00</v>
          </cell>
        </row>
        <row r="3926">
          <cell r="A3926" t="str">
            <v>96152</v>
          </cell>
          <cell r="B3926" t="str">
            <v>Intervene hlth/behave indiv</v>
          </cell>
          <cell r="C3926">
            <v>12</v>
          </cell>
          <cell r="D3926">
            <v>5</v>
          </cell>
          <cell r="E3926">
            <v>5</v>
          </cell>
          <cell r="F3926">
            <v>0</v>
          </cell>
          <cell r="G3926" t="str">
            <v>00</v>
          </cell>
        </row>
        <row r="3927">
          <cell r="A3927" t="str">
            <v>96153</v>
          </cell>
          <cell r="B3927" t="str">
            <v>Intervene hlth/behave group</v>
          </cell>
          <cell r="C3927">
            <v>12</v>
          </cell>
          <cell r="D3927">
            <v>5</v>
          </cell>
          <cell r="E3927">
            <v>5</v>
          </cell>
          <cell r="F3927">
            <v>0</v>
          </cell>
          <cell r="G3927" t="str">
            <v>00</v>
          </cell>
        </row>
        <row r="3928">
          <cell r="A3928" t="str">
            <v>96154</v>
          </cell>
          <cell r="B3928" t="str">
            <v>Interv hlth/behav fam w/pt</v>
          </cell>
          <cell r="C3928">
            <v>12</v>
          </cell>
          <cell r="D3928">
            <v>5</v>
          </cell>
          <cell r="E3928">
            <v>5</v>
          </cell>
          <cell r="F3928">
            <v>0</v>
          </cell>
          <cell r="G3928" t="str">
            <v>00</v>
          </cell>
        </row>
        <row r="3929">
          <cell r="A3929" t="str">
            <v>96360</v>
          </cell>
          <cell r="B3929" t="str">
            <v>Hydration iv infusion init</v>
          </cell>
          <cell r="C3929">
            <v>12</v>
          </cell>
          <cell r="D3929">
            <v>5</v>
          </cell>
          <cell r="E3929">
            <v>5</v>
          </cell>
          <cell r="F3929">
            <v>0</v>
          </cell>
          <cell r="G3929" t="str">
            <v>00</v>
          </cell>
        </row>
        <row r="3930">
          <cell r="A3930" t="str">
            <v>96361</v>
          </cell>
          <cell r="B3930" t="str">
            <v>Hydrate iv infusion add-on</v>
          </cell>
          <cell r="C3930">
            <v>12</v>
          </cell>
          <cell r="D3930">
            <v>5</v>
          </cell>
          <cell r="E3930">
            <v>5</v>
          </cell>
          <cell r="F3930">
            <v>0</v>
          </cell>
          <cell r="G3930" t="str">
            <v>00</v>
          </cell>
        </row>
        <row r="3931">
          <cell r="A3931" t="str">
            <v>96365</v>
          </cell>
          <cell r="B3931" t="str">
            <v>Ther/proph/diag iv inf init</v>
          </cell>
          <cell r="C3931">
            <v>12</v>
          </cell>
          <cell r="D3931">
            <v>5</v>
          </cell>
          <cell r="E3931">
            <v>5</v>
          </cell>
          <cell r="F3931">
            <v>0</v>
          </cell>
          <cell r="G3931" t="str">
            <v>00</v>
          </cell>
        </row>
        <row r="3932">
          <cell r="A3932" t="str">
            <v>96366</v>
          </cell>
          <cell r="B3932" t="str">
            <v>Ther/proph/diag iv inf addon</v>
          </cell>
          <cell r="C3932">
            <v>12</v>
          </cell>
          <cell r="D3932">
            <v>5</v>
          </cell>
          <cell r="E3932">
            <v>5</v>
          </cell>
          <cell r="F3932">
            <v>0</v>
          </cell>
          <cell r="G3932" t="str">
            <v>00</v>
          </cell>
        </row>
        <row r="3933">
          <cell r="A3933" t="str">
            <v>96367</v>
          </cell>
          <cell r="B3933" t="str">
            <v>Tx/proph/dg addl seq iv inf</v>
          </cell>
          <cell r="C3933">
            <v>12</v>
          </cell>
          <cell r="D3933">
            <v>5</v>
          </cell>
          <cell r="E3933">
            <v>5</v>
          </cell>
          <cell r="F3933">
            <v>0</v>
          </cell>
          <cell r="G3933" t="str">
            <v>00</v>
          </cell>
        </row>
        <row r="3934">
          <cell r="A3934" t="str">
            <v>96368</v>
          </cell>
          <cell r="B3934" t="str">
            <v>Ther/diag concurrent inf</v>
          </cell>
          <cell r="C3934">
            <v>12</v>
          </cell>
          <cell r="D3934">
            <v>5</v>
          </cell>
          <cell r="E3934">
            <v>5</v>
          </cell>
          <cell r="F3934">
            <v>0</v>
          </cell>
          <cell r="G3934" t="str">
            <v>00</v>
          </cell>
        </row>
        <row r="3935">
          <cell r="A3935" t="str">
            <v>96369</v>
          </cell>
          <cell r="B3935" t="str">
            <v>Sc ther infusion up to 1 hr</v>
          </cell>
          <cell r="C3935">
            <v>12</v>
          </cell>
          <cell r="D3935">
            <v>5</v>
          </cell>
          <cell r="E3935">
            <v>5</v>
          </cell>
          <cell r="F3935">
            <v>0</v>
          </cell>
          <cell r="G3935" t="str">
            <v>00</v>
          </cell>
        </row>
        <row r="3936">
          <cell r="A3936" t="str">
            <v>96370</v>
          </cell>
          <cell r="B3936" t="str">
            <v>Sc ther infusion addl hr</v>
          </cell>
          <cell r="C3936">
            <v>12</v>
          </cell>
          <cell r="D3936">
            <v>5</v>
          </cell>
          <cell r="E3936">
            <v>5</v>
          </cell>
          <cell r="F3936">
            <v>0</v>
          </cell>
          <cell r="G3936" t="str">
            <v>00</v>
          </cell>
        </row>
        <row r="3937">
          <cell r="A3937" t="str">
            <v>96371</v>
          </cell>
          <cell r="B3937" t="str">
            <v>Sc ther infusion reset pump</v>
          </cell>
          <cell r="C3937">
            <v>12</v>
          </cell>
          <cell r="D3937">
            <v>5</v>
          </cell>
          <cell r="E3937">
            <v>5</v>
          </cell>
          <cell r="F3937">
            <v>0</v>
          </cell>
          <cell r="G3937" t="str">
            <v>00</v>
          </cell>
        </row>
        <row r="3938">
          <cell r="A3938" t="str">
            <v>96372</v>
          </cell>
          <cell r="B3938" t="str">
            <v>Ther/proph/diag inj sc/im</v>
          </cell>
          <cell r="C3938">
            <v>12</v>
          </cell>
          <cell r="D3938">
            <v>5</v>
          </cell>
          <cell r="E3938">
            <v>5</v>
          </cell>
          <cell r="F3938">
            <v>0</v>
          </cell>
          <cell r="G3938" t="str">
            <v>00</v>
          </cell>
        </row>
        <row r="3939">
          <cell r="A3939" t="str">
            <v>96373</v>
          </cell>
          <cell r="B3939" t="str">
            <v>Ther/proph/diag inj ia</v>
          </cell>
          <cell r="C3939">
            <v>12</v>
          </cell>
          <cell r="D3939">
            <v>5</v>
          </cell>
          <cell r="E3939">
            <v>5</v>
          </cell>
          <cell r="F3939">
            <v>0</v>
          </cell>
          <cell r="G3939" t="str">
            <v>00</v>
          </cell>
        </row>
        <row r="3940">
          <cell r="A3940" t="str">
            <v>96374</v>
          </cell>
          <cell r="B3940" t="str">
            <v>Ther/proph/diag inj iv push</v>
          </cell>
          <cell r="C3940">
            <v>12</v>
          </cell>
          <cell r="D3940">
            <v>5</v>
          </cell>
          <cell r="E3940">
            <v>5</v>
          </cell>
          <cell r="F3940">
            <v>0</v>
          </cell>
          <cell r="G3940" t="str">
            <v>00</v>
          </cell>
        </row>
        <row r="3941">
          <cell r="A3941" t="str">
            <v>96375</v>
          </cell>
          <cell r="B3941" t="str">
            <v>Tx/pro/dx inj new drug addon</v>
          </cell>
          <cell r="C3941">
            <v>12</v>
          </cell>
          <cell r="D3941">
            <v>5</v>
          </cell>
          <cell r="E3941">
            <v>5</v>
          </cell>
          <cell r="F3941">
            <v>0</v>
          </cell>
          <cell r="G3941" t="str">
            <v>00</v>
          </cell>
        </row>
        <row r="3942">
          <cell r="A3942" t="str">
            <v>96401</v>
          </cell>
          <cell r="B3942" t="str">
            <v>Chemo anti-neopl sq/im</v>
          </cell>
          <cell r="C3942">
            <v>12</v>
          </cell>
          <cell r="D3942">
            <v>5</v>
          </cell>
          <cell r="E3942">
            <v>5</v>
          </cell>
          <cell r="F3942">
            <v>0</v>
          </cell>
          <cell r="G3942" t="str">
            <v>00</v>
          </cell>
        </row>
        <row r="3943">
          <cell r="A3943" t="str">
            <v>96402</v>
          </cell>
          <cell r="B3943" t="str">
            <v>Chemo hormon antineopl sq/im</v>
          </cell>
          <cell r="C3943">
            <v>12</v>
          </cell>
          <cell r="D3943">
            <v>5</v>
          </cell>
          <cell r="E3943">
            <v>5</v>
          </cell>
          <cell r="F3943">
            <v>0</v>
          </cell>
          <cell r="G3943" t="str">
            <v>00</v>
          </cell>
        </row>
        <row r="3944">
          <cell r="A3944" t="str">
            <v>96405</v>
          </cell>
          <cell r="B3944" t="str">
            <v>Chemo intralesional up to 7</v>
          </cell>
          <cell r="C3944">
            <v>12</v>
          </cell>
          <cell r="D3944">
            <v>5</v>
          </cell>
          <cell r="E3944">
            <v>5</v>
          </cell>
          <cell r="F3944">
            <v>0</v>
          </cell>
          <cell r="G3944" t="str">
            <v>00</v>
          </cell>
        </row>
        <row r="3945">
          <cell r="A3945" t="str">
            <v>96406</v>
          </cell>
          <cell r="B3945" t="str">
            <v>Chemo intralesional over 7</v>
          </cell>
          <cell r="C3945">
            <v>12</v>
          </cell>
          <cell r="D3945">
            <v>5</v>
          </cell>
          <cell r="E3945">
            <v>5</v>
          </cell>
          <cell r="F3945">
            <v>0</v>
          </cell>
          <cell r="G3945" t="str">
            <v>00</v>
          </cell>
        </row>
        <row r="3946">
          <cell r="A3946" t="str">
            <v>96409</v>
          </cell>
          <cell r="B3946" t="str">
            <v>Chemo iv push sngl drug</v>
          </cell>
          <cell r="C3946">
            <v>12</v>
          </cell>
          <cell r="D3946">
            <v>5</v>
          </cell>
          <cell r="E3946">
            <v>5</v>
          </cell>
          <cell r="F3946">
            <v>0</v>
          </cell>
          <cell r="G3946" t="str">
            <v>00</v>
          </cell>
        </row>
        <row r="3947">
          <cell r="A3947" t="str">
            <v>96411</v>
          </cell>
          <cell r="B3947" t="str">
            <v>Chemo iv push addl drug</v>
          </cell>
          <cell r="C3947">
            <v>12</v>
          </cell>
          <cell r="D3947">
            <v>5</v>
          </cell>
          <cell r="E3947">
            <v>5</v>
          </cell>
          <cell r="F3947">
            <v>0</v>
          </cell>
          <cell r="G3947" t="str">
            <v>00</v>
          </cell>
        </row>
        <row r="3948">
          <cell r="A3948" t="str">
            <v>96413</v>
          </cell>
          <cell r="B3948" t="str">
            <v>Chemo iv infusion 1 hr</v>
          </cell>
          <cell r="C3948">
            <v>12</v>
          </cell>
          <cell r="D3948">
            <v>5</v>
          </cell>
          <cell r="E3948">
            <v>5</v>
          </cell>
          <cell r="F3948">
            <v>0</v>
          </cell>
          <cell r="G3948" t="str">
            <v>00</v>
          </cell>
        </row>
        <row r="3949">
          <cell r="A3949" t="str">
            <v>96415</v>
          </cell>
          <cell r="B3949" t="str">
            <v>Chemo iv infusion addl hr</v>
          </cell>
          <cell r="C3949">
            <v>12</v>
          </cell>
          <cell r="D3949">
            <v>5</v>
          </cell>
          <cell r="E3949">
            <v>5</v>
          </cell>
          <cell r="F3949">
            <v>0</v>
          </cell>
          <cell r="G3949" t="str">
            <v>00</v>
          </cell>
        </row>
        <row r="3950">
          <cell r="A3950" t="str">
            <v>96416</v>
          </cell>
          <cell r="B3950" t="str">
            <v>Chemo prolong infuse w/pump</v>
          </cell>
          <cell r="C3950">
            <v>12</v>
          </cell>
          <cell r="D3950">
            <v>5</v>
          </cell>
          <cell r="E3950">
            <v>5</v>
          </cell>
          <cell r="F3950">
            <v>0</v>
          </cell>
          <cell r="G3950" t="str">
            <v>00</v>
          </cell>
        </row>
        <row r="3951">
          <cell r="A3951" t="str">
            <v>96417</v>
          </cell>
          <cell r="B3951" t="str">
            <v>Chemo iv infus each addl seq</v>
          </cell>
          <cell r="C3951">
            <v>12</v>
          </cell>
          <cell r="D3951">
            <v>5</v>
          </cell>
          <cell r="E3951">
            <v>5</v>
          </cell>
          <cell r="F3951">
            <v>0</v>
          </cell>
          <cell r="G3951" t="str">
            <v>00</v>
          </cell>
        </row>
        <row r="3952">
          <cell r="A3952" t="str">
            <v>96420</v>
          </cell>
          <cell r="B3952" t="str">
            <v>Chemo ia push tecnique</v>
          </cell>
          <cell r="C3952">
            <v>12</v>
          </cell>
          <cell r="D3952">
            <v>5</v>
          </cell>
          <cell r="E3952">
            <v>5</v>
          </cell>
          <cell r="F3952">
            <v>0</v>
          </cell>
          <cell r="G3952" t="str">
            <v>00</v>
          </cell>
        </row>
        <row r="3953">
          <cell r="A3953" t="str">
            <v>96422</v>
          </cell>
          <cell r="B3953" t="str">
            <v>Chemo ia infusion up to 1 hr</v>
          </cell>
          <cell r="C3953">
            <v>12</v>
          </cell>
          <cell r="D3953">
            <v>5</v>
          </cell>
          <cell r="E3953">
            <v>5</v>
          </cell>
          <cell r="F3953">
            <v>0</v>
          </cell>
          <cell r="G3953" t="str">
            <v>00</v>
          </cell>
        </row>
        <row r="3954">
          <cell r="A3954" t="str">
            <v>96423</v>
          </cell>
          <cell r="B3954" t="str">
            <v>Chemo ia infuse each addl hr</v>
          </cell>
          <cell r="C3954">
            <v>12</v>
          </cell>
          <cell r="D3954">
            <v>5</v>
          </cell>
          <cell r="E3954">
            <v>5</v>
          </cell>
          <cell r="F3954">
            <v>0</v>
          </cell>
          <cell r="G3954" t="str">
            <v>00</v>
          </cell>
        </row>
        <row r="3955">
          <cell r="A3955" t="str">
            <v>96425</v>
          </cell>
          <cell r="B3955" t="str">
            <v>Chemotherapy infusion method</v>
          </cell>
          <cell r="C3955">
            <v>12</v>
          </cell>
          <cell r="D3955">
            <v>5</v>
          </cell>
          <cell r="E3955">
            <v>5</v>
          </cell>
          <cell r="F3955">
            <v>0</v>
          </cell>
          <cell r="G3955" t="str">
            <v>00</v>
          </cell>
        </row>
        <row r="3956">
          <cell r="A3956" t="str">
            <v>96440</v>
          </cell>
          <cell r="B3956" t="str">
            <v>Chemotherapy intracavitary</v>
          </cell>
          <cell r="C3956">
            <v>12</v>
          </cell>
          <cell r="D3956">
            <v>5</v>
          </cell>
          <cell r="E3956">
            <v>5</v>
          </cell>
          <cell r="F3956">
            <v>0</v>
          </cell>
          <cell r="G3956" t="str">
            <v>00</v>
          </cell>
        </row>
        <row r="3957">
          <cell r="A3957" t="str">
            <v>96446</v>
          </cell>
          <cell r="B3957" t="str">
            <v>Chemotx admn prtl cavity</v>
          </cell>
          <cell r="C3957">
            <v>12</v>
          </cell>
          <cell r="D3957">
            <v>5</v>
          </cell>
          <cell r="E3957">
            <v>5</v>
          </cell>
          <cell r="F3957">
            <v>0</v>
          </cell>
          <cell r="G3957" t="str">
            <v>00</v>
          </cell>
        </row>
        <row r="3958">
          <cell r="A3958" t="str">
            <v>96450</v>
          </cell>
          <cell r="B3958" t="str">
            <v>Chemotherapy into cns</v>
          </cell>
          <cell r="C3958">
            <v>12</v>
          </cell>
          <cell r="D3958">
            <v>5</v>
          </cell>
          <cell r="E3958">
            <v>5</v>
          </cell>
          <cell r="F3958">
            <v>0</v>
          </cell>
          <cell r="G3958" t="str">
            <v>00</v>
          </cell>
        </row>
        <row r="3959">
          <cell r="A3959" t="str">
            <v>96521</v>
          </cell>
          <cell r="B3959" t="str">
            <v>Refill/maint portable pump</v>
          </cell>
          <cell r="C3959">
            <v>12</v>
          </cell>
          <cell r="D3959">
            <v>5</v>
          </cell>
          <cell r="E3959">
            <v>5</v>
          </cell>
          <cell r="F3959">
            <v>0</v>
          </cell>
          <cell r="G3959" t="str">
            <v>00</v>
          </cell>
        </row>
        <row r="3960">
          <cell r="A3960" t="str">
            <v>96522</v>
          </cell>
          <cell r="B3960" t="str">
            <v>Refill/maint pump/resvr syst</v>
          </cell>
          <cell r="C3960">
            <v>12</v>
          </cell>
          <cell r="D3960">
            <v>5</v>
          </cell>
          <cell r="E3960">
            <v>5</v>
          </cell>
          <cell r="F3960">
            <v>0</v>
          </cell>
          <cell r="G3960" t="str">
            <v>00</v>
          </cell>
        </row>
        <row r="3961">
          <cell r="A3961" t="str">
            <v>96542</v>
          </cell>
          <cell r="B3961" t="str">
            <v>Chemotherapy injection</v>
          </cell>
          <cell r="C3961">
            <v>12</v>
          </cell>
          <cell r="D3961">
            <v>5</v>
          </cell>
          <cell r="E3961">
            <v>5</v>
          </cell>
          <cell r="F3961">
            <v>0</v>
          </cell>
          <cell r="G3961" t="str">
            <v>00</v>
          </cell>
        </row>
        <row r="3962">
          <cell r="A3962" t="str">
            <v>96567</v>
          </cell>
          <cell r="B3962" t="str">
            <v>Photodynamic tx skin</v>
          </cell>
          <cell r="C3962">
            <v>12</v>
          </cell>
          <cell r="D3962">
            <v>5</v>
          </cell>
          <cell r="E3962">
            <v>5</v>
          </cell>
          <cell r="F3962">
            <v>0</v>
          </cell>
          <cell r="G3962" t="str">
            <v>00</v>
          </cell>
        </row>
        <row r="3963">
          <cell r="A3963" t="str">
            <v>96570</v>
          </cell>
          <cell r="B3963" t="str">
            <v>Photodynmc tx 30 min add-on</v>
          </cell>
          <cell r="C3963">
            <v>12</v>
          </cell>
          <cell r="D3963">
            <v>5</v>
          </cell>
          <cell r="E3963">
            <v>5</v>
          </cell>
          <cell r="F3963">
            <v>0</v>
          </cell>
          <cell r="G3963" t="str">
            <v>00</v>
          </cell>
        </row>
        <row r="3964">
          <cell r="A3964" t="str">
            <v>96571</v>
          </cell>
          <cell r="B3964" t="str">
            <v>Photodynamic tx addl 15 min</v>
          </cell>
          <cell r="C3964">
            <v>12</v>
          </cell>
          <cell r="D3964">
            <v>5</v>
          </cell>
          <cell r="E3964">
            <v>5</v>
          </cell>
          <cell r="F3964">
            <v>0</v>
          </cell>
          <cell r="G3964" t="str">
            <v>00</v>
          </cell>
        </row>
        <row r="3965">
          <cell r="A3965" t="str">
            <v>96900</v>
          </cell>
          <cell r="B3965" t="str">
            <v>Ultraviolet light therapy</v>
          </cell>
          <cell r="C3965">
            <v>12</v>
          </cell>
          <cell r="D3965">
            <v>5</v>
          </cell>
          <cell r="E3965">
            <v>5</v>
          </cell>
          <cell r="F3965">
            <v>0</v>
          </cell>
          <cell r="G3965" t="str">
            <v>00</v>
          </cell>
        </row>
        <row r="3966">
          <cell r="A3966" t="str">
            <v>96910</v>
          </cell>
          <cell r="B3966" t="str">
            <v>Photochemotherapy with uv-b</v>
          </cell>
          <cell r="C3966">
            <v>12</v>
          </cell>
          <cell r="D3966">
            <v>5</v>
          </cell>
          <cell r="E3966">
            <v>5</v>
          </cell>
          <cell r="F3966">
            <v>0</v>
          </cell>
          <cell r="G3966" t="str">
            <v>00</v>
          </cell>
        </row>
        <row r="3967">
          <cell r="A3967" t="str">
            <v>96912</v>
          </cell>
          <cell r="B3967" t="str">
            <v>Photochemotherapy with uv-a</v>
          </cell>
          <cell r="C3967">
            <v>12</v>
          </cell>
          <cell r="D3967">
            <v>5</v>
          </cell>
          <cell r="E3967">
            <v>5</v>
          </cell>
          <cell r="F3967">
            <v>0</v>
          </cell>
          <cell r="G3967" t="str">
            <v>00</v>
          </cell>
        </row>
        <row r="3968">
          <cell r="A3968" t="str">
            <v>96913</v>
          </cell>
          <cell r="B3968" t="str">
            <v>Photochemotherapy uv-a or b</v>
          </cell>
          <cell r="C3968">
            <v>12</v>
          </cell>
          <cell r="D3968">
            <v>5</v>
          </cell>
          <cell r="E3968">
            <v>5</v>
          </cell>
          <cell r="F3968">
            <v>0</v>
          </cell>
          <cell r="G3968" t="str">
            <v>00</v>
          </cell>
        </row>
        <row r="3969">
          <cell r="A3969" t="str">
            <v>96920</v>
          </cell>
          <cell r="B3969" t="str">
            <v>Laser tx skin &lt; 250 sq cm</v>
          </cell>
          <cell r="C3969">
            <v>12</v>
          </cell>
          <cell r="D3969">
            <v>5</v>
          </cell>
          <cell r="E3969">
            <v>5</v>
          </cell>
          <cell r="F3969">
            <v>0</v>
          </cell>
          <cell r="G3969" t="str">
            <v>00</v>
          </cell>
        </row>
        <row r="3970">
          <cell r="A3970" t="str">
            <v>96921</v>
          </cell>
          <cell r="B3970" t="str">
            <v>Laser tx skin 250-500 sq cm</v>
          </cell>
          <cell r="C3970">
            <v>12</v>
          </cell>
          <cell r="D3970">
            <v>5</v>
          </cell>
          <cell r="E3970">
            <v>5</v>
          </cell>
          <cell r="F3970">
            <v>0</v>
          </cell>
          <cell r="G3970" t="str">
            <v>00</v>
          </cell>
        </row>
        <row r="3971">
          <cell r="A3971" t="str">
            <v>96922</v>
          </cell>
          <cell r="B3971" t="str">
            <v>Laser tx skin &gt;500 sq cm</v>
          </cell>
          <cell r="C3971">
            <v>12</v>
          </cell>
          <cell r="D3971">
            <v>5</v>
          </cell>
          <cell r="E3971">
            <v>5</v>
          </cell>
          <cell r="F3971">
            <v>0</v>
          </cell>
          <cell r="G3971" t="str">
            <v>00</v>
          </cell>
        </row>
        <row r="3972">
          <cell r="A3972" t="str">
            <v>97001</v>
          </cell>
          <cell r="B3972" t="str">
            <v>Pt evaluation</v>
          </cell>
          <cell r="C3972">
            <v>12</v>
          </cell>
          <cell r="D3972">
            <v>5</v>
          </cell>
          <cell r="E3972">
            <v>5</v>
          </cell>
          <cell r="F3972">
            <v>0</v>
          </cell>
          <cell r="G3972" t="str">
            <v>00</v>
          </cell>
        </row>
        <row r="3973">
          <cell r="A3973" t="str">
            <v>97002</v>
          </cell>
          <cell r="B3973" t="str">
            <v>Pt re-evaluation</v>
          </cell>
          <cell r="C3973">
            <v>12</v>
          </cell>
          <cell r="D3973">
            <v>5</v>
          </cell>
          <cell r="E3973">
            <v>5</v>
          </cell>
          <cell r="F3973">
            <v>0</v>
          </cell>
          <cell r="G3973" t="str">
            <v>00</v>
          </cell>
        </row>
        <row r="3974">
          <cell r="A3974" t="str">
            <v>97003</v>
          </cell>
          <cell r="B3974" t="str">
            <v>Ot evaluation</v>
          </cell>
          <cell r="C3974">
            <v>12</v>
          </cell>
          <cell r="D3974">
            <v>5</v>
          </cell>
          <cell r="E3974">
            <v>5</v>
          </cell>
          <cell r="F3974">
            <v>0</v>
          </cell>
          <cell r="G3974" t="str">
            <v>00</v>
          </cell>
        </row>
        <row r="3975">
          <cell r="A3975" t="str">
            <v>97004</v>
          </cell>
          <cell r="B3975" t="str">
            <v>Ot re-evaluation</v>
          </cell>
          <cell r="C3975">
            <v>12</v>
          </cell>
          <cell r="D3975">
            <v>5</v>
          </cell>
          <cell r="E3975">
            <v>5</v>
          </cell>
          <cell r="F3975">
            <v>0</v>
          </cell>
          <cell r="G3975" t="str">
            <v>00</v>
          </cell>
        </row>
        <row r="3976">
          <cell r="A3976" t="str">
            <v>97012</v>
          </cell>
          <cell r="B3976" t="str">
            <v>Mechanical traction therapy</v>
          </cell>
          <cell r="C3976">
            <v>12</v>
          </cell>
          <cell r="D3976">
            <v>5</v>
          </cell>
          <cell r="E3976">
            <v>5</v>
          </cell>
          <cell r="F3976">
            <v>0</v>
          </cell>
          <cell r="G3976" t="str">
            <v>00</v>
          </cell>
        </row>
        <row r="3977">
          <cell r="A3977" t="str">
            <v>97016</v>
          </cell>
          <cell r="B3977" t="str">
            <v>Vasopneumatic device therapy</v>
          </cell>
          <cell r="C3977">
            <v>12</v>
          </cell>
          <cell r="D3977">
            <v>5</v>
          </cell>
          <cell r="E3977">
            <v>5</v>
          </cell>
          <cell r="F3977">
            <v>0</v>
          </cell>
          <cell r="G3977" t="str">
            <v>00</v>
          </cell>
        </row>
        <row r="3978">
          <cell r="A3978" t="str">
            <v>97018</v>
          </cell>
          <cell r="B3978" t="str">
            <v>Paraffin bath therapy</v>
          </cell>
          <cell r="C3978">
            <v>12</v>
          </cell>
          <cell r="D3978">
            <v>5</v>
          </cell>
          <cell r="E3978">
            <v>5</v>
          </cell>
          <cell r="F3978">
            <v>0</v>
          </cell>
          <cell r="G3978" t="str">
            <v>00</v>
          </cell>
        </row>
        <row r="3979">
          <cell r="A3979" t="str">
            <v>97022</v>
          </cell>
          <cell r="B3979" t="str">
            <v>Whirlpool therapy</v>
          </cell>
          <cell r="C3979">
            <v>12</v>
          </cell>
          <cell r="D3979">
            <v>5</v>
          </cell>
          <cell r="E3979">
            <v>5</v>
          </cell>
          <cell r="F3979">
            <v>0</v>
          </cell>
          <cell r="G3979" t="str">
            <v>00</v>
          </cell>
        </row>
        <row r="3980">
          <cell r="A3980" t="str">
            <v>97024</v>
          </cell>
          <cell r="B3980" t="str">
            <v>Diathermy eg microwave</v>
          </cell>
          <cell r="C3980">
            <v>12</v>
          </cell>
          <cell r="D3980">
            <v>5</v>
          </cell>
          <cell r="E3980">
            <v>5</v>
          </cell>
          <cell r="F3980">
            <v>0</v>
          </cell>
          <cell r="G3980" t="str">
            <v>00</v>
          </cell>
        </row>
        <row r="3981">
          <cell r="A3981" t="str">
            <v>97028</v>
          </cell>
          <cell r="B3981" t="str">
            <v>Ultraviolet therapy</v>
          </cell>
          <cell r="C3981">
            <v>12</v>
          </cell>
          <cell r="D3981">
            <v>5</v>
          </cell>
          <cell r="E3981">
            <v>5</v>
          </cell>
          <cell r="F3981">
            <v>0</v>
          </cell>
          <cell r="G3981" t="str">
            <v>00</v>
          </cell>
        </row>
        <row r="3982">
          <cell r="A3982" t="str">
            <v>97032</v>
          </cell>
          <cell r="B3982" t="str">
            <v>Electrical stimulation</v>
          </cell>
          <cell r="C3982">
            <v>12</v>
          </cell>
          <cell r="D3982">
            <v>5</v>
          </cell>
          <cell r="E3982">
            <v>5</v>
          </cell>
          <cell r="F3982">
            <v>0</v>
          </cell>
          <cell r="G3982" t="str">
            <v>00</v>
          </cell>
        </row>
        <row r="3983">
          <cell r="A3983" t="str">
            <v>97033</v>
          </cell>
          <cell r="B3983" t="str">
            <v>Electric current therapy</v>
          </cell>
          <cell r="C3983">
            <v>12</v>
          </cell>
          <cell r="D3983">
            <v>5</v>
          </cell>
          <cell r="E3983">
            <v>5</v>
          </cell>
          <cell r="F3983">
            <v>0</v>
          </cell>
          <cell r="G3983" t="str">
            <v>00</v>
          </cell>
        </row>
        <row r="3984">
          <cell r="A3984" t="str">
            <v>97034</v>
          </cell>
          <cell r="B3984" t="str">
            <v>Contrast bath therapy</v>
          </cell>
          <cell r="C3984">
            <v>12</v>
          </cell>
          <cell r="D3984">
            <v>5</v>
          </cell>
          <cell r="E3984">
            <v>5</v>
          </cell>
          <cell r="F3984">
            <v>0</v>
          </cell>
          <cell r="G3984" t="str">
            <v>00</v>
          </cell>
        </row>
        <row r="3985">
          <cell r="A3985" t="str">
            <v>97035</v>
          </cell>
          <cell r="B3985" t="str">
            <v>Ultrasound therapy</v>
          </cell>
          <cell r="C3985">
            <v>12</v>
          </cell>
          <cell r="D3985">
            <v>5</v>
          </cell>
          <cell r="E3985">
            <v>5</v>
          </cell>
          <cell r="F3985">
            <v>0</v>
          </cell>
          <cell r="G3985" t="str">
            <v>00</v>
          </cell>
        </row>
        <row r="3986">
          <cell r="A3986" t="str">
            <v>97036</v>
          </cell>
          <cell r="B3986" t="str">
            <v>Hydrotherapy</v>
          </cell>
          <cell r="C3986">
            <v>12</v>
          </cell>
          <cell r="D3986">
            <v>5</v>
          </cell>
          <cell r="E3986">
            <v>5</v>
          </cell>
          <cell r="F3986">
            <v>0</v>
          </cell>
          <cell r="G3986" t="str">
            <v>00</v>
          </cell>
        </row>
        <row r="3987">
          <cell r="A3987" t="str">
            <v>97110</v>
          </cell>
          <cell r="B3987" t="str">
            <v>Therapeutic exercises</v>
          </cell>
          <cell r="C3987">
            <v>12</v>
          </cell>
          <cell r="D3987">
            <v>5</v>
          </cell>
          <cell r="E3987">
            <v>5</v>
          </cell>
          <cell r="F3987">
            <v>0</v>
          </cell>
          <cell r="G3987" t="str">
            <v>00</v>
          </cell>
        </row>
        <row r="3988">
          <cell r="A3988" t="str">
            <v>97112</v>
          </cell>
          <cell r="B3988" t="str">
            <v>Neuromuscular reeducation</v>
          </cell>
          <cell r="C3988">
            <v>12</v>
          </cell>
          <cell r="D3988">
            <v>5</v>
          </cell>
          <cell r="E3988">
            <v>5</v>
          </cell>
          <cell r="F3988">
            <v>0</v>
          </cell>
          <cell r="G3988" t="str">
            <v>00</v>
          </cell>
        </row>
        <row r="3989">
          <cell r="A3989" t="str">
            <v>97113</v>
          </cell>
          <cell r="B3989" t="str">
            <v>Aquatic therapy/exercises</v>
          </cell>
          <cell r="C3989">
            <v>12</v>
          </cell>
          <cell r="D3989">
            <v>5</v>
          </cell>
          <cell r="E3989">
            <v>5</v>
          </cell>
          <cell r="F3989">
            <v>0</v>
          </cell>
          <cell r="G3989" t="str">
            <v>00</v>
          </cell>
        </row>
        <row r="3990">
          <cell r="A3990" t="str">
            <v>97116</v>
          </cell>
          <cell r="B3990" t="str">
            <v>Gait training therapy</v>
          </cell>
          <cell r="C3990">
            <v>12</v>
          </cell>
          <cell r="D3990">
            <v>5</v>
          </cell>
          <cell r="E3990">
            <v>5</v>
          </cell>
          <cell r="F3990">
            <v>0</v>
          </cell>
          <cell r="G3990" t="str">
            <v>00</v>
          </cell>
        </row>
        <row r="3991">
          <cell r="A3991" t="str">
            <v>97124</v>
          </cell>
          <cell r="B3991" t="str">
            <v>Massage therapy</v>
          </cell>
          <cell r="C3991">
            <v>12</v>
          </cell>
          <cell r="D3991">
            <v>5</v>
          </cell>
          <cell r="E3991">
            <v>5</v>
          </cell>
          <cell r="F3991">
            <v>0</v>
          </cell>
          <cell r="G3991" t="str">
            <v>00</v>
          </cell>
        </row>
        <row r="3992">
          <cell r="A3992" t="str">
            <v>97140</v>
          </cell>
          <cell r="B3992" t="str">
            <v>Manual therapy 1/&gt; regions</v>
          </cell>
          <cell r="C3992">
            <v>12</v>
          </cell>
          <cell r="D3992">
            <v>5</v>
          </cell>
          <cell r="E3992">
            <v>5</v>
          </cell>
          <cell r="F3992">
            <v>0</v>
          </cell>
          <cell r="G3992" t="str">
            <v>00</v>
          </cell>
        </row>
        <row r="3993">
          <cell r="A3993" t="str">
            <v>97150</v>
          </cell>
          <cell r="B3993" t="str">
            <v>Group therapeutic procedures</v>
          </cell>
          <cell r="C3993">
            <v>12</v>
          </cell>
          <cell r="D3993">
            <v>5</v>
          </cell>
          <cell r="E3993">
            <v>5</v>
          </cell>
          <cell r="F3993">
            <v>0</v>
          </cell>
          <cell r="G3993" t="str">
            <v>00</v>
          </cell>
        </row>
        <row r="3994">
          <cell r="A3994" t="str">
            <v>97530</v>
          </cell>
          <cell r="B3994" t="str">
            <v>Therapeutic activities</v>
          </cell>
          <cell r="C3994">
            <v>12</v>
          </cell>
          <cell r="D3994">
            <v>5</v>
          </cell>
          <cell r="E3994">
            <v>5</v>
          </cell>
          <cell r="F3994">
            <v>0</v>
          </cell>
          <cell r="G3994" t="str">
            <v>00</v>
          </cell>
        </row>
        <row r="3995">
          <cell r="A3995" t="str">
            <v>97532</v>
          </cell>
          <cell r="B3995" t="str">
            <v>Cognitive skills development</v>
          </cell>
          <cell r="C3995">
            <v>12</v>
          </cell>
          <cell r="D3995">
            <v>5</v>
          </cell>
          <cell r="E3995">
            <v>5</v>
          </cell>
          <cell r="F3995">
            <v>0</v>
          </cell>
          <cell r="G3995" t="str">
            <v>00</v>
          </cell>
        </row>
        <row r="3996">
          <cell r="A3996" t="str">
            <v>97533</v>
          </cell>
          <cell r="B3996" t="str">
            <v>Sensory integration</v>
          </cell>
          <cell r="C3996">
            <v>12</v>
          </cell>
          <cell r="D3996">
            <v>5</v>
          </cell>
          <cell r="E3996">
            <v>5</v>
          </cell>
          <cell r="F3996">
            <v>0</v>
          </cell>
          <cell r="G3996" t="str">
            <v>00</v>
          </cell>
        </row>
        <row r="3997">
          <cell r="A3997" t="str">
            <v>97535</v>
          </cell>
          <cell r="B3997" t="str">
            <v>Self care mngment training</v>
          </cell>
          <cell r="C3997">
            <v>12</v>
          </cell>
          <cell r="D3997">
            <v>5</v>
          </cell>
          <cell r="E3997">
            <v>5</v>
          </cell>
          <cell r="F3997">
            <v>0</v>
          </cell>
          <cell r="G3997" t="str">
            <v>00</v>
          </cell>
        </row>
        <row r="3998">
          <cell r="A3998" t="str">
            <v>97537</v>
          </cell>
          <cell r="B3998" t="str">
            <v>Community/work reintegration</v>
          </cell>
          <cell r="C3998">
            <v>12</v>
          </cell>
          <cell r="D3998">
            <v>5</v>
          </cell>
          <cell r="E3998">
            <v>5</v>
          </cell>
          <cell r="F3998">
            <v>0</v>
          </cell>
          <cell r="G3998" t="str">
            <v>00</v>
          </cell>
        </row>
        <row r="3999">
          <cell r="A3999" t="str">
            <v>97542</v>
          </cell>
          <cell r="B3999" t="str">
            <v>Wheelchair mngment training</v>
          </cell>
          <cell r="C3999">
            <v>12</v>
          </cell>
          <cell r="D3999">
            <v>5</v>
          </cell>
          <cell r="E3999">
            <v>5</v>
          </cell>
          <cell r="F3999">
            <v>0</v>
          </cell>
          <cell r="G3999" t="str">
            <v>00</v>
          </cell>
        </row>
        <row r="4000">
          <cell r="A4000" t="str">
            <v>97597</v>
          </cell>
          <cell r="B4000" t="str">
            <v>Rmvl devital tis 20 cm/&lt;</v>
          </cell>
          <cell r="C4000">
            <v>12</v>
          </cell>
          <cell r="D4000">
            <v>5</v>
          </cell>
          <cell r="E4000">
            <v>5</v>
          </cell>
          <cell r="F4000">
            <v>0</v>
          </cell>
          <cell r="G4000" t="str">
            <v>00</v>
          </cell>
        </row>
        <row r="4001">
          <cell r="A4001" t="str">
            <v>97598</v>
          </cell>
          <cell r="B4001" t="str">
            <v>Rmvl devital tis addl 20cm/&lt;</v>
          </cell>
          <cell r="C4001">
            <v>12</v>
          </cell>
          <cell r="D4001">
            <v>5</v>
          </cell>
          <cell r="E4001">
            <v>5</v>
          </cell>
          <cell r="F4001">
            <v>0</v>
          </cell>
          <cell r="G4001" t="str">
            <v>00</v>
          </cell>
        </row>
        <row r="4002">
          <cell r="A4002" t="str">
            <v>97605</v>
          </cell>
          <cell r="B4002" t="str">
            <v>Neg press wound tx &lt;/=50 cm</v>
          </cell>
          <cell r="C4002">
            <v>12</v>
          </cell>
          <cell r="D4002">
            <v>5</v>
          </cell>
          <cell r="E4002">
            <v>5</v>
          </cell>
          <cell r="F4002">
            <v>0</v>
          </cell>
          <cell r="G4002" t="str">
            <v>00</v>
          </cell>
        </row>
        <row r="4003">
          <cell r="A4003" t="str">
            <v>97606</v>
          </cell>
          <cell r="B4003" t="str">
            <v>Neg press wound tx &gt;50 cm</v>
          </cell>
          <cell r="C4003">
            <v>12</v>
          </cell>
          <cell r="D4003">
            <v>5</v>
          </cell>
          <cell r="E4003">
            <v>5</v>
          </cell>
          <cell r="F4003">
            <v>0</v>
          </cell>
          <cell r="G4003" t="str">
            <v>00</v>
          </cell>
        </row>
        <row r="4004">
          <cell r="A4004" t="str">
            <v>97750</v>
          </cell>
          <cell r="B4004" t="str">
            <v>Physical performance test</v>
          </cell>
          <cell r="C4004">
            <v>12</v>
          </cell>
          <cell r="D4004">
            <v>5</v>
          </cell>
          <cell r="E4004">
            <v>5</v>
          </cell>
          <cell r="F4004">
            <v>0</v>
          </cell>
          <cell r="G4004" t="str">
            <v>00</v>
          </cell>
        </row>
        <row r="4005">
          <cell r="A4005" t="str">
            <v>97755</v>
          </cell>
          <cell r="B4005" t="str">
            <v>Assistive technology assess</v>
          </cell>
          <cell r="C4005">
            <v>12</v>
          </cell>
          <cell r="D4005">
            <v>5</v>
          </cell>
          <cell r="E4005">
            <v>5</v>
          </cell>
          <cell r="F4005">
            <v>0</v>
          </cell>
          <cell r="G4005" t="str">
            <v>00</v>
          </cell>
        </row>
        <row r="4006">
          <cell r="A4006" t="str">
            <v>97760</v>
          </cell>
          <cell r="B4006" t="str">
            <v>Orthotic mgmt and training</v>
          </cell>
          <cell r="C4006">
            <v>12</v>
          </cell>
          <cell r="D4006">
            <v>5</v>
          </cell>
          <cell r="E4006">
            <v>5</v>
          </cell>
          <cell r="F4006">
            <v>0</v>
          </cell>
          <cell r="G4006" t="str">
            <v>00</v>
          </cell>
        </row>
        <row r="4007">
          <cell r="A4007" t="str">
            <v>97761</v>
          </cell>
          <cell r="B4007" t="str">
            <v>Prosthetic training</v>
          </cell>
          <cell r="C4007">
            <v>12</v>
          </cell>
          <cell r="D4007">
            <v>5</v>
          </cell>
          <cell r="E4007">
            <v>5</v>
          </cell>
          <cell r="F4007">
            <v>0</v>
          </cell>
          <cell r="G4007" t="str">
            <v>00</v>
          </cell>
        </row>
        <row r="4008">
          <cell r="A4008" t="str">
            <v>97762</v>
          </cell>
          <cell r="B4008" t="str">
            <v>C/o for orthotic/prosth use</v>
          </cell>
          <cell r="C4008">
            <v>12</v>
          </cell>
          <cell r="D4008">
            <v>5</v>
          </cell>
          <cell r="E4008">
            <v>5</v>
          </cell>
          <cell r="F4008">
            <v>0</v>
          </cell>
          <cell r="G4008" t="str">
            <v>00</v>
          </cell>
        </row>
        <row r="4009">
          <cell r="A4009" t="str">
            <v>97802</v>
          </cell>
          <cell r="B4009" t="str">
            <v>Medical nutrition indiv in</v>
          </cell>
          <cell r="C4009">
            <v>12</v>
          </cell>
          <cell r="D4009">
            <v>6</v>
          </cell>
          <cell r="E4009">
            <v>5</v>
          </cell>
          <cell r="F4009">
            <v>0</v>
          </cell>
          <cell r="G4009" t="str">
            <v>00</v>
          </cell>
        </row>
        <row r="4010">
          <cell r="A4010" t="str">
            <v>97803</v>
          </cell>
          <cell r="B4010" t="str">
            <v>Med nutrition indiv subseq</v>
          </cell>
          <cell r="C4010">
            <v>12</v>
          </cell>
          <cell r="D4010">
            <v>6</v>
          </cell>
          <cell r="E4010">
            <v>5</v>
          </cell>
          <cell r="F4010">
            <v>0</v>
          </cell>
          <cell r="G4010" t="str">
            <v>00</v>
          </cell>
        </row>
        <row r="4011">
          <cell r="A4011" t="str">
            <v>97804</v>
          </cell>
          <cell r="B4011" t="str">
            <v>Medical nutrition group</v>
          </cell>
          <cell r="C4011">
            <v>3</v>
          </cell>
          <cell r="D4011">
            <v>0</v>
          </cell>
          <cell r="E4011">
            <v>5</v>
          </cell>
          <cell r="F4011">
            <v>5</v>
          </cell>
          <cell r="G4011" t="str">
            <v>00</v>
          </cell>
        </row>
        <row r="4012">
          <cell r="A4012" t="str">
            <v>98925</v>
          </cell>
          <cell r="B4012" t="str">
            <v>Osteopath manj 1-2 regions</v>
          </cell>
          <cell r="C4012">
            <v>12</v>
          </cell>
          <cell r="D4012">
            <v>5</v>
          </cell>
          <cell r="E4012">
            <v>5</v>
          </cell>
          <cell r="F4012">
            <v>0</v>
          </cell>
          <cell r="G4012" t="str">
            <v>00</v>
          </cell>
        </row>
        <row r="4013">
          <cell r="A4013" t="str">
            <v>98926</v>
          </cell>
          <cell r="B4013" t="str">
            <v>Osteopath manj 3-4 regions</v>
          </cell>
          <cell r="C4013">
            <v>12</v>
          </cell>
          <cell r="D4013">
            <v>5</v>
          </cell>
          <cell r="E4013">
            <v>5</v>
          </cell>
          <cell r="F4013">
            <v>0</v>
          </cell>
          <cell r="G4013" t="str">
            <v>00</v>
          </cell>
        </row>
        <row r="4014">
          <cell r="A4014" t="str">
            <v>98927</v>
          </cell>
          <cell r="B4014" t="str">
            <v>Osteopath manj 5-6 regions</v>
          </cell>
          <cell r="C4014">
            <v>12</v>
          </cell>
          <cell r="D4014">
            <v>5</v>
          </cell>
          <cell r="E4014">
            <v>5</v>
          </cell>
          <cell r="F4014">
            <v>0</v>
          </cell>
          <cell r="G4014" t="str">
            <v>00</v>
          </cell>
        </row>
        <row r="4015">
          <cell r="A4015" t="str">
            <v>98928</v>
          </cell>
          <cell r="B4015" t="str">
            <v>Osteopath manj 7-8 regions</v>
          </cell>
          <cell r="C4015">
            <v>12</v>
          </cell>
          <cell r="D4015">
            <v>5</v>
          </cell>
          <cell r="E4015">
            <v>5</v>
          </cell>
          <cell r="F4015">
            <v>0</v>
          </cell>
          <cell r="G4015" t="str">
            <v>00</v>
          </cell>
        </row>
        <row r="4016">
          <cell r="A4016" t="str">
            <v>98929</v>
          </cell>
          <cell r="B4016" t="str">
            <v>Osteopath manj 9-10 regions</v>
          </cell>
          <cell r="C4016">
            <v>12</v>
          </cell>
          <cell r="D4016">
            <v>5</v>
          </cell>
          <cell r="E4016">
            <v>5</v>
          </cell>
          <cell r="F4016">
            <v>0</v>
          </cell>
          <cell r="G4016" t="str">
            <v>00</v>
          </cell>
        </row>
        <row r="4017">
          <cell r="A4017" t="str">
            <v>98940</v>
          </cell>
          <cell r="B4017" t="str">
            <v>Chiropract manj 1-2 regions</v>
          </cell>
          <cell r="C4017">
            <v>12</v>
          </cell>
          <cell r="D4017">
            <v>5</v>
          </cell>
          <cell r="E4017">
            <v>5</v>
          </cell>
          <cell r="F4017">
            <v>0</v>
          </cell>
          <cell r="G4017" t="str">
            <v>00</v>
          </cell>
        </row>
        <row r="4018">
          <cell r="A4018" t="str">
            <v>98941</v>
          </cell>
          <cell r="B4018" t="str">
            <v>Chiropract manj 3-4 regions</v>
          </cell>
          <cell r="C4018">
            <v>12</v>
          </cell>
          <cell r="D4018">
            <v>5</v>
          </cell>
          <cell r="E4018">
            <v>5</v>
          </cell>
          <cell r="F4018">
            <v>0</v>
          </cell>
          <cell r="G4018" t="str">
            <v>00</v>
          </cell>
        </row>
        <row r="4019">
          <cell r="A4019" t="str">
            <v>98942</v>
          </cell>
          <cell r="B4019" t="str">
            <v>Chiropractic manj 5 regions</v>
          </cell>
          <cell r="C4019">
            <v>12</v>
          </cell>
          <cell r="D4019">
            <v>5</v>
          </cell>
          <cell r="E4019">
            <v>5</v>
          </cell>
          <cell r="F4019">
            <v>0</v>
          </cell>
          <cell r="G4019" t="str">
            <v>00</v>
          </cell>
        </row>
        <row r="4020">
          <cell r="A4020" t="str">
            <v>99170</v>
          </cell>
          <cell r="B4020" t="str">
            <v>Anogenital exam child w imag</v>
          </cell>
          <cell r="C4020">
            <v>12</v>
          </cell>
          <cell r="D4020">
            <v>5</v>
          </cell>
          <cell r="E4020">
            <v>5</v>
          </cell>
          <cell r="F4020">
            <v>0</v>
          </cell>
          <cell r="G4020" t="str">
            <v>00</v>
          </cell>
        </row>
        <row r="4021">
          <cell r="A4021" t="str">
            <v>99175</v>
          </cell>
          <cell r="B4021" t="str">
            <v>Induction of vomiting</v>
          </cell>
          <cell r="C4021">
            <v>12</v>
          </cell>
          <cell r="D4021">
            <v>5</v>
          </cell>
          <cell r="E4021">
            <v>5</v>
          </cell>
          <cell r="F4021">
            <v>0</v>
          </cell>
          <cell r="G4021" t="str">
            <v>00</v>
          </cell>
        </row>
        <row r="4022">
          <cell r="A4022" t="str">
            <v>99183</v>
          </cell>
          <cell r="B4022" t="str">
            <v>Hyperbaric oxygen therapy</v>
          </cell>
          <cell r="C4022">
            <v>12</v>
          </cell>
          <cell r="D4022">
            <v>5</v>
          </cell>
          <cell r="E4022">
            <v>5</v>
          </cell>
          <cell r="F4022">
            <v>0</v>
          </cell>
          <cell r="G4022" t="str">
            <v>00</v>
          </cell>
        </row>
        <row r="4023">
          <cell r="A4023" t="str">
            <v>99195</v>
          </cell>
          <cell r="B4023" t="str">
            <v>Phlebotomy</v>
          </cell>
          <cell r="C4023">
            <v>12</v>
          </cell>
          <cell r="D4023">
            <v>5</v>
          </cell>
          <cell r="E4023">
            <v>5</v>
          </cell>
          <cell r="F4023">
            <v>0</v>
          </cell>
          <cell r="G4023" t="str">
            <v>00</v>
          </cell>
        </row>
        <row r="4024">
          <cell r="A4024" t="str">
            <v>99201</v>
          </cell>
          <cell r="B4024" t="str">
            <v>Office/outpatient visit new</v>
          </cell>
          <cell r="C4024">
            <v>12</v>
          </cell>
          <cell r="D4024">
            <v>5</v>
          </cell>
          <cell r="E4024">
            <v>5</v>
          </cell>
          <cell r="F4024">
            <v>0</v>
          </cell>
          <cell r="G4024" t="str">
            <v>00</v>
          </cell>
        </row>
        <row r="4025">
          <cell r="A4025" t="str">
            <v>99202</v>
          </cell>
          <cell r="B4025" t="str">
            <v>Office/outpatient visit new</v>
          </cell>
          <cell r="C4025">
            <v>12</v>
          </cell>
          <cell r="D4025">
            <v>5</v>
          </cell>
          <cell r="E4025">
            <v>5</v>
          </cell>
          <cell r="F4025">
            <v>0</v>
          </cell>
          <cell r="G4025" t="str">
            <v>00</v>
          </cell>
        </row>
        <row r="4026">
          <cell r="A4026" t="str">
            <v>99203</v>
          </cell>
          <cell r="B4026" t="str">
            <v>Office/outpatient visit new</v>
          </cell>
          <cell r="C4026">
            <v>12</v>
          </cell>
          <cell r="D4026">
            <v>5</v>
          </cell>
          <cell r="E4026">
            <v>5</v>
          </cell>
          <cell r="F4026">
            <v>0</v>
          </cell>
          <cell r="G4026" t="str">
            <v>00</v>
          </cell>
        </row>
        <row r="4027">
          <cell r="A4027" t="str">
            <v>99204</v>
          </cell>
          <cell r="B4027" t="str">
            <v>Office/outpatient visit new</v>
          </cell>
          <cell r="C4027">
            <v>12</v>
          </cell>
          <cell r="D4027">
            <v>5</v>
          </cell>
          <cell r="E4027">
            <v>5</v>
          </cell>
          <cell r="F4027">
            <v>0</v>
          </cell>
          <cell r="G4027" t="str">
            <v>00</v>
          </cell>
        </row>
        <row r="4028">
          <cell r="A4028" t="str">
            <v>99205</v>
          </cell>
          <cell r="B4028" t="str">
            <v>Office/outpatient visit new</v>
          </cell>
          <cell r="C4028">
            <v>12</v>
          </cell>
          <cell r="D4028">
            <v>5</v>
          </cell>
          <cell r="E4028">
            <v>5</v>
          </cell>
          <cell r="F4028">
            <v>0</v>
          </cell>
          <cell r="G4028" t="str">
            <v>00</v>
          </cell>
        </row>
        <row r="4029">
          <cell r="A4029" t="str">
            <v>99211</v>
          </cell>
          <cell r="B4029" t="str">
            <v>Office/outpatient visit est</v>
          </cell>
          <cell r="C4029">
            <v>12</v>
          </cell>
          <cell r="D4029">
            <v>5</v>
          </cell>
          <cell r="E4029">
            <v>5</v>
          </cell>
          <cell r="F4029">
            <v>0</v>
          </cell>
          <cell r="G4029" t="str">
            <v>00</v>
          </cell>
        </row>
        <row r="4030">
          <cell r="A4030" t="str">
            <v>99212</v>
          </cell>
          <cell r="B4030" t="str">
            <v>Office/outpatient visit est</v>
          </cell>
          <cell r="C4030">
            <v>12</v>
          </cell>
          <cell r="D4030">
            <v>5</v>
          </cell>
          <cell r="E4030">
            <v>5</v>
          </cell>
          <cell r="F4030">
            <v>0</v>
          </cell>
          <cell r="G4030" t="str">
            <v>00</v>
          </cell>
        </row>
        <row r="4031">
          <cell r="A4031" t="str">
            <v>99213</v>
          </cell>
          <cell r="B4031" t="str">
            <v>Office/outpatient visit est</v>
          </cell>
          <cell r="C4031">
            <v>12</v>
          </cell>
          <cell r="D4031">
            <v>5</v>
          </cell>
          <cell r="E4031">
            <v>5</v>
          </cell>
          <cell r="F4031">
            <v>0</v>
          </cell>
          <cell r="G4031" t="str">
            <v>00</v>
          </cell>
        </row>
        <row r="4032">
          <cell r="A4032" t="str">
            <v>99214</v>
          </cell>
          <cell r="B4032" t="str">
            <v>Office/outpatient visit est</v>
          </cell>
          <cell r="C4032">
            <v>12</v>
          </cell>
          <cell r="D4032">
            <v>5</v>
          </cell>
          <cell r="E4032">
            <v>5</v>
          </cell>
          <cell r="F4032">
            <v>0</v>
          </cell>
          <cell r="G4032" t="str">
            <v>00</v>
          </cell>
        </row>
        <row r="4033">
          <cell r="A4033" t="str">
            <v>99215</v>
          </cell>
          <cell r="B4033" t="str">
            <v>Office/outpatient visit est</v>
          </cell>
          <cell r="C4033">
            <v>12</v>
          </cell>
          <cell r="D4033">
            <v>5</v>
          </cell>
          <cell r="E4033">
            <v>5</v>
          </cell>
          <cell r="F4033">
            <v>0</v>
          </cell>
          <cell r="G4033" t="str">
            <v>00</v>
          </cell>
        </row>
        <row r="4034">
          <cell r="A4034" t="str">
            <v>99217</v>
          </cell>
          <cell r="B4034" t="str">
            <v>Observation care discharge</v>
          </cell>
          <cell r="C4034">
            <v>3</v>
          </cell>
          <cell r="D4034">
            <v>0</v>
          </cell>
          <cell r="E4034">
            <v>5</v>
          </cell>
          <cell r="F4034">
            <v>5</v>
          </cell>
          <cell r="G4034" t="str">
            <v>00</v>
          </cell>
        </row>
        <row r="4035">
          <cell r="A4035" t="str">
            <v>99218</v>
          </cell>
          <cell r="B4035" t="str">
            <v>Initial observation care</v>
          </cell>
          <cell r="C4035">
            <v>3</v>
          </cell>
          <cell r="D4035">
            <v>0</v>
          </cell>
          <cell r="E4035">
            <v>5</v>
          </cell>
          <cell r="F4035">
            <v>5</v>
          </cell>
          <cell r="G4035" t="str">
            <v>00</v>
          </cell>
        </row>
        <row r="4036">
          <cell r="A4036" t="str">
            <v>99219</v>
          </cell>
          <cell r="B4036" t="str">
            <v>Initial observation care</v>
          </cell>
          <cell r="C4036">
            <v>3</v>
          </cell>
          <cell r="D4036">
            <v>0</v>
          </cell>
          <cell r="E4036">
            <v>5</v>
          </cell>
          <cell r="F4036">
            <v>5</v>
          </cell>
          <cell r="G4036" t="str">
            <v>00</v>
          </cell>
        </row>
        <row r="4037">
          <cell r="A4037" t="str">
            <v>99220</v>
          </cell>
          <cell r="B4037" t="str">
            <v>Initial observation care</v>
          </cell>
          <cell r="C4037">
            <v>3</v>
          </cell>
          <cell r="D4037">
            <v>0</v>
          </cell>
          <cell r="E4037">
            <v>5</v>
          </cell>
          <cell r="F4037">
            <v>5</v>
          </cell>
          <cell r="G4037" t="str">
            <v>00</v>
          </cell>
        </row>
        <row r="4038">
          <cell r="A4038" t="str">
            <v>99221</v>
          </cell>
          <cell r="B4038" t="str">
            <v>Initial hospital care</v>
          </cell>
          <cell r="C4038">
            <v>3</v>
          </cell>
          <cell r="D4038">
            <v>0</v>
          </cell>
          <cell r="E4038">
            <v>5</v>
          </cell>
          <cell r="F4038">
            <v>5</v>
          </cell>
          <cell r="G4038" t="str">
            <v>00</v>
          </cell>
        </row>
        <row r="4039">
          <cell r="A4039" t="str">
            <v>99222</v>
          </cell>
          <cell r="B4039" t="str">
            <v>Initial hospital care</v>
          </cell>
          <cell r="C4039">
            <v>3</v>
          </cell>
          <cell r="D4039">
            <v>0</v>
          </cell>
          <cell r="E4039">
            <v>5</v>
          </cell>
          <cell r="F4039">
            <v>5</v>
          </cell>
          <cell r="G4039" t="str">
            <v>00</v>
          </cell>
        </row>
        <row r="4040">
          <cell r="A4040" t="str">
            <v>99223</v>
          </cell>
          <cell r="B4040" t="str">
            <v>Initial hospital care</v>
          </cell>
          <cell r="C4040">
            <v>3</v>
          </cell>
          <cell r="D4040">
            <v>0</v>
          </cell>
          <cell r="E4040">
            <v>5</v>
          </cell>
          <cell r="F4040">
            <v>5</v>
          </cell>
          <cell r="G4040" t="str">
            <v>00</v>
          </cell>
        </row>
        <row r="4041">
          <cell r="A4041" t="str">
            <v>99224</v>
          </cell>
          <cell r="B4041" t="str">
            <v>Subsequent observation care</v>
          </cell>
          <cell r="C4041">
            <v>3</v>
          </cell>
          <cell r="D4041">
            <v>0</v>
          </cell>
          <cell r="E4041">
            <v>5</v>
          </cell>
          <cell r="F4041">
            <v>5</v>
          </cell>
          <cell r="G4041" t="str">
            <v>00</v>
          </cell>
        </row>
        <row r="4042">
          <cell r="A4042" t="str">
            <v>99225</v>
          </cell>
          <cell r="B4042" t="str">
            <v>Subsequent observation care</v>
          </cell>
          <cell r="C4042">
            <v>3</v>
          </cell>
          <cell r="D4042">
            <v>0</v>
          </cell>
          <cell r="E4042">
            <v>5</v>
          </cell>
          <cell r="F4042">
            <v>5</v>
          </cell>
          <cell r="G4042" t="str">
            <v>00</v>
          </cell>
        </row>
        <row r="4043">
          <cell r="A4043" t="str">
            <v>99226</v>
          </cell>
          <cell r="B4043" t="str">
            <v>Subsequent observation care</v>
          </cell>
          <cell r="C4043">
            <v>3</v>
          </cell>
          <cell r="D4043">
            <v>0</v>
          </cell>
          <cell r="E4043">
            <v>5</v>
          </cell>
          <cell r="F4043">
            <v>5</v>
          </cell>
          <cell r="G4043" t="str">
            <v>00</v>
          </cell>
        </row>
        <row r="4044">
          <cell r="A4044" t="str">
            <v>99231</v>
          </cell>
          <cell r="B4044" t="str">
            <v>Subsequent hospital care</v>
          </cell>
          <cell r="C4044">
            <v>3</v>
          </cell>
          <cell r="D4044">
            <v>0</v>
          </cell>
          <cell r="E4044">
            <v>5</v>
          </cell>
          <cell r="F4044">
            <v>5</v>
          </cell>
          <cell r="G4044" t="str">
            <v>00</v>
          </cell>
        </row>
        <row r="4045">
          <cell r="A4045" t="str">
            <v>99232</v>
          </cell>
          <cell r="B4045" t="str">
            <v>Subsequent hospital care</v>
          </cell>
          <cell r="C4045">
            <v>3</v>
          </cell>
          <cell r="D4045">
            <v>0</v>
          </cell>
          <cell r="E4045">
            <v>5</v>
          </cell>
          <cell r="F4045">
            <v>5</v>
          </cell>
          <cell r="G4045" t="str">
            <v>00</v>
          </cell>
        </row>
        <row r="4046">
          <cell r="A4046" t="str">
            <v>99233</v>
          </cell>
          <cell r="B4046" t="str">
            <v>Subsequent hospital care</v>
          </cell>
          <cell r="C4046">
            <v>3</v>
          </cell>
          <cell r="D4046">
            <v>0</v>
          </cell>
          <cell r="E4046">
            <v>5</v>
          </cell>
          <cell r="F4046">
            <v>5</v>
          </cell>
          <cell r="G4046" t="str">
            <v>00</v>
          </cell>
        </row>
        <row r="4047">
          <cell r="A4047" t="str">
            <v>99234</v>
          </cell>
          <cell r="B4047" t="str">
            <v>Observ/hosp same date</v>
          </cell>
          <cell r="C4047">
            <v>3</v>
          </cell>
          <cell r="D4047">
            <v>0</v>
          </cell>
          <cell r="E4047">
            <v>5</v>
          </cell>
          <cell r="F4047">
            <v>5</v>
          </cell>
          <cell r="G4047" t="str">
            <v>00</v>
          </cell>
        </row>
        <row r="4048">
          <cell r="A4048" t="str">
            <v>99235</v>
          </cell>
          <cell r="B4048" t="str">
            <v>Observ/hosp same date</v>
          </cell>
          <cell r="C4048">
            <v>3</v>
          </cell>
          <cell r="D4048">
            <v>0</v>
          </cell>
          <cell r="E4048">
            <v>5</v>
          </cell>
          <cell r="F4048">
            <v>5</v>
          </cell>
          <cell r="G4048" t="str">
            <v>00</v>
          </cell>
        </row>
        <row r="4049">
          <cell r="A4049" t="str">
            <v>99236</v>
          </cell>
          <cell r="B4049" t="str">
            <v>Observ/hosp same date</v>
          </cell>
          <cell r="C4049">
            <v>3</v>
          </cell>
          <cell r="D4049">
            <v>0</v>
          </cell>
          <cell r="E4049">
            <v>5</v>
          </cell>
          <cell r="F4049">
            <v>5</v>
          </cell>
          <cell r="G4049" t="str">
            <v>00</v>
          </cell>
        </row>
        <row r="4050">
          <cell r="A4050" t="str">
            <v>99238</v>
          </cell>
          <cell r="B4050" t="str">
            <v>Hospital discharge day</v>
          </cell>
          <cell r="C4050">
            <v>3</v>
          </cell>
          <cell r="D4050">
            <v>0</v>
          </cell>
          <cell r="E4050">
            <v>5</v>
          </cell>
          <cell r="F4050">
            <v>5</v>
          </cell>
          <cell r="G4050" t="str">
            <v>00</v>
          </cell>
        </row>
        <row r="4051">
          <cell r="A4051" t="str">
            <v>99239</v>
          </cell>
          <cell r="B4051" t="str">
            <v>Hospital discharge day</v>
          </cell>
          <cell r="C4051">
            <v>3</v>
          </cell>
          <cell r="D4051">
            <v>0</v>
          </cell>
          <cell r="E4051">
            <v>5</v>
          </cell>
          <cell r="F4051">
            <v>5</v>
          </cell>
          <cell r="G4051" t="str">
            <v>00</v>
          </cell>
        </row>
        <row r="4052">
          <cell r="A4052" t="str">
            <v>99281</v>
          </cell>
          <cell r="B4052" t="str">
            <v>Emergency dept visit</v>
          </cell>
          <cell r="C4052">
            <v>3</v>
          </cell>
          <cell r="D4052">
            <v>0</v>
          </cell>
          <cell r="E4052">
            <v>5</v>
          </cell>
          <cell r="F4052">
            <v>5</v>
          </cell>
          <cell r="G4052" t="str">
            <v>00</v>
          </cell>
        </row>
        <row r="4053">
          <cell r="A4053" t="str">
            <v>99282</v>
          </cell>
          <cell r="B4053" t="str">
            <v>Emergency dept visit</v>
          </cell>
          <cell r="C4053">
            <v>3</v>
          </cell>
          <cell r="D4053">
            <v>0</v>
          </cell>
          <cell r="E4053">
            <v>5</v>
          </cell>
          <cell r="F4053">
            <v>5</v>
          </cell>
          <cell r="G4053" t="str">
            <v>00</v>
          </cell>
        </row>
        <row r="4054">
          <cell r="A4054" t="str">
            <v>99283</v>
          </cell>
          <cell r="B4054" t="str">
            <v>Emergency dept visit</v>
          </cell>
          <cell r="C4054">
            <v>3</v>
          </cell>
          <cell r="D4054">
            <v>0</v>
          </cell>
          <cell r="E4054">
            <v>5</v>
          </cell>
          <cell r="F4054">
            <v>5</v>
          </cell>
          <cell r="G4054" t="str">
            <v>00</v>
          </cell>
        </row>
        <row r="4055">
          <cell r="A4055" t="str">
            <v>99284</v>
          </cell>
          <cell r="B4055" t="str">
            <v>Emergency dept visit</v>
          </cell>
          <cell r="C4055">
            <v>3</v>
          </cell>
          <cell r="D4055">
            <v>0</v>
          </cell>
          <cell r="E4055">
            <v>5</v>
          </cell>
          <cell r="F4055">
            <v>5</v>
          </cell>
          <cell r="G4055" t="str">
            <v>00</v>
          </cell>
        </row>
        <row r="4056">
          <cell r="A4056" t="str">
            <v>99285</v>
          </cell>
          <cell r="B4056" t="str">
            <v>Emergency dept visit</v>
          </cell>
          <cell r="C4056">
            <v>3</v>
          </cell>
          <cell r="D4056">
            <v>0</v>
          </cell>
          <cell r="E4056">
            <v>5</v>
          </cell>
          <cell r="F4056">
            <v>5</v>
          </cell>
          <cell r="G4056" t="str">
            <v>00</v>
          </cell>
        </row>
        <row r="4057">
          <cell r="A4057" t="str">
            <v>99288</v>
          </cell>
          <cell r="B4057" t="str">
            <v>Direct advanced life support</v>
          </cell>
          <cell r="C4057">
            <v>3</v>
          </cell>
          <cell r="D4057">
            <v>0</v>
          </cell>
          <cell r="E4057">
            <v>5</v>
          </cell>
          <cell r="F4057">
            <v>5</v>
          </cell>
          <cell r="G4057" t="str">
            <v>00</v>
          </cell>
        </row>
        <row r="4058">
          <cell r="A4058" t="str">
            <v>99291</v>
          </cell>
          <cell r="B4058" t="str">
            <v>Critical care first hour</v>
          </cell>
          <cell r="C4058">
            <v>3</v>
          </cell>
          <cell r="D4058">
            <v>0</v>
          </cell>
          <cell r="E4058">
            <v>5</v>
          </cell>
          <cell r="F4058">
            <v>5</v>
          </cell>
          <cell r="G4058" t="str">
            <v>00</v>
          </cell>
        </row>
        <row r="4059">
          <cell r="A4059" t="str">
            <v>99292</v>
          </cell>
          <cell r="B4059" t="str">
            <v>Critical care addl 30 min</v>
          </cell>
          <cell r="C4059">
            <v>3</v>
          </cell>
          <cell r="D4059">
            <v>0</v>
          </cell>
          <cell r="E4059">
            <v>5</v>
          </cell>
          <cell r="F4059">
            <v>5</v>
          </cell>
          <cell r="G4059" t="str">
            <v>00</v>
          </cell>
        </row>
        <row r="4060">
          <cell r="A4060" t="str">
            <v>99304</v>
          </cell>
          <cell r="B4060" t="str">
            <v>Nursing facility care init</v>
          </cell>
          <cell r="C4060">
            <v>12</v>
          </cell>
          <cell r="D4060">
            <v>5</v>
          </cell>
          <cell r="E4060">
            <v>5</v>
          </cell>
          <cell r="F4060">
            <v>0</v>
          </cell>
          <cell r="G4060" t="str">
            <v>00</v>
          </cell>
        </row>
        <row r="4061">
          <cell r="A4061" t="str">
            <v>99305</v>
          </cell>
          <cell r="B4061" t="str">
            <v>Nursing facility care init</v>
          </cell>
          <cell r="C4061">
            <v>12</v>
          </cell>
          <cell r="D4061">
            <v>5</v>
          </cell>
          <cell r="E4061">
            <v>5</v>
          </cell>
          <cell r="F4061">
            <v>0</v>
          </cell>
          <cell r="G4061" t="str">
            <v>00</v>
          </cell>
        </row>
        <row r="4062">
          <cell r="A4062" t="str">
            <v>99306</v>
          </cell>
          <cell r="B4062" t="str">
            <v>Nursing facility care init</v>
          </cell>
          <cell r="C4062">
            <v>12</v>
          </cell>
          <cell r="D4062">
            <v>5</v>
          </cell>
          <cell r="E4062">
            <v>5</v>
          </cell>
          <cell r="F4062">
            <v>0</v>
          </cell>
          <cell r="G4062" t="str">
            <v>00</v>
          </cell>
        </row>
        <row r="4063">
          <cell r="A4063" t="str">
            <v>99307</v>
          </cell>
          <cell r="B4063" t="str">
            <v>Nursing fac care subseq</v>
          </cell>
          <cell r="C4063">
            <v>12</v>
          </cell>
          <cell r="D4063">
            <v>5</v>
          </cell>
          <cell r="E4063">
            <v>5</v>
          </cell>
          <cell r="F4063">
            <v>0</v>
          </cell>
          <cell r="G4063" t="str">
            <v>00</v>
          </cell>
        </row>
        <row r="4064">
          <cell r="A4064" t="str">
            <v>99308</v>
          </cell>
          <cell r="B4064" t="str">
            <v>Nursing fac care subseq</v>
          </cell>
          <cell r="C4064">
            <v>12</v>
          </cell>
          <cell r="D4064">
            <v>5</v>
          </cell>
          <cell r="E4064">
            <v>5</v>
          </cell>
          <cell r="F4064">
            <v>0</v>
          </cell>
          <cell r="G4064" t="str">
            <v>00</v>
          </cell>
        </row>
        <row r="4065">
          <cell r="A4065" t="str">
            <v>99309</v>
          </cell>
          <cell r="B4065" t="str">
            <v>Nursing fac care subseq</v>
          </cell>
          <cell r="C4065">
            <v>12</v>
          </cell>
          <cell r="D4065">
            <v>5</v>
          </cell>
          <cell r="E4065">
            <v>5</v>
          </cell>
          <cell r="F4065">
            <v>0</v>
          </cell>
          <cell r="G4065" t="str">
            <v>00</v>
          </cell>
        </row>
        <row r="4066">
          <cell r="A4066" t="str">
            <v>99310</v>
          </cell>
          <cell r="B4066" t="str">
            <v>Nursing fac care subseq</v>
          </cell>
          <cell r="C4066">
            <v>12</v>
          </cell>
          <cell r="D4066">
            <v>5</v>
          </cell>
          <cell r="E4066">
            <v>5</v>
          </cell>
          <cell r="F4066">
            <v>0</v>
          </cell>
          <cell r="G4066" t="str">
            <v>00</v>
          </cell>
        </row>
        <row r="4067">
          <cell r="A4067" t="str">
            <v>99315</v>
          </cell>
          <cell r="B4067" t="str">
            <v>Nursing fac discharge day</v>
          </cell>
          <cell r="C4067">
            <v>12</v>
          </cell>
          <cell r="D4067">
            <v>5</v>
          </cell>
          <cell r="E4067">
            <v>5</v>
          </cell>
          <cell r="F4067">
            <v>0</v>
          </cell>
          <cell r="G4067" t="str">
            <v>00</v>
          </cell>
        </row>
        <row r="4068">
          <cell r="A4068" t="str">
            <v>99316</v>
          </cell>
          <cell r="B4068" t="str">
            <v>Nursing fac discharge day</v>
          </cell>
          <cell r="C4068">
            <v>12</v>
          </cell>
          <cell r="D4068">
            <v>5</v>
          </cell>
          <cell r="E4068">
            <v>5</v>
          </cell>
          <cell r="F4068">
            <v>0</v>
          </cell>
          <cell r="G4068" t="str">
            <v>00</v>
          </cell>
        </row>
        <row r="4069">
          <cell r="A4069" t="str">
            <v>99318</v>
          </cell>
          <cell r="B4069" t="str">
            <v>Annual nursing fac assessmnt</v>
          </cell>
          <cell r="C4069">
            <v>12</v>
          </cell>
          <cell r="D4069">
            <v>5</v>
          </cell>
          <cell r="E4069">
            <v>5</v>
          </cell>
          <cell r="F4069">
            <v>0</v>
          </cell>
          <cell r="G4069" t="str">
            <v>00</v>
          </cell>
        </row>
        <row r="4070">
          <cell r="A4070" t="str">
            <v>99324</v>
          </cell>
          <cell r="B4070" t="str">
            <v>Domicil/r-home visit new pat</v>
          </cell>
          <cell r="C4070">
            <v>12</v>
          </cell>
          <cell r="D4070">
            <v>5</v>
          </cell>
          <cell r="E4070">
            <v>5</v>
          </cell>
          <cell r="F4070">
            <v>0</v>
          </cell>
          <cell r="G4070" t="str">
            <v>00</v>
          </cell>
        </row>
        <row r="4071">
          <cell r="A4071" t="str">
            <v>99325</v>
          </cell>
          <cell r="B4071" t="str">
            <v>Domicil/r-home visit new pat</v>
          </cell>
          <cell r="C4071">
            <v>12</v>
          </cell>
          <cell r="D4071">
            <v>5</v>
          </cell>
          <cell r="E4071">
            <v>5</v>
          </cell>
          <cell r="F4071">
            <v>0</v>
          </cell>
          <cell r="G4071" t="str">
            <v>00</v>
          </cell>
        </row>
        <row r="4072">
          <cell r="A4072" t="str">
            <v>99326</v>
          </cell>
          <cell r="B4072" t="str">
            <v>Domicil/r-home visit new pat</v>
          </cell>
          <cell r="C4072">
            <v>12</v>
          </cell>
          <cell r="D4072">
            <v>5</v>
          </cell>
          <cell r="E4072">
            <v>5</v>
          </cell>
          <cell r="F4072">
            <v>0</v>
          </cell>
          <cell r="G4072" t="str">
            <v>00</v>
          </cell>
        </row>
        <row r="4073">
          <cell r="A4073" t="str">
            <v>99327</v>
          </cell>
          <cell r="B4073" t="str">
            <v>Domicil/r-home visit new pat</v>
          </cell>
          <cell r="C4073">
            <v>12</v>
          </cell>
          <cell r="D4073">
            <v>5</v>
          </cell>
          <cell r="E4073">
            <v>5</v>
          </cell>
          <cell r="F4073">
            <v>0</v>
          </cell>
          <cell r="G4073" t="str">
            <v>00</v>
          </cell>
        </row>
        <row r="4074">
          <cell r="A4074" t="str">
            <v>99328</v>
          </cell>
          <cell r="B4074" t="str">
            <v>Domicil/r-home visit new pat</v>
          </cell>
          <cell r="C4074">
            <v>12</v>
          </cell>
          <cell r="D4074">
            <v>5</v>
          </cell>
          <cell r="E4074">
            <v>5</v>
          </cell>
          <cell r="F4074">
            <v>0</v>
          </cell>
          <cell r="G4074" t="str">
            <v>00</v>
          </cell>
        </row>
        <row r="4075">
          <cell r="A4075" t="str">
            <v>99334</v>
          </cell>
          <cell r="B4075" t="str">
            <v>Domicil/r-home visit est pat</v>
          </cell>
          <cell r="C4075">
            <v>12</v>
          </cell>
          <cell r="D4075">
            <v>5</v>
          </cell>
          <cell r="E4075">
            <v>5</v>
          </cell>
          <cell r="F4075">
            <v>0</v>
          </cell>
          <cell r="G4075" t="str">
            <v>00</v>
          </cell>
        </row>
        <row r="4076">
          <cell r="A4076" t="str">
            <v>99335</v>
          </cell>
          <cell r="B4076" t="str">
            <v>Domicil/r-home visit est pat</v>
          </cell>
          <cell r="C4076">
            <v>12</v>
          </cell>
          <cell r="D4076">
            <v>5</v>
          </cell>
          <cell r="E4076">
            <v>5</v>
          </cell>
          <cell r="F4076">
            <v>0</v>
          </cell>
          <cell r="G4076" t="str">
            <v>00</v>
          </cell>
        </row>
        <row r="4077">
          <cell r="A4077" t="str">
            <v>99336</v>
          </cell>
          <cell r="B4077" t="str">
            <v>Domicil/r-home visit est pat</v>
          </cell>
          <cell r="C4077">
            <v>12</v>
          </cell>
          <cell r="D4077">
            <v>5</v>
          </cell>
          <cell r="E4077">
            <v>5</v>
          </cell>
          <cell r="F4077">
            <v>0</v>
          </cell>
          <cell r="G4077" t="str">
            <v>00</v>
          </cell>
        </row>
        <row r="4078">
          <cell r="A4078" t="str">
            <v>99337</v>
          </cell>
          <cell r="B4078" t="str">
            <v>Domicil/r-home visit est pat</v>
          </cell>
          <cell r="C4078">
            <v>12</v>
          </cell>
          <cell r="D4078">
            <v>5</v>
          </cell>
          <cell r="E4078">
            <v>5</v>
          </cell>
          <cell r="F4078">
            <v>0</v>
          </cell>
          <cell r="G4078" t="str">
            <v>00</v>
          </cell>
        </row>
        <row r="4079">
          <cell r="A4079" t="str">
            <v>99341</v>
          </cell>
          <cell r="B4079" t="str">
            <v>Home visit new patient</v>
          </cell>
          <cell r="C4079">
            <v>12</v>
          </cell>
          <cell r="D4079">
            <v>5</v>
          </cell>
          <cell r="E4079">
            <v>5</v>
          </cell>
          <cell r="F4079">
            <v>0</v>
          </cell>
          <cell r="G4079" t="str">
            <v>00</v>
          </cell>
        </row>
        <row r="4080">
          <cell r="A4080" t="str">
            <v>99342</v>
          </cell>
          <cell r="B4080" t="str">
            <v>Home visit new patient</v>
          </cell>
          <cell r="C4080">
            <v>12</v>
          </cell>
          <cell r="D4080">
            <v>5</v>
          </cell>
          <cell r="E4080">
            <v>5</v>
          </cell>
          <cell r="F4080">
            <v>0</v>
          </cell>
          <cell r="G4080" t="str">
            <v>00</v>
          </cell>
        </row>
        <row r="4081">
          <cell r="A4081" t="str">
            <v>99343</v>
          </cell>
          <cell r="B4081" t="str">
            <v>Home visit new patient</v>
          </cell>
          <cell r="C4081">
            <v>12</v>
          </cell>
          <cell r="D4081">
            <v>5</v>
          </cell>
          <cell r="E4081">
            <v>5</v>
          </cell>
          <cell r="F4081">
            <v>0</v>
          </cell>
          <cell r="G4081" t="str">
            <v>00</v>
          </cell>
        </row>
        <row r="4082">
          <cell r="A4082" t="str">
            <v>99344</v>
          </cell>
          <cell r="B4082" t="str">
            <v>Home visit new patient</v>
          </cell>
          <cell r="C4082">
            <v>12</v>
          </cell>
          <cell r="D4082">
            <v>5</v>
          </cell>
          <cell r="E4082">
            <v>5</v>
          </cell>
          <cell r="F4082">
            <v>0</v>
          </cell>
          <cell r="G4082" t="str">
            <v>00</v>
          </cell>
        </row>
        <row r="4083">
          <cell r="A4083" t="str">
            <v>99345</v>
          </cell>
          <cell r="B4083" t="str">
            <v>Home visit new patient</v>
          </cell>
          <cell r="C4083">
            <v>12</v>
          </cell>
          <cell r="D4083">
            <v>5</v>
          </cell>
          <cell r="E4083">
            <v>5</v>
          </cell>
          <cell r="F4083">
            <v>0</v>
          </cell>
          <cell r="G4083" t="str">
            <v>00</v>
          </cell>
        </row>
        <row r="4084">
          <cell r="A4084" t="str">
            <v>99347</v>
          </cell>
          <cell r="B4084" t="str">
            <v>Home visit est patient</v>
          </cell>
          <cell r="C4084">
            <v>12</v>
          </cell>
          <cell r="D4084">
            <v>5</v>
          </cell>
          <cell r="E4084">
            <v>5</v>
          </cell>
          <cell r="F4084">
            <v>0</v>
          </cell>
          <cell r="G4084" t="str">
            <v>00</v>
          </cell>
        </row>
        <row r="4085">
          <cell r="A4085" t="str">
            <v>99348</v>
          </cell>
          <cell r="B4085" t="str">
            <v>Home visit est patient</v>
          </cell>
          <cell r="C4085">
            <v>12</v>
          </cell>
          <cell r="D4085">
            <v>5</v>
          </cell>
          <cell r="E4085">
            <v>5</v>
          </cell>
          <cell r="F4085">
            <v>0</v>
          </cell>
          <cell r="G4085" t="str">
            <v>00</v>
          </cell>
        </row>
        <row r="4086">
          <cell r="A4086" t="str">
            <v>99349</v>
          </cell>
          <cell r="B4086" t="str">
            <v>Home visit est patient</v>
          </cell>
          <cell r="C4086">
            <v>12</v>
          </cell>
          <cell r="D4086">
            <v>5</v>
          </cell>
          <cell r="E4086">
            <v>5</v>
          </cell>
          <cell r="F4086">
            <v>0</v>
          </cell>
          <cell r="G4086" t="str">
            <v>00</v>
          </cell>
        </row>
        <row r="4087">
          <cell r="A4087" t="str">
            <v>99350</v>
          </cell>
          <cell r="B4087" t="str">
            <v>Home visit est patient</v>
          </cell>
          <cell r="C4087">
            <v>12</v>
          </cell>
          <cell r="D4087">
            <v>5</v>
          </cell>
          <cell r="E4087">
            <v>5</v>
          </cell>
          <cell r="F4087">
            <v>0</v>
          </cell>
          <cell r="G4087" t="str">
            <v>00</v>
          </cell>
        </row>
        <row r="4088">
          <cell r="A4088" t="str">
            <v>99354</v>
          </cell>
          <cell r="B4088" t="str">
            <v>Prolonged service office</v>
          </cell>
          <cell r="C4088">
            <v>12</v>
          </cell>
          <cell r="D4088">
            <v>5</v>
          </cell>
          <cell r="E4088">
            <v>5</v>
          </cell>
          <cell r="F4088">
            <v>0</v>
          </cell>
          <cell r="G4088" t="str">
            <v>00</v>
          </cell>
        </row>
        <row r="4089">
          <cell r="A4089" t="str">
            <v>99355</v>
          </cell>
          <cell r="B4089" t="str">
            <v>Prolonged service office</v>
          </cell>
          <cell r="C4089">
            <v>12</v>
          </cell>
          <cell r="D4089">
            <v>5</v>
          </cell>
          <cell r="E4089">
            <v>5</v>
          </cell>
          <cell r="F4089">
            <v>0</v>
          </cell>
          <cell r="G4089" t="str">
            <v>00</v>
          </cell>
        </row>
        <row r="4090">
          <cell r="A4090" t="str">
            <v>99381</v>
          </cell>
          <cell r="B4090" t="str">
            <v>Init pm e/m new pat infant</v>
          </cell>
          <cell r="C4090">
            <v>3</v>
          </cell>
          <cell r="D4090">
            <v>0</v>
          </cell>
          <cell r="E4090">
            <v>5</v>
          </cell>
          <cell r="F4090">
            <v>5</v>
          </cell>
          <cell r="G4090" t="str">
            <v>00</v>
          </cell>
        </row>
        <row r="4091">
          <cell r="A4091" t="str">
            <v>99382</v>
          </cell>
          <cell r="B4091" t="str">
            <v>Init pm e/m new pat 1-4 yrs</v>
          </cell>
          <cell r="C4091">
            <v>3</v>
          </cell>
          <cell r="D4091">
            <v>0</v>
          </cell>
          <cell r="E4091">
            <v>5</v>
          </cell>
          <cell r="F4091">
            <v>5</v>
          </cell>
          <cell r="G4091" t="str">
            <v>00</v>
          </cell>
        </row>
        <row r="4092">
          <cell r="A4092" t="str">
            <v>99383</v>
          </cell>
          <cell r="B4092" t="str">
            <v>Prev visit new age 5-11</v>
          </cell>
          <cell r="C4092">
            <v>3</v>
          </cell>
          <cell r="D4092">
            <v>0</v>
          </cell>
          <cell r="E4092">
            <v>5</v>
          </cell>
          <cell r="F4092">
            <v>5</v>
          </cell>
          <cell r="G4092" t="str">
            <v>00</v>
          </cell>
        </row>
        <row r="4093">
          <cell r="A4093" t="str">
            <v>99384</v>
          </cell>
          <cell r="B4093" t="str">
            <v>Prev visit new age 12-17</v>
          </cell>
          <cell r="C4093">
            <v>3</v>
          </cell>
          <cell r="D4093">
            <v>0</v>
          </cell>
          <cell r="E4093">
            <v>5</v>
          </cell>
          <cell r="F4093">
            <v>5</v>
          </cell>
          <cell r="G4093" t="str">
            <v>00</v>
          </cell>
        </row>
        <row r="4094">
          <cell r="A4094" t="str">
            <v>99385</v>
          </cell>
          <cell r="B4094" t="str">
            <v>Prev visit new age 18-39</v>
          </cell>
          <cell r="C4094">
            <v>3</v>
          </cell>
          <cell r="D4094">
            <v>0</v>
          </cell>
          <cell r="E4094">
            <v>5</v>
          </cell>
          <cell r="F4094">
            <v>5</v>
          </cell>
          <cell r="G4094" t="str">
            <v>00</v>
          </cell>
        </row>
        <row r="4095">
          <cell r="A4095" t="str">
            <v>99386</v>
          </cell>
          <cell r="B4095" t="str">
            <v>Prev visit new age 40-64</v>
          </cell>
          <cell r="C4095">
            <v>3</v>
          </cell>
          <cell r="D4095">
            <v>0</v>
          </cell>
          <cell r="E4095">
            <v>5</v>
          </cell>
          <cell r="F4095">
            <v>5</v>
          </cell>
          <cell r="G4095" t="str">
            <v>00</v>
          </cell>
        </row>
        <row r="4096">
          <cell r="A4096" t="str">
            <v>99387</v>
          </cell>
          <cell r="B4096" t="str">
            <v>Init pm e/m new pat 65+ yrs</v>
          </cell>
          <cell r="C4096">
            <v>3</v>
          </cell>
          <cell r="D4096">
            <v>0</v>
          </cell>
          <cell r="E4096">
            <v>5</v>
          </cell>
          <cell r="F4096">
            <v>5</v>
          </cell>
          <cell r="G4096" t="str">
            <v>00</v>
          </cell>
        </row>
        <row r="4097">
          <cell r="A4097" t="str">
            <v>99391</v>
          </cell>
          <cell r="B4097" t="str">
            <v>Per pm reeval est pat infant</v>
          </cell>
          <cell r="C4097">
            <v>3</v>
          </cell>
          <cell r="D4097">
            <v>0</v>
          </cell>
          <cell r="E4097">
            <v>5</v>
          </cell>
          <cell r="F4097">
            <v>5</v>
          </cell>
          <cell r="G4097" t="str">
            <v>00</v>
          </cell>
        </row>
        <row r="4098">
          <cell r="A4098" t="str">
            <v>99392</v>
          </cell>
          <cell r="B4098" t="str">
            <v>Prev visit est age 1-4</v>
          </cell>
          <cell r="C4098">
            <v>3</v>
          </cell>
          <cell r="D4098">
            <v>0</v>
          </cell>
          <cell r="E4098">
            <v>5</v>
          </cell>
          <cell r="F4098">
            <v>5</v>
          </cell>
          <cell r="G4098" t="str">
            <v>00</v>
          </cell>
        </row>
        <row r="4099">
          <cell r="A4099" t="str">
            <v>99393</v>
          </cell>
          <cell r="B4099" t="str">
            <v>Prev visit est age 5-11</v>
          </cell>
          <cell r="C4099">
            <v>3</v>
          </cell>
          <cell r="D4099">
            <v>0</v>
          </cell>
          <cell r="E4099">
            <v>5</v>
          </cell>
          <cell r="F4099">
            <v>5</v>
          </cell>
          <cell r="G4099" t="str">
            <v>00</v>
          </cell>
        </row>
        <row r="4100">
          <cell r="A4100" t="str">
            <v>99394</v>
          </cell>
          <cell r="B4100" t="str">
            <v>Prev visit est age 12-17</v>
          </cell>
          <cell r="C4100">
            <v>3</v>
          </cell>
          <cell r="D4100">
            <v>0</v>
          </cell>
          <cell r="E4100">
            <v>5</v>
          </cell>
          <cell r="F4100">
            <v>5</v>
          </cell>
          <cell r="G4100" t="str">
            <v>00</v>
          </cell>
        </row>
        <row r="4101">
          <cell r="A4101" t="str">
            <v>99395</v>
          </cell>
          <cell r="B4101" t="str">
            <v>Prev visit est age 18-39</v>
          </cell>
          <cell r="C4101">
            <v>3</v>
          </cell>
          <cell r="D4101">
            <v>0</v>
          </cell>
          <cell r="E4101">
            <v>5</v>
          </cell>
          <cell r="F4101">
            <v>5</v>
          </cell>
          <cell r="G4101" t="str">
            <v>00</v>
          </cell>
        </row>
        <row r="4102">
          <cell r="A4102" t="str">
            <v>99396</v>
          </cell>
          <cell r="B4102" t="str">
            <v>Prev visit est age 40-64</v>
          </cell>
          <cell r="C4102">
            <v>3</v>
          </cell>
          <cell r="D4102">
            <v>0</v>
          </cell>
          <cell r="E4102">
            <v>5</v>
          </cell>
          <cell r="F4102">
            <v>5</v>
          </cell>
          <cell r="G4102" t="str">
            <v>00</v>
          </cell>
        </row>
        <row r="4103">
          <cell r="A4103" t="str">
            <v>99397</v>
          </cell>
          <cell r="B4103" t="str">
            <v>Per pm reeval est pat 65+ yr</v>
          </cell>
          <cell r="C4103">
            <v>3</v>
          </cell>
          <cell r="D4103">
            <v>0</v>
          </cell>
          <cell r="E4103">
            <v>5</v>
          </cell>
          <cell r="F4103">
            <v>5</v>
          </cell>
          <cell r="G4103" t="str">
            <v>00</v>
          </cell>
        </row>
        <row r="4104">
          <cell r="A4104" t="str">
            <v>99406</v>
          </cell>
          <cell r="B4104" t="str">
            <v>Behav chng smoking 3-10 min</v>
          </cell>
          <cell r="C4104">
            <v>12</v>
          </cell>
          <cell r="D4104">
            <v>6</v>
          </cell>
          <cell r="E4104">
            <v>5</v>
          </cell>
          <cell r="F4104">
            <v>0</v>
          </cell>
          <cell r="G4104" t="str">
            <v>00</v>
          </cell>
        </row>
        <row r="4105">
          <cell r="A4105" t="str">
            <v>99407</v>
          </cell>
          <cell r="B4105" t="str">
            <v>Behav chng smoking &gt; 10 min</v>
          </cell>
          <cell r="C4105">
            <v>12</v>
          </cell>
          <cell r="D4105">
            <v>6</v>
          </cell>
          <cell r="E4105">
            <v>5</v>
          </cell>
          <cell r="F4105">
            <v>0</v>
          </cell>
          <cell r="G4105" t="str">
            <v>00</v>
          </cell>
        </row>
        <row r="4106">
          <cell r="A4106" t="str">
            <v>99441</v>
          </cell>
          <cell r="B4106" t="str">
            <v>Phone e/m phys/qhp 5-10 min</v>
          </cell>
          <cell r="C4106">
            <v>3</v>
          </cell>
          <cell r="D4106">
            <v>0</v>
          </cell>
          <cell r="E4106">
            <v>5</v>
          </cell>
          <cell r="F4106">
            <v>5</v>
          </cell>
          <cell r="G4106" t="str">
            <v>00</v>
          </cell>
        </row>
        <row r="4107">
          <cell r="A4107" t="str">
            <v>99442</v>
          </cell>
          <cell r="B4107" t="str">
            <v>Phone e/m phys/qhp 11-20 min</v>
          </cell>
          <cell r="C4107">
            <v>3</v>
          </cell>
          <cell r="D4107">
            <v>0</v>
          </cell>
          <cell r="E4107">
            <v>5</v>
          </cell>
          <cell r="F4107">
            <v>5</v>
          </cell>
          <cell r="G4107" t="str">
            <v>00</v>
          </cell>
        </row>
        <row r="4108">
          <cell r="A4108" t="str">
            <v>99443</v>
          </cell>
          <cell r="B4108" t="str">
            <v>Phone e/m phys/qhp 21-30 min</v>
          </cell>
          <cell r="C4108">
            <v>3</v>
          </cell>
          <cell r="D4108">
            <v>0</v>
          </cell>
          <cell r="E4108">
            <v>5</v>
          </cell>
          <cell r="F4108">
            <v>5</v>
          </cell>
          <cell r="G4108" t="str">
            <v>00</v>
          </cell>
        </row>
        <row r="4109">
          <cell r="A4109" t="str">
            <v>99444</v>
          </cell>
          <cell r="B4109" t="str">
            <v>Online e/m by phys/qhp</v>
          </cell>
          <cell r="C4109">
            <v>3</v>
          </cell>
          <cell r="D4109">
            <v>0</v>
          </cell>
          <cell r="E4109">
            <v>5</v>
          </cell>
          <cell r="F4109">
            <v>5</v>
          </cell>
          <cell r="G4109" t="str">
            <v>00</v>
          </cell>
        </row>
        <row r="4110">
          <cell r="A4110" t="str">
            <v>99460</v>
          </cell>
          <cell r="B4110" t="str">
            <v>Init nb em per day hosp</v>
          </cell>
          <cell r="C4110">
            <v>3</v>
          </cell>
          <cell r="D4110">
            <v>0</v>
          </cell>
          <cell r="E4110">
            <v>5</v>
          </cell>
          <cell r="F4110">
            <v>5</v>
          </cell>
          <cell r="G4110" t="str">
            <v>00</v>
          </cell>
        </row>
        <row r="4111">
          <cell r="A4111" t="str">
            <v>99461</v>
          </cell>
          <cell r="B4111" t="str">
            <v>Init nb em per day non-fac</v>
          </cell>
          <cell r="C4111">
            <v>3</v>
          </cell>
          <cell r="D4111">
            <v>0</v>
          </cell>
          <cell r="E4111">
            <v>5</v>
          </cell>
          <cell r="F4111">
            <v>5</v>
          </cell>
          <cell r="G4111" t="str">
            <v>00</v>
          </cell>
        </row>
        <row r="4112">
          <cell r="A4112" t="str">
            <v>99462</v>
          </cell>
          <cell r="B4112" t="str">
            <v>Sbsq nb em per day hosp</v>
          </cell>
          <cell r="C4112">
            <v>3</v>
          </cell>
          <cell r="D4112">
            <v>0</v>
          </cell>
          <cell r="E4112">
            <v>5</v>
          </cell>
          <cell r="F4112">
            <v>5</v>
          </cell>
          <cell r="G4112" t="str">
            <v>00</v>
          </cell>
        </row>
        <row r="4113">
          <cell r="A4113" t="str">
            <v>99463</v>
          </cell>
          <cell r="B4113" t="str">
            <v>Same day nb discharge</v>
          </cell>
          <cell r="C4113">
            <v>3</v>
          </cell>
          <cell r="D4113">
            <v>0</v>
          </cell>
          <cell r="E4113">
            <v>5</v>
          </cell>
          <cell r="F4113">
            <v>5</v>
          </cell>
          <cell r="G4113" t="str">
            <v>00</v>
          </cell>
        </row>
        <row r="4114">
          <cell r="A4114" t="str">
            <v>99464</v>
          </cell>
          <cell r="B4114" t="str">
            <v>Attendance at delivery</v>
          </cell>
          <cell r="C4114">
            <v>3</v>
          </cell>
          <cell r="D4114">
            <v>0</v>
          </cell>
          <cell r="E4114">
            <v>5</v>
          </cell>
          <cell r="F4114">
            <v>5</v>
          </cell>
          <cell r="G4114" t="str">
            <v>00</v>
          </cell>
        </row>
        <row r="4115">
          <cell r="A4115" t="str">
            <v>99465</v>
          </cell>
          <cell r="B4115" t="str">
            <v>Nb resuscitation</v>
          </cell>
          <cell r="C4115">
            <v>3</v>
          </cell>
          <cell r="D4115">
            <v>0</v>
          </cell>
          <cell r="E4115">
            <v>5</v>
          </cell>
          <cell r="F4115">
            <v>5</v>
          </cell>
          <cell r="G4115" t="str">
            <v>00</v>
          </cell>
        </row>
        <row r="4116">
          <cell r="A4116" t="str">
            <v>99466</v>
          </cell>
          <cell r="B4116" t="str">
            <v>Ped crit care transport</v>
          </cell>
          <cell r="C4116">
            <v>3</v>
          </cell>
          <cell r="D4116">
            <v>0</v>
          </cell>
          <cell r="E4116">
            <v>5</v>
          </cell>
          <cell r="F4116">
            <v>5</v>
          </cell>
          <cell r="G4116" t="str">
            <v>00</v>
          </cell>
        </row>
        <row r="4117">
          <cell r="A4117" t="str">
            <v>99467</v>
          </cell>
          <cell r="B4117" t="str">
            <v>Ped crit care transport addl</v>
          </cell>
          <cell r="C4117">
            <v>3</v>
          </cell>
          <cell r="D4117">
            <v>0</v>
          </cell>
          <cell r="E4117">
            <v>5</v>
          </cell>
          <cell r="F4117">
            <v>5</v>
          </cell>
          <cell r="G4117" t="str">
            <v>00</v>
          </cell>
        </row>
        <row r="4118">
          <cell r="A4118" t="str">
            <v>99468</v>
          </cell>
          <cell r="B4118" t="str">
            <v>Neonate crit care initial</v>
          </cell>
          <cell r="C4118">
            <v>3</v>
          </cell>
          <cell r="D4118">
            <v>0</v>
          </cell>
          <cell r="E4118">
            <v>5</v>
          </cell>
          <cell r="F4118">
            <v>5</v>
          </cell>
          <cell r="G4118" t="str">
            <v>00</v>
          </cell>
        </row>
        <row r="4119">
          <cell r="A4119" t="str">
            <v>99469</v>
          </cell>
          <cell r="B4119" t="str">
            <v>Neonate crit care subsq</v>
          </cell>
          <cell r="C4119">
            <v>3</v>
          </cell>
          <cell r="D4119">
            <v>0</v>
          </cell>
          <cell r="E4119">
            <v>5</v>
          </cell>
          <cell r="F4119">
            <v>5</v>
          </cell>
          <cell r="G4119" t="str">
            <v>00</v>
          </cell>
        </row>
        <row r="4120">
          <cell r="A4120" t="str">
            <v>99471</v>
          </cell>
          <cell r="B4120" t="str">
            <v>Ped critical care initial</v>
          </cell>
          <cell r="C4120">
            <v>3</v>
          </cell>
          <cell r="D4120">
            <v>0</v>
          </cell>
          <cell r="E4120">
            <v>5</v>
          </cell>
          <cell r="F4120">
            <v>5</v>
          </cell>
          <cell r="G4120" t="str">
            <v>00</v>
          </cell>
        </row>
        <row r="4121">
          <cell r="A4121" t="str">
            <v>99472</v>
          </cell>
          <cell r="B4121" t="str">
            <v>Ped critical care subsq</v>
          </cell>
          <cell r="C4121">
            <v>3</v>
          </cell>
          <cell r="D4121">
            <v>0</v>
          </cell>
          <cell r="E4121">
            <v>5</v>
          </cell>
          <cell r="F4121">
            <v>5</v>
          </cell>
          <cell r="G4121" t="str">
            <v>00</v>
          </cell>
        </row>
        <row r="4122">
          <cell r="A4122" t="str">
            <v>99475</v>
          </cell>
          <cell r="B4122" t="str">
            <v>Ped crit care age 2-5 init</v>
          </cell>
          <cell r="C4122">
            <v>3</v>
          </cell>
          <cell r="D4122">
            <v>0</v>
          </cell>
          <cell r="E4122">
            <v>5</v>
          </cell>
          <cell r="F4122">
            <v>5</v>
          </cell>
          <cell r="G4122" t="str">
            <v>00</v>
          </cell>
        </row>
        <row r="4123">
          <cell r="A4123" t="str">
            <v>99476</v>
          </cell>
          <cell r="B4123" t="str">
            <v>Ped crit care age 2-5 subsq</v>
          </cell>
          <cell r="C4123">
            <v>3</v>
          </cell>
          <cell r="D4123">
            <v>0</v>
          </cell>
          <cell r="E4123">
            <v>5</v>
          </cell>
          <cell r="F4123">
            <v>5</v>
          </cell>
          <cell r="G4123" t="str">
            <v>00</v>
          </cell>
        </row>
        <row r="4124">
          <cell r="A4124" t="str">
            <v>99477</v>
          </cell>
          <cell r="B4124" t="str">
            <v>Init day hosp neonate care</v>
          </cell>
          <cell r="C4124">
            <v>3</v>
          </cell>
          <cell r="D4124">
            <v>0</v>
          </cell>
          <cell r="E4124">
            <v>5</v>
          </cell>
          <cell r="F4124">
            <v>5</v>
          </cell>
          <cell r="G4124" t="str">
            <v>00</v>
          </cell>
        </row>
        <row r="4125">
          <cell r="A4125" t="str">
            <v>99478</v>
          </cell>
          <cell r="B4125" t="str">
            <v>Ic lbw inf &lt; 1500 gm subsq</v>
          </cell>
          <cell r="C4125">
            <v>3</v>
          </cell>
          <cell r="D4125">
            <v>0</v>
          </cell>
          <cell r="E4125">
            <v>5</v>
          </cell>
          <cell r="F4125">
            <v>5</v>
          </cell>
          <cell r="G4125" t="str">
            <v>00</v>
          </cell>
        </row>
        <row r="4126">
          <cell r="A4126" t="str">
            <v>99479</v>
          </cell>
          <cell r="B4126" t="str">
            <v>Ic lbw inf 1500-2500 g subsq</v>
          </cell>
          <cell r="C4126">
            <v>3</v>
          </cell>
          <cell r="D4126">
            <v>0</v>
          </cell>
          <cell r="E4126">
            <v>5</v>
          </cell>
          <cell r="F4126">
            <v>5</v>
          </cell>
          <cell r="G4126" t="str">
            <v>00</v>
          </cell>
        </row>
        <row r="4127">
          <cell r="A4127" t="str">
            <v>99480</v>
          </cell>
          <cell r="B4127" t="str">
            <v>Ic inf pbw 2501-5000 g subsq</v>
          </cell>
          <cell r="C4127">
            <v>3</v>
          </cell>
          <cell r="D4127">
            <v>0</v>
          </cell>
          <cell r="E4127">
            <v>5</v>
          </cell>
          <cell r="F4127">
            <v>5</v>
          </cell>
          <cell r="G4127" t="str">
            <v>00</v>
          </cell>
        </row>
        <row r="4128">
          <cell r="A4128" t="str">
            <v>99495</v>
          </cell>
          <cell r="B4128" t="str">
            <v>Trans care mgmt 14 day disch</v>
          </cell>
          <cell r="C4128">
            <v>12</v>
          </cell>
          <cell r="D4128">
            <v>5</v>
          </cell>
          <cell r="E4128">
            <v>5</v>
          </cell>
          <cell r="F4128">
            <v>0</v>
          </cell>
          <cell r="G4128" t="str">
            <v>00</v>
          </cell>
        </row>
        <row r="4129">
          <cell r="A4129" t="str">
            <v>99496</v>
          </cell>
          <cell r="B4129" t="str">
            <v>Trans care mgmt 7 day disch</v>
          </cell>
          <cell r="C4129">
            <v>12</v>
          </cell>
          <cell r="D4129">
            <v>5</v>
          </cell>
          <cell r="E4129">
            <v>5</v>
          </cell>
          <cell r="F4129">
            <v>0</v>
          </cell>
          <cell r="G4129" t="str">
            <v>00</v>
          </cell>
        </row>
        <row r="4130">
          <cell r="A4130" t="str">
            <v>0073T</v>
          </cell>
          <cell r="B4130" t="str">
            <v>Delivery comp imrt</v>
          </cell>
          <cell r="C4130">
            <v>12</v>
          </cell>
          <cell r="D4130">
            <v>5</v>
          </cell>
          <cell r="E4130">
            <v>5</v>
          </cell>
          <cell r="F4130">
            <v>0</v>
          </cell>
          <cell r="G4130" t="str">
            <v>00</v>
          </cell>
        </row>
        <row r="4131">
          <cell r="A4131" t="str">
            <v>G0008</v>
          </cell>
          <cell r="B4131" t="str">
            <v>Admin influenza virus vac</v>
          </cell>
          <cell r="C4131">
            <v>11</v>
          </cell>
          <cell r="D4131">
            <v>0</v>
          </cell>
          <cell r="E4131">
            <v>5</v>
          </cell>
          <cell r="F4131">
            <v>0</v>
          </cell>
          <cell r="G4131" t="str">
            <v>00</v>
          </cell>
        </row>
        <row r="4132">
          <cell r="A4132" t="str">
            <v>G0009</v>
          </cell>
          <cell r="B4132" t="str">
            <v>Admin pneumococcal vaccine</v>
          </cell>
          <cell r="C4132">
            <v>11</v>
          </cell>
          <cell r="D4132">
            <v>0</v>
          </cell>
          <cell r="E4132">
            <v>5</v>
          </cell>
          <cell r="F4132">
            <v>0</v>
          </cell>
          <cell r="G4132" t="str">
            <v>00</v>
          </cell>
        </row>
        <row r="4133">
          <cell r="A4133" t="str">
            <v>G0010</v>
          </cell>
          <cell r="B4133" t="str">
            <v>Admin hepatitis b vaccine</v>
          </cell>
          <cell r="C4133">
            <v>12</v>
          </cell>
          <cell r="D4133">
            <v>6</v>
          </cell>
          <cell r="E4133">
            <v>5</v>
          </cell>
          <cell r="F4133">
            <v>0</v>
          </cell>
          <cell r="G4133" t="str">
            <v>00</v>
          </cell>
        </row>
        <row r="4134">
          <cell r="A4134" t="str">
            <v>G0027</v>
          </cell>
          <cell r="B4134" t="str">
            <v>Semen analysis</v>
          </cell>
          <cell r="C4134">
            <v>3</v>
          </cell>
          <cell r="D4134">
            <v>0</v>
          </cell>
          <cell r="E4134">
            <v>5</v>
          </cell>
          <cell r="F4134">
            <v>5</v>
          </cell>
          <cell r="G4134" t="str">
            <v>00</v>
          </cell>
        </row>
        <row r="4135">
          <cell r="A4135" t="str">
            <v>G0101</v>
          </cell>
          <cell r="B4135" t="str">
            <v>Ca screen;pelvic/breast exam</v>
          </cell>
          <cell r="C4135">
            <v>12</v>
          </cell>
          <cell r="D4135">
            <v>6</v>
          </cell>
          <cell r="E4135">
            <v>5</v>
          </cell>
          <cell r="F4135">
            <v>0</v>
          </cell>
          <cell r="G4135" t="str">
            <v>00</v>
          </cell>
        </row>
        <row r="4136">
          <cell r="A4136" t="str">
            <v>G0102</v>
          </cell>
          <cell r="B4136" t="str">
            <v>Prostate ca screening; dre</v>
          </cell>
          <cell r="C4136">
            <v>12</v>
          </cell>
          <cell r="D4136">
            <v>5</v>
          </cell>
          <cell r="E4136">
            <v>5</v>
          </cell>
          <cell r="F4136">
            <v>0</v>
          </cell>
          <cell r="G4136" t="str">
            <v>00</v>
          </cell>
        </row>
        <row r="4137">
          <cell r="A4137" t="str">
            <v>G0103</v>
          </cell>
          <cell r="B4137" t="str">
            <v>Psa screening</v>
          </cell>
          <cell r="C4137">
            <v>3</v>
          </cell>
          <cell r="D4137">
            <v>0</v>
          </cell>
          <cell r="E4137">
            <v>5</v>
          </cell>
          <cell r="F4137">
            <v>5</v>
          </cell>
          <cell r="G4137" t="str">
            <v>00</v>
          </cell>
        </row>
        <row r="4138">
          <cell r="A4138" t="str">
            <v>G0104</v>
          </cell>
          <cell r="B4138" t="str">
            <v>Ca screen;flexi sigmoidscope</v>
          </cell>
          <cell r="C4138">
            <v>12</v>
          </cell>
          <cell r="D4138">
            <v>6</v>
          </cell>
          <cell r="E4138">
            <v>5</v>
          </cell>
          <cell r="F4138">
            <v>0</v>
          </cell>
          <cell r="G4138" t="str">
            <v>00</v>
          </cell>
        </row>
        <row r="4139">
          <cell r="A4139" t="str">
            <v>G0105</v>
          </cell>
          <cell r="B4139" t="str">
            <v>Colorectal scrn; hi risk ind</v>
          </cell>
          <cell r="C4139">
            <v>12</v>
          </cell>
          <cell r="D4139">
            <v>6</v>
          </cell>
          <cell r="E4139">
            <v>5</v>
          </cell>
          <cell r="F4139">
            <v>0</v>
          </cell>
          <cell r="G4139" t="str">
            <v>00</v>
          </cell>
        </row>
        <row r="4140">
          <cell r="A4140" t="str">
            <v>G0106</v>
          </cell>
          <cell r="B4140" t="str">
            <v>Colon ca screen;barium enema</v>
          </cell>
          <cell r="C4140">
            <v>12</v>
          </cell>
          <cell r="D4140">
            <v>5</v>
          </cell>
          <cell r="E4140">
            <v>5</v>
          </cell>
          <cell r="F4140">
            <v>0</v>
          </cell>
          <cell r="G4140" t="str">
            <v>00</v>
          </cell>
        </row>
        <row r="4141">
          <cell r="A4141" t="str">
            <v>99497</v>
          </cell>
          <cell r="B4141" t="str">
            <v>Advncd care plan 30 min</v>
          </cell>
          <cell r="C4141">
            <v>12</v>
          </cell>
          <cell r="D4141">
            <v>5</v>
          </cell>
          <cell r="E4141">
            <v>5</v>
          </cell>
          <cell r="F4141">
            <v>0</v>
          </cell>
          <cell r="G4141" t="str">
            <v>00</v>
          </cell>
        </row>
        <row r="4142">
          <cell r="A4142" t="str">
            <v>99406</v>
          </cell>
          <cell r="B4142" t="str">
            <v>Behav chng smoking 3-10 min</v>
          </cell>
          <cell r="C4142">
            <v>12</v>
          </cell>
          <cell r="D4142">
            <v>5</v>
          </cell>
          <cell r="E4142">
            <v>5</v>
          </cell>
          <cell r="F4142">
            <v>0</v>
          </cell>
          <cell r="G4142" t="str">
            <v>00</v>
          </cell>
        </row>
        <row r="4143">
          <cell r="A4143" t="str">
            <v>99407</v>
          </cell>
          <cell r="B4143" t="str">
            <v>Behav chng smoking &gt; 10 min</v>
          </cell>
          <cell r="C4143">
            <v>12</v>
          </cell>
          <cell r="D4143">
            <v>5</v>
          </cell>
          <cell r="E4143">
            <v>5</v>
          </cell>
          <cell r="F4143">
            <v>0</v>
          </cell>
          <cell r="G4143" t="str">
            <v>00</v>
          </cell>
        </row>
        <row r="4144">
          <cell r="A4144" t="str">
            <v>G0108</v>
          </cell>
          <cell r="B4144" t="str">
            <v>Diab manage trn  per indiv</v>
          </cell>
          <cell r="C4144">
            <v>12</v>
          </cell>
          <cell r="D4144">
            <v>5</v>
          </cell>
          <cell r="E4144">
            <v>5</v>
          </cell>
          <cell r="F4144">
            <v>0</v>
          </cell>
          <cell r="G4144" t="str">
            <v>00</v>
          </cell>
        </row>
        <row r="4145">
          <cell r="A4145" t="str">
            <v>G0109</v>
          </cell>
          <cell r="B4145" t="str">
            <v>Diab manage trn ind/group</v>
          </cell>
          <cell r="C4145">
            <v>12</v>
          </cell>
          <cell r="D4145">
            <v>5</v>
          </cell>
          <cell r="E4145">
            <v>5</v>
          </cell>
          <cell r="F4145">
            <v>0</v>
          </cell>
          <cell r="G4145" t="str">
            <v>00</v>
          </cell>
        </row>
        <row r="4146">
          <cell r="A4146" t="str">
            <v xml:space="preserve">G0117 </v>
          </cell>
          <cell r="B4146" t="str">
            <v>Glaucoma scrn hgh risk direc</v>
          </cell>
          <cell r="C4146">
            <v>12</v>
          </cell>
          <cell r="D4146">
            <v>5</v>
          </cell>
          <cell r="E4146">
            <v>5</v>
          </cell>
          <cell r="F4146">
            <v>0</v>
          </cell>
          <cell r="G4146" t="str">
            <v>00</v>
          </cell>
        </row>
        <row r="4147">
          <cell r="A4147" t="str">
            <v xml:space="preserve">G0118 </v>
          </cell>
          <cell r="B4147" t="str">
            <v>Glaucoma scrn hgh risk direc</v>
          </cell>
          <cell r="C4147">
            <v>12</v>
          </cell>
          <cell r="D4147">
            <v>5</v>
          </cell>
          <cell r="E4147">
            <v>5</v>
          </cell>
          <cell r="F4147">
            <v>0</v>
          </cell>
          <cell r="G4147" t="str">
            <v>00</v>
          </cell>
        </row>
        <row r="4148">
          <cell r="A4148" t="str">
            <v>G0120</v>
          </cell>
          <cell r="B4148" t="str">
            <v>Colon ca scrn; barium enema</v>
          </cell>
          <cell r="C4148">
            <v>12</v>
          </cell>
          <cell r="D4148">
            <v>5</v>
          </cell>
          <cell r="E4148">
            <v>5</v>
          </cell>
          <cell r="F4148">
            <v>0</v>
          </cell>
          <cell r="G4148" t="str">
            <v>00</v>
          </cell>
        </row>
        <row r="4149">
          <cell r="A4149" t="str">
            <v>G0121</v>
          </cell>
          <cell r="B4149" t="str">
            <v>Colon ca scrn not hi rsk ind</v>
          </cell>
          <cell r="C4149">
            <v>12</v>
          </cell>
          <cell r="D4149">
            <v>6</v>
          </cell>
          <cell r="E4149">
            <v>5</v>
          </cell>
          <cell r="F4149">
            <v>0</v>
          </cell>
          <cell r="G4149" t="str">
            <v>00</v>
          </cell>
        </row>
        <row r="4150">
          <cell r="A4150" t="str">
            <v>G0123</v>
          </cell>
          <cell r="B4150" t="str">
            <v>Screen cerv/vag thin layer</v>
          </cell>
          <cell r="C4150">
            <v>3</v>
          </cell>
          <cell r="D4150">
            <v>0</v>
          </cell>
          <cell r="E4150">
            <v>5</v>
          </cell>
          <cell r="F4150">
            <v>5</v>
          </cell>
          <cell r="G4150" t="str">
            <v>00</v>
          </cell>
        </row>
        <row r="4151">
          <cell r="A4151" t="str">
            <v>G0124</v>
          </cell>
          <cell r="B4151" t="str">
            <v>Screen c/v thin layer by md</v>
          </cell>
          <cell r="C4151">
            <v>12</v>
          </cell>
          <cell r="D4151">
            <v>6</v>
          </cell>
          <cell r="E4151">
            <v>5</v>
          </cell>
          <cell r="F4151">
            <v>0</v>
          </cell>
          <cell r="G4151" t="str">
            <v>00</v>
          </cell>
        </row>
        <row r="4152">
          <cell r="A4152" t="str">
            <v>G0130</v>
          </cell>
          <cell r="B4152" t="str">
            <v>Single energy x-ray study</v>
          </cell>
          <cell r="C4152">
            <v>12</v>
          </cell>
          <cell r="D4152">
            <v>6</v>
          </cell>
          <cell r="E4152">
            <v>5</v>
          </cell>
          <cell r="F4152">
            <v>0</v>
          </cell>
          <cell r="G4152" t="str">
            <v>00</v>
          </cell>
        </row>
        <row r="4153">
          <cell r="A4153" t="str">
            <v>G0141</v>
          </cell>
          <cell r="B4153" t="str">
            <v>Scr c/v cyto,autosys and md</v>
          </cell>
          <cell r="C4153">
            <v>12</v>
          </cell>
          <cell r="D4153">
            <v>6</v>
          </cell>
          <cell r="E4153">
            <v>5</v>
          </cell>
          <cell r="F4153">
            <v>0</v>
          </cell>
          <cell r="G4153" t="str">
            <v>00</v>
          </cell>
        </row>
        <row r="4154">
          <cell r="A4154" t="str">
            <v>G0143</v>
          </cell>
          <cell r="B4154" t="str">
            <v>Scr c/v cyto,thinlayer,rescr</v>
          </cell>
          <cell r="C4154">
            <v>3</v>
          </cell>
          <cell r="D4154">
            <v>0</v>
          </cell>
          <cell r="E4154">
            <v>5</v>
          </cell>
          <cell r="F4154">
            <v>5</v>
          </cell>
          <cell r="G4154" t="str">
            <v>00</v>
          </cell>
        </row>
        <row r="4155">
          <cell r="A4155" t="str">
            <v>G0144</v>
          </cell>
          <cell r="B4155" t="str">
            <v>Scr c/v cyto,thinlayer,rescr</v>
          </cell>
          <cell r="C4155">
            <v>3</v>
          </cell>
          <cell r="D4155">
            <v>0</v>
          </cell>
          <cell r="E4155">
            <v>5</v>
          </cell>
          <cell r="F4155">
            <v>5</v>
          </cell>
          <cell r="G4155" t="str">
            <v>00</v>
          </cell>
        </row>
        <row r="4156">
          <cell r="A4156" t="str">
            <v>G0145</v>
          </cell>
          <cell r="B4156" t="str">
            <v>Scr c/v cyto,thinlayer,rescr</v>
          </cell>
          <cell r="C4156">
            <v>3</v>
          </cell>
          <cell r="D4156">
            <v>0</v>
          </cell>
          <cell r="E4156">
            <v>5</v>
          </cell>
          <cell r="F4156">
            <v>5</v>
          </cell>
          <cell r="G4156" t="str">
            <v>00</v>
          </cell>
        </row>
        <row r="4157">
          <cell r="A4157" t="str">
            <v>G0147</v>
          </cell>
          <cell r="B4157" t="str">
            <v>Scr c/v cyto, automated sys</v>
          </cell>
          <cell r="C4157">
            <v>3</v>
          </cell>
          <cell r="D4157">
            <v>0</v>
          </cell>
          <cell r="E4157">
            <v>5</v>
          </cell>
          <cell r="F4157">
            <v>5</v>
          </cell>
          <cell r="G4157" t="str">
            <v>00</v>
          </cell>
        </row>
        <row r="4158">
          <cell r="A4158" t="str">
            <v>G0148</v>
          </cell>
          <cell r="B4158" t="str">
            <v>Scr c/v cyto, autosys, rescr</v>
          </cell>
          <cell r="C4158">
            <v>3</v>
          </cell>
          <cell r="D4158">
            <v>0</v>
          </cell>
          <cell r="E4158">
            <v>5</v>
          </cell>
          <cell r="F4158">
            <v>5</v>
          </cell>
          <cell r="G4158" t="str">
            <v>00</v>
          </cell>
        </row>
        <row r="4159">
          <cell r="A4159" t="str">
            <v>G0166</v>
          </cell>
          <cell r="B4159" t="str">
            <v>Extrnl counterpulse, per tx</v>
          </cell>
          <cell r="C4159">
            <v>12</v>
          </cell>
          <cell r="D4159">
            <v>5</v>
          </cell>
          <cell r="E4159">
            <v>5</v>
          </cell>
          <cell r="F4159">
            <v>0</v>
          </cell>
          <cell r="G4159" t="str">
            <v>00</v>
          </cell>
        </row>
        <row r="4160">
          <cell r="A4160" t="str">
            <v>G0168</v>
          </cell>
          <cell r="B4160" t="str">
            <v>Wound closure by adhesive</v>
          </cell>
          <cell r="C4160">
            <v>12</v>
          </cell>
          <cell r="D4160">
            <v>5</v>
          </cell>
          <cell r="E4160">
            <v>5</v>
          </cell>
          <cell r="F4160">
            <v>0</v>
          </cell>
          <cell r="G4160" t="str">
            <v>00</v>
          </cell>
        </row>
        <row r="4161">
          <cell r="A4161" t="str">
            <v>G0179</v>
          </cell>
          <cell r="B4161" t="str">
            <v>Md recertification hha pt</v>
          </cell>
          <cell r="C4161">
            <v>12</v>
          </cell>
          <cell r="D4161">
            <v>5</v>
          </cell>
          <cell r="E4161">
            <v>5</v>
          </cell>
          <cell r="F4161">
            <v>0</v>
          </cell>
          <cell r="G4161" t="str">
            <v>00</v>
          </cell>
        </row>
        <row r="4162">
          <cell r="A4162" t="str">
            <v>G0180</v>
          </cell>
          <cell r="B4162" t="str">
            <v>Md certification hha patient</v>
          </cell>
          <cell r="C4162">
            <v>12</v>
          </cell>
          <cell r="D4162">
            <v>5</v>
          </cell>
          <cell r="E4162">
            <v>5</v>
          </cell>
          <cell r="F4162">
            <v>0</v>
          </cell>
          <cell r="G4162" t="str">
            <v>00</v>
          </cell>
        </row>
        <row r="4163">
          <cell r="A4163" t="str">
            <v>G0181</v>
          </cell>
          <cell r="B4163" t="str">
            <v>Home health care supervision</v>
          </cell>
          <cell r="C4163">
            <v>12</v>
          </cell>
          <cell r="D4163">
            <v>5</v>
          </cell>
          <cell r="E4163">
            <v>5</v>
          </cell>
          <cell r="F4163">
            <v>0</v>
          </cell>
          <cell r="G4163" t="str">
            <v>00</v>
          </cell>
        </row>
        <row r="4164">
          <cell r="A4164" t="str">
            <v>G0182</v>
          </cell>
          <cell r="B4164" t="str">
            <v>Hospice care supervision</v>
          </cell>
          <cell r="C4164">
            <v>12</v>
          </cell>
          <cell r="D4164">
            <v>5</v>
          </cell>
          <cell r="E4164">
            <v>5</v>
          </cell>
          <cell r="F4164">
            <v>0</v>
          </cell>
          <cell r="G4164" t="str">
            <v>00</v>
          </cell>
        </row>
        <row r="4165">
          <cell r="A4165" t="str">
            <v>G0202</v>
          </cell>
          <cell r="B4165" t="str">
            <v>Screeningmammographydigital</v>
          </cell>
          <cell r="C4165">
            <v>12</v>
          </cell>
          <cell r="D4165">
            <v>6</v>
          </cell>
          <cell r="E4165">
            <v>5</v>
          </cell>
          <cell r="F4165">
            <v>0</v>
          </cell>
          <cell r="G4165" t="str">
            <v>00</v>
          </cell>
        </row>
        <row r="4166">
          <cell r="A4166" t="str">
            <v>G0204</v>
          </cell>
          <cell r="B4166" t="str">
            <v>Diagnosticmammographydigital</v>
          </cell>
          <cell r="C4166">
            <v>12</v>
          </cell>
          <cell r="D4166">
            <v>5</v>
          </cell>
          <cell r="E4166">
            <v>5</v>
          </cell>
          <cell r="F4166">
            <v>0</v>
          </cell>
          <cell r="G4166" t="str">
            <v>00</v>
          </cell>
        </row>
        <row r="4167">
          <cell r="A4167" t="str">
            <v>G0206</v>
          </cell>
          <cell r="B4167" t="str">
            <v>Diagnosticmammographydigital</v>
          </cell>
          <cell r="C4167">
            <v>12</v>
          </cell>
          <cell r="D4167">
            <v>5</v>
          </cell>
          <cell r="E4167">
            <v>5</v>
          </cell>
          <cell r="F4167">
            <v>0</v>
          </cell>
          <cell r="G4167" t="str">
            <v>00</v>
          </cell>
        </row>
        <row r="4168">
          <cell r="A4168" t="str">
            <v>G0237</v>
          </cell>
          <cell r="B4168" t="str">
            <v>Therapeutic procd strg endur</v>
          </cell>
          <cell r="C4168">
            <v>12</v>
          </cell>
          <cell r="D4168">
            <v>5</v>
          </cell>
          <cell r="E4168">
            <v>5</v>
          </cell>
          <cell r="F4168">
            <v>0</v>
          </cell>
          <cell r="G4168" t="str">
            <v>00</v>
          </cell>
        </row>
        <row r="4169">
          <cell r="A4169" t="str">
            <v>G0238</v>
          </cell>
          <cell r="B4169" t="str">
            <v>Oth resp proc, indiv</v>
          </cell>
          <cell r="C4169">
            <v>12</v>
          </cell>
          <cell r="D4169">
            <v>5</v>
          </cell>
          <cell r="E4169">
            <v>5</v>
          </cell>
          <cell r="F4169">
            <v>0</v>
          </cell>
          <cell r="G4169" t="str">
            <v>00</v>
          </cell>
        </row>
        <row r="4170">
          <cell r="A4170" t="str">
            <v>G0239</v>
          </cell>
          <cell r="B4170" t="str">
            <v>Oth resp proc, group</v>
          </cell>
          <cell r="C4170">
            <v>12</v>
          </cell>
          <cell r="D4170">
            <v>5</v>
          </cell>
          <cell r="E4170">
            <v>5</v>
          </cell>
          <cell r="F4170">
            <v>0</v>
          </cell>
          <cell r="G4170" t="str">
            <v>00</v>
          </cell>
        </row>
        <row r="4171">
          <cell r="A4171" t="str">
            <v>G0268</v>
          </cell>
          <cell r="B4171" t="str">
            <v>Removal of impacted wax md</v>
          </cell>
          <cell r="C4171">
            <v>12</v>
          </cell>
          <cell r="D4171">
            <v>5</v>
          </cell>
          <cell r="E4171">
            <v>5</v>
          </cell>
          <cell r="F4171">
            <v>0</v>
          </cell>
          <cell r="G4171" t="str">
            <v>00</v>
          </cell>
        </row>
        <row r="4172">
          <cell r="A4172" t="str">
            <v>G0270</v>
          </cell>
          <cell r="B4172" t="str">
            <v>Mnt subs tx for change dx</v>
          </cell>
          <cell r="C4172">
            <v>12</v>
          </cell>
          <cell r="D4172">
            <v>6</v>
          </cell>
          <cell r="E4172">
            <v>5</v>
          </cell>
          <cell r="F4172">
            <v>0</v>
          </cell>
          <cell r="G4172" t="str">
            <v>00</v>
          </cell>
        </row>
        <row r="4173">
          <cell r="A4173" t="str">
            <v>G0271</v>
          </cell>
          <cell r="B4173" t="str">
            <v>Group mnt 2 or more 30 mins</v>
          </cell>
          <cell r="C4173">
            <v>3</v>
          </cell>
          <cell r="D4173">
            <v>0</v>
          </cell>
          <cell r="E4173">
            <v>5</v>
          </cell>
          <cell r="F4173">
            <v>5</v>
          </cell>
          <cell r="G4173" t="str">
            <v>00</v>
          </cell>
        </row>
        <row r="4174">
          <cell r="A4174" t="str">
            <v>G0281</v>
          </cell>
          <cell r="B4174" t="str">
            <v>Elec stim unattend for press</v>
          </cell>
          <cell r="C4174">
            <v>12</v>
          </cell>
          <cell r="D4174">
            <v>5</v>
          </cell>
          <cell r="E4174">
            <v>5</v>
          </cell>
          <cell r="F4174">
            <v>0</v>
          </cell>
          <cell r="G4174" t="str">
            <v>00</v>
          </cell>
        </row>
        <row r="4175">
          <cell r="A4175" t="str">
            <v>G0283</v>
          </cell>
          <cell r="B4175" t="str">
            <v>Elec stim other than wound</v>
          </cell>
          <cell r="C4175">
            <v>12</v>
          </cell>
          <cell r="D4175">
            <v>5</v>
          </cell>
          <cell r="E4175">
            <v>5</v>
          </cell>
          <cell r="F4175">
            <v>0</v>
          </cell>
          <cell r="G4175" t="str">
            <v>00</v>
          </cell>
        </row>
        <row r="4176">
          <cell r="A4176" t="str">
            <v>G0288</v>
          </cell>
          <cell r="B4176" t="str">
            <v>Recon, cta for surg plan</v>
          </cell>
          <cell r="C4176">
            <v>12</v>
          </cell>
          <cell r="D4176">
            <v>5</v>
          </cell>
          <cell r="E4176">
            <v>5</v>
          </cell>
          <cell r="F4176">
            <v>0</v>
          </cell>
          <cell r="G4176" t="str">
            <v>00</v>
          </cell>
        </row>
        <row r="4177">
          <cell r="A4177" t="str">
            <v>G0306</v>
          </cell>
          <cell r="B4177" t="str">
            <v>Cbc/diffwbc w/o platelet</v>
          </cell>
          <cell r="C4177">
            <v>3</v>
          </cell>
          <cell r="D4177">
            <v>0</v>
          </cell>
          <cell r="E4177">
            <v>5</v>
          </cell>
          <cell r="F4177">
            <v>5</v>
          </cell>
          <cell r="G4177" t="str">
            <v>00</v>
          </cell>
        </row>
        <row r="4178">
          <cell r="A4178" t="str">
            <v>G0307</v>
          </cell>
          <cell r="B4178" t="str">
            <v>Cbc without platelet</v>
          </cell>
          <cell r="C4178">
            <v>3</v>
          </cell>
          <cell r="D4178">
            <v>0</v>
          </cell>
          <cell r="E4178">
            <v>5</v>
          </cell>
          <cell r="F4178">
            <v>5</v>
          </cell>
          <cell r="G4178" t="str">
            <v>00</v>
          </cell>
        </row>
        <row r="4179">
          <cell r="A4179" t="str">
            <v>G0328</v>
          </cell>
          <cell r="B4179" t="str">
            <v>Fecal blood scrn immunoassay</v>
          </cell>
          <cell r="C4179">
            <v>3</v>
          </cell>
          <cell r="D4179">
            <v>0</v>
          </cell>
          <cell r="E4179">
            <v>5</v>
          </cell>
          <cell r="F4179">
            <v>5</v>
          </cell>
          <cell r="G4179" t="str">
            <v>00</v>
          </cell>
        </row>
        <row r="4180">
          <cell r="A4180" t="str">
            <v>G0329</v>
          </cell>
          <cell r="B4180" t="str">
            <v>Electromagntic tx for ulcers</v>
          </cell>
          <cell r="C4180">
            <v>12</v>
          </cell>
          <cell r="D4180">
            <v>5</v>
          </cell>
          <cell r="E4180">
            <v>5</v>
          </cell>
          <cell r="F4180">
            <v>0</v>
          </cell>
          <cell r="G4180" t="str">
            <v>00</v>
          </cell>
        </row>
        <row r="4181">
          <cell r="A4181" t="str">
            <v>G0341</v>
          </cell>
          <cell r="B4181" t="str">
            <v>Percutaneous islet celltrans</v>
          </cell>
          <cell r="C4181">
            <v>12</v>
          </cell>
          <cell r="D4181">
            <v>5</v>
          </cell>
          <cell r="E4181">
            <v>5</v>
          </cell>
          <cell r="F4181">
            <v>0</v>
          </cell>
          <cell r="G4181" t="str">
            <v>00</v>
          </cell>
        </row>
        <row r="4182">
          <cell r="A4182" t="str">
            <v>G0364</v>
          </cell>
          <cell r="B4182" t="str">
            <v>Bone marrow aspirate &amp;biopsy</v>
          </cell>
          <cell r="C4182">
            <v>12</v>
          </cell>
          <cell r="D4182">
            <v>5</v>
          </cell>
          <cell r="E4182">
            <v>5</v>
          </cell>
          <cell r="F4182">
            <v>0</v>
          </cell>
          <cell r="G4182" t="str">
            <v>00</v>
          </cell>
        </row>
        <row r="4183">
          <cell r="A4183" t="str">
            <v>G0365</v>
          </cell>
          <cell r="B4183" t="str">
            <v>Vessel mapping hemo access</v>
          </cell>
          <cell r="C4183">
            <v>12</v>
          </cell>
          <cell r="D4183">
            <v>5</v>
          </cell>
          <cell r="E4183">
            <v>5</v>
          </cell>
          <cell r="F4183">
            <v>0</v>
          </cell>
          <cell r="G4183" t="str">
            <v>00</v>
          </cell>
        </row>
        <row r="4184">
          <cell r="A4184" t="str">
            <v>G0372</v>
          </cell>
          <cell r="B4184" t="str">
            <v>Md service required for pmd</v>
          </cell>
          <cell r="C4184">
            <v>12</v>
          </cell>
          <cell r="D4184">
            <v>5</v>
          </cell>
          <cell r="E4184">
            <v>5</v>
          </cell>
          <cell r="F4184">
            <v>0</v>
          </cell>
          <cell r="G4184" t="str">
            <v>00</v>
          </cell>
        </row>
        <row r="4185">
          <cell r="A4185" t="str">
            <v>G0389</v>
          </cell>
          <cell r="B4185" t="str">
            <v>Ultrasound exam aaa screen</v>
          </cell>
          <cell r="C4185">
            <v>12</v>
          </cell>
          <cell r="D4185">
            <v>6</v>
          </cell>
          <cell r="E4185">
            <v>5</v>
          </cell>
          <cell r="F4185">
            <v>0</v>
          </cell>
          <cell r="G4185" t="str">
            <v>00</v>
          </cell>
        </row>
        <row r="4186">
          <cell r="A4186" t="str">
            <v>G0396</v>
          </cell>
          <cell r="B4186" t="str">
            <v>Alcohol/subs interv 15-30mn</v>
          </cell>
          <cell r="C4186">
            <v>12</v>
          </cell>
          <cell r="D4186">
            <v>5</v>
          </cell>
          <cell r="E4186">
            <v>5</v>
          </cell>
          <cell r="F4186">
            <v>0</v>
          </cell>
          <cell r="G4186" t="str">
            <v>00</v>
          </cell>
        </row>
        <row r="4187">
          <cell r="A4187" t="str">
            <v>G0397</v>
          </cell>
          <cell r="B4187" t="str">
            <v>Alcohol/subs interv &gt;30 min</v>
          </cell>
          <cell r="C4187">
            <v>12</v>
          </cell>
          <cell r="D4187">
            <v>5</v>
          </cell>
          <cell r="E4187">
            <v>5</v>
          </cell>
          <cell r="F4187">
            <v>0</v>
          </cell>
          <cell r="G4187" t="str">
            <v>00</v>
          </cell>
        </row>
        <row r="4188">
          <cell r="A4188" t="str">
            <v>G0402</v>
          </cell>
          <cell r="B4188" t="str">
            <v>Initial preventive exam</v>
          </cell>
          <cell r="C4188">
            <v>12</v>
          </cell>
          <cell r="D4188">
            <v>6</v>
          </cell>
          <cell r="E4188">
            <v>5</v>
          </cell>
          <cell r="F4188">
            <v>0</v>
          </cell>
          <cell r="G4188" t="str">
            <v>00</v>
          </cell>
        </row>
        <row r="4189">
          <cell r="A4189" t="str">
            <v>G0403</v>
          </cell>
          <cell r="B4189" t="str">
            <v>Ekg for initial prevent exam</v>
          </cell>
          <cell r="C4189">
            <v>12</v>
          </cell>
          <cell r="D4189">
            <v>5</v>
          </cell>
          <cell r="E4189">
            <v>5</v>
          </cell>
          <cell r="F4189">
            <v>0</v>
          </cell>
          <cell r="G4189" t="str">
            <v>00</v>
          </cell>
        </row>
        <row r="4190">
          <cell r="A4190" t="str">
            <v>G0404</v>
          </cell>
          <cell r="B4190" t="str">
            <v>Ekg tracing for initial prev</v>
          </cell>
          <cell r="C4190">
            <v>12</v>
          </cell>
          <cell r="D4190">
            <v>5</v>
          </cell>
          <cell r="E4190">
            <v>5</v>
          </cell>
          <cell r="F4190">
            <v>0</v>
          </cell>
          <cell r="G4190" t="str">
            <v>00</v>
          </cell>
        </row>
        <row r="4191">
          <cell r="A4191" t="str">
            <v>G0405</v>
          </cell>
          <cell r="B4191" t="str">
            <v>Ekg interpret &amp; report preve</v>
          </cell>
          <cell r="C4191">
            <v>12</v>
          </cell>
          <cell r="D4191">
            <v>5</v>
          </cell>
          <cell r="E4191">
            <v>5</v>
          </cell>
          <cell r="F4191">
            <v>0</v>
          </cell>
          <cell r="G4191" t="str">
            <v>00</v>
          </cell>
        </row>
        <row r="4192">
          <cell r="A4192" t="str">
            <v>G0416</v>
          </cell>
          <cell r="B4192" t="str">
            <v>Biopsy prostate 10-20 spc</v>
          </cell>
          <cell r="C4192">
            <v>12</v>
          </cell>
          <cell r="D4192">
            <v>5</v>
          </cell>
          <cell r="E4192">
            <v>5</v>
          </cell>
          <cell r="F4192">
            <v>0</v>
          </cell>
          <cell r="G4192" t="str">
            <v>00</v>
          </cell>
        </row>
        <row r="4193">
          <cell r="A4193" t="str">
            <v>G0417</v>
          </cell>
          <cell r="B4193" t="str">
            <v>Biopsy prostate 21-40 spc</v>
          </cell>
          <cell r="C4193">
            <v>12</v>
          </cell>
          <cell r="D4193">
            <v>5</v>
          </cell>
          <cell r="E4193">
            <v>5</v>
          </cell>
          <cell r="F4193">
            <v>0</v>
          </cell>
          <cell r="G4193" t="str">
            <v>00</v>
          </cell>
        </row>
        <row r="4194">
          <cell r="A4194" t="str">
            <v>G0418</v>
          </cell>
          <cell r="B4194" t="str">
            <v>Biopsy prostate 41-60 spc</v>
          </cell>
          <cell r="C4194">
            <v>12</v>
          </cell>
          <cell r="D4194">
            <v>5</v>
          </cell>
          <cell r="E4194">
            <v>5</v>
          </cell>
          <cell r="F4194">
            <v>0</v>
          </cell>
          <cell r="G4194" t="str">
            <v>00</v>
          </cell>
        </row>
        <row r="4195">
          <cell r="A4195" t="str">
            <v>G0419</v>
          </cell>
          <cell r="B4195" t="str">
            <v>Biopsy prostate: &gt;60 spc</v>
          </cell>
          <cell r="C4195">
            <v>12</v>
          </cell>
          <cell r="D4195">
            <v>5</v>
          </cell>
          <cell r="E4195">
            <v>5</v>
          </cell>
          <cell r="F4195">
            <v>0</v>
          </cell>
          <cell r="G4195" t="str">
            <v>00</v>
          </cell>
        </row>
        <row r="4196">
          <cell r="A4196" t="str">
            <v>G0420</v>
          </cell>
          <cell r="B4196" t="str">
            <v>Ed svc ckd ind per session</v>
          </cell>
          <cell r="C4196">
            <v>12</v>
          </cell>
          <cell r="D4196">
            <v>5</v>
          </cell>
          <cell r="E4196">
            <v>5</v>
          </cell>
          <cell r="F4196">
            <v>0</v>
          </cell>
          <cell r="G4196" t="str">
            <v>00</v>
          </cell>
        </row>
        <row r="4197">
          <cell r="A4197" t="str">
            <v>G0421</v>
          </cell>
          <cell r="B4197" t="str">
            <v>Ed svc ckd grp per session</v>
          </cell>
          <cell r="C4197">
            <v>12</v>
          </cell>
          <cell r="D4197">
            <v>5</v>
          </cell>
          <cell r="E4197">
            <v>5</v>
          </cell>
          <cell r="F4197">
            <v>0</v>
          </cell>
          <cell r="G4197" t="str">
            <v>00</v>
          </cell>
        </row>
        <row r="4198">
          <cell r="A4198" t="str">
            <v>G0422</v>
          </cell>
          <cell r="B4198" t="str">
            <v>Intens cardiac rehab w/exerc</v>
          </cell>
          <cell r="C4198">
            <v>12</v>
          </cell>
          <cell r="D4198">
            <v>5</v>
          </cell>
          <cell r="E4198">
            <v>5</v>
          </cell>
          <cell r="F4198">
            <v>0</v>
          </cell>
          <cell r="G4198" t="str">
            <v>00</v>
          </cell>
        </row>
        <row r="4199">
          <cell r="A4199" t="str">
            <v>G0423</v>
          </cell>
          <cell r="B4199" t="str">
            <v>Intens cardiac rehab no exer</v>
          </cell>
          <cell r="C4199">
            <v>12</v>
          </cell>
          <cell r="D4199">
            <v>5</v>
          </cell>
          <cell r="E4199">
            <v>5</v>
          </cell>
          <cell r="F4199">
            <v>0</v>
          </cell>
          <cell r="G4199" t="str">
            <v>00</v>
          </cell>
        </row>
        <row r="4200">
          <cell r="A4200" t="str">
            <v>G0424</v>
          </cell>
          <cell r="B4200" t="str">
            <v>Pulmonary rehab w exer</v>
          </cell>
          <cell r="C4200">
            <v>12</v>
          </cell>
          <cell r="D4200">
            <v>5</v>
          </cell>
          <cell r="E4200">
            <v>5</v>
          </cell>
          <cell r="F4200">
            <v>0</v>
          </cell>
          <cell r="G4200" t="str">
            <v>00</v>
          </cell>
        </row>
        <row r="4201">
          <cell r="A4201" t="str">
            <v>G0429</v>
          </cell>
          <cell r="B4201" t="str">
            <v>Dermal filler injection(s)</v>
          </cell>
          <cell r="C4201">
            <v>12</v>
          </cell>
          <cell r="D4201">
            <v>5</v>
          </cell>
          <cell r="E4201">
            <v>5</v>
          </cell>
          <cell r="F4201">
            <v>0</v>
          </cell>
          <cell r="G4201" t="str">
            <v>00</v>
          </cell>
        </row>
        <row r="4202">
          <cell r="A4202" t="str">
            <v>G0431</v>
          </cell>
          <cell r="B4202" t="str">
            <v>Drug screen multiple class</v>
          </cell>
          <cell r="C4202">
            <v>3</v>
          </cell>
          <cell r="D4202">
            <v>0</v>
          </cell>
          <cell r="E4202">
            <v>5</v>
          </cell>
          <cell r="F4202">
            <v>5</v>
          </cell>
          <cell r="G4202" t="str">
            <v>00</v>
          </cell>
        </row>
        <row r="4203">
          <cell r="A4203" t="str">
            <v>G0432</v>
          </cell>
          <cell r="B4203" t="str">
            <v>Eia hiv-1/hiv-2 screen</v>
          </cell>
          <cell r="C4203">
            <v>3</v>
          </cell>
          <cell r="D4203">
            <v>0</v>
          </cell>
          <cell r="E4203">
            <v>5</v>
          </cell>
          <cell r="F4203">
            <v>5</v>
          </cell>
          <cell r="G4203" t="str">
            <v>00</v>
          </cell>
        </row>
        <row r="4204">
          <cell r="A4204" t="str">
            <v>G0433</v>
          </cell>
          <cell r="B4204" t="str">
            <v>Elisa hiv-1/hiv-2 screen</v>
          </cell>
          <cell r="C4204">
            <v>3</v>
          </cell>
          <cell r="D4204">
            <v>0</v>
          </cell>
          <cell r="E4204">
            <v>5</v>
          </cell>
          <cell r="F4204">
            <v>5</v>
          </cell>
          <cell r="G4204" t="str">
            <v>00</v>
          </cell>
        </row>
        <row r="4205">
          <cell r="A4205" t="str">
            <v>G0434</v>
          </cell>
          <cell r="B4205" t="str">
            <v>Drug screen multi drug class</v>
          </cell>
          <cell r="C4205">
            <v>3</v>
          </cell>
          <cell r="D4205">
            <v>0</v>
          </cell>
          <cell r="E4205">
            <v>5</v>
          </cell>
          <cell r="F4205">
            <v>5</v>
          </cell>
          <cell r="G4205" t="str">
            <v>00</v>
          </cell>
        </row>
        <row r="4206">
          <cell r="A4206" t="str">
            <v>G0435</v>
          </cell>
          <cell r="B4206" t="str">
            <v>Oral hiv-1/hiv-2 screen</v>
          </cell>
          <cell r="C4206">
            <v>3</v>
          </cell>
          <cell r="D4206">
            <v>0</v>
          </cell>
          <cell r="E4206">
            <v>5</v>
          </cell>
          <cell r="F4206">
            <v>5</v>
          </cell>
          <cell r="G4206" t="str">
            <v>00</v>
          </cell>
        </row>
        <row r="4207">
          <cell r="A4207" t="str">
            <v>G0436</v>
          </cell>
          <cell r="B4207" t="str">
            <v>Tobacco-use counsel 3-10 min</v>
          </cell>
          <cell r="C4207">
            <v>12</v>
          </cell>
          <cell r="D4207">
            <v>6</v>
          </cell>
          <cell r="E4207">
            <v>5</v>
          </cell>
          <cell r="F4207">
            <v>0</v>
          </cell>
          <cell r="G4207" t="str">
            <v>00</v>
          </cell>
        </row>
        <row r="4208">
          <cell r="A4208" t="str">
            <v>G0437</v>
          </cell>
          <cell r="B4208" t="str">
            <v>Tobacco-use counsel&gt;10min</v>
          </cell>
          <cell r="C4208">
            <v>12</v>
          </cell>
          <cell r="D4208">
            <v>6</v>
          </cell>
          <cell r="E4208">
            <v>5</v>
          </cell>
          <cell r="F4208">
            <v>0</v>
          </cell>
          <cell r="G4208" t="str">
            <v>00</v>
          </cell>
        </row>
        <row r="4209">
          <cell r="A4209" t="str">
            <v>G0438</v>
          </cell>
          <cell r="B4209" t="str">
            <v>Ppps, initial visit</v>
          </cell>
          <cell r="C4209">
            <v>12</v>
          </cell>
          <cell r="D4209">
            <v>6</v>
          </cell>
          <cell r="E4209">
            <v>5</v>
          </cell>
          <cell r="F4209">
            <v>0</v>
          </cell>
          <cell r="G4209" t="str">
            <v>00</v>
          </cell>
        </row>
        <row r="4210">
          <cell r="A4210" t="str">
            <v>G0439</v>
          </cell>
          <cell r="B4210" t="str">
            <v>Ppps, subseq visit</v>
          </cell>
          <cell r="C4210">
            <v>12</v>
          </cell>
          <cell r="D4210">
            <v>6</v>
          </cell>
          <cell r="E4210">
            <v>5</v>
          </cell>
          <cell r="F4210">
            <v>0</v>
          </cell>
          <cell r="G4210" t="str">
            <v>00</v>
          </cell>
        </row>
        <row r="4211">
          <cell r="A4211" t="str">
            <v>G0442</v>
          </cell>
          <cell r="B4211" t="str">
            <v>Annual alcohol screen 15 min</v>
          </cell>
          <cell r="C4211">
            <v>12</v>
          </cell>
          <cell r="D4211">
            <v>6</v>
          </cell>
          <cell r="E4211">
            <v>5</v>
          </cell>
          <cell r="F4211">
            <v>0</v>
          </cell>
          <cell r="G4211" t="str">
            <v>00</v>
          </cell>
        </row>
        <row r="4212">
          <cell r="A4212" t="str">
            <v>G0443</v>
          </cell>
          <cell r="B4212" t="str">
            <v>Brief alcohol misuse counsel</v>
          </cell>
          <cell r="C4212">
            <v>12</v>
          </cell>
          <cell r="D4212">
            <v>6</v>
          </cell>
          <cell r="E4212">
            <v>5</v>
          </cell>
          <cell r="F4212">
            <v>0</v>
          </cell>
          <cell r="G4212" t="str">
            <v>00</v>
          </cell>
        </row>
        <row r="4213">
          <cell r="A4213" t="str">
            <v>G0444</v>
          </cell>
          <cell r="B4213" t="str">
            <v>Depression screen annual</v>
          </cell>
          <cell r="C4213">
            <v>12</v>
          </cell>
          <cell r="D4213">
            <v>6</v>
          </cell>
          <cell r="E4213">
            <v>5</v>
          </cell>
          <cell r="F4213">
            <v>0</v>
          </cell>
          <cell r="G4213" t="str">
            <v>00</v>
          </cell>
        </row>
        <row r="4214">
          <cell r="A4214" t="str">
            <v>G0445</v>
          </cell>
          <cell r="B4214" t="str">
            <v>High inten beh couns std 30m</v>
          </cell>
          <cell r="C4214">
            <v>12</v>
          </cell>
          <cell r="D4214">
            <v>6</v>
          </cell>
          <cell r="E4214">
            <v>5</v>
          </cell>
          <cell r="F4214">
            <v>0</v>
          </cell>
          <cell r="G4214" t="str">
            <v>00</v>
          </cell>
        </row>
        <row r="4215">
          <cell r="A4215" t="str">
            <v>G0446</v>
          </cell>
          <cell r="B4215" t="str">
            <v>Intens behave ther cardio dx</v>
          </cell>
          <cell r="C4215">
            <v>12</v>
          </cell>
          <cell r="D4215">
            <v>6</v>
          </cell>
          <cell r="E4215">
            <v>5</v>
          </cell>
          <cell r="F4215">
            <v>0</v>
          </cell>
          <cell r="G4215" t="str">
            <v>00</v>
          </cell>
        </row>
        <row r="4216">
          <cell r="A4216" t="str">
            <v>G0447</v>
          </cell>
          <cell r="B4216" t="str">
            <v>Behavior counsel obesity 15m</v>
          </cell>
          <cell r="C4216">
            <v>12</v>
          </cell>
          <cell r="D4216">
            <v>6</v>
          </cell>
          <cell r="E4216">
            <v>5</v>
          </cell>
          <cell r="F4216">
            <v>0</v>
          </cell>
          <cell r="G4216" t="str">
            <v>00</v>
          </cell>
        </row>
        <row r="4217">
          <cell r="A4217" t="str">
            <v>G0448</v>
          </cell>
          <cell r="B4217" t="str">
            <v>Place perm pacing cardiovert</v>
          </cell>
          <cell r="C4217">
            <v>12</v>
          </cell>
          <cell r="D4217">
            <v>6</v>
          </cell>
          <cell r="E4217">
            <v>5</v>
          </cell>
          <cell r="F4217">
            <v>0</v>
          </cell>
          <cell r="G4217" t="str">
            <v>00</v>
          </cell>
        </row>
        <row r="4218">
          <cell r="A4218" t="str">
            <v>G0451</v>
          </cell>
          <cell r="B4218" t="str">
            <v>Devlopment test interpt&amp;rep</v>
          </cell>
          <cell r="C4218">
            <v>12</v>
          </cell>
          <cell r="D4218">
            <v>5</v>
          </cell>
          <cell r="E4218">
            <v>5</v>
          </cell>
          <cell r="F4218">
            <v>0</v>
          </cell>
          <cell r="G4218" t="str">
            <v>00</v>
          </cell>
        </row>
        <row r="4219">
          <cell r="A4219" t="str">
            <v>G0454</v>
          </cell>
          <cell r="B4219" t="str">
            <v>Md document visit by npp</v>
          </cell>
          <cell r="C4219">
            <v>12</v>
          </cell>
          <cell r="D4219">
            <v>5</v>
          </cell>
          <cell r="E4219">
            <v>5</v>
          </cell>
          <cell r="F4219">
            <v>0</v>
          </cell>
          <cell r="G4219" t="str">
            <v>00</v>
          </cell>
        </row>
        <row r="4220">
          <cell r="A4220" t="str">
            <v>G0455</v>
          </cell>
          <cell r="B4220" t="str">
            <v>Fecal microbiota prep instil</v>
          </cell>
          <cell r="C4220">
            <v>12</v>
          </cell>
          <cell r="D4220">
            <v>5</v>
          </cell>
          <cell r="E4220">
            <v>5</v>
          </cell>
          <cell r="F4220">
            <v>0</v>
          </cell>
          <cell r="G4220" t="str">
            <v>00</v>
          </cell>
        </row>
        <row r="4221">
          <cell r="A4221" t="str">
            <v>G0461</v>
          </cell>
          <cell r="B4221" t="str">
            <v>Immunohisto/cyto chem 1st st</v>
          </cell>
          <cell r="C4221">
            <v>12</v>
          </cell>
          <cell r="D4221">
            <v>5</v>
          </cell>
          <cell r="E4221">
            <v>5</v>
          </cell>
          <cell r="F4221">
            <v>0</v>
          </cell>
          <cell r="G4221" t="str">
            <v>00</v>
          </cell>
        </row>
        <row r="4222">
          <cell r="A4222" t="str">
            <v>G0462</v>
          </cell>
          <cell r="B4222" t="str">
            <v>Immunohisto/cyto chem add</v>
          </cell>
          <cell r="C4222">
            <v>12</v>
          </cell>
          <cell r="D4222">
            <v>5</v>
          </cell>
          <cell r="E4222">
            <v>5</v>
          </cell>
          <cell r="F4222">
            <v>0</v>
          </cell>
          <cell r="G4222" t="str">
            <v>00</v>
          </cell>
        </row>
        <row r="4223">
          <cell r="A4223" t="str">
            <v>G0466</v>
          </cell>
          <cell r="B4223" t="str">
            <v xml:space="preserve">FQHC visit new patient </v>
          </cell>
          <cell r="C4223" t="str">
            <v xml:space="preserve"> 10/13</v>
          </cell>
          <cell r="D4223">
            <v>0</v>
          </cell>
          <cell r="E4223">
            <v>5</v>
          </cell>
          <cell r="F4223">
            <v>0</v>
          </cell>
          <cell r="G4223" t="str">
            <v>01</v>
          </cell>
        </row>
        <row r="4224">
          <cell r="A4224" t="str">
            <v>G0467</v>
          </cell>
          <cell r="B4224" t="str">
            <v>FQHC visit, estab pt</v>
          </cell>
          <cell r="C4224">
            <v>10</v>
          </cell>
          <cell r="D4224">
            <v>0</v>
          </cell>
          <cell r="E4224">
            <v>5</v>
          </cell>
          <cell r="F4224">
            <v>0</v>
          </cell>
          <cell r="G4224" t="str">
            <v>01/03</v>
          </cell>
        </row>
        <row r="4225">
          <cell r="A4225" t="str">
            <v>G0468</v>
          </cell>
          <cell r="B4225" t="str">
            <v>FQHC visit, IPPE or AWV</v>
          </cell>
          <cell r="C4225" t="str">
            <v xml:space="preserve"> 10/13</v>
          </cell>
          <cell r="D4225">
            <v>0</v>
          </cell>
          <cell r="E4225">
            <v>5</v>
          </cell>
          <cell r="F4225">
            <v>0</v>
          </cell>
          <cell r="G4225" t="str">
            <v>01</v>
          </cell>
        </row>
        <row r="4226">
          <cell r="A4226" t="str">
            <v>G0469</v>
          </cell>
          <cell r="B4226" t="str">
            <v>FQHC visit, MH  new pt</v>
          </cell>
          <cell r="C4226" t="str">
            <v xml:space="preserve"> 10/13</v>
          </cell>
          <cell r="D4226">
            <v>0</v>
          </cell>
          <cell r="E4226">
            <v>5</v>
          </cell>
          <cell r="F4226">
            <v>0</v>
          </cell>
          <cell r="G4226" t="str">
            <v>02</v>
          </cell>
        </row>
        <row r="4227">
          <cell r="A4227" t="str">
            <v>G0470</v>
          </cell>
          <cell r="B4227" t="str">
            <v>FQHC visit,  MH estab pt</v>
          </cell>
          <cell r="C4227">
            <v>10</v>
          </cell>
          <cell r="D4227">
            <v>0</v>
          </cell>
          <cell r="E4227">
            <v>5</v>
          </cell>
          <cell r="F4227">
            <v>0</v>
          </cell>
          <cell r="G4227" t="str">
            <v>02/03</v>
          </cell>
        </row>
        <row r="4228">
          <cell r="A4228" t="str">
            <v>G0472</v>
          </cell>
          <cell r="B4228" t="str">
            <v>Hep C screen high risk/other</v>
          </cell>
          <cell r="C4228">
            <v>12</v>
          </cell>
          <cell r="D4228">
            <v>6</v>
          </cell>
          <cell r="E4228">
            <v>5</v>
          </cell>
          <cell r="F4228">
            <v>0</v>
          </cell>
          <cell r="G4228" t="str">
            <v>00</v>
          </cell>
        </row>
        <row r="4229">
          <cell r="A4229" t="str">
            <v>G0473</v>
          </cell>
          <cell r="B4229" t="str">
            <v>Group behave couns 2-10</v>
          </cell>
          <cell r="C4229">
            <v>3</v>
          </cell>
          <cell r="D4229">
            <v>0</v>
          </cell>
          <cell r="E4229">
            <v>5</v>
          </cell>
          <cell r="F4229">
            <v>5</v>
          </cell>
          <cell r="G4229">
            <v>0</v>
          </cell>
        </row>
        <row r="4230">
          <cell r="A4230" t="str">
            <v>G9143</v>
          </cell>
          <cell r="B4230" t="str">
            <v>Warfarin respon genetic test</v>
          </cell>
          <cell r="C4230">
            <v>3</v>
          </cell>
          <cell r="D4230">
            <v>0</v>
          </cell>
          <cell r="E4230">
            <v>5</v>
          </cell>
          <cell r="F4230">
            <v>5</v>
          </cell>
          <cell r="G4230" t="str">
            <v>00</v>
          </cell>
        </row>
        <row r="4231">
          <cell r="A4231" t="str">
            <v>G9187</v>
          </cell>
          <cell r="B4231" t="str">
            <v>Bpci home visit</v>
          </cell>
          <cell r="C4231">
            <v>12</v>
          </cell>
          <cell r="D4231">
            <v>5</v>
          </cell>
          <cell r="E4231">
            <v>5</v>
          </cell>
          <cell r="F4231">
            <v>0</v>
          </cell>
          <cell r="G4231" t="str">
            <v>00</v>
          </cell>
        </row>
        <row r="4232">
          <cell r="A4232" t="str">
            <v>J0129</v>
          </cell>
          <cell r="B4232" t="str">
            <v>Abatacept injection</v>
          </cell>
          <cell r="C4232">
            <v>12</v>
          </cell>
          <cell r="D4232">
            <v>5</v>
          </cell>
          <cell r="E4232">
            <v>5</v>
          </cell>
          <cell r="F4232">
            <v>0</v>
          </cell>
          <cell r="G4232" t="str">
            <v>00</v>
          </cell>
        </row>
        <row r="4233">
          <cell r="A4233" t="str">
            <v>J0130</v>
          </cell>
          <cell r="B4233" t="str">
            <v>Abciximab injection</v>
          </cell>
          <cell r="C4233">
            <v>12</v>
          </cell>
          <cell r="D4233">
            <v>5</v>
          </cell>
          <cell r="E4233">
            <v>5</v>
          </cell>
          <cell r="F4233">
            <v>0</v>
          </cell>
          <cell r="G4233" t="str">
            <v>00</v>
          </cell>
        </row>
        <row r="4234">
          <cell r="A4234" t="str">
            <v>J0132</v>
          </cell>
          <cell r="B4234" t="str">
            <v>Acetylcysteine injection</v>
          </cell>
          <cell r="C4234">
            <v>12</v>
          </cell>
          <cell r="D4234">
            <v>5</v>
          </cell>
          <cell r="E4234">
            <v>5</v>
          </cell>
          <cell r="F4234">
            <v>0</v>
          </cell>
          <cell r="G4234" t="str">
            <v>00</v>
          </cell>
        </row>
        <row r="4235">
          <cell r="A4235" t="str">
            <v>J0133</v>
          </cell>
          <cell r="B4235" t="str">
            <v>Acyclovir injection</v>
          </cell>
          <cell r="C4235">
            <v>12</v>
          </cell>
          <cell r="D4235">
            <v>5</v>
          </cell>
          <cell r="E4235">
            <v>5</v>
          </cell>
          <cell r="F4235">
            <v>0</v>
          </cell>
          <cell r="G4235" t="str">
            <v>00</v>
          </cell>
        </row>
        <row r="4236">
          <cell r="A4236" t="str">
            <v>J0135</v>
          </cell>
          <cell r="B4236" t="str">
            <v>Adalimumab injection</v>
          </cell>
          <cell r="C4236">
            <v>12</v>
          </cell>
          <cell r="D4236">
            <v>5</v>
          </cell>
          <cell r="E4236">
            <v>5</v>
          </cell>
          <cell r="F4236">
            <v>0</v>
          </cell>
          <cell r="G4236" t="str">
            <v>00</v>
          </cell>
        </row>
        <row r="4237">
          <cell r="A4237" t="str">
            <v>J0150</v>
          </cell>
          <cell r="B4237" t="str">
            <v>Injection adenosine 6 mg</v>
          </cell>
          <cell r="C4237">
            <v>12</v>
          </cell>
          <cell r="D4237">
            <v>5</v>
          </cell>
          <cell r="E4237">
            <v>5</v>
          </cell>
          <cell r="F4237">
            <v>0</v>
          </cell>
          <cell r="G4237" t="str">
            <v>00</v>
          </cell>
        </row>
        <row r="4238">
          <cell r="A4238" t="str">
            <v>J0151</v>
          </cell>
          <cell r="B4238" t="str">
            <v>Inj adenosine diag 1mg</v>
          </cell>
          <cell r="C4238">
            <v>12</v>
          </cell>
          <cell r="D4238">
            <v>5</v>
          </cell>
          <cell r="E4238">
            <v>5</v>
          </cell>
          <cell r="F4238">
            <v>0</v>
          </cell>
          <cell r="G4238" t="str">
            <v>00</v>
          </cell>
        </row>
        <row r="4239">
          <cell r="A4239" t="str">
            <v>J0171</v>
          </cell>
          <cell r="B4239" t="str">
            <v>Adrenalin epinephrine inject</v>
          </cell>
          <cell r="C4239">
            <v>12</v>
          </cell>
          <cell r="D4239">
            <v>5</v>
          </cell>
          <cell r="E4239">
            <v>5</v>
          </cell>
          <cell r="F4239">
            <v>0</v>
          </cell>
          <cell r="G4239" t="str">
            <v>00</v>
          </cell>
        </row>
        <row r="4240">
          <cell r="A4240" t="str">
            <v>J0178</v>
          </cell>
          <cell r="B4240" t="str">
            <v>Aflibercept injection</v>
          </cell>
          <cell r="C4240">
            <v>12</v>
          </cell>
          <cell r="D4240">
            <v>5</v>
          </cell>
          <cell r="E4240">
            <v>5</v>
          </cell>
          <cell r="F4240">
            <v>0</v>
          </cell>
          <cell r="G4240" t="str">
            <v>00</v>
          </cell>
        </row>
        <row r="4241">
          <cell r="A4241" t="str">
            <v>J0180</v>
          </cell>
          <cell r="B4241" t="str">
            <v>Agalsidase beta injection</v>
          </cell>
          <cell r="C4241">
            <v>12</v>
          </cell>
          <cell r="D4241">
            <v>5</v>
          </cell>
          <cell r="E4241">
            <v>5</v>
          </cell>
          <cell r="F4241">
            <v>0</v>
          </cell>
          <cell r="G4241" t="str">
            <v>00</v>
          </cell>
        </row>
        <row r="4242">
          <cell r="A4242" t="str">
            <v>J0207</v>
          </cell>
          <cell r="B4242" t="str">
            <v>Amifostine</v>
          </cell>
          <cell r="C4242">
            <v>12</v>
          </cell>
          <cell r="D4242">
            <v>5</v>
          </cell>
          <cell r="E4242">
            <v>5</v>
          </cell>
          <cell r="F4242">
            <v>0</v>
          </cell>
          <cell r="G4242" t="str">
            <v>00</v>
          </cell>
        </row>
        <row r="4243">
          <cell r="A4243" t="str">
            <v>J0210</v>
          </cell>
          <cell r="B4243" t="str">
            <v>Methyldopate hcl injection</v>
          </cell>
          <cell r="C4243">
            <v>12</v>
          </cell>
          <cell r="D4243">
            <v>5</v>
          </cell>
          <cell r="E4243">
            <v>5</v>
          </cell>
          <cell r="F4243">
            <v>0</v>
          </cell>
          <cell r="G4243" t="str">
            <v>00</v>
          </cell>
        </row>
        <row r="4244">
          <cell r="A4244" t="str">
            <v>J0215</v>
          </cell>
          <cell r="B4244" t="str">
            <v>Alefacept</v>
          </cell>
          <cell r="C4244">
            <v>12</v>
          </cell>
          <cell r="D4244">
            <v>5</v>
          </cell>
          <cell r="E4244">
            <v>5</v>
          </cell>
          <cell r="F4244">
            <v>0</v>
          </cell>
          <cell r="G4244" t="str">
            <v>00</v>
          </cell>
        </row>
        <row r="4245">
          <cell r="A4245" t="str">
            <v>J0220</v>
          </cell>
          <cell r="B4245" t="str">
            <v>Alglucosidase alfa injection</v>
          </cell>
          <cell r="C4245">
            <v>12</v>
          </cell>
          <cell r="D4245">
            <v>5</v>
          </cell>
          <cell r="E4245">
            <v>5</v>
          </cell>
          <cell r="F4245">
            <v>0</v>
          </cell>
          <cell r="G4245" t="str">
            <v>00</v>
          </cell>
        </row>
        <row r="4246">
          <cell r="A4246" t="str">
            <v>J0221</v>
          </cell>
          <cell r="B4246" t="str">
            <v>Lumizyme injection</v>
          </cell>
          <cell r="C4246">
            <v>12</v>
          </cell>
          <cell r="D4246">
            <v>5</v>
          </cell>
          <cell r="E4246">
            <v>5</v>
          </cell>
          <cell r="F4246">
            <v>0</v>
          </cell>
          <cell r="G4246" t="str">
            <v>00</v>
          </cell>
        </row>
        <row r="4247">
          <cell r="A4247" t="str">
            <v>J0256</v>
          </cell>
          <cell r="B4247" t="str">
            <v>Alpha 1 proteinase inhibitor</v>
          </cell>
          <cell r="C4247">
            <v>12</v>
          </cell>
          <cell r="D4247">
            <v>5</v>
          </cell>
          <cell r="E4247">
            <v>5</v>
          </cell>
          <cell r="F4247">
            <v>0</v>
          </cell>
          <cell r="G4247" t="str">
            <v>00</v>
          </cell>
        </row>
        <row r="4248">
          <cell r="A4248" t="str">
            <v>J0257</v>
          </cell>
          <cell r="B4248" t="str">
            <v>Glassia injection</v>
          </cell>
          <cell r="C4248">
            <v>12</v>
          </cell>
          <cell r="D4248">
            <v>5</v>
          </cell>
          <cell r="E4248">
            <v>5</v>
          </cell>
          <cell r="F4248">
            <v>0</v>
          </cell>
          <cell r="G4248" t="str">
            <v>00</v>
          </cell>
        </row>
        <row r="4249">
          <cell r="A4249" t="str">
            <v>J0278</v>
          </cell>
          <cell r="B4249" t="str">
            <v>Amikacin sulfate injection</v>
          </cell>
          <cell r="C4249">
            <v>12</v>
          </cell>
          <cell r="D4249">
            <v>5</v>
          </cell>
          <cell r="E4249">
            <v>5</v>
          </cell>
          <cell r="F4249">
            <v>0</v>
          </cell>
          <cell r="G4249" t="str">
            <v>00</v>
          </cell>
        </row>
        <row r="4250">
          <cell r="A4250" t="str">
            <v>J0280</v>
          </cell>
          <cell r="B4250" t="str">
            <v>Aminophyllin 250 mg inj</v>
          </cell>
          <cell r="C4250">
            <v>12</v>
          </cell>
          <cell r="D4250">
            <v>5</v>
          </cell>
          <cell r="E4250">
            <v>5</v>
          </cell>
          <cell r="F4250">
            <v>0</v>
          </cell>
          <cell r="G4250" t="str">
            <v>00</v>
          </cell>
        </row>
        <row r="4251">
          <cell r="A4251" t="str">
            <v>J0285</v>
          </cell>
          <cell r="B4251" t="str">
            <v>Amphotericin b</v>
          </cell>
          <cell r="C4251">
            <v>12</v>
          </cell>
          <cell r="D4251">
            <v>5</v>
          </cell>
          <cell r="E4251">
            <v>5</v>
          </cell>
          <cell r="F4251">
            <v>0</v>
          </cell>
          <cell r="G4251" t="str">
            <v>00</v>
          </cell>
        </row>
        <row r="4252">
          <cell r="A4252" t="str">
            <v>J0287</v>
          </cell>
          <cell r="B4252" t="str">
            <v>Amphotericin b lipid complex</v>
          </cell>
          <cell r="C4252">
            <v>12</v>
          </cell>
          <cell r="D4252">
            <v>5</v>
          </cell>
          <cell r="E4252">
            <v>5</v>
          </cell>
          <cell r="F4252">
            <v>0</v>
          </cell>
          <cell r="G4252" t="str">
            <v>00</v>
          </cell>
        </row>
        <row r="4253">
          <cell r="A4253" t="str">
            <v>J0289</v>
          </cell>
          <cell r="B4253" t="str">
            <v>Amphotericin b liposome inj</v>
          </cell>
          <cell r="C4253">
            <v>12</v>
          </cell>
          <cell r="D4253">
            <v>5</v>
          </cell>
          <cell r="E4253">
            <v>5</v>
          </cell>
          <cell r="F4253">
            <v>0</v>
          </cell>
          <cell r="G4253" t="str">
            <v>00</v>
          </cell>
        </row>
        <row r="4254">
          <cell r="A4254" t="str">
            <v>J0290</v>
          </cell>
          <cell r="B4254" t="str">
            <v>Ampicillin 500 mg inj</v>
          </cell>
          <cell r="C4254">
            <v>12</v>
          </cell>
          <cell r="D4254">
            <v>5</v>
          </cell>
          <cell r="E4254">
            <v>5</v>
          </cell>
          <cell r="F4254">
            <v>0</v>
          </cell>
          <cell r="G4254" t="str">
            <v>00</v>
          </cell>
        </row>
        <row r="4255">
          <cell r="A4255" t="str">
            <v>J0295</v>
          </cell>
          <cell r="B4255" t="str">
            <v>Ampicillin sodium per 1.5 gm</v>
          </cell>
          <cell r="C4255">
            <v>12</v>
          </cell>
          <cell r="D4255">
            <v>5</v>
          </cell>
          <cell r="E4255">
            <v>5</v>
          </cell>
          <cell r="F4255">
            <v>0</v>
          </cell>
          <cell r="G4255" t="str">
            <v>00</v>
          </cell>
        </row>
        <row r="4256">
          <cell r="A4256" t="str">
            <v>J0348</v>
          </cell>
          <cell r="B4256" t="str">
            <v>Anidulafungin injection</v>
          </cell>
          <cell r="C4256">
            <v>12</v>
          </cell>
          <cell r="D4256">
            <v>5</v>
          </cell>
          <cell r="E4256">
            <v>5</v>
          </cell>
          <cell r="F4256">
            <v>0</v>
          </cell>
          <cell r="G4256" t="str">
            <v>00</v>
          </cell>
        </row>
        <row r="4257">
          <cell r="A4257" t="str">
            <v>J0360</v>
          </cell>
          <cell r="B4257" t="str">
            <v>Hydralazine hcl injection</v>
          </cell>
          <cell r="C4257">
            <v>12</v>
          </cell>
          <cell r="D4257">
            <v>5</v>
          </cell>
          <cell r="E4257">
            <v>5</v>
          </cell>
          <cell r="F4257">
            <v>0</v>
          </cell>
          <cell r="G4257" t="str">
            <v>00</v>
          </cell>
        </row>
        <row r="4258">
          <cell r="A4258" t="str">
            <v>J0400</v>
          </cell>
          <cell r="B4258" t="str">
            <v>Aripiprazole injection</v>
          </cell>
          <cell r="C4258">
            <v>12</v>
          </cell>
          <cell r="D4258">
            <v>5</v>
          </cell>
          <cell r="E4258">
            <v>5</v>
          </cell>
          <cell r="F4258">
            <v>0</v>
          </cell>
          <cell r="G4258" t="str">
            <v>00</v>
          </cell>
        </row>
        <row r="4259">
          <cell r="A4259" t="str">
            <v>J0401</v>
          </cell>
          <cell r="B4259" t="str">
            <v>Inj aripiprazole ext rel 1mg</v>
          </cell>
          <cell r="C4259">
            <v>12</v>
          </cell>
          <cell r="D4259">
            <v>5</v>
          </cell>
          <cell r="E4259">
            <v>5</v>
          </cell>
          <cell r="F4259">
            <v>0</v>
          </cell>
          <cell r="G4259" t="str">
            <v>00</v>
          </cell>
        </row>
        <row r="4260">
          <cell r="A4260" t="str">
            <v>J0456</v>
          </cell>
          <cell r="B4260" t="str">
            <v>Azithromycin</v>
          </cell>
          <cell r="C4260">
            <v>12</v>
          </cell>
          <cell r="D4260">
            <v>5</v>
          </cell>
          <cell r="E4260">
            <v>5</v>
          </cell>
          <cell r="F4260">
            <v>0</v>
          </cell>
          <cell r="G4260" t="str">
            <v>00</v>
          </cell>
        </row>
        <row r="4261">
          <cell r="A4261" t="str">
            <v>J0461</v>
          </cell>
          <cell r="B4261" t="str">
            <v>Atropine sulfate injection</v>
          </cell>
          <cell r="C4261">
            <v>12</v>
          </cell>
          <cell r="D4261">
            <v>5</v>
          </cell>
          <cell r="E4261">
            <v>5</v>
          </cell>
          <cell r="F4261">
            <v>0</v>
          </cell>
          <cell r="G4261" t="str">
            <v>00</v>
          </cell>
        </row>
        <row r="4262">
          <cell r="A4262" t="str">
            <v>J0470</v>
          </cell>
          <cell r="B4262" t="str">
            <v>Dimecaprol injection</v>
          </cell>
          <cell r="C4262">
            <v>12</v>
          </cell>
          <cell r="D4262">
            <v>5</v>
          </cell>
          <cell r="E4262">
            <v>5</v>
          </cell>
          <cell r="F4262">
            <v>0</v>
          </cell>
          <cell r="G4262" t="str">
            <v>00</v>
          </cell>
        </row>
        <row r="4263">
          <cell r="A4263" t="str">
            <v>J0475</v>
          </cell>
          <cell r="B4263" t="str">
            <v>Baclofen 10 mg injection</v>
          </cell>
          <cell r="C4263">
            <v>12</v>
          </cell>
          <cell r="D4263">
            <v>5</v>
          </cell>
          <cell r="E4263">
            <v>5</v>
          </cell>
          <cell r="F4263">
            <v>0</v>
          </cell>
          <cell r="G4263" t="str">
            <v>00</v>
          </cell>
        </row>
        <row r="4264">
          <cell r="A4264" t="str">
            <v>J0476</v>
          </cell>
          <cell r="B4264" t="str">
            <v>Baclofen intrathecal trial</v>
          </cell>
          <cell r="C4264">
            <v>12</v>
          </cell>
          <cell r="D4264">
            <v>5</v>
          </cell>
          <cell r="E4264">
            <v>5</v>
          </cell>
          <cell r="F4264">
            <v>0</v>
          </cell>
          <cell r="G4264" t="str">
            <v>00</v>
          </cell>
        </row>
        <row r="4265">
          <cell r="A4265" t="str">
            <v>J0480</v>
          </cell>
          <cell r="B4265" t="str">
            <v>Basiliximab</v>
          </cell>
          <cell r="C4265">
            <v>12</v>
          </cell>
          <cell r="D4265">
            <v>5</v>
          </cell>
          <cell r="E4265">
            <v>5</v>
          </cell>
          <cell r="F4265">
            <v>0</v>
          </cell>
          <cell r="G4265" t="str">
            <v>00</v>
          </cell>
        </row>
        <row r="4266">
          <cell r="A4266" t="str">
            <v>J0485</v>
          </cell>
          <cell r="B4266" t="str">
            <v>Belatacept injection</v>
          </cell>
          <cell r="C4266">
            <v>12</v>
          </cell>
          <cell r="D4266">
            <v>5</v>
          </cell>
          <cell r="E4266">
            <v>5</v>
          </cell>
          <cell r="F4266">
            <v>0</v>
          </cell>
          <cell r="G4266" t="str">
            <v>00</v>
          </cell>
        </row>
        <row r="4267">
          <cell r="A4267" t="str">
            <v>J0490</v>
          </cell>
          <cell r="B4267" t="str">
            <v>Belimumab injection</v>
          </cell>
          <cell r="C4267">
            <v>12</v>
          </cell>
          <cell r="D4267">
            <v>5</v>
          </cell>
          <cell r="E4267">
            <v>5</v>
          </cell>
          <cell r="F4267">
            <v>0</v>
          </cell>
          <cell r="G4267" t="str">
            <v>00</v>
          </cell>
        </row>
        <row r="4268">
          <cell r="A4268" t="str">
            <v>J0500</v>
          </cell>
          <cell r="B4268" t="str">
            <v>Dicyclomine injection</v>
          </cell>
          <cell r="C4268">
            <v>12</v>
          </cell>
          <cell r="D4268">
            <v>5</v>
          </cell>
          <cell r="E4268">
            <v>5</v>
          </cell>
          <cell r="F4268">
            <v>0</v>
          </cell>
          <cell r="G4268" t="str">
            <v>00</v>
          </cell>
        </row>
        <row r="4269">
          <cell r="A4269" t="str">
            <v>J0515</v>
          </cell>
          <cell r="B4269" t="str">
            <v>Inj benztropine mesylate</v>
          </cell>
          <cell r="C4269">
            <v>12</v>
          </cell>
          <cell r="D4269">
            <v>5</v>
          </cell>
          <cell r="E4269">
            <v>5</v>
          </cell>
          <cell r="F4269">
            <v>0</v>
          </cell>
          <cell r="G4269" t="str">
            <v>00</v>
          </cell>
        </row>
        <row r="4270">
          <cell r="A4270" t="str">
            <v>J0558</v>
          </cell>
          <cell r="B4270" t="str">
            <v>Peng benzathine/procaine inj</v>
          </cell>
          <cell r="C4270">
            <v>12</v>
          </cell>
          <cell r="D4270">
            <v>5</v>
          </cell>
          <cell r="E4270">
            <v>5</v>
          </cell>
          <cell r="F4270">
            <v>0</v>
          </cell>
          <cell r="G4270" t="str">
            <v>00</v>
          </cell>
        </row>
        <row r="4271">
          <cell r="A4271" t="str">
            <v>J0561</v>
          </cell>
          <cell r="B4271" t="str">
            <v>Penicillin g benzathine inj</v>
          </cell>
          <cell r="C4271">
            <v>12</v>
          </cell>
          <cell r="D4271">
            <v>5</v>
          </cell>
          <cell r="E4271">
            <v>5</v>
          </cell>
          <cell r="F4271">
            <v>0</v>
          </cell>
          <cell r="G4271" t="str">
            <v>00</v>
          </cell>
        </row>
        <row r="4272">
          <cell r="A4272" t="str">
            <v>J0583</v>
          </cell>
          <cell r="B4272" t="str">
            <v>Bivalirudin</v>
          </cell>
          <cell r="C4272">
            <v>12</v>
          </cell>
          <cell r="D4272">
            <v>5</v>
          </cell>
          <cell r="E4272">
            <v>5</v>
          </cell>
          <cell r="F4272">
            <v>0</v>
          </cell>
          <cell r="G4272" t="str">
            <v>00</v>
          </cell>
        </row>
        <row r="4273">
          <cell r="A4273" t="str">
            <v>J0585</v>
          </cell>
          <cell r="B4273" t="str">
            <v>Injection,onabotulinumtoxina</v>
          </cell>
          <cell r="C4273">
            <v>12</v>
          </cell>
          <cell r="D4273">
            <v>5</v>
          </cell>
          <cell r="E4273">
            <v>5</v>
          </cell>
          <cell r="F4273">
            <v>0</v>
          </cell>
          <cell r="G4273" t="str">
            <v>00</v>
          </cell>
        </row>
        <row r="4274">
          <cell r="A4274" t="str">
            <v>J0586</v>
          </cell>
          <cell r="B4274" t="str">
            <v>Abobotulinumtoxina</v>
          </cell>
          <cell r="C4274">
            <v>12</v>
          </cell>
          <cell r="D4274">
            <v>5</v>
          </cell>
          <cell r="E4274">
            <v>5</v>
          </cell>
          <cell r="F4274">
            <v>0</v>
          </cell>
          <cell r="G4274" t="str">
            <v>00</v>
          </cell>
        </row>
        <row r="4275">
          <cell r="A4275" t="str">
            <v>J0587</v>
          </cell>
          <cell r="B4275" t="str">
            <v>Inj, rimabotulinumtoxinb</v>
          </cell>
          <cell r="C4275">
            <v>12</v>
          </cell>
          <cell r="D4275">
            <v>5</v>
          </cell>
          <cell r="E4275">
            <v>5</v>
          </cell>
          <cell r="F4275">
            <v>0</v>
          </cell>
          <cell r="G4275" t="str">
            <v>00</v>
          </cell>
        </row>
        <row r="4276">
          <cell r="A4276" t="str">
            <v>J0588</v>
          </cell>
          <cell r="B4276" t="str">
            <v>Incobotulinumtoxin a</v>
          </cell>
          <cell r="C4276">
            <v>12</v>
          </cell>
          <cell r="D4276">
            <v>5</v>
          </cell>
          <cell r="E4276">
            <v>5</v>
          </cell>
          <cell r="F4276">
            <v>0</v>
          </cell>
          <cell r="G4276" t="str">
            <v>00</v>
          </cell>
        </row>
        <row r="4277">
          <cell r="A4277" t="str">
            <v>J0592</v>
          </cell>
          <cell r="B4277" t="str">
            <v>Buprenorphine hydrochloride</v>
          </cell>
          <cell r="C4277">
            <v>12</v>
          </cell>
          <cell r="D4277">
            <v>5</v>
          </cell>
          <cell r="E4277">
            <v>5</v>
          </cell>
          <cell r="F4277">
            <v>0</v>
          </cell>
          <cell r="G4277" t="str">
            <v>00</v>
          </cell>
        </row>
        <row r="4278">
          <cell r="A4278" t="str">
            <v>J0594</v>
          </cell>
          <cell r="B4278" t="str">
            <v>Busulfan injection</v>
          </cell>
          <cell r="C4278">
            <v>12</v>
          </cell>
          <cell r="D4278">
            <v>5</v>
          </cell>
          <cell r="E4278">
            <v>5</v>
          </cell>
          <cell r="F4278">
            <v>0</v>
          </cell>
          <cell r="G4278" t="str">
            <v>00</v>
          </cell>
        </row>
        <row r="4279">
          <cell r="A4279" t="str">
            <v>J0595</v>
          </cell>
          <cell r="B4279" t="str">
            <v>Butorphanol tartrate 1 mg</v>
          </cell>
          <cell r="C4279">
            <v>12</v>
          </cell>
          <cell r="D4279">
            <v>5</v>
          </cell>
          <cell r="E4279">
            <v>5</v>
          </cell>
          <cell r="F4279">
            <v>0</v>
          </cell>
          <cell r="G4279" t="str">
            <v>00</v>
          </cell>
        </row>
        <row r="4280">
          <cell r="A4280" t="str">
            <v>J0597</v>
          </cell>
          <cell r="B4280" t="str">
            <v>C-1 esterase, berinert</v>
          </cell>
          <cell r="C4280">
            <v>12</v>
          </cell>
          <cell r="D4280">
            <v>5</v>
          </cell>
          <cell r="E4280">
            <v>5</v>
          </cell>
          <cell r="F4280">
            <v>0</v>
          </cell>
          <cell r="G4280" t="str">
            <v>00</v>
          </cell>
        </row>
        <row r="4281">
          <cell r="A4281" t="str">
            <v>J0598</v>
          </cell>
          <cell r="B4281" t="str">
            <v>C-1 esterase, cinryze</v>
          </cell>
          <cell r="C4281">
            <v>12</v>
          </cell>
          <cell r="D4281">
            <v>5</v>
          </cell>
          <cell r="E4281">
            <v>5</v>
          </cell>
          <cell r="F4281">
            <v>0</v>
          </cell>
          <cell r="G4281" t="str">
            <v>00</v>
          </cell>
        </row>
        <row r="4282">
          <cell r="A4282" t="str">
            <v>J0600</v>
          </cell>
          <cell r="B4282" t="str">
            <v>Edetate calcium disodium inj</v>
          </cell>
          <cell r="C4282">
            <v>12</v>
          </cell>
          <cell r="D4282">
            <v>5</v>
          </cell>
          <cell r="E4282">
            <v>5</v>
          </cell>
          <cell r="F4282">
            <v>0</v>
          </cell>
          <cell r="G4282" t="str">
            <v>00</v>
          </cell>
        </row>
        <row r="4283">
          <cell r="A4283" t="str">
            <v>J0610</v>
          </cell>
          <cell r="B4283" t="str">
            <v>Calcium gluconate injection</v>
          </cell>
          <cell r="C4283">
            <v>12</v>
          </cell>
          <cell r="D4283">
            <v>5</v>
          </cell>
          <cell r="E4283">
            <v>5</v>
          </cell>
          <cell r="F4283">
            <v>0</v>
          </cell>
          <cell r="G4283" t="str">
            <v>00</v>
          </cell>
        </row>
        <row r="4284">
          <cell r="A4284" t="str">
            <v>J0630</v>
          </cell>
          <cell r="B4284" t="str">
            <v>Calcitonin salmon injection</v>
          </cell>
          <cell r="C4284">
            <v>12</v>
          </cell>
          <cell r="D4284">
            <v>5</v>
          </cell>
          <cell r="E4284">
            <v>5</v>
          </cell>
          <cell r="F4284">
            <v>0</v>
          </cell>
          <cell r="G4284" t="str">
            <v>00</v>
          </cell>
        </row>
        <row r="4285">
          <cell r="A4285" t="str">
            <v>J0636</v>
          </cell>
          <cell r="B4285" t="str">
            <v>Inj calcitriol per 0.1 mcg</v>
          </cell>
          <cell r="C4285">
            <v>12</v>
          </cell>
          <cell r="D4285">
            <v>5</v>
          </cell>
          <cell r="E4285">
            <v>5</v>
          </cell>
          <cell r="F4285">
            <v>0</v>
          </cell>
          <cell r="G4285" t="str">
            <v>00</v>
          </cell>
        </row>
        <row r="4286">
          <cell r="A4286" t="str">
            <v>J0637</v>
          </cell>
          <cell r="B4286" t="str">
            <v>Caspofungin acetate</v>
          </cell>
          <cell r="C4286">
            <v>12</v>
          </cell>
          <cell r="D4286">
            <v>5</v>
          </cell>
          <cell r="E4286">
            <v>5</v>
          </cell>
          <cell r="F4286">
            <v>0</v>
          </cell>
          <cell r="G4286" t="str">
            <v>00</v>
          </cell>
        </row>
        <row r="4287">
          <cell r="A4287" t="str">
            <v>J0638</v>
          </cell>
          <cell r="B4287" t="str">
            <v>Canakinumab injection</v>
          </cell>
          <cell r="C4287">
            <v>12</v>
          </cell>
          <cell r="D4287">
            <v>5</v>
          </cell>
          <cell r="E4287">
            <v>5</v>
          </cell>
          <cell r="F4287">
            <v>0</v>
          </cell>
          <cell r="G4287" t="str">
            <v>00</v>
          </cell>
        </row>
        <row r="4288">
          <cell r="A4288" t="str">
            <v>J0640</v>
          </cell>
          <cell r="B4288" t="str">
            <v>Leucovorin calcium injection</v>
          </cell>
          <cell r="C4288">
            <v>12</v>
          </cell>
          <cell r="D4288">
            <v>5</v>
          </cell>
          <cell r="E4288">
            <v>5</v>
          </cell>
          <cell r="F4288">
            <v>0</v>
          </cell>
          <cell r="G4288" t="str">
            <v>00</v>
          </cell>
        </row>
        <row r="4289">
          <cell r="A4289" t="str">
            <v>J0641</v>
          </cell>
          <cell r="B4289" t="str">
            <v>Levoleucovorin injection</v>
          </cell>
          <cell r="C4289">
            <v>12</v>
          </cell>
          <cell r="D4289">
            <v>5</v>
          </cell>
          <cell r="E4289">
            <v>5</v>
          </cell>
          <cell r="F4289">
            <v>0</v>
          </cell>
          <cell r="G4289" t="str">
            <v>00</v>
          </cell>
        </row>
        <row r="4290">
          <cell r="A4290" t="str">
            <v>J0670</v>
          </cell>
          <cell r="B4290" t="str">
            <v>Inj mepivacaine hcl/10 ml</v>
          </cell>
          <cell r="C4290">
            <v>12</v>
          </cell>
          <cell r="D4290">
            <v>5</v>
          </cell>
          <cell r="E4290">
            <v>5</v>
          </cell>
          <cell r="F4290">
            <v>0</v>
          </cell>
          <cell r="G4290" t="str">
            <v>00</v>
          </cell>
        </row>
        <row r="4291">
          <cell r="A4291" t="str">
            <v>J0690</v>
          </cell>
          <cell r="B4291" t="str">
            <v>Cefazolin sodium injection</v>
          </cell>
          <cell r="C4291">
            <v>12</v>
          </cell>
          <cell r="D4291">
            <v>5</v>
          </cell>
          <cell r="E4291">
            <v>5</v>
          </cell>
          <cell r="F4291">
            <v>0</v>
          </cell>
          <cell r="G4291" t="str">
            <v>00</v>
          </cell>
        </row>
        <row r="4292">
          <cell r="A4292" t="str">
            <v>J0692</v>
          </cell>
          <cell r="B4292" t="str">
            <v>Cefepime hcl for injection</v>
          </cell>
          <cell r="C4292">
            <v>12</v>
          </cell>
          <cell r="D4292">
            <v>5</v>
          </cell>
          <cell r="E4292">
            <v>5</v>
          </cell>
          <cell r="F4292">
            <v>0</v>
          </cell>
          <cell r="G4292" t="str">
            <v>00</v>
          </cell>
        </row>
        <row r="4293">
          <cell r="A4293" t="str">
            <v>J0694</v>
          </cell>
          <cell r="B4293" t="str">
            <v>Cefoxitin sodium injection</v>
          </cell>
          <cell r="C4293">
            <v>12</v>
          </cell>
          <cell r="D4293">
            <v>5</v>
          </cell>
          <cell r="E4293">
            <v>5</v>
          </cell>
          <cell r="F4293">
            <v>0</v>
          </cell>
          <cell r="G4293" t="str">
            <v>00</v>
          </cell>
        </row>
        <row r="4294">
          <cell r="A4294" t="str">
            <v>J0696</v>
          </cell>
          <cell r="B4294" t="str">
            <v>Ceftriaxone sodium injection</v>
          </cell>
          <cell r="C4294">
            <v>12</v>
          </cell>
          <cell r="D4294">
            <v>5</v>
          </cell>
          <cell r="E4294">
            <v>5</v>
          </cell>
          <cell r="F4294">
            <v>0</v>
          </cell>
          <cell r="G4294" t="str">
            <v>00</v>
          </cell>
        </row>
        <row r="4295">
          <cell r="A4295" t="str">
            <v>J0697</v>
          </cell>
          <cell r="B4295" t="str">
            <v>Sterile cefuroxime injection</v>
          </cell>
          <cell r="C4295">
            <v>12</v>
          </cell>
          <cell r="D4295">
            <v>5</v>
          </cell>
          <cell r="E4295">
            <v>5</v>
          </cell>
          <cell r="F4295">
            <v>0</v>
          </cell>
          <cell r="G4295" t="str">
            <v>00</v>
          </cell>
        </row>
        <row r="4296">
          <cell r="A4296" t="str">
            <v>J0698</v>
          </cell>
          <cell r="B4296" t="str">
            <v>Cefotaxime sodium injection</v>
          </cell>
          <cell r="C4296">
            <v>12</v>
          </cell>
          <cell r="D4296">
            <v>5</v>
          </cell>
          <cell r="E4296">
            <v>5</v>
          </cell>
          <cell r="F4296">
            <v>0</v>
          </cell>
          <cell r="G4296" t="str">
            <v>00</v>
          </cell>
        </row>
        <row r="4297">
          <cell r="A4297" t="str">
            <v>J0702</v>
          </cell>
          <cell r="B4297" t="str">
            <v>Betamethasone acet&amp;sod phosp</v>
          </cell>
          <cell r="C4297">
            <v>12</v>
          </cell>
          <cell r="D4297">
            <v>5</v>
          </cell>
          <cell r="E4297">
            <v>5</v>
          </cell>
          <cell r="F4297">
            <v>0</v>
          </cell>
          <cell r="G4297" t="str">
            <v>00</v>
          </cell>
        </row>
        <row r="4298">
          <cell r="A4298" t="str">
            <v>J0712</v>
          </cell>
          <cell r="B4298" t="str">
            <v>Ceftaroline fosamil inj</v>
          </cell>
          <cell r="C4298">
            <v>12</v>
          </cell>
          <cell r="D4298">
            <v>5</v>
          </cell>
          <cell r="E4298">
            <v>5</v>
          </cell>
          <cell r="F4298">
            <v>0</v>
          </cell>
          <cell r="G4298" t="str">
            <v>00</v>
          </cell>
        </row>
        <row r="4299">
          <cell r="A4299" t="str">
            <v>J0713</v>
          </cell>
          <cell r="B4299" t="str">
            <v>Inj ceftazidime per 500 mg</v>
          </cell>
          <cell r="C4299">
            <v>12</v>
          </cell>
          <cell r="D4299">
            <v>5</v>
          </cell>
          <cell r="E4299">
            <v>5</v>
          </cell>
          <cell r="F4299">
            <v>0</v>
          </cell>
          <cell r="G4299" t="str">
            <v>00</v>
          </cell>
        </row>
        <row r="4300">
          <cell r="A4300" t="str">
            <v>J0717</v>
          </cell>
          <cell r="B4300" t="str">
            <v>Certolizumab pegol inj 1mg</v>
          </cell>
          <cell r="C4300">
            <v>12</v>
          </cell>
          <cell r="D4300">
            <v>5</v>
          </cell>
          <cell r="E4300">
            <v>5</v>
          </cell>
          <cell r="F4300">
            <v>0</v>
          </cell>
          <cell r="G4300" t="str">
            <v>00</v>
          </cell>
        </row>
        <row r="4301">
          <cell r="A4301" t="str">
            <v>J0720</v>
          </cell>
          <cell r="B4301" t="str">
            <v>Chloramphenicol sodium injec</v>
          </cell>
          <cell r="C4301">
            <v>12</v>
          </cell>
          <cell r="D4301">
            <v>5</v>
          </cell>
          <cell r="E4301">
            <v>5</v>
          </cell>
          <cell r="F4301">
            <v>0</v>
          </cell>
          <cell r="G4301" t="str">
            <v>00</v>
          </cell>
        </row>
        <row r="4302">
          <cell r="A4302" t="str">
            <v>J0725</v>
          </cell>
          <cell r="B4302" t="str">
            <v>Chorionic gonadotropin/1000u</v>
          </cell>
          <cell r="C4302">
            <v>12</v>
          </cell>
          <cell r="D4302">
            <v>5</v>
          </cell>
          <cell r="E4302">
            <v>5</v>
          </cell>
          <cell r="F4302">
            <v>0</v>
          </cell>
          <cell r="G4302" t="str">
            <v>00</v>
          </cell>
        </row>
        <row r="4303">
          <cell r="A4303" t="str">
            <v>J0735</v>
          </cell>
          <cell r="B4303" t="str">
            <v>Clonidine hydrochloride</v>
          </cell>
          <cell r="C4303">
            <v>12</v>
          </cell>
          <cell r="D4303">
            <v>5</v>
          </cell>
          <cell r="E4303">
            <v>5</v>
          </cell>
          <cell r="F4303">
            <v>0</v>
          </cell>
          <cell r="G4303" t="str">
            <v>00</v>
          </cell>
        </row>
        <row r="4304">
          <cell r="A4304" t="str">
            <v>J0740</v>
          </cell>
          <cell r="B4304" t="str">
            <v>Cidofovir injection</v>
          </cell>
          <cell r="C4304">
            <v>12</v>
          </cell>
          <cell r="D4304">
            <v>5</v>
          </cell>
          <cell r="E4304">
            <v>5</v>
          </cell>
          <cell r="F4304">
            <v>0</v>
          </cell>
          <cell r="G4304" t="str">
            <v>00</v>
          </cell>
        </row>
        <row r="4305">
          <cell r="A4305" t="str">
            <v>J0743</v>
          </cell>
          <cell r="B4305" t="str">
            <v>Cilastatin sodium injection</v>
          </cell>
          <cell r="C4305">
            <v>12</v>
          </cell>
          <cell r="D4305">
            <v>5</v>
          </cell>
          <cell r="E4305">
            <v>5</v>
          </cell>
          <cell r="F4305">
            <v>0</v>
          </cell>
          <cell r="G4305" t="str">
            <v>00</v>
          </cell>
        </row>
        <row r="4306">
          <cell r="A4306" t="str">
            <v>J0744</v>
          </cell>
          <cell r="B4306" t="str">
            <v>Ciprofloxacin iv</v>
          </cell>
          <cell r="C4306">
            <v>12</v>
          </cell>
          <cell r="D4306">
            <v>5</v>
          </cell>
          <cell r="E4306">
            <v>5</v>
          </cell>
          <cell r="F4306">
            <v>0</v>
          </cell>
          <cell r="G4306" t="str">
            <v>00</v>
          </cell>
        </row>
        <row r="4307">
          <cell r="A4307" t="str">
            <v>J0770</v>
          </cell>
          <cell r="B4307" t="str">
            <v>Colistimethate sodium inj</v>
          </cell>
          <cell r="C4307">
            <v>12</v>
          </cell>
          <cell r="D4307">
            <v>5</v>
          </cell>
          <cell r="E4307">
            <v>5</v>
          </cell>
          <cell r="F4307">
            <v>0</v>
          </cell>
          <cell r="G4307" t="str">
            <v>00</v>
          </cell>
        </row>
        <row r="4308">
          <cell r="A4308" t="str">
            <v>J0775</v>
          </cell>
          <cell r="B4308" t="str">
            <v>Collagenase, clost hist inj</v>
          </cell>
          <cell r="C4308">
            <v>12</v>
          </cell>
          <cell r="D4308">
            <v>5</v>
          </cell>
          <cell r="E4308">
            <v>5</v>
          </cell>
          <cell r="F4308">
            <v>0</v>
          </cell>
          <cell r="G4308" t="str">
            <v>00</v>
          </cell>
        </row>
        <row r="4309">
          <cell r="A4309" t="str">
            <v>J0780</v>
          </cell>
          <cell r="B4309" t="str">
            <v>Prochlorperazine injection</v>
          </cell>
          <cell r="C4309">
            <v>12</v>
          </cell>
          <cell r="D4309">
            <v>5</v>
          </cell>
          <cell r="E4309">
            <v>5</v>
          </cell>
          <cell r="F4309">
            <v>0</v>
          </cell>
          <cell r="G4309" t="str">
            <v>00</v>
          </cell>
        </row>
        <row r="4310">
          <cell r="A4310" t="str">
            <v>J0795</v>
          </cell>
          <cell r="B4310" t="str">
            <v>Corticorelin ovine triflutal</v>
          </cell>
          <cell r="C4310">
            <v>12</v>
          </cell>
          <cell r="D4310">
            <v>5</v>
          </cell>
          <cell r="E4310">
            <v>5</v>
          </cell>
          <cell r="F4310">
            <v>0</v>
          </cell>
          <cell r="G4310" t="str">
            <v>00</v>
          </cell>
        </row>
        <row r="4311">
          <cell r="A4311" t="str">
            <v>J0800</v>
          </cell>
          <cell r="B4311" t="str">
            <v>Corticotropin injection</v>
          </cell>
          <cell r="C4311">
            <v>12</v>
          </cell>
          <cell r="D4311">
            <v>5</v>
          </cell>
          <cell r="E4311">
            <v>5</v>
          </cell>
          <cell r="F4311">
            <v>0</v>
          </cell>
          <cell r="G4311" t="str">
            <v>00</v>
          </cell>
        </row>
        <row r="4312">
          <cell r="A4312" t="str">
            <v>J0834</v>
          </cell>
          <cell r="B4312" t="str">
            <v>Cosyntropin cortrosyn inj</v>
          </cell>
          <cell r="C4312">
            <v>12</v>
          </cell>
          <cell r="D4312">
            <v>5</v>
          </cell>
          <cell r="E4312">
            <v>5</v>
          </cell>
          <cell r="F4312">
            <v>0</v>
          </cell>
          <cell r="G4312" t="str">
            <v>00</v>
          </cell>
        </row>
        <row r="4313">
          <cell r="A4313" t="str">
            <v>J0840</v>
          </cell>
          <cell r="B4313" t="str">
            <v>Crotalidae poly immune fab</v>
          </cell>
          <cell r="C4313">
            <v>12</v>
          </cell>
          <cell r="D4313">
            <v>5</v>
          </cell>
          <cell r="E4313">
            <v>5</v>
          </cell>
          <cell r="F4313">
            <v>0</v>
          </cell>
          <cell r="G4313" t="str">
            <v>00</v>
          </cell>
        </row>
        <row r="4314">
          <cell r="A4314" t="str">
            <v>J0850</v>
          </cell>
          <cell r="B4314" t="str">
            <v>Cytomegalovirus imm iv /vial</v>
          </cell>
          <cell r="C4314">
            <v>12</v>
          </cell>
          <cell r="D4314">
            <v>5</v>
          </cell>
          <cell r="E4314">
            <v>5</v>
          </cell>
          <cell r="F4314">
            <v>0</v>
          </cell>
          <cell r="G4314" t="str">
            <v>00</v>
          </cell>
        </row>
        <row r="4315">
          <cell r="A4315" t="str">
            <v>J0878</v>
          </cell>
          <cell r="B4315" t="str">
            <v>Daptomycin injection</v>
          </cell>
          <cell r="C4315">
            <v>12</v>
          </cell>
          <cell r="D4315">
            <v>5</v>
          </cell>
          <cell r="E4315">
            <v>5</v>
          </cell>
          <cell r="F4315">
            <v>0</v>
          </cell>
          <cell r="G4315" t="str">
            <v>00</v>
          </cell>
        </row>
        <row r="4316">
          <cell r="A4316" t="str">
            <v>J0881</v>
          </cell>
          <cell r="B4316" t="str">
            <v>Darbepoetin alfa, non-esrd</v>
          </cell>
          <cell r="C4316">
            <v>12</v>
          </cell>
          <cell r="D4316">
            <v>5</v>
          </cell>
          <cell r="E4316">
            <v>5</v>
          </cell>
          <cell r="F4316">
            <v>0</v>
          </cell>
          <cell r="G4316" t="str">
            <v>00</v>
          </cell>
        </row>
        <row r="4317">
          <cell r="A4317" t="str">
            <v>J0882</v>
          </cell>
          <cell r="B4317" t="str">
            <v>Darbepoetin alfa, esrd use</v>
          </cell>
          <cell r="C4317">
            <v>12</v>
          </cell>
          <cell r="D4317">
            <v>5</v>
          </cell>
          <cell r="E4317">
            <v>5</v>
          </cell>
          <cell r="F4317">
            <v>0</v>
          </cell>
          <cell r="G4317" t="str">
            <v>00</v>
          </cell>
        </row>
        <row r="4318">
          <cell r="A4318" t="str">
            <v>J0885</v>
          </cell>
          <cell r="B4318" t="str">
            <v>Epoetin alfa, non-esrd</v>
          </cell>
          <cell r="C4318">
            <v>12</v>
          </cell>
          <cell r="D4318">
            <v>5</v>
          </cell>
          <cell r="E4318">
            <v>5</v>
          </cell>
          <cell r="F4318">
            <v>0</v>
          </cell>
          <cell r="G4318" t="str">
            <v>00</v>
          </cell>
        </row>
        <row r="4319">
          <cell r="A4319" t="str">
            <v>J0886</v>
          </cell>
          <cell r="B4319" t="str">
            <v>Epoetin alfa 1000 units esrd</v>
          </cell>
          <cell r="C4319">
            <v>12</v>
          </cell>
          <cell r="D4319">
            <v>5</v>
          </cell>
          <cell r="E4319">
            <v>5</v>
          </cell>
          <cell r="F4319">
            <v>0</v>
          </cell>
          <cell r="G4319" t="str">
            <v>00</v>
          </cell>
        </row>
        <row r="4320">
          <cell r="A4320" t="str">
            <v>J0894</v>
          </cell>
          <cell r="B4320" t="str">
            <v>Decitabine injection</v>
          </cell>
          <cell r="C4320">
            <v>12</v>
          </cell>
          <cell r="D4320">
            <v>5</v>
          </cell>
          <cell r="E4320">
            <v>5</v>
          </cell>
          <cell r="F4320">
            <v>0</v>
          </cell>
          <cell r="G4320" t="str">
            <v>00</v>
          </cell>
        </row>
        <row r="4321">
          <cell r="A4321" t="str">
            <v>J0895</v>
          </cell>
          <cell r="B4321" t="str">
            <v>Deferoxamine mesylate inj</v>
          </cell>
          <cell r="C4321">
            <v>12</v>
          </cell>
          <cell r="D4321">
            <v>5</v>
          </cell>
          <cell r="E4321">
            <v>5</v>
          </cell>
          <cell r="F4321">
            <v>0</v>
          </cell>
          <cell r="G4321" t="str">
            <v>00</v>
          </cell>
        </row>
        <row r="4322">
          <cell r="A4322" t="str">
            <v>J0897</v>
          </cell>
          <cell r="B4322" t="str">
            <v>Denosumab injection</v>
          </cell>
          <cell r="C4322">
            <v>12</v>
          </cell>
          <cell r="D4322">
            <v>5</v>
          </cell>
          <cell r="E4322">
            <v>5</v>
          </cell>
          <cell r="F4322">
            <v>0</v>
          </cell>
          <cell r="G4322" t="str">
            <v>00</v>
          </cell>
        </row>
        <row r="4323">
          <cell r="A4323" t="str">
            <v>J1000</v>
          </cell>
          <cell r="B4323" t="str">
            <v>Depo-estradiol cypionate inj</v>
          </cell>
          <cell r="C4323">
            <v>12</v>
          </cell>
          <cell r="D4323">
            <v>5</v>
          </cell>
          <cell r="E4323">
            <v>5</v>
          </cell>
          <cell r="F4323">
            <v>0</v>
          </cell>
          <cell r="G4323" t="str">
            <v>00</v>
          </cell>
        </row>
        <row r="4324">
          <cell r="A4324" t="str">
            <v>J1020</v>
          </cell>
          <cell r="B4324" t="str">
            <v>Methylprednisolone 20 mg inj</v>
          </cell>
          <cell r="C4324">
            <v>12</v>
          </cell>
          <cell r="D4324">
            <v>5</v>
          </cell>
          <cell r="E4324">
            <v>5</v>
          </cell>
          <cell r="F4324">
            <v>0</v>
          </cell>
          <cell r="G4324" t="str">
            <v>00</v>
          </cell>
        </row>
        <row r="4325">
          <cell r="A4325" t="str">
            <v>J1030</v>
          </cell>
          <cell r="B4325" t="str">
            <v>Methylprednisolone 40 mg inj</v>
          </cell>
          <cell r="C4325">
            <v>12</v>
          </cell>
          <cell r="D4325">
            <v>5</v>
          </cell>
          <cell r="E4325">
            <v>5</v>
          </cell>
          <cell r="F4325">
            <v>0</v>
          </cell>
          <cell r="G4325" t="str">
            <v>00</v>
          </cell>
        </row>
        <row r="4326">
          <cell r="A4326" t="str">
            <v>J1040</v>
          </cell>
          <cell r="B4326" t="str">
            <v>Methylprednisolone 80 mg inj</v>
          </cell>
          <cell r="C4326">
            <v>12</v>
          </cell>
          <cell r="D4326">
            <v>5</v>
          </cell>
          <cell r="E4326">
            <v>5</v>
          </cell>
          <cell r="F4326">
            <v>0</v>
          </cell>
          <cell r="G4326" t="str">
            <v>00</v>
          </cell>
        </row>
        <row r="4327">
          <cell r="A4327" t="str">
            <v>J1050</v>
          </cell>
          <cell r="B4327" t="str">
            <v>Medroxyprogesterone acetate</v>
          </cell>
          <cell r="C4327">
            <v>12</v>
          </cell>
          <cell r="D4327">
            <v>5</v>
          </cell>
          <cell r="E4327">
            <v>5</v>
          </cell>
          <cell r="F4327">
            <v>0</v>
          </cell>
          <cell r="G4327" t="str">
            <v>00</v>
          </cell>
        </row>
        <row r="4328">
          <cell r="A4328" t="str">
            <v>J1070</v>
          </cell>
          <cell r="B4328" t="str">
            <v>Testosterone cypionat 100 mg</v>
          </cell>
          <cell r="C4328">
            <v>12</v>
          </cell>
          <cell r="D4328">
            <v>5</v>
          </cell>
          <cell r="E4328">
            <v>5</v>
          </cell>
          <cell r="F4328">
            <v>0</v>
          </cell>
          <cell r="G4328" t="str">
            <v>00</v>
          </cell>
        </row>
        <row r="4329">
          <cell r="A4329" t="str">
            <v>J1080</v>
          </cell>
          <cell r="B4329" t="str">
            <v>Testosterone cypionat 200 mg</v>
          </cell>
          <cell r="C4329">
            <v>12</v>
          </cell>
          <cell r="D4329">
            <v>5</v>
          </cell>
          <cell r="E4329">
            <v>5</v>
          </cell>
          <cell r="F4329">
            <v>0</v>
          </cell>
          <cell r="G4329" t="str">
            <v>00</v>
          </cell>
        </row>
        <row r="4330">
          <cell r="A4330" t="str">
            <v>J1100</v>
          </cell>
          <cell r="B4330" t="str">
            <v>Dexamethasone sodium phos</v>
          </cell>
          <cell r="C4330">
            <v>12</v>
          </cell>
          <cell r="D4330">
            <v>5</v>
          </cell>
          <cell r="E4330">
            <v>5</v>
          </cell>
          <cell r="F4330">
            <v>0</v>
          </cell>
          <cell r="G4330" t="str">
            <v>00</v>
          </cell>
        </row>
        <row r="4331">
          <cell r="A4331" t="str">
            <v>J1110</v>
          </cell>
          <cell r="B4331" t="str">
            <v>Inj dihydroergotamine mesylt</v>
          </cell>
          <cell r="C4331">
            <v>12</v>
          </cell>
          <cell r="D4331">
            <v>5</v>
          </cell>
          <cell r="E4331">
            <v>5</v>
          </cell>
          <cell r="F4331">
            <v>0</v>
          </cell>
          <cell r="G4331" t="str">
            <v>00</v>
          </cell>
        </row>
        <row r="4332">
          <cell r="A4332" t="str">
            <v>J1120</v>
          </cell>
          <cell r="B4332" t="str">
            <v>Acetazolamid sodium injectio</v>
          </cell>
          <cell r="C4332">
            <v>12</v>
          </cell>
          <cell r="D4332">
            <v>5</v>
          </cell>
          <cell r="E4332">
            <v>5</v>
          </cell>
          <cell r="F4332">
            <v>0</v>
          </cell>
          <cell r="G4332" t="str">
            <v>00</v>
          </cell>
        </row>
        <row r="4333">
          <cell r="A4333" t="str">
            <v>J1160</v>
          </cell>
          <cell r="B4333" t="str">
            <v>Digoxin injection</v>
          </cell>
          <cell r="C4333">
            <v>12</v>
          </cell>
          <cell r="D4333">
            <v>5</v>
          </cell>
          <cell r="E4333">
            <v>5</v>
          </cell>
          <cell r="F4333">
            <v>0</v>
          </cell>
          <cell r="G4333" t="str">
            <v>00</v>
          </cell>
        </row>
        <row r="4334">
          <cell r="A4334" t="str">
            <v>J1162</v>
          </cell>
          <cell r="B4334" t="str">
            <v>Digoxin immune fab (ovine)</v>
          </cell>
          <cell r="C4334">
            <v>12</v>
          </cell>
          <cell r="D4334">
            <v>5</v>
          </cell>
          <cell r="E4334">
            <v>5</v>
          </cell>
          <cell r="F4334">
            <v>0</v>
          </cell>
          <cell r="G4334" t="str">
            <v>00</v>
          </cell>
        </row>
        <row r="4335">
          <cell r="A4335" t="str">
            <v>J1165</v>
          </cell>
          <cell r="B4335" t="str">
            <v>Phenytoin sodium injection</v>
          </cell>
          <cell r="C4335">
            <v>12</v>
          </cell>
          <cell r="D4335">
            <v>5</v>
          </cell>
          <cell r="E4335">
            <v>5</v>
          </cell>
          <cell r="F4335">
            <v>0</v>
          </cell>
          <cell r="G4335" t="str">
            <v>00</v>
          </cell>
        </row>
        <row r="4336">
          <cell r="A4336" t="str">
            <v>J1170</v>
          </cell>
          <cell r="B4336" t="str">
            <v>Hydromorphone injection</v>
          </cell>
          <cell r="C4336">
            <v>12</v>
          </cell>
          <cell r="D4336">
            <v>5</v>
          </cell>
          <cell r="E4336">
            <v>5</v>
          </cell>
          <cell r="F4336">
            <v>0</v>
          </cell>
          <cell r="G4336" t="str">
            <v>00</v>
          </cell>
        </row>
        <row r="4337">
          <cell r="A4337" t="str">
            <v>J1190</v>
          </cell>
          <cell r="B4337" t="str">
            <v>Dexrazoxane hcl injection</v>
          </cell>
          <cell r="C4337">
            <v>12</v>
          </cell>
          <cell r="D4337">
            <v>5</v>
          </cell>
          <cell r="E4337">
            <v>5</v>
          </cell>
          <cell r="F4337">
            <v>0</v>
          </cell>
          <cell r="G4337" t="str">
            <v>00</v>
          </cell>
        </row>
        <row r="4338">
          <cell r="A4338" t="str">
            <v>J1200</v>
          </cell>
          <cell r="B4338" t="str">
            <v>Diphenhydramine hcl injectio</v>
          </cell>
          <cell r="C4338">
            <v>12</v>
          </cell>
          <cell r="D4338">
            <v>5</v>
          </cell>
          <cell r="E4338">
            <v>5</v>
          </cell>
          <cell r="F4338">
            <v>0</v>
          </cell>
          <cell r="G4338" t="str">
            <v>00</v>
          </cell>
        </row>
        <row r="4339">
          <cell r="A4339" t="str">
            <v>J1205</v>
          </cell>
          <cell r="B4339" t="str">
            <v>Chlorothiazide sodium inj</v>
          </cell>
          <cell r="C4339">
            <v>12</v>
          </cell>
          <cell r="D4339">
            <v>5</v>
          </cell>
          <cell r="E4339">
            <v>5</v>
          </cell>
          <cell r="F4339">
            <v>0</v>
          </cell>
          <cell r="G4339" t="str">
            <v>00</v>
          </cell>
        </row>
        <row r="4340">
          <cell r="A4340" t="str">
            <v>J1212</v>
          </cell>
          <cell r="B4340" t="str">
            <v>Dimethyl sulfoxide 50% 50 ml</v>
          </cell>
          <cell r="C4340">
            <v>12</v>
          </cell>
          <cell r="D4340">
            <v>5</v>
          </cell>
          <cell r="E4340">
            <v>5</v>
          </cell>
          <cell r="F4340">
            <v>0</v>
          </cell>
          <cell r="G4340" t="str">
            <v>00</v>
          </cell>
        </row>
        <row r="4341">
          <cell r="A4341" t="str">
            <v>J1230</v>
          </cell>
          <cell r="B4341" t="str">
            <v>Methadone injection</v>
          </cell>
          <cell r="C4341">
            <v>12</v>
          </cell>
          <cell r="D4341">
            <v>5</v>
          </cell>
          <cell r="E4341">
            <v>5</v>
          </cell>
          <cell r="F4341">
            <v>0</v>
          </cell>
          <cell r="G4341" t="str">
            <v>00</v>
          </cell>
        </row>
        <row r="4342">
          <cell r="A4342" t="str">
            <v>J1240</v>
          </cell>
          <cell r="B4342" t="str">
            <v>Dimenhydrinate injection</v>
          </cell>
          <cell r="C4342">
            <v>12</v>
          </cell>
          <cell r="D4342">
            <v>5</v>
          </cell>
          <cell r="E4342">
            <v>5</v>
          </cell>
          <cell r="F4342">
            <v>0</v>
          </cell>
          <cell r="G4342" t="str">
            <v>00</v>
          </cell>
        </row>
        <row r="4343">
          <cell r="A4343" t="str">
            <v>J1245</v>
          </cell>
          <cell r="B4343" t="str">
            <v>Dipyridamole injection</v>
          </cell>
          <cell r="C4343">
            <v>12</v>
          </cell>
          <cell r="D4343">
            <v>5</v>
          </cell>
          <cell r="E4343">
            <v>5</v>
          </cell>
          <cell r="F4343">
            <v>0</v>
          </cell>
          <cell r="G4343" t="str">
            <v>00</v>
          </cell>
        </row>
        <row r="4344">
          <cell r="A4344" t="str">
            <v>J1250</v>
          </cell>
          <cell r="B4344" t="str">
            <v>Inj dobutamine hcl/250 mg</v>
          </cell>
          <cell r="C4344">
            <v>12</v>
          </cell>
          <cell r="D4344">
            <v>5</v>
          </cell>
          <cell r="E4344">
            <v>5</v>
          </cell>
          <cell r="F4344">
            <v>0</v>
          </cell>
          <cell r="G4344" t="str">
            <v>00</v>
          </cell>
        </row>
        <row r="4345">
          <cell r="A4345" t="str">
            <v>J1260</v>
          </cell>
          <cell r="B4345" t="str">
            <v>Dolasetron mesylate</v>
          </cell>
          <cell r="C4345">
            <v>12</v>
          </cell>
          <cell r="D4345">
            <v>5</v>
          </cell>
          <cell r="E4345">
            <v>5</v>
          </cell>
          <cell r="F4345">
            <v>0</v>
          </cell>
          <cell r="G4345" t="str">
            <v>00</v>
          </cell>
        </row>
        <row r="4346">
          <cell r="A4346" t="str">
            <v>J1265</v>
          </cell>
          <cell r="B4346" t="str">
            <v>Dopamine injection</v>
          </cell>
          <cell r="C4346">
            <v>12</v>
          </cell>
          <cell r="D4346">
            <v>5</v>
          </cell>
          <cell r="E4346">
            <v>5</v>
          </cell>
          <cell r="F4346">
            <v>0</v>
          </cell>
          <cell r="G4346" t="str">
            <v>00</v>
          </cell>
        </row>
        <row r="4347">
          <cell r="A4347" t="str">
            <v>J1267</v>
          </cell>
          <cell r="B4347" t="str">
            <v>Doripenem injection</v>
          </cell>
          <cell r="C4347">
            <v>12</v>
          </cell>
          <cell r="D4347">
            <v>5</v>
          </cell>
          <cell r="E4347">
            <v>5</v>
          </cell>
          <cell r="F4347">
            <v>0</v>
          </cell>
          <cell r="G4347" t="str">
            <v>00</v>
          </cell>
        </row>
        <row r="4348">
          <cell r="A4348" t="str">
            <v>J1270</v>
          </cell>
          <cell r="B4348" t="str">
            <v>Injection, doxercalciferol</v>
          </cell>
          <cell r="C4348">
            <v>12</v>
          </cell>
          <cell r="D4348">
            <v>5</v>
          </cell>
          <cell r="E4348">
            <v>5</v>
          </cell>
          <cell r="F4348">
            <v>0</v>
          </cell>
          <cell r="G4348" t="str">
            <v>00</v>
          </cell>
        </row>
        <row r="4349">
          <cell r="A4349" t="str">
            <v>J1290</v>
          </cell>
          <cell r="B4349" t="str">
            <v>Ecallantide injection</v>
          </cell>
          <cell r="C4349">
            <v>12</v>
          </cell>
          <cell r="D4349">
            <v>5</v>
          </cell>
          <cell r="E4349">
            <v>5</v>
          </cell>
          <cell r="F4349">
            <v>0</v>
          </cell>
          <cell r="G4349" t="str">
            <v>00</v>
          </cell>
        </row>
        <row r="4350">
          <cell r="A4350" t="str">
            <v>J1300</v>
          </cell>
          <cell r="B4350" t="str">
            <v>Eculizumab injection</v>
          </cell>
          <cell r="C4350">
            <v>12</v>
          </cell>
          <cell r="D4350">
            <v>5</v>
          </cell>
          <cell r="E4350">
            <v>5</v>
          </cell>
          <cell r="F4350">
            <v>0</v>
          </cell>
          <cell r="G4350" t="str">
            <v>00</v>
          </cell>
        </row>
        <row r="4351">
          <cell r="A4351" t="str">
            <v>J1325</v>
          </cell>
          <cell r="B4351" t="str">
            <v>Epoprostenol injection</v>
          </cell>
          <cell r="C4351">
            <v>12</v>
          </cell>
          <cell r="D4351">
            <v>5</v>
          </cell>
          <cell r="E4351">
            <v>5</v>
          </cell>
          <cell r="F4351">
            <v>0</v>
          </cell>
          <cell r="G4351" t="str">
            <v>00</v>
          </cell>
        </row>
        <row r="4352">
          <cell r="A4352" t="str">
            <v>J1335</v>
          </cell>
          <cell r="B4352" t="str">
            <v>Ertapenem injection</v>
          </cell>
          <cell r="C4352">
            <v>12</v>
          </cell>
          <cell r="D4352">
            <v>5</v>
          </cell>
          <cell r="E4352">
            <v>5</v>
          </cell>
          <cell r="F4352">
            <v>0</v>
          </cell>
          <cell r="G4352" t="str">
            <v>00</v>
          </cell>
        </row>
        <row r="4353">
          <cell r="A4353" t="str">
            <v>J1364</v>
          </cell>
          <cell r="B4353" t="str">
            <v>Erythro lactobionate /500 mg</v>
          </cell>
          <cell r="C4353">
            <v>12</v>
          </cell>
          <cell r="D4353">
            <v>5</v>
          </cell>
          <cell r="E4353">
            <v>5</v>
          </cell>
          <cell r="F4353">
            <v>0</v>
          </cell>
          <cell r="G4353" t="str">
            <v>00</v>
          </cell>
        </row>
        <row r="4354">
          <cell r="A4354" t="str">
            <v>J1380</v>
          </cell>
          <cell r="B4354" t="str">
            <v>Estradiol valerate 10 mg inj</v>
          </cell>
          <cell r="C4354">
            <v>12</v>
          </cell>
          <cell r="D4354">
            <v>5</v>
          </cell>
          <cell r="E4354">
            <v>5</v>
          </cell>
          <cell r="F4354">
            <v>0</v>
          </cell>
          <cell r="G4354" t="str">
            <v>00</v>
          </cell>
        </row>
        <row r="4355">
          <cell r="A4355" t="str">
            <v>J1410</v>
          </cell>
          <cell r="B4355" t="str">
            <v>Inj estrogen conjugate 25 mg</v>
          </cell>
          <cell r="C4355">
            <v>12</v>
          </cell>
          <cell r="D4355">
            <v>5</v>
          </cell>
          <cell r="E4355">
            <v>5</v>
          </cell>
          <cell r="F4355">
            <v>0</v>
          </cell>
          <cell r="G4355" t="str">
            <v>00</v>
          </cell>
        </row>
        <row r="4356">
          <cell r="A4356" t="str">
            <v>J1430</v>
          </cell>
          <cell r="B4356" t="str">
            <v>Ethanolamine oleate 100 mg</v>
          </cell>
          <cell r="C4356">
            <v>12</v>
          </cell>
          <cell r="D4356">
            <v>5</v>
          </cell>
          <cell r="E4356">
            <v>5</v>
          </cell>
          <cell r="F4356">
            <v>0</v>
          </cell>
          <cell r="G4356" t="str">
            <v>00</v>
          </cell>
        </row>
        <row r="4357">
          <cell r="A4357" t="str">
            <v>J1438</v>
          </cell>
          <cell r="B4357" t="str">
            <v>Etanercept injection</v>
          </cell>
          <cell r="C4357">
            <v>12</v>
          </cell>
          <cell r="D4357">
            <v>5</v>
          </cell>
          <cell r="E4357">
            <v>5</v>
          </cell>
          <cell r="F4357">
            <v>0</v>
          </cell>
          <cell r="G4357" t="str">
            <v>00</v>
          </cell>
        </row>
        <row r="4358">
          <cell r="A4358" t="str">
            <v>J1442</v>
          </cell>
          <cell r="B4358" t="str">
            <v>Inj, filgrastim g-csf 1mcg</v>
          </cell>
          <cell r="C4358">
            <v>12</v>
          </cell>
          <cell r="D4358">
            <v>5</v>
          </cell>
          <cell r="E4358">
            <v>5</v>
          </cell>
          <cell r="F4358">
            <v>0</v>
          </cell>
          <cell r="G4358" t="str">
            <v>00</v>
          </cell>
        </row>
        <row r="4359">
          <cell r="A4359" t="str">
            <v>J1446</v>
          </cell>
          <cell r="B4359" t="str">
            <v>Inj, tbo-filgrastim, 5 mcg</v>
          </cell>
          <cell r="C4359">
            <v>12</v>
          </cell>
          <cell r="D4359">
            <v>5</v>
          </cell>
          <cell r="E4359">
            <v>5</v>
          </cell>
          <cell r="F4359">
            <v>0</v>
          </cell>
          <cell r="G4359" t="str">
            <v>00</v>
          </cell>
        </row>
        <row r="4360">
          <cell r="A4360" t="str">
            <v>J1450</v>
          </cell>
          <cell r="B4360" t="str">
            <v>Fluconazole</v>
          </cell>
          <cell r="C4360">
            <v>12</v>
          </cell>
          <cell r="D4360">
            <v>5</v>
          </cell>
          <cell r="E4360">
            <v>5</v>
          </cell>
          <cell r="F4360">
            <v>0</v>
          </cell>
          <cell r="G4360" t="str">
            <v>00</v>
          </cell>
        </row>
        <row r="4361">
          <cell r="A4361" t="str">
            <v>J1453</v>
          </cell>
          <cell r="B4361" t="str">
            <v>Fosaprepitant injection</v>
          </cell>
          <cell r="C4361">
            <v>12</v>
          </cell>
          <cell r="D4361">
            <v>5</v>
          </cell>
          <cell r="E4361">
            <v>5</v>
          </cell>
          <cell r="F4361">
            <v>0</v>
          </cell>
          <cell r="G4361" t="str">
            <v>00</v>
          </cell>
        </row>
        <row r="4362">
          <cell r="A4362" t="str">
            <v>J1458</v>
          </cell>
          <cell r="B4362" t="str">
            <v>Galsulfase injection</v>
          </cell>
          <cell r="C4362">
            <v>12</v>
          </cell>
          <cell r="D4362">
            <v>5</v>
          </cell>
          <cell r="E4362">
            <v>5</v>
          </cell>
          <cell r="F4362">
            <v>0</v>
          </cell>
          <cell r="G4362" t="str">
            <v>00</v>
          </cell>
        </row>
        <row r="4363">
          <cell r="A4363" t="str">
            <v>J1459</v>
          </cell>
          <cell r="B4363" t="str">
            <v>Inj ivig privigen 500 mg</v>
          </cell>
          <cell r="C4363">
            <v>12</v>
          </cell>
          <cell r="D4363">
            <v>5</v>
          </cell>
          <cell r="E4363">
            <v>5</v>
          </cell>
          <cell r="F4363">
            <v>0</v>
          </cell>
          <cell r="G4363" t="str">
            <v>00</v>
          </cell>
        </row>
        <row r="4364">
          <cell r="A4364" t="str">
            <v>J1460</v>
          </cell>
          <cell r="B4364" t="str">
            <v>Gamma globulin 1 cc inj</v>
          </cell>
          <cell r="C4364">
            <v>12</v>
          </cell>
          <cell r="D4364">
            <v>5</v>
          </cell>
          <cell r="E4364">
            <v>5</v>
          </cell>
          <cell r="F4364">
            <v>0</v>
          </cell>
          <cell r="G4364" t="str">
            <v>00</v>
          </cell>
        </row>
        <row r="4365">
          <cell r="A4365" t="str">
            <v>J1556</v>
          </cell>
          <cell r="B4365" t="str">
            <v>Inj, imm glob bivigam, 500mg</v>
          </cell>
          <cell r="C4365">
            <v>12</v>
          </cell>
          <cell r="D4365">
            <v>5</v>
          </cell>
          <cell r="E4365">
            <v>5</v>
          </cell>
          <cell r="F4365">
            <v>0</v>
          </cell>
          <cell r="G4365" t="str">
            <v>00</v>
          </cell>
        </row>
        <row r="4366">
          <cell r="A4366" t="str">
            <v>J1557</v>
          </cell>
          <cell r="B4366" t="str">
            <v>Gammaplex injection</v>
          </cell>
          <cell r="C4366">
            <v>12</v>
          </cell>
          <cell r="D4366">
            <v>5</v>
          </cell>
          <cell r="E4366">
            <v>5</v>
          </cell>
          <cell r="F4366">
            <v>0</v>
          </cell>
          <cell r="G4366" t="str">
            <v>00</v>
          </cell>
        </row>
        <row r="4367">
          <cell r="A4367" t="str">
            <v>J1559</v>
          </cell>
          <cell r="B4367" t="str">
            <v>Hizentra injection</v>
          </cell>
          <cell r="C4367">
            <v>12</v>
          </cell>
          <cell r="D4367">
            <v>5</v>
          </cell>
          <cell r="E4367">
            <v>5</v>
          </cell>
          <cell r="F4367">
            <v>0</v>
          </cell>
          <cell r="G4367" t="str">
            <v>00</v>
          </cell>
        </row>
        <row r="4368">
          <cell r="A4368" t="str">
            <v>J1560</v>
          </cell>
          <cell r="B4368" t="str">
            <v>Gamma globulin &gt; 10 cc inj</v>
          </cell>
          <cell r="C4368">
            <v>12</v>
          </cell>
          <cell r="D4368">
            <v>5</v>
          </cell>
          <cell r="E4368">
            <v>5</v>
          </cell>
          <cell r="F4368">
            <v>0</v>
          </cell>
          <cell r="G4368" t="str">
            <v>00</v>
          </cell>
        </row>
        <row r="4369">
          <cell r="A4369" t="str">
            <v>J1561</v>
          </cell>
          <cell r="B4369" t="str">
            <v>Gamunex-c/gammaked</v>
          </cell>
          <cell r="C4369">
            <v>12</v>
          </cell>
          <cell r="D4369">
            <v>5</v>
          </cell>
          <cell r="E4369">
            <v>5</v>
          </cell>
          <cell r="F4369">
            <v>0</v>
          </cell>
          <cell r="G4369" t="str">
            <v>00</v>
          </cell>
        </row>
        <row r="4370">
          <cell r="A4370" t="str">
            <v>J1566</v>
          </cell>
          <cell r="B4370" t="str">
            <v>Immune globulin, powder</v>
          </cell>
          <cell r="C4370">
            <v>12</v>
          </cell>
          <cell r="D4370">
            <v>5</v>
          </cell>
          <cell r="E4370">
            <v>5</v>
          </cell>
          <cell r="F4370">
            <v>0</v>
          </cell>
          <cell r="G4370" t="str">
            <v>00</v>
          </cell>
        </row>
        <row r="4371">
          <cell r="A4371" t="str">
            <v>J1568</v>
          </cell>
          <cell r="B4371" t="str">
            <v>Octagam injection</v>
          </cell>
          <cell r="C4371">
            <v>12</v>
          </cell>
          <cell r="D4371">
            <v>5</v>
          </cell>
          <cell r="E4371">
            <v>5</v>
          </cell>
          <cell r="F4371">
            <v>0</v>
          </cell>
          <cell r="G4371" t="str">
            <v>00</v>
          </cell>
        </row>
        <row r="4372">
          <cell r="A4372" t="str">
            <v>J1569</v>
          </cell>
          <cell r="B4372" t="str">
            <v>Gammagard liquid injection</v>
          </cell>
          <cell r="C4372">
            <v>12</v>
          </cell>
          <cell r="D4372">
            <v>5</v>
          </cell>
          <cell r="E4372">
            <v>5</v>
          </cell>
          <cell r="F4372">
            <v>0</v>
          </cell>
          <cell r="G4372" t="str">
            <v>00</v>
          </cell>
        </row>
        <row r="4373">
          <cell r="A4373" t="str">
            <v>J1570</v>
          </cell>
          <cell r="B4373" t="str">
            <v>Ganciclovir sodium injection</v>
          </cell>
          <cell r="C4373">
            <v>12</v>
          </cell>
          <cell r="D4373">
            <v>5</v>
          </cell>
          <cell r="E4373">
            <v>5</v>
          </cell>
          <cell r="F4373">
            <v>0</v>
          </cell>
          <cell r="G4373" t="str">
            <v>00</v>
          </cell>
        </row>
        <row r="4374">
          <cell r="A4374" t="str">
            <v>J1571</v>
          </cell>
          <cell r="B4374" t="str">
            <v>Hepagam b im injection</v>
          </cell>
          <cell r="C4374">
            <v>12</v>
          </cell>
          <cell r="D4374">
            <v>5</v>
          </cell>
          <cell r="E4374">
            <v>5</v>
          </cell>
          <cell r="F4374">
            <v>0</v>
          </cell>
          <cell r="G4374" t="str">
            <v>00</v>
          </cell>
        </row>
        <row r="4375">
          <cell r="A4375" t="str">
            <v>J1572</v>
          </cell>
          <cell r="B4375" t="str">
            <v>Flebogamma injection</v>
          </cell>
          <cell r="C4375">
            <v>12</v>
          </cell>
          <cell r="D4375">
            <v>5</v>
          </cell>
          <cell r="E4375">
            <v>5</v>
          </cell>
          <cell r="F4375">
            <v>0</v>
          </cell>
          <cell r="G4375" t="str">
            <v>00</v>
          </cell>
        </row>
        <row r="4376">
          <cell r="A4376" t="str">
            <v>J1580</v>
          </cell>
          <cell r="B4376" t="str">
            <v>Garamycin gentamicin inj</v>
          </cell>
          <cell r="C4376">
            <v>12</v>
          </cell>
          <cell r="D4376">
            <v>5</v>
          </cell>
          <cell r="E4376">
            <v>5</v>
          </cell>
          <cell r="F4376">
            <v>0</v>
          </cell>
          <cell r="G4376" t="str">
            <v>00</v>
          </cell>
        </row>
        <row r="4377">
          <cell r="A4377" t="str">
            <v>J1600</v>
          </cell>
          <cell r="B4377" t="str">
            <v>Gold sodium thiomaleate inj</v>
          </cell>
          <cell r="C4377">
            <v>12</v>
          </cell>
          <cell r="D4377">
            <v>5</v>
          </cell>
          <cell r="E4377">
            <v>5</v>
          </cell>
          <cell r="F4377">
            <v>0</v>
          </cell>
          <cell r="G4377" t="str">
            <v>00</v>
          </cell>
        </row>
        <row r="4378">
          <cell r="A4378" t="str">
            <v>J1602</v>
          </cell>
          <cell r="B4378" t="str">
            <v>Golimumab for iv use 1mg</v>
          </cell>
          <cell r="C4378">
            <v>12</v>
          </cell>
          <cell r="D4378">
            <v>5</v>
          </cell>
          <cell r="E4378">
            <v>5</v>
          </cell>
          <cell r="F4378">
            <v>0</v>
          </cell>
          <cell r="G4378" t="str">
            <v>00</v>
          </cell>
        </row>
        <row r="4379">
          <cell r="A4379" t="str">
            <v>J1610</v>
          </cell>
          <cell r="B4379" t="str">
            <v>Glucagon hydrochloride/1 mg</v>
          </cell>
          <cell r="C4379">
            <v>12</v>
          </cell>
          <cell r="D4379">
            <v>5</v>
          </cell>
          <cell r="E4379">
            <v>5</v>
          </cell>
          <cell r="F4379">
            <v>0</v>
          </cell>
          <cell r="G4379" t="str">
            <v>00</v>
          </cell>
        </row>
        <row r="4380">
          <cell r="A4380" t="str">
            <v>J1626</v>
          </cell>
          <cell r="B4380" t="str">
            <v>Granisetron hcl injection</v>
          </cell>
          <cell r="C4380">
            <v>12</v>
          </cell>
          <cell r="D4380">
            <v>5</v>
          </cell>
          <cell r="E4380">
            <v>5</v>
          </cell>
          <cell r="F4380">
            <v>0</v>
          </cell>
          <cell r="G4380" t="str">
            <v>00</v>
          </cell>
        </row>
        <row r="4381">
          <cell r="A4381" t="str">
            <v>J1630</v>
          </cell>
          <cell r="B4381" t="str">
            <v>Haloperidol injection</v>
          </cell>
          <cell r="C4381">
            <v>12</v>
          </cell>
          <cell r="D4381">
            <v>5</v>
          </cell>
          <cell r="E4381">
            <v>5</v>
          </cell>
          <cell r="F4381">
            <v>0</v>
          </cell>
          <cell r="G4381" t="str">
            <v>00</v>
          </cell>
        </row>
        <row r="4382">
          <cell r="A4382" t="str">
            <v>J1631</v>
          </cell>
          <cell r="B4382" t="str">
            <v>Haloperidol decanoate inj</v>
          </cell>
          <cell r="C4382">
            <v>12</v>
          </cell>
          <cell r="D4382">
            <v>5</v>
          </cell>
          <cell r="E4382">
            <v>5</v>
          </cell>
          <cell r="F4382">
            <v>0</v>
          </cell>
          <cell r="G4382" t="str">
            <v>00</v>
          </cell>
        </row>
        <row r="4383">
          <cell r="A4383" t="str">
            <v>J1640</v>
          </cell>
          <cell r="B4383" t="str">
            <v>Hemin, 1 mg</v>
          </cell>
          <cell r="C4383">
            <v>12</v>
          </cell>
          <cell r="D4383">
            <v>5</v>
          </cell>
          <cell r="E4383">
            <v>5</v>
          </cell>
          <cell r="F4383">
            <v>0</v>
          </cell>
          <cell r="G4383" t="str">
            <v>00</v>
          </cell>
        </row>
        <row r="4384">
          <cell r="A4384" t="str">
            <v>J1642</v>
          </cell>
          <cell r="B4384" t="str">
            <v>Inj heparin sodium per 10 u</v>
          </cell>
          <cell r="C4384">
            <v>12</v>
          </cell>
          <cell r="D4384">
            <v>5</v>
          </cell>
          <cell r="E4384">
            <v>5</v>
          </cell>
          <cell r="F4384">
            <v>0</v>
          </cell>
          <cell r="G4384" t="str">
            <v>00</v>
          </cell>
        </row>
        <row r="4385">
          <cell r="A4385" t="str">
            <v>J1644</v>
          </cell>
          <cell r="B4385" t="str">
            <v>Inj heparin sodium per 1000u</v>
          </cell>
          <cell r="C4385">
            <v>12</v>
          </cell>
          <cell r="D4385">
            <v>5</v>
          </cell>
          <cell r="E4385">
            <v>5</v>
          </cell>
          <cell r="F4385">
            <v>0</v>
          </cell>
          <cell r="G4385" t="str">
            <v>00</v>
          </cell>
        </row>
        <row r="4386">
          <cell r="A4386" t="str">
            <v>J1645</v>
          </cell>
          <cell r="B4386" t="str">
            <v>Dalteparin sodium</v>
          </cell>
          <cell r="C4386">
            <v>12</v>
          </cell>
          <cell r="D4386">
            <v>5</v>
          </cell>
          <cell r="E4386">
            <v>5</v>
          </cell>
          <cell r="F4386">
            <v>0</v>
          </cell>
          <cell r="G4386" t="str">
            <v>00</v>
          </cell>
        </row>
        <row r="4387">
          <cell r="A4387" t="str">
            <v>J1650</v>
          </cell>
          <cell r="B4387" t="str">
            <v>Inj enoxaparin sodium</v>
          </cell>
          <cell r="C4387">
            <v>12</v>
          </cell>
          <cell r="D4387">
            <v>5</v>
          </cell>
          <cell r="E4387">
            <v>5</v>
          </cell>
          <cell r="F4387">
            <v>0</v>
          </cell>
          <cell r="G4387" t="str">
            <v>00</v>
          </cell>
        </row>
        <row r="4388">
          <cell r="A4388" t="str">
            <v>J1652</v>
          </cell>
          <cell r="B4388" t="str">
            <v>Fondaparinux sodium</v>
          </cell>
          <cell r="C4388">
            <v>12</v>
          </cell>
          <cell r="D4388">
            <v>5</v>
          </cell>
          <cell r="E4388">
            <v>5</v>
          </cell>
          <cell r="F4388">
            <v>0</v>
          </cell>
          <cell r="G4388" t="str">
            <v>00</v>
          </cell>
        </row>
        <row r="4389">
          <cell r="A4389" t="str">
            <v>J1670</v>
          </cell>
          <cell r="B4389" t="str">
            <v>Tetanus immune globulin inj</v>
          </cell>
          <cell r="C4389">
            <v>12</v>
          </cell>
          <cell r="D4389">
            <v>5</v>
          </cell>
          <cell r="E4389">
            <v>5</v>
          </cell>
          <cell r="F4389">
            <v>0</v>
          </cell>
          <cell r="G4389" t="str">
            <v>00</v>
          </cell>
        </row>
        <row r="4390">
          <cell r="A4390" t="str">
            <v>J1720</v>
          </cell>
          <cell r="B4390" t="str">
            <v>Hydrocortisone sodium succ i</v>
          </cell>
          <cell r="C4390">
            <v>12</v>
          </cell>
          <cell r="D4390">
            <v>5</v>
          </cell>
          <cell r="E4390">
            <v>5</v>
          </cell>
          <cell r="F4390">
            <v>0</v>
          </cell>
          <cell r="G4390" t="str">
            <v>00</v>
          </cell>
        </row>
        <row r="4391">
          <cell r="A4391" t="str">
            <v>J1740</v>
          </cell>
          <cell r="B4391" t="str">
            <v>Ibandronate sodium injection</v>
          </cell>
          <cell r="C4391">
            <v>12</v>
          </cell>
          <cell r="D4391">
            <v>5</v>
          </cell>
          <cell r="E4391">
            <v>5</v>
          </cell>
          <cell r="F4391">
            <v>0</v>
          </cell>
          <cell r="G4391" t="str">
            <v>00</v>
          </cell>
        </row>
        <row r="4392">
          <cell r="A4392" t="str">
            <v>J1742</v>
          </cell>
          <cell r="B4392" t="str">
            <v>Ibutilide fumarate injection</v>
          </cell>
          <cell r="C4392">
            <v>12</v>
          </cell>
          <cell r="D4392">
            <v>5</v>
          </cell>
          <cell r="E4392">
            <v>5</v>
          </cell>
          <cell r="F4392">
            <v>0</v>
          </cell>
          <cell r="G4392" t="str">
            <v>00</v>
          </cell>
        </row>
        <row r="4393">
          <cell r="A4393" t="str">
            <v>J1743</v>
          </cell>
          <cell r="B4393" t="str">
            <v>Idursulfase injection</v>
          </cell>
          <cell r="C4393">
            <v>12</v>
          </cell>
          <cell r="D4393">
            <v>5</v>
          </cell>
          <cell r="E4393">
            <v>5</v>
          </cell>
          <cell r="F4393">
            <v>0</v>
          </cell>
          <cell r="G4393" t="str">
            <v>00</v>
          </cell>
        </row>
        <row r="4394">
          <cell r="A4394" t="str">
            <v>J1745</v>
          </cell>
          <cell r="B4394" t="str">
            <v>Infliximab injection</v>
          </cell>
          <cell r="C4394">
            <v>12</v>
          </cell>
          <cell r="D4394">
            <v>5</v>
          </cell>
          <cell r="E4394">
            <v>5</v>
          </cell>
          <cell r="F4394">
            <v>0</v>
          </cell>
          <cell r="G4394" t="str">
            <v>00</v>
          </cell>
        </row>
        <row r="4395">
          <cell r="A4395" t="str">
            <v>J1750</v>
          </cell>
          <cell r="B4395" t="str">
            <v>Inj iron dextran</v>
          </cell>
          <cell r="C4395">
            <v>12</v>
          </cell>
          <cell r="D4395">
            <v>5</v>
          </cell>
          <cell r="E4395">
            <v>5</v>
          </cell>
          <cell r="F4395">
            <v>0</v>
          </cell>
          <cell r="G4395" t="str">
            <v>00</v>
          </cell>
        </row>
        <row r="4396">
          <cell r="A4396" t="str">
            <v>J1756</v>
          </cell>
          <cell r="B4396" t="str">
            <v>Iron sucrose injection</v>
          </cell>
          <cell r="C4396">
            <v>12</v>
          </cell>
          <cell r="D4396">
            <v>5</v>
          </cell>
          <cell r="E4396">
            <v>5</v>
          </cell>
          <cell r="F4396">
            <v>0</v>
          </cell>
          <cell r="G4396" t="str">
            <v>00</v>
          </cell>
        </row>
        <row r="4397">
          <cell r="A4397" t="str">
            <v>J1786</v>
          </cell>
          <cell r="B4397" t="str">
            <v>Imuglucerase injection</v>
          </cell>
          <cell r="C4397">
            <v>12</v>
          </cell>
          <cell r="D4397">
            <v>5</v>
          </cell>
          <cell r="E4397">
            <v>5</v>
          </cell>
          <cell r="F4397">
            <v>0</v>
          </cell>
          <cell r="G4397" t="str">
            <v>00</v>
          </cell>
        </row>
        <row r="4398">
          <cell r="A4398" t="str">
            <v>J1790</v>
          </cell>
          <cell r="B4398" t="str">
            <v>Droperidol injection</v>
          </cell>
          <cell r="C4398">
            <v>12</v>
          </cell>
          <cell r="D4398">
            <v>5</v>
          </cell>
          <cell r="E4398">
            <v>5</v>
          </cell>
          <cell r="F4398">
            <v>0</v>
          </cell>
          <cell r="G4398" t="str">
            <v>00</v>
          </cell>
        </row>
        <row r="4399">
          <cell r="A4399" t="str">
            <v>J1800</v>
          </cell>
          <cell r="B4399" t="str">
            <v>Propranolol injection</v>
          </cell>
          <cell r="C4399">
            <v>12</v>
          </cell>
          <cell r="D4399">
            <v>5</v>
          </cell>
          <cell r="E4399">
            <v>5</v>
          </cell>
          <cell r="F4399">
            <v>0</v>
          </cell>
          <cell r="G4399" t="str">
            <v>00</v>
          </cell>
        </row>
        <row r="4400">
          <cell r="A4400" t="str">
            <v>J1815</v>
          </cell>
          <cell r="B4400" t="str">
            <v>Insulin injection</v>
          </cell>
          <cell r="C4400">
            <v>12</v>
          </cell>
          <cell r="D4400">
            <v>5</v>
          </cell>
          <cell r="E4400">
            <v>5</v>
          </cell>
          <cell r="F4400">
            <v>0</v>
          </cell>
          <cell r="G4400" t="str">
            <v>00</v>
          </cell>
        </row>
        <row r="4401">
          <cell r="A4401" t="str">
            <v>J1817</v>
          </cell>
          <cell r="B4401" t="str">
            <v>Insulin for insulin pump use</v>
          </cell>
          <cell r="C4401">
            <v>12</v>
          </cell>
          <cell r="D4401">
            <v>5</v>
          </cell>
          <cell r="E4401">
            <v>5</v>
          </cell>
          <cell r="F4401">
            <v>0</v>
          </cell>
          <cell r="G4401" t="str">
            <v>00</v>
          </cell>
        </row>
        <row r="4402">
          <cell r="A4402" t="str">
            <v>J1840</v>
          </cell>
          <cell r="B4402" t="str">
            <v>Kanamycin sulfate 500 mg inj</v>
          </cell>
          <cell r="C4402">
            <v>12</v>
          </cell>
          <cell r="D4402">
            <v>5</v>
          </cell>
          <cell r="E4402">
            <v>5</v>
          </cell>
          <cell r="F4402">
            <v>0</v>
          </cell>
          <cell r="G4402" t="str">
            <v>00</v>
          </cell>
        </row>
        <row r="4403">
          <cell r="A4403" t="str">
            <v>J1850</v>
          </cell>
          <cell r="B4403" t="str">
            <v>Kanamycin sulfate 75 mg inj</v>
          </cell>
          <cell r="C4403">
            <v>12</v>
          </cell>
          <cell r="D4403">
            <v>5</v>
          </cell>
          <cell r="E4403">
            <v>5</v>
          </cell>
          <cell r="F4403">
            <v>0</v>
          </cell>
          <cell r="G4403" t="str">
            <v>00</v>
          </cell>
        </row>
        <row r="4404">
          <cell r="A4404" t="str">
            <v>J1885</v>
          </cell>
          <cell r="B4404" t="str">
            <v>Ketorolac tromethamine inj</v>
          </cell>
          <cell r="C4404">
            <v>12</v>
          </cell>
          <cell r="D4404">
            <v>5</v>
          </cell>
          <cell r="E4404">
            <v>5</v>
          </cell>
          <cell r="F4404">
            <v>0</v>
          </cell>
          <cell r="G4404" t="str">
            <v>00</v>
          </cell>
        </row>
        <row r="4405">
          <cell r="A4405" t="str">
            <v>J1930</v>
          </cell>
          <cell r="B4405" t="str">
            <v>Lanreotide injection</v>
          </cell>
          <cell r="C4405">
            <v>12</v>
          </cell>
          <cell r="D4405">
            <v>5</v>
          </cell>
          <cell r="E4405">
            <v>5</v>
          </cell>
          <cell r="F4405">
            <v>0</v>
          </cell>
          <cell r="G4405" t="str">
            <v>00</v>
          </cell>
        </row>
        <row r="4406">
          <cell r="A4406" t="str">
            <v>J1931</v>
          </cell>
          <cell r="B4406" t="str">
            <v>Laronidase injection</v>
          </cell>
          <cell r="C4406">
            <v>12</v>
          </cell>
          <cell r="D4406">
            <v>5</v>
          </cell>
          <cell r="E4406">
            <v>5</v>
          </cell>
          <cell r="F4406">
            <v>0</v>
          </cell>
          <cell r="G4406" t="str">
            <v>00</v>
          </cell>
        </row>
        <row r="4407">
          <cell r="A4407" t="str">
            <v>J1940</v>
          </cell>
          <cell r="B4407" t="str">
            <v>Furosemide injection</v>
          </cell>
          <cell r="C4407">
            <v>12</v>
          </cell>
          <cell r="D4407">
            <v>5</v>
          </cell>
          <cell r="E4407">
            <v>5</v>
          </cell>
          <cell r="F4407">
            <v>0</v>
          </cell>
          <cell r="G4407" t="str">
            <v>00</v>
          </cell>
        </row>
        <row r="4408">
          <cell r="A4408" t="str">
            <v>J1950</v>
          </cell>
          <cell r="B4408" t="str">
            <v>Leuprolide acetate /3.75 mg</v>
          </cell>
          <cell r="C4408">
            <v>12</v>
          </cell>
          <cell r="D4408">
            <v>5</v>
          </cell>
          <cell r="E4408">
            <v>5</v>
          </cell>
          <cell r="F4408">
            <v>0</v>
          </cell>
          <cell r="G4408" t="str">
            <v>00</v>
          </cell>
        </row>
        <row r="4409">
          <cell r="A4409" t="str">
            <v>J1953</v>
          </cell>
          <cell r="B4409" t="str">
            <v>Levetiracetam injection</v>
          </cell>
          <cell r="C4409">
            <v>12</v>
          </cell>
          <cell r="D4409">
            <v>5</v>
          </cell>
          <cell r="E4409">
            <v>5</v>
          </cell>
          <cell r="F4409">
            <v>0</v>
          </cell>
          <cell r="G4409" t="str">
            <v>00</v>
          </cell>
        </row>
        <row r="4410">
          <cell r="A4410" t="str">
            <v>J1955</v>
          </cell>
          <cell r="B4410" t="str">
            <v>Inj levocarnitine per 1 gm</v>
          </cell>
          <cell r="C4410">
            <v>12</v>
          </cell>
          <cell r="D4410">
            <v>5</v>
          </cell>
          <cell r="E4410">
            <v>5</v>
          </cell>
          <cell r="F4410">
            <v>0</v>
          </cell>
          <cell r="G4410" t="str">
            <v>00</v>
          </cell>
        </row>
        <row r="4411">
          <cell r="A4411" t="str">
            <v>J1956</v>
          </cell>
          <cell r="B4411" t="str">
            <v>Levofloxacin injection</v>
          </cell>
          <cell r="C4411">
            <v>12</v>
          </cell>
          <cell r="D4411">
            <v>5</v>
          </cell>
          <cell r="E4411">
            <v>5</v>
          </cell>
          <cell r="F4411">
            <v>0</v>
          </cell>
          <cell r="G4411" t="str">
            <v>00</v>
          </cell>
        </row>
        <row r="4412">
          <cell r="A4412" t="str">
            <v>J1980</v>
          </cell>
          <cell r="B4412" t="str">
            <v>Hyoscyamine sulfate inj</v>
          </cell>
          <cell r="C4412">
            <v>12</v>
          </cell>
          <cell r="D4412">
            <v>5</v>
          </cell>
          <cell r="E4412">
            <v>5</v>
          </cell>
          <cell r="F4412">
            <v>0</v>
          </cell>
          <cell r="G4412" t="str">
            <v>00</v>
          </cell>
        </row>
        <row r="4413">
          <cell r="A4413" t="str">
            <v>J2001</v>
          </cell>
          <cell r="B4413" t="str">
            <v>Lidocaine injection</v>
          </cell>
          <cell r="C4413">
            <v>12</v>
          </cell>
          <cell r="D4413">
            <v>5</v>
          </cell>
          <cell r="E4413">
            <v>5</v>
          </cell>
          <cell r="F4413">
            <v>0</v>
          </cell>
          <cell r="G4413" t="str">
            <v>00</v>
          </cell>
        </row>
        <row r="4414">
          <cell r="A4414" t="str">
            <v>J2010</v>
          </cell>
          <cell r="B4414" t="str">
            <v>Lincomycin injection</v>
          </cell>
          <cell r="C4414">
            <v>12</v>
          </cell>
          <cell r="D4414">
            <v>5</v>
          </cell>
          <cell r="E4414">
            <v>5</v>
          </cell>
          <cell r="F4414">
            <v>0</v>
          </cell>
          <cell r="G4414" t="str">
            <v>00</v>
          </cell>
        </row>
        <row r="4415">
          <cell r="A4415" t="str">
            <v>J2020</v>
          </cell>
          <cell r="B4415" t="str">
            <v>Linezolid injection</v>
          </cell>
          <cell r="C4415">
            <v>12</v>
          </cell>
          <cell r="D4415">
            <v>5</v>
          </cell>
          <cell r="E4415">
            <v>5</v>
          </cell>
          <cell r="F4415">
            <v>0</v>
          </cell>
          <cell r="G4415" t="str">
            <v>00</v>
          </cell>
        </row>
        <row r="4416">
          <cell r="A4416" t="str">
            <v>J2060</v>
          </cell>
          <cell r="B4416" t="str">
            <v>Lorazepam injection</v>
          </cell>
          <cell r="C4416">
            <v>12</v>
          </cell>
          <cell r="D4416">
            <v>5</v>
          </cell>
          <cell r="E4416">
            <v>5</v>
          </cell>
          <cell r="F4416">
            <v>0</v>
          </cell>
          <cell r="G4416" t="str">
            <v>00</v>
          </cell>
        </row>
        <row r="4417">
          <cell r="A4417" t="str">
            <v>J2150</v>
          </cell>
          <cell r="B4417" t="str">
            <v>Mannitol injection</v>
          </cell>
          <cell r="C4417">
            <v>12</v>
          </cell>
          <cell r="D4417">
            <v>5</v>
          </cell>
          <cell r="E4417">
            <v>5</v>
          </cell>
          <cell r="F4417">
            <v>0</v>
          </cell>
          <cell r="G4417" t="str">
            <v>00</v>
          </cell>
        </row>
        <row r="4418">
          <cell r="A4418" t="str">
            <v>J2175</v>
          </cell>
          <cell r="B4418" t="str">
            <v>Meperidine hydrochl /100 mg</v>
          </cell>
          <cell r="C4418">
            <v>12</v>
          </cell>
          <cell r="D4418">
            <v>5</v>
          </cell>
          <cell r="E4418">
            <v>5</v>
          </cell>
          <cell r="F4418">
            <v>0</v>
          </cell>
          <cell r="G4418" t="str">
            <v>00</v>
          </cell>
        </row>
        <row r="4419">
          <cell r="A4419" t="str">
            <v>J2185</v>
          </cell>
          <cell r="B4419" t="str">
            <v>Meropenem</v>
          </cell>
          <cell r="C4419">
            <v>12</v>
          </cell>
          <cell r="D4419">
            <v>5</v>
          </cell>
          <cell r="E4419">
            <v>5</v>
          </cell>
          <cell r="F4419">
            <v>0</v>
          </cell>
          <cell r="G4419" t="str">
            <v>00</v>
          </cell>
        </row>
        <row r="4420">
          <cell r="A4420" t="str">
            <v>J2210</v>
          </cell>
          <cell r="B4420" t="str">
            <v>Methylergonovin maleate inj</v>
          </cell>
          <cell r="C4420">
            <v>12</v>
          </cell>
          <cell r="D4420">
            <v>5</v>
          </cell>
          <cell r="E4420">
            <v>5</v>
          </cell>
          <cell r="F4420">
            <v>0</v>
          </cell>
          <cell r="G4420" t="str">
            <v>00</v>
          </cell>
        </row>
        <row r="4421">
          <cell r="A4421" t="str">
            <v>J2248</v>
          </cell>
          <cell r="B4421" t="str">
            <v>Micafungin sodium injection</v>
          </cell>
          <cell r="C4421">
            <v>12</v>
          </cell>
          <cell r="D4421">
            <v>5</v>
          </cell>
          <cell r="E4421">
            <v>5</v>
          </cell>
          <cell r="F4421">
            <v>0</v>
          </cell>
          <cell r="G4421" t="str">
            <v>00</v>
          </cell>
        </row>
        <row r="4422">
          <cell r="A4422" t="str">
            <v>J2250</v>
          </cell>
          <cell r="B4422" t="str">
            <v>Inj midazolam hydrochloride</v>
          </cell>
          <cell r="C4422">
            <v>12</v>
          </cell>
          <cell r="D4422">
            <v>5</v>
          </cell>
          <cell r="E4422">
            <v>5</v>
          </cell>
          <cell r="F4422">
            <v>0</v>
          </cell>
          <cell r="G4422" t="str">
            <v>00</v>
          </cell>
        </row>
        <row r="4423">
          <cell r="A4423" t="str">
            <v>J2260</v>
          </cell>
          <cell r="B4423" t="str">
            <v>Inj milrinone lactate / 5 mg</v>
          </cell>
          <cell r="C4423">
            <v>12</v>
          </cell>
          <cell r="D4423">
            <v>5</v>
          </cell>
          <cell r="E4423">
            <v>5</v>
          </cell>
          <cell r="F4423">
            <v>0</v>
          </cell>
          <cell r="G4423" t="str">
            <v>00</v>
          </cell>
        </row>
        <row r="4424">
          <cell r="A4424" t="str">
            <v>J2270</v>
          </cell>
          <cell r="B4424" t="str">
            <v>Morphine sulfate injection</v>
          </cell>
          <cell r="C4424">
            <v>12</v>
          </cell>
          <cell r="D4424">
            <v>5</v>
          </cell>
          <cell r="E4424">
            <v>5</v>
          </cell>
          <cell r="F4424">
            <v>0</v>
          </cell>
          <cell r="G4424" t="str">
            <v>00</v>
          </cell>
        </row>
        <row r="4425">
          <cell r="A4425" t="str">
            <v>J2278</v>
          </cell>
          <cell r="B4425" t="str">
            <v>Ziconotide injection</v>
          </cell>
          <cell r="C4425">
            <v>12</v>
          </cell>
          <cell r="D4425">
            <v>5</v>
          </cell>
          <cell r="E4425">
            <v>5</v>
          </cell>
          <cell r="F4425">
            <v>0</v>
          </cell>
          <cell r="G4425" t="str">
            <v>00</v>
          </cell>
        </row>
        <row r="4426">
          <cell r="A4426" t="str">
            <v>J2280</v>
          </cell>
          <cell r="B4426" t="str">
            <v>Inj, moxifloxacin 100 mg</v>
          </cell>
          <cell r="C4426">
            <v>12</v>
          </cell>
          <cell r="D4426">
            <v>5</v>
          </cell>
          <cell r="E4426">
            <v>5</v>
          </cell>
          <cell r="F4426">
            <v>0</v>
          </cell>
          <cell r="G4426" t="str">
            <v>00</v>
          </cell>
        </row>
        <row r="4427">
          <cell r="A4427" t="str">
            <v>J2300</v>
          </cell>
          <cell r="B4427" t="str">
            <v>Inj nalbuphine hydrochloride</v>
          </cell>
          <cell r="C4427">
            <v>12</v>
          </cell>
          <cell r="D4427">
            <v>5</v>
          </cell>
          <cell r="E4427">
            <v>5</v>
          </cell>
          <cell r="F4427">
            <v>0</v>
          </cell>
          <cell r="G4427" t="str">
            <v>00</v>
          </cell>
        </row>
        <row r="4428">
          <cell r="A4428" t="str">
            <v>J2310</v>
          </cell>
          <cell r="B4428" t="str">
            <v>Inj naloxone hydrochloride</v>
          </cell>
          <cell r="C4428">
            <v>12</v>
          </cell>
          <cell r="D4428">
            <v>5</v>
          </cell>
          <cell r="E4428">
            <v>5</v>
          </cell>
          <cell r="F4428">
            <v>0</v>
          </cell>
          <cell r="G4428" t="str">
            <v>00</v>
          </cell>
        </row>
        <row r="4429">
          <cell r="A4429" t="str">
            <v>J2315</v>
          </cell>
          <cell r="B4429" t="str">
            <v>Naltrexone, depot form</v>
          </cell>
          <cell r="C4429">
            <v>12</v>
          </cell>
          <cell r="D4429">
            <v>5</v>
          </cell>
          <cell r="E4429">
            <v>5</v>
          </cell>
          <cell r="F4429">
            <v>0</v>
          </cell>
          <cell r="G4429" t="str">
            <v>00</v>
          </cell>
        </row>
        <row r="4430">
          <cell r="A4430" t="str">
            <v>J2323</v>
          </cell>
          <cell r="B4430" t="str">
            <v>Natalizumab injection</v>
          </cell>
          <cell r="C4430">
            <v>12</v>
          </cell>
          <cell r="D4430">
            <v>5</v>
          </cell>
          <cell r="E4430">
            <v>5</v>
          </cell>
          <cell r="F4430">
            <v>0</v>
          </cell>
          <cell r="G4430" t="str">
            <v>00</v>
          </cell>
        </row>
        <row r="4431">
          <cell r="A4431" t="str">
            <v>J2353</v>
          </cell>
          <cell r="B4431" t="str">
            <v>Octreotide injection, depot</v>
          </cell>
          <cell r="C4431">
            <v>12</v>
          </cell>
          <cell r="D4431">
            <v>5</v>
          </cell>
          <cell r="E4431">
            <v>5</v>
          </cell>
          <cell r="F4431">
            <v>0</v>
          </cell>
          <cell r="G4431" t="str">
            <v>00</v>
          </cell>
        </row>
        <row r="4432">
          <cell r="A4432" t="str">
            <v>J2354</v>
          </cell>
          <cell r="B4432" t="str">
            <v>Octreotide inj, non-depot</v>
          </cell>
          <cell r="C4432">
            <v>12</v>
          </cell>
          <cell r="D4432">
            <v>5</v>
          </cell>
          <cell r="E4432">
            <v>5</v>
          </cell>
          <cell r="F4432">
            <v>0</v>
          </cell>
          <cell r="G4432" t="str">
            <v>00</v>
          </cell>
        </row>
        <row r="4433">
          <cell r="A4433" t="str">
            <v>J2355</v>
          </cell>
          <cell r="B4433" t="str">
            <v>Oprelvekin injection</v>
          </cell>
          <cell r="C4433">
            <v>12</v>
          </cell>
          <cell r="D4433">
            <v>5</v>
          </cell>
          <cell r="E4433">
            <v>5</v>
          </cell>
          <cell r="F4433">
            <v>0</v>
          </cell>
          <cell r="G4433" t="str">
            <v>00</v>
          </cell>
        </row>
        <row r="4434">
          <cell r="A4434" t="str">
            <v>J2357</v>
          </cell>
          <cell r="B4434" t="str">
            <v>Omalizumab injection</v>
          </cell>
          <cell r="C4434">
            <v>12</v>
          </cell>
          <cell r="D4434">
            <v>5</v>
          </cell>
          <cell r="E4434">
            <v>5</v>
          </cell>
          <cell r="F4434">
            <v>0</v>
          </cell>
          <cell r="G4434" t="str">
            <v>00</v>
          </cell>
        </row>
        <row r="4435">
          <cell r="A4435" t="str">
            <v>J2358</v>
          </cell>
          <cell r="B4435" t="str">
            <v>Olanzapine long-acting inj</v>
          </cell>
          <cell r="C4435">
            <v>12</v>
          </cell>
          <cell r="D4435">
            <v>5</v>
          </cell>
          <cell r="E4435">
            <v>5</v>
          </cell>
          <cell r="F4435">
            <v>0</v>
          </cell>
          <cell r="G4435" t="str">
            <v>00</v>
          </cell>
        </row>
        <row r="4436">
          <cell r="A4436" t="str">
            <v>J2360</v>
          </cell>
          <cell r="B4436" t="str">
            <v>Orphenadrine injection</v>
          </cell>
          <cell r="C4436">
            <v>12</v>
          </cell>
          <cell r="D4436">
            <v>5</v>
          </cell>
          <cell r="E4436">
            <v>5</v>
          </cell>
          <cell r="F4436">
            <v>0</v>
          </cell>
          <cell r="G4436" t="str">
            <v>00</v>
          </cell>
        </row>
        <row r="4437">
          <cell r="A4437" t="str">
            <v>J2370</v>
          </cell>
          <cell r="B4437" t="str">
            <v>Phenylephrine hcl injection</v>
          </cell>
          <cell r="C4437">
            <v>12</v>
          </cell>
          <cell r="D4437">
            <v>5</v>
          </cell>
          <cell r="E4437">
            <v>5</v>
          </cell>
          <cell r="F4437">
            <v>0</v>
          </cell>
          <cell r="G4437" t="str">
            <v>00</v>
          </cell>
        </row>
        <row r="4438">
          <cell r="A4438" t="str">
            <v>J2400</v>
          </cell>
          <cell r="B4438" t="str">
            <v>Chloroprocaine hcl injection</v>
          </cell>
          <cell r="C4438">
            <v>12</v>
          </cell>
          <cell r="D4438">
            <v>5</v>
          </cell>
          <cell r="E4438">
            <v>5</v>
          </cell>
          <cell r="F4438">
            <v>0</v>
          </cell>
          <cell r="G4438" t="str">
            <v>00</v>
          </cell>
        </row>
        <row r="4439">
          <cell r="A4439" t="str">
            <v>J2405</v>
          </cell>
          <cell r="B4439" t="str">
            <v>Ondansetron hcl injection</v>
          </cell>
          <cell r="C4439">
            <v>12</v>
          </cell>
          <cell r="D4439">
            <v>5</v>
          </cell>
          <cell r="E4439">
            <v>5</v>
          </cell>
          <cell r="F4439">
            <v>0</v>
          </cell>
          <cell r="G4439" t="str">
            <v>00</v>
          </cell>
        </row>
        <row r="4440">
          <cell r="A4440" t="str">
            <v>J2410</v>
          </cell>
          <cell r="B4440" t="str">
            <v>Oxymorphone hcl injection</v>
          </cell>
          <cell r="C4440">
            <v>12</v>
          </cell>
          <cell r="D4440">
            <v>5</v>
          </cell>
          <cell r="E4440">
            <v>5</v>
          </cell>
          <cell r="F4440">
            <v>0</v>
          </cell>
          <cell r="G4440" t="str">
            <v>00</v>
          </cell>
        </row>
        <row r="4441">
          <cell r="A4441" t="str">
            <v>J2425</v>
          </cell>
          <cell r="B4441" t="str">
            <v>Palifermin injection</v>
          </cell>
          <cell r="C4441">
            <v>12</v>
          </cell>
          <cell r="D4441">
            <v>5</v>
          </cell>
          <cell r="E4441">
            <v>5</v>
          </cell>
          <cell r="F4441">
            <v>0</v>
          </cell>
          <cell r="G4441" t="str">
            <v>00</v>
          </cell>
        </row>
        <row r="4442">
          <cell r="A4442" t="str">
            <v>J2426</v>
          </cell>
          <cell r="B4442" t="str">
            <v>Paliperidone palmitate inj</v>
          </cell>
          <cell r="C4442">
            <v>12</v>
          </cell>
          <cell r="D4442">
            <v>5</v>
          </cell>
          <cell r="E4442">
            <v>5</v>
          </cell>
          <cell r="F4442">
            <v>0</v>
          </cell>
          <cell r="G4442" t="str">
            <v>00</v>
          </cell>
        </row>
        <row r="4443">
          <cell r="A4443" t="str">
            <v>J2430</v>
          </cell>
          <cell r="B4443" t="str">
            <v>Pamidronate disodium /30 mg</v>
          </cell>
          <cell r="C4443">
            <v>12</v>
          </cell>
          <cell r="D4443">
            <v>5</v>
          </cell>
          <cell r="E4443">
            <v>5</v>
          </cell>
          <cell r="F4443">
            <v>0</v>
          </cell>
          <cell r="G4443" t="str">
            <v>00</v>
          </cell>
        </row>
        <row r="4444">
          <cell r="A4444" t="str">
            <v>J2469</v>
          </cell>
          <cell r="B4444" t="str">
            <v>Palonosetron hcl</v>
          </cell>
          <cell r="C4444">
            <v>12</v>
          </cell>
          <cell r="D4444">
            <v>5</v>
          </cell>
          <cell r="E4444">
            <v>5</v>
          </cell>
          <cell r="F4444">
            <v>0</v>
          </cell>
          <cell r="G4444" t="str">
            <v>00</v>
          </cell>
        </row>
        <row r="4445">
          <cell r="A4445" t="str">
            <v>J2501</v>
          </cell>
          <cell r="B4445" t="str">
            <v>Paricalcitol</v>
          </cell>
          <cell r="C4445">
            <v>12</v>
          </cell>
          <cell r="D4445">
            <v>5</v>
          </cell>
          <cell r="E4445">
            <v>5</v>
          </cell>
          <cell r="F4445">
            <v>0</v>
          </cell>
          <cell r="G4445" t="str">
            <v>00</v>
          </cell>
        </row>
        <row r="4446">
          <cell r="A4446" t="str">
            <v>J2503</v>
          </cell>
          <cell r="B4446" t="str">
            <v>Pegaptanib sodium injection</v>
          </cell>
          <cell r="C4446">
            <v>12</v>
          </cell>
          <cell r="D4446">
            <v>5</v>
          </cell>
          <cell r="E4446">
            <v>5</v>
          </cell>
          <cell r="F4446">
            <v>0</v>
          </cell>
          <cell r="G4446" t="str">
            <v>00</v>
          </cell>
        </row>
        <row r="4447">
          <cell r="A4447" t="str">
            <v>J2504</v>
          </cell>
          <cell r="B4447" t="str">
            <v>Pegademase bovine, 25 iu</v>
          </cell>
          <cell r="C4447">
            <v>12</v>
          </cell>
          <cell r="D4447">
            <v>5</v>
          </cell>
          <cell r="E4447">
            <v>5</v>
          </cell>
          <cell r="F4447">
            <v>0</v>
          </cell>
          <cell r="G4447" t="str">
            <v>00</v>
          </cell>
        </row>
        <row r="4448">
          <cell r="A4448" t="str">
            <v>J2505</v>
          </cell>
          <cell r="B4448" t="str">
            <v>Injection, pegfilgrastim 6mg</v>
          </cell>
          <cell r="C4448">
            <v>12</v>
          </cell>
          <cell r="D4448">
            <v>5</v>
          </cell>
          <cell r="E4448">
            <v>5</v>
          </cell>
          <cell r="F4448">
            <v>0</v>
          </cell>
          <cell r="G4448" t="str">
            <v>00</v>
          </cell>
        </row>
        <row r="4449">
          <cell r="A4449" t="str">
            <v>J2507</v>
          </cell>
          <cell r="B4449" t="str">
            <v>Pegloticase injection</v>
          </cell>
          <cell r="C4449">
            <v>12</v>
          </cell>
          <cell r="D4449">
            <v>5</v>
          </cell>
          <cell r="E4449">
            <v>5</v>
          </cell>
          <cell r="F4449">
            <v>0</v>
          </cell>
          <cell r="G4449" t="str">
            <v>00</v>
          </cell>
        </row>
        <row r="4450">
          <cell r="A4450" t="str">
            <v>J2510</v>
          </cell>
          <cell r="B4450" t="str">
            <v>Penicillin g procaine inj</v>
          </cell>
          <cell r="C4450">
            <v>12</v>
          </cell>
          <cell r="D4450">
            <v>5</v>
          </cell>
          <cell r="E4450">
            <v>5</v>
          </cell>
          <cell r="F4450">
            <v>0</v>
          </cell>
          <cell r="G4450" t="str">
            <v>00</v>
          </cell>
        </row>
        <row r="4451">
          <cell r="A4451" t="str">
            <v>J2515</v>
          </cell>
          <cell r="B4451" t="str">
            <v>Pentobarbital sodium inj</v>
          </cell>
          <cell r="C4451">
            <v>12</v>
          </cell>
          <cell r="D4451">
            <v>5</v>
          </cell>
          <cell r="E4451">
            <v>5</v>
          </cell>
          <cell r="F4451">
            <v>0</v>
          </cell>
          <cell r="G4451" t="str">
            <v>00</v>
          </cell>
        </row>
        <row r="4452">
          <cell r="A4452" t="str">
            <v>J2540</v>
          </cell>
          <cell r="B4452" t="str">
            <v>Penicillin g potassium inj</v>
          </cell>
          <cell r="C4452">
            <v>12</v>
          </cell>
          <cell r="D4452">
            <v>5</v>
          </cell>
          <cell r="E4452">
            <v>5</v>
          </cell>
          <cell r="F4452">
            <v>0</v>
          </cell>
          <cell r="G4452" t="str">
            <v>00</v>
          </cell>
        </row>
        <row r="4453">
          <cell r="A4453" t="str">
            <v>J2543</v>
          </cell>
          <cell r="B4453" t="str">
            <v>Piperacillin/tazobactam</v>
          </cell>
          <cell r="C4453">
            <v>12</v>
          </cell>
          <cell r="D4453">
            <v>5</v>
          </cell>
          <cell r="E4453">
            <v>5</v>
          </cell>
          <cell r="F4453">
            <v>0</v>
          </cell>
          <cell r="G4453" t="str">
            <v>00</v>
          </cell>
        </row>
        <row r="4454">
          <cell r="A4454" t="str">
            <v>J2545</v>
          </cell>
          <cell r="B4454" t="str">
            <v>Pentamidine non-comp unit</v>
          </cell>
          <cell r="C4454">
            <v>12</v>
          </cell>
          <cell r="D4454">
            <v>5</v>
          </cell>
          <cell r="E4454">
            <v>5</v>
          </cell>
          <cell r="F4454">
            <v>0</v>
          </cell>
          <cell r="G4454" t="str">
            <v>00</v>
          </cell>
        </row>
        <row r="4455">
          <cell r="A4455" t="str">
            <v>J2550</v>
          </cell>
          <cell r="B4455" t="str">
            <v>Promethazine hcl injection</v>
          </cell>
          <cell r="C4455">
            <v>12</v>
          </cell>
          <cell r="D4455">
            <v>5</v>
          </cell>
          <cell r="E4455">
            <v>5</v>
          </cell>
          <cell r="F4455">
            <v>0</v>
          </cell>
          <cell r="G4455" t="str">
            <v>00</v>
          </cell>
        </row>
        <row r="4456">
          <cell r="A4456" t="str">
            <v>J2560</v>
          </cell>
          <cell r="B4456" t="str">
            <v>Phenobarbital sodium inj</v>
          </cell>
          <cell r="C4456">
            <v>12</v>
          </cell>
          <cell r="D4456">
            <v>5</v>
          </cell>
          <cell r="E4456">
            <v>5</v>
          </cell>
          <cell r="F4456">
            <v>0</v>
          </cell>
          <cell r="G4456" t="str">
            <v>00</v>
          </cell>
        </row>
        <row r="4457">
          <cell r="A4457" t="str">
            <v>J2562</v>
          </cell>
          <cell r="B4457" t="str">
            <v>Plerixafor injection</v>
          </cell>
          <cell r="C4457">
            <v>12</v>
          </cell>
          <cell r="D4457">
            <v>5</v>
          </cell>
          <cell r="E4457">
            <v>5</v>
          </cell>
          <cell r="F4457">
            <v>0</v>
          </cell>
          <cell r="G4457" t="str">
            <v>00</v>
          </cell>
        </row>
        <row r="4458">
          <cell r="A4458" t="str">
            <v>J2597</v>
          </cell>
          <cell r="B4458" t="str">
            <v>Inj desmopressin acetate</v>
          </cell>
          <cell r="C4458">
            <v>12</v>
          </cell>
          <cell r="D4458">
            <v>5</v>
          </cell>
          <cell r="E4458">
            <v>5</v>
          </cell>
          <cell r="F4458">
            <v>0</v>
          </cell>
          <cell r="G4458" t="str">
            <v>00</v>
          </cell>
        </row>
        <row r="4459">
          <cell r="A4459" t="str">
            <v>J2675</v>
          </cell>
          <cell r="B4459" t="str">
            <v>Inj progesterone per 50 mg</v>
          </cell>
          <cell r="C4459">
            <v>12</v>
          </cell>
          <cell r="D4459">
            <v>5</v>
          </cell>
          <cell r="E4459">
            <v>5</v>
          </cell>
          <cell r="F4459">
            <v>0</v>
          </cell>
          <cell r="G4459" t="str">
            <v>00</v>
          </cell>
        </row>
        <row r="4460">
          <cell r="A4460" t="str">
            <v>J2680</v>
          </cell>
          <cell r="B4460" t="str">
            <v>Fluphenazine decanoate 25 mg</v>
          </cell>
          <cell r="C4460">
            <v>12</v>
          </cell>
          <cell r="D4460">
            <v>5</v>
          </cell>
          <cell r="E4460">
            <v>5</v>
          </cell>
          <cell r="F4460">
            <v>0</v>
          </cell>
          <cell r="G4460" t="str">
            <v>00</v>
          </cell>
        </row>
        <row r="4461">
          <cell r="A4461" t="str">
            <v>J2690</v>
          </cell>
          <cell r="B4461" t="str">
            <v>Procainamide hcl injection</v>
          </cell>
          <cell r="C4461">
            <v>12</v>
          </cell>
          <cell r="D4461">
            <v>5</v>
          </cell>
          <cell r="E4461">
            <v>5</v>
          </cell>
          <cell r="F4461">
            <v>0</v>
          </cell>
          <cell r="G4461" t="str">
            <v>00</v>
          </cell>
        </row>
        <row r="4462">
          <cell r="A4462" t="str">
            <v>J2700</v>
          </cell>
          <cell r="B4462" t="str">
            <v>Oxacillin sodium injeciton</v>
          </cell>
          <cell r="C4462">
            <v>12</v>
          </cell>
          <cell r="D4462">
            <v>5</v>
          </cell>
          <cell r="E4462">
            <v>5</v>
          </cell>
          <cell r="F4462">
            <v>0</v>
          </cell>
          <cell r="G4462" t="str">
            <v>00</v>
          </cell>
        </row>
        <row r="4463">
          <cell r="A4463" t="str">
            <v>J2720</v>
          </cell>
          <cell r="B4463" t="str">
            <v>Inj protamine sulfate/10 mg</v>
          </cell>
          <cell r="C4463">
            <v>12</v>
          </cell>
          <cell r="D4463">
            <v>5</v>
          </cell>
          <cell r="E4463">
            <v>5</v>
          </cell>
          <cell r="F4463">
            <v>0</v>
          </cell>
          <cell r="G4463" t="str">
            <v>00</v>
          </cell>
        </row>
        <row r="4464">
          <cell r="A4464" t="str">
            <v>J2724</v>
          </cell>
          <cell r="B4464" t="str">
            <v>Protein c concentrate</v>
          </cell>
          <cell r="C4464">
            <v>12</v>
          </cell>
          <cell r="D4464">
            <v>5</v>
          </cell>
          <cell r="E4464">
            <v>5</v>
          </cell>
          <cell r="F4464">
            <v>0</v>
          </cell>
          <cell r="G4464" t="str">
            <v>00</v>
          </cell>
        </row>
        <row r="4465">
          <cell r="A4465" t="str">
            <v>J2730</v>
          </cell>
          <cell r="B4465" t="str">
            <v>Pralidoxime chloride inj</v>
          </cell>
          <cell r="C4465">
            <v>12</v>
          </cell>
          <cell r="D4465">
            <v>5</v>
          </cell>
          <cell r="E4465">
            <v>5</v>
          </cell>
          <cell r="F4465">
            <v>0</v>
          </cell>
          <cell r="G4465" t="str">
            <v>00</v>
          </cell>
        </row>
        <row r="4466">
          <cell r="A4466" t="str">
            <v>J2760</v>
          </cell>
          <cell r="B4466" t="str">
            <v>Phentolaine mesylate inj</v>
          </cell>
          <cell r="C4466">
            <v>12</v>
          </cell>
          <cell r="D4466">
            <v>5</v>
          </cell>
          <cell r="E4466">
            <v>5</v>
          </cell>
          <cell r="F4466">
            <v>0</v>
          </cell>
          <cell r="G4466" t="str">
            <v>00</v>
          </cell>
        </row>
        <row r="4467">
          <cell r="A4467" t="str">
            <v>J2765</v>
          </cell>
          <cell r="B4467" t="str">
            <v>Metoclopramide hcl injection</v>
          </cell>
          <cell r="C4467">
            <v>12</v>
          </cell>
          <cell r="D4467">
            <v>5</v>
          </cell>
          <cell r="E4467">
            <v>5</v>
          </cell>
          <cell r="F4467">
            <v>0</v>
          </cell>
          <cell r="G4467" t="str">
            <v>00</v>
          </cell>
        </row>
        <row r="4468">
          <cell r="A4468" t="str">
            <v>J2770</v>
          </cell>
          <cell r="B4468" t="str">
            <v>Quinupristin/dalfopristin</v>
          </cell>
          <cell r="C4468">
            <v>12</v>
          </cell>
          <cell r="D4468">
            <v>5</v>
          </cell>
          <cell r="E4468">
            <v>5</v>
          </cell>
          <cell r="F4468">
            <v>0</v>
          </cell>
          <cell r="G4468" t="str">
            <v>00</v>
          </cell>
        </row>
        <row r="4469">
          <cell r="A4469" t="str">
            <v>J2778</v>
          </cell>
          <cell r="B4469" t="str">
            <v>Ranibizumab injection</v>
          </cell>
          <cell r="C4469">
            <v>12</v>
          </cell>
          <cell r="D4469">
            <v>5</v>
          </cell>
          <cell r="E4469">
            <v>5</v>
          </cell>
          <cell r="F4469">
            <v>0</v>
          </cell>
          <cell r="G4469" t="str">
            <v>00</v>
          </cell>
        </row>
        <row r="4470">
          <cell r="A4470" t="str">
            <v>J2780</v>
          </cell>
          <cell r="B4470" t="str">
            <v>Ranitidine hydrochloride inj</v>
          </cell>
          <cell r="C4470">
            <v>12</v>
          </cell>
          <cell r="D4470">
            <v>5</v>
          </cell>
          <cell r="E4470">
            <v>5</v>
          </cell>
          <cell r="F4470">
            <v>0</v>
          </cell>
          <cell r="G4470" t="str">
            <v>00</v>
          </cell>
        </row>
        <row r="4471">
          <cell r="A4471" t="str">
            <v>J2783</v>
          </cell>
          <cell r="B4471" t="str">
            <v>Rasburicase</v>
          </cell>
          <cell r="C4471">
            <v>12</v>
          </cell>
          <cell r="D4471">
            <v>5</v>
          </cell>
          <cell r="E4471">
            <v>5</v>
          </cell>
          <cell r="F4471">
            <v>0</v>
          </cell>
          <cell r="G4471" t="str">
            <v>00</v>
          </cell>
        </row>
        <row r="4472">
          <cell r="A4472" t="str">
            <v>J2785</v>
          </cell>
          <cell r="B4472" t="str">
            <v>Regadenoson injection</v>
          </cell>
          <cell r="C4472">
            <v>12</v>
          </cell>
          <cell r="D4472">
            <v>5</v>
          </cell>
          <cell r="E4472">
            <v>5</v>
          </cell>
          <cell r="F4472">
            <v>0</v>
          </cell>
          <cell r="G4472" t="str">
            <v>00</v>
          </cell>
        </row>
        <row r="4473">
          <cell r="A4473" t="str">
            <v>J2788</v>
          </cell>
          <cell r="B4473" t="str">
            <v>Rho d immune globulin 50 mcg</v>
          </cell>
          <cell r="C4473">
            <v>12</v>
          </cell>
          <cell r="D4473">
            <v>5</v>
          </cell>
          <cell r="E4473">
            <v>5</v>
          </cell>
          <cell r="F4473">
            <v>0</v>
          </cell>
          <cell r="G4473" t="str">
            <v>00</v>
          </cell>
        </row>
        <row r="4474">
          <cell r="A4474" t="str">
            <v>J2790</v>
          </cell>
          <cell r="B4474" t="str">
            <v>Rho d immune globulin inj</v>
          </cell>
          <cell r="C4474">
            <v>12</v>
          </cell>
          <cell r="D4474">
            <v>5</v>
          </cell>
          <cell r="E4474">
            <v>5</v>
          </cell>
          <cell r="F4474">
            <v>0</v>
          </cell>
          <cell r="G4474" t="str">
            <v>00</v>
          </cell>
        </row>
        <row r="4475">
          <cell r="A4475" t="str">
            <v>J2791</v>
          </cell>
          <cell r="B4475" t="str">
            <v>Rhophylac injection</v>
          </cell>
          <cell r="C4475">
            <v>12</v>
          </cell>
          <cell r="D4475">
            <v>5</v>
          </cell>
          <cell r="E4475">
            <v>5</v>
          </cell>
          <cell r="F4475">
            <v>0</v>
          </cell>
          <cell r="G4475" t="str">
            <v>00</v>
          </cell>
        </row>
        <row r="4476">
          <cell r="A4476" t="str">
            <v>J2792</v>
          </cell>
          <cell r="B4476" t="str">
            <v>Rho(d) immune globulin h, sd</v>
          </cell>
          <cell r="C4476">
            <v>12</v>
          </cell>
          <cell r="D4476">
            <v>5</v>
          </cell>
          <cell r="E4476">
            <v>5</v>
          </cell>
          <cell r="F4476">
            <v>0</v>
          </cell>
          <cell r="G4476" t="str">
            <v>00</v>
          </cell>
        </row>
        <row r="4477">
          <cell r="A4477" t="str">
            <v>J2794</v>
          </cell>
          <cell r="B4477" t="str">
            <v>Risperidone, long acting</v>
          </cell>
          <cell r="C4477">
            <v>12</v>
          </cell>
          <cell r="D4477">
            <v>5</v>
          </cell>
          <cell r="E4477">
            <v>5</v>
          </cell>
          <cell r="F4477">
            <v>0</v>
          </cell>
          <cell r="G4477" t="str">
            <v>00</v>
          </cell>
        </row>
        <row r="4478">
          <cell r="A4478" t="str">
            <v>J2795</v>
          </cell>
          <cell r="B4478" t="str">
            <v>Ropivacaine hcl injection</v>
          </cell>
          <cell r="C4478">
            <v>12</v>
          </cell>
          <cell r="D4478">
            <v>5</v>
          </cell>
          <cell r="E4478">
            <v>5</v>
          </cell>
          <cell r="F4478">
            <v>0</v>
          </cell>
          <cell r="G4478" t="str">
            <v>00</v>
          </cell>
        </row>
        <row r="4479">
          <cell r="A4479" t="str">
            <v>J2796</v>
          </cell>
          <cell r="B4479" t="str">
            <v>Romiplostim injection</v>
          </cell>
          <cell r="C4479">
            <v>12</v>
          </cell>
          <cell r="D4479">
            <v>5</v>
          </cell>
          <cell r="E4479">
            <v>5</v>
          </cell>
          <cell r="F4479">
            <v>0</v>
          </cell>
          <cell r="G4479" t="str">
            <v>00</v>
          </cell>
        </row>
        <row r="4480">
          <cell r="A4480" t="str">
            <v>J2800</v>
          </cell>
          <cell r="B4480" t="str">
            <v>Methocarbamol injection</v>
          </cell>
          <cell r="C4480">
            <v>12</v>
          </cell>
          <cell r="D4480">
            <v>5</v>
          </cell>
          <cell r="E4480">
            <v>5</v>
          </cell>
          <cell r="F4480">
            <v>0</v>
          </cell>
          <cell r="G4480" t="str">
            <v>00</v>
          </cell>
        </row>
        <row r="4481">
          <cell r="A4481" t="str">
            <v>J2805</v>
          </cell>
          <cell r="B4481" t="str">
            <v>Sincalide injection</v>
          </cell>
          <cell r="C4481">
            <v>12</v>
          </cell>
          <cell r="D4481">
            <v>5</v>
          </cell>
          <cell r="E4481">
            <v>5</v>
          </cell>
          <cell r="F4481">
            <v>0</v>
          </cell>
          <cell r="G4481" t="str">
            <v>00</v>
          </cell>
        </row>
        <row r="4482">
          <cell r="A4482" t="str">
            <v>J2810</v>
          </cell>
          <cell r="B4482" t="str">
            <v>Inj theophylline per 40 mg</v>
          </cell>
          <cell r="C4482">
            <v>12</v>
          </cell>
          <cell r="D4482">
            <v>5</v>
          </cell>
          <cell r="E4482">
            <v>5</v>
          </cell>
          <cell r="F4482">
            <v>0</v>
          </cell>
          <cell r="G4482" t="str">
            <v>00</v>
          </cell>
        </row>
        <row r="4483">
          <cell r="A4483" t="str">
            <v>J2820</v>
          </cell>
          <cell r="B4483" t="str">
            <v>Sargramostim injection</v>
          </cell>
          <cell r="C4483">
            <v>12</v>
          </cell>
          <cell r="D4483">
            <v>5</v>
          </cell>
          <cell r="E4483">
            <v>5</v>
          </cell>
          <cell r="F4483">
            <v>0</v>
          </cell>
          <cell r="G4483" t="str">
            <v>00</v>
          </cell>
        </row>
        <row r="4484">
          <cell r="A4484" t="str">
            <v>J2850</v>
          </cell>
          <cell r="B4484" t="str">
            <v>Inj secretin synthetic human</v>
          </cell>
          <cell r="C4484">
            <v>12</v>
          </cell>
          <cell r="D4484">
            <v>5</v>
          </cell>
          <cell r="E4484">
            <v>5</v>
          </cell>
          <cell r="F4484">
            <v>0</v>
          </cell>
          <cell r="G4484" t="str">
            <v>00</v>
          </cell>
        </row>
        <row r="4485">
          <cell r="A4485" t="str">
            <v>J2916</v>
          </cell>
          <cell r="B4485" t="str">
            <v>Na ferric gluconate complex</v>
          </cell>
          <cell r="C4485">
            <v>12</v>
          </cell>
          <cell r="D4485">
            <v>5</v>
          </cell>
          <cell r="E4485">
            <v>5</v>
          </cell>
          <cell r="F4485">
            <v>0</v>
          </cell>
          <cell r="G4485" t="str">
            <v>00</v>
          </cell>
        </row>
        <row r="4486">
          <cell r="A4486" t="str">
            <v>J2920</v>
          </cell>
          <cell r="B4486" t="str">
            <v>Methylprednisolone injection</v>
          </cell>
          <cell r="C4486">
            <v>12</v>
          </cell>
          <cell r="D4486">
            <v>5</v>
          </cell>
          <cell r="E4486">
            <v>5</v>
          </cell>
          <cell r="F4486">
            <v>0</v>
          </cell>
          <cell r="G4486" t="str">
            <v>00</v>
          </cell>
        </row>
        <row r="4487">
          <cell r="A4487" t="str">
            <v>J2930</v>
          </cell>
          <cell r="B4487" t="str">
            <v>Methylprednisolone injection</v>
          </cell>
          <cell r="C4487">
            <v>12</v>
          </cell>
          <cell r="D4487">
            <v>5</v>
          </cell>
          <cell r="E4487">
            <v>5</v>
          </cell>
          <cell r="F4487">
            <v>0</v>
          </cell>
          <cell r="G4487" t="str">
            <v>00</v>
          </cell>
        </row>
        <row r="4488">
          <cell r="A4488" t="str">
            <v>J2993</v>
          </cell>
          <cell r="B4488" t="str">
            <v>Reteplase injection</v>
          </cell>
          <cell r="C4488">
            <v>12</v>
          </cell>
          <cell r="D4488">
            <v>5</v>
          </cell>
          <cell r="E4488">
            <v>5</v>
          </cell>
          <cell r="F4488">
            <v>0</v>
          </cell>
          <cell r="G4488" t="str">
            <v>00</v>
          </cell>
        </row>
        <row r="4489">
          <cell r="A4489" t="str">
            <v>J2997</v>
          </cell>
          <cell r="B4489" t="str">
            <v>Alteplase recombinant</v>
          </cell>
          <cell r="C4489">
            <v>12</v>
          </cell>
          <cell r="D4489">
            <v>5</v>
          </cell>
          <cell r="E4489">
            <v>5</v>
          </cell>
          <cell r="F4489">
            <v>0</v>
          </cell>
          <cell r="G4489" t="str">
            <v>00</v>
          </cell>
        </row>
        <row r="4490">
          <cell r="A4490" t="str">
            <v>J3000</v>
          </cell>
          <cell r="B4490" t="str">
            <v>Streptomycin injection</v>
          </cell>
          <cell r="C4490">
            <v>12</v>
          </cell>
          <cell r="D4490">
            <v>5</v>
          </cell>
          <cell r="E4490">
            <v>5</v>
          </cell>
          <cell r="F4490">
            <v>0</v>
          </cell>
          <cell r="G4490" t="str">
            <v>00</v>
          </cell>
        </row>
        <row r="4491">
          <cell r="A4491" t="str">
            <v>J3010</v>
          </cell>
          <cell r="B4491" t="str">
            <v>Fentanyl citrate injeciton</v>
          </cell>
          <cell r="C4491">
            <v>12</v>
          </cell>
          <cell r="D4491">
            <v>5</v>
          </cell>
          <cell r="E4491">
            <v>5</v>
          </cell>
          <cell r="F4491">
            <v>0</v>
          </cell>
          <cell r="G4491" t="str">
            <v>00</v>
          </cell>
        </row>
        <row r="4492">
          <cell r="A4492" t="str">
            <v>J3060</v>
          </cell>
          <cell r="B4492" t="str">
            <v>Inj, taliglucerace alfa 10 u</v>
          </cell>
          <cell r="C4492">
            <v>12</v>
          </cell>
          <cell r="D4492">
            <v>5</v>
          </cell>
          <cell r="E4492">
            <v>5</v>
          </cell>
          <cell r="F4492">
            <v>0</v>
          </cell>
          <cell r="G4492" t="str">
            <v>00</v>
          </cell>
        </row>
        <row r="4493">
          <cell r="A4493" t="str">
            <v>J3070</v>
          </cell>
          <cell r="B4493" t="str">
            <v>Pentazocine injection</v>
          </cell>
          <cell r="C4493">
            <v>12</v>
          </cell>
          <cell r="D4493">
            <v>5</v>
          </cell>
          <cell r="E4493">
            <v>5</v>
          </cell>
          <cell r="F4493">
            <v>0</v>
          </cell>
          <cell r="G4493" t="str">
            <v>00</v>
          </cell>
        </row>
        <row r="4494">
          <cell r="A4494" t="str">
            <v>J3095</v>
          </cell>
          <cell r="B4494" t="str">
            <v>Telavancin injection</v>
          </cell>
          <cell r="C4494">
            <v>12</v>
          </cell>
          <cell r="D4494">
            <v>5</v>
          </cell>
          <cell r="E4494">
            <v>5</v>
          </cell>
          <cell r="F4494">
            <v>0</v>
          </cell>
          <cell r="G4494" t="str">
            <v>00</v>
          </cell>
        </row>
        <row r="4495">
          <cell r="A4495" t="str">
            <v>J3101</v>
          </cell>
          <cell r="B4495" t="str">
            <v>Tenecteplase injection</v>
          </cell>
          <cell r="C4495">
            <v>12</v>
          </cell>
          <cell r="D4495">
            <v>5</v>
          </cell>
          <cell r="E4495">
            <v>5</v>
          </cell>
          <cell r="F4495">
            <v>0</v>
          </cell>
          <cell r="G4495" t="str">
            <v>00</v>
          </cell>
        </row>
        <row r="4496">
          <cell r="A4496" t="str">
            <v>J3105</v>
          </cell>
          <cell r="B4496" t="str">
            <v>Terbutaline sulfate inj</v>
          </cell>
          <cell r="C4496">
            <v>12</v>
          </cell>
          <cell r="D4496">
            <v>5</v>
          </cell>
          <cell r="E4496">
            <v>5</v>
          </cell>
          <cell r="F4496">
            <v>0</v>
          </cell>
          <cell r="G4496" t="str">
            <v>00</v>
          </cell>
        </row>
        <row r="4497">
          <cell r="A4497" t="str">
            <v>J3120</v>
          </cell>
          <cell r="B4497" t="str">
            <v>Testosterone enanthate inj</v>
          </cell>
          <cell r="C4497">
            <v>12</v>
          </cell>
          <cell r="D4497">
            <v>5</v>
          </cell>
          <cell r="E4497">
            <v>5</v>
          </cell>
          <cell r="F4497">
            <v>0</v>
          </cell>
          <cell r="G4497" t="str">
            <v>00</v>
          </cell>
        </row>
        <row r="4498">
          <cell r="A4498" t="str">
            <v>J3130</v>
          </cell>
          <cell r="B4498" t="str">
            <v>Testosterone enanthate inj</v>
          </cell>
          <cell r="C4498">
            <v>12</v>
          </cell>
          <cell r="D4498">
            <v>5</v>
          </cell>
          <cell r="E4498">
            <v>5</v>
          </cell>
          <cell r="F4498">
            <v>0</v>
          </cell>
          <cell r="G4498" t="str">
            <v>00</v>
          </cell>
        </row>
        <row r="4499">
          <cell r="A4499" t="str">
            <v>J3230</v>
          </cell>
          <cell r="B4499" t="str">
            <v>Chlorpromazine hcl injection</v>
          </cell>
          <cell r="C4499">
            <v>12</v>
          </cell>
          <cell r="D4499">
            <v>5</v>
          </cell>
          <cell r="E4499">
            <v>5</v>
          </cell>
          <cell r="F4499">
            <v>0</v>
          </cell>
          <cell r="G4499" t="str">
            <v>00</v>
          </cell>
        </row>
        <row r="4500">
          <cell r="A4500" t="str">
            <v>J3240</v>
          </cell>
          <cell r="B4500" t="str">
            <v>Thyrotropin injection</v>
          </cell>
          <cell r="C4500">
            <v>12</v>
          </cell>
          <cell r="D4500">
            <v>5</v>
          </cell>
          <cell r="E4500">
            <v>5</v>
          </cell>
          <cell r="F4500">
            <v>0</v>
          </cell>
          <cell r="G4500" t="str">
            <v>00</v>
          </cell>
        </row>
        <row r="4501">
          <cell r="A4501" t="str">
            <v>J3243</v>
          </cell>
          <cell r="B4501" t="str">
            <v>Tigecycline injection</v>
          </cell>
          <cell r="C4501">
            <v>12</v>
          </cell>
          <cell r="D4501">
            <v>5</v>
          </cell>
          <cell r="E4501">
            <v>5</v>
          </cell>
          <cell r="F4501">
            <v>0</v>
          </cell>
          <cell r="G4501" t="str">
            <v>00</v>
          </cell>
        </row>
        <row r="4502">
          <cell r="A4502" t="str">
            <v>J3250</v>
          </cell>
          <cell r="B4502" t="str">
            <v>Trimethobenzamide hcl inj</v>
          </cell>
          <cell r="C4502">
            <v>12</v>
          </cell>
          <cell r="D4502">
            <v>5</v>
          </cell>
          <cell r="E4502">
            <v>5</v>
          </cell>
          <cell r="F4502">
            <v>0</v>
          </cell>
          <cell r="G4502" t="str">
            <v>00</v>
          </cell>
        </row>
        <row r="4503">
          <cell r="A4503" t="str">
            <v>J3260</v>
          </cell>
          <cell r="B4503" t="str">
            <v>Tobramycin sulfate injection</v>
          </cell>
          <cell r="C4503">
            <v>12</v>
          </cell>
          <cell r="D4503">
            <v>5</v>
          </cell>
          <cell r="E4503">
            <v>5</v>
          </cell>
          <cell r="F4503">
            <v>0</v>
          </cell>
          <cell r="G4503" t="str">
            <v>00</v>
          </cell>
        </row>
        <row r="4504">
          <cell r="A4504" t="str">
            <v>J3262</v>
          </cell>
          <cell r="B4504" t="str">
            <v>Tocilizumab injection</v>
          </cell>
          <cell r="C4504">
            <v>12</v>
          </cell>
          <cell r="D4504">
            <v>5</v>
          </cell>
          <cell r="E4504">
            <v>5</v>
          </cell>
          <cell r="F4504">
            <v>0</v>
          </cell>
          <cell r="G4504" t="str">
            <v>00</v>
          </cell>
        </row>
        <row r="4505">
          <cell r="A4505" t="str">
            <v>J3285</v>
          </cell>
          <cell r="B4505" t="str">
            <v>Treprostinil injection</v>
          </cell>
          <cell r="C4505">
            <v>12</v>
          </cell>
          <cell r="D4505">
            <v>5</v>
          </cell>
          <cell r="E4505">
            <v>5</v>
          </cell>
          <cell r="F4505">
            <v>0</v>
          </cell>
          <cell r="G4505" t="str">
            <v>00</v>
          </cell>
        </row>
        <row r="4506">
          <cell r="A4506" t="str">
            <v>J3300</v>
          </cell>
          <cell r="B4506" t="str">
            <v>Triamcinolone a inj prs-free</v>
          </cell>
          <cell r="C4506">
            <v>12</v>
          </cell>
          <cell r="D4506">
            <v>5</v>
          </cell>
          <cell r="E4506">
            <v>5</v>
          </cell>
          <cell r="F4506">
            <v>0</v>
          </cell>
          <cell r="G4506" t="str">
            <v>00</v>
          </cell>
        </row>
        <row r="4507">
          <cell r="A4507" t="str">
            <v>J3301</v>
          </cell>
          <cell r="B4507" t="str">
            <v>Triamcinolone acet inj nos</v>
          </cell>
          <cell r="C4507">
            <v>12</v>
          </cell>
          <cell r="D4507">
            <v>5</v>
          </cell>
          <cell r="E4507">
            <v>5</v>
          </cell>
          <cell r="F4507">
            <v>0</v>
          </cell>
          <cell r="G4507" t="str">
            <v>00</v>
          </cell>
        </row>
        <row r="4508">
          <cell r="A4508" t="str">
            <v>J3303</v>
          </cell>
          <cell r="B4508" t="str">
            <v>Triamcinolone hexacetonl inj</v>
          </cell>
          <cell r="C4508">
            <v>12</v>
          </cell>
          <cell r="D4508">
            <v>5</v>
          </cell>
          <cell r="E4508">
            <v>5</v>
          </cell>
          <cell r="F4508">
            <v>0</v>
          </cell>
          <cell r="G4508" t="str">
            <v>00</v>
          </cell>
        </row>
        <row r="4509">
          <cell r="A4509" t="str">
            <v>J3315</v>
          </cell>
          <cell r="B4509" t="str">
            <v>Triptorelin pamoate</v>
          </cell>
          <cell r="C4509">
            <v>12</v>
          </cell>
          <cell r="D4509">
            <v>5</v>
          </cell>
          <cell r="E4509">
            <v>5</v>
          </cell>
          <cell r="F4509">
            <v>0</v>
          </cell>
          <cell r="G4509" t="str">
            <v>00</v>
          </cell>
        </row>
        <row r="4510">
          <cell r="A4510" t="str">
            <v>J3357</v>
          </cell>
          <cell r="B4510" t="str">
            <v>Ustekinumab injection</v>
          </cell>
          <cell r="C4510">
            <v>12</v>
          </cell>
          <cell r="D4510">
            <v>5</v>
          </cell>
          <cell r="E4510">
            <v>5</v>
          </cell>
          <cell r="F4510">
            <v>0</v>
          </cell>
          <cell r="G4510" t="str">
            <v>00</v>
          </cell>
        </row>
        <row r="4511">
          <cell r="A4511" t="str">
            <v>J3360</v>
          </cell>
          <cell r="B4511" t="str">
            <v>Diazepam injection</v>
          </cell>
          <cell r="C4511">
            <v>12</v>
          </cell>
          <cell r="D4511">
            <v>5</v>
          </cell>
          <cell r="E4511">
            <v>5</v>
          </cell>
          <cell r="F4511">
            <v>0</v>
          </cell>
          <cell r="G4511" t="str">
            <v>00</v>
          </cell>
        </row>
        <row r="4512">
          <cell r="A4512" t="str">
            <v>J3370</v>
          </cell>
          <cell r="B4512" t="str">
            <v>Vancomycin hcl injection</v>
          </cell>
          <cell r="C4512">
            <v>12</v>
          </cell>
          <cell r="D4512">
            <v>5</v>
          </cell>
          <cell r="E4512">
            <v>5</v>
          </cell>
          <cell r="F4512">
            <v>0</v>
          </cell>
          <cell r="G4512" t="str">
            <v>00</v>
          </cell>
        </row>
        <row r="4513">
          <cell r="A4513" t="str">
            <v>J3385</v>
          </cell>
          <cell r="B4513" t="str">
            <v>Velaglucerase alfa</v>
          </cell>
          <cell r="C4513">
            <v>12</v>
          </cell>
          <cell r="D4513">
            <v>5</v>
          </cell>
          <cell r="E4513">
            <v>5</v>
          </cell>
          <cell r="F4513">
            <v>0</v>
          </cell>
          <cell r="G4513" t="str">
            <v>00</v>
          </cell>
        </row>
        <row r="4514">
          <cell r="A4514" t="str">
            <v>J3396</v>
          </cell>
          <cell r="B4514" t="str">
            <v>Verteporfin injection</v>
          </cell>
          <cell r="C4514">
            <v>12</v>
          </cell>
          <cell r="D4514">
            <v>5</v>
          </cell>
          <cell r="E4514">
            <v>5</v>
          </cell>
          <cell r="F4514">
            <v>0</v>
          </cell>
          <cell r="G4514" t="str">
            <v>00</v>
          </cell>
        </row>
        <row r="4515">
          <cell r="A4515" t="str">
            <v>J3410</v>
          </cell>
          <cell r="B4515" t="str">
            <v>Hydroxyzine hcl injection</v>
          </cell>
          <cell r="C4515">
            <v>12</v>
          </cell>
          <cell r="D4515">
            <v>5</v>
          </cell>
          <cell r="E4515">
            <v>5</v>
          </cell>
          <cell r="F4515">
            <v>0</v>
          </cell>
          <cell r="G4515" t="str">
            <v>00</v>
          </cell>
        </row>
        <row r="4516">
          <cell r="A4516" t="str">
            <v>J3411</v>
          </cell>
          <cell r="B4516" t="str">
            <v>Thiamine hcl 100 mg</v>
          </cell>
          <cell r="C4516">
            <v>12</v>
          </cell>
          <cell r="D4516">
            <v>5</v>
          </cell>
          <cell r="E4516">
            <v>5</v>
          </cell>
          <cell r="F4516">
            <v>0</v>
          </cell>
          <cell r="G4516" t="str">
            <v>00</v>
          </cell>
        </row>
        <row r="4517">
          <cell r="A4517" t="str">
            <v>J3415</v>
          </cell>
          <cell r="B4517" t="str">
            <v>Pyridoxine hcl 100 mg</v>
          </cell>
          <cell r="C4517">
            <v>12</v>
          </cell>
          <cell r="D4517">
            <v>5</v>
          </cell>
          <cell r="E4517">
            <v>5</v>
          </cell>
          <cell r="F4517">
            <v>0</v>
          </cell>
          <cell r="G4517" t="str">
            <v>00</v>
          </cell>
        </row>
        <row r="4518">
          <cell r="A4518" t="str">
            <v>J3420</v>
          </cell>
          <cell r="B4518" t="str">
            <v>Vitamin b12 injection</v>
          </cell>
          <cell r="C4518">
            <v>12</v>
          </cell>
          <cell r="D4518">
            <v>5</v>
          </cell>
          <cell r="E4518">
            <v>5</v>
          </cell>
          <cell r="F4518">
            <v>0</v>
          </cell>
          <cell r="G4518" t="str">
            <v>00</v>
          </cell>
        </row>
        <row r="4519">
          <cell r="A4519" t="str">
            <v>J3430</v>
          </cell>
          <cell r="B4519" t="str">
            <v>Vitamin k phytonadione inj</v>
          </cell>
          <cell r="C4519">
            <v>12</v>
          </cell>
          <cell r="D4519">
            <v>5</v>
          </cell>
          <cell r="E4519">
            <v>5</v>
          </cell>
          <cell r="F4519">
            <v>0</v>
          </cell>
          <cell r="G4519" t="str">
            <v>00</v>
          </cell>
        </row>
        <row r="4520">
          <cell r="A4520" t="str">
            <v>J3465</v>
          </cell>
          <cell r="B4520" t="str">
            <v>Injection, voriconazole</v>
          </cell>
          <cell r="C4520">
            <v>12</v>
          </cell>
          <cell r="D4520">
            <v>5</v>
          </cell>
          <cell r="E4520">
            <v>5</v>
          </cell>
          <cell r="F4520">
            <v>0</v>
          </cell>
          <cell r="G4520" t="str">
            <v>00</v>
          </cell>
        </row>
        <row r="4521">
          <cell r="A4521" t="str">
            <v>J3473</v>
          </cell>
          <cell r="B4521" t="str">
            <v>Hyaluronidase recombinant</v>
          </cell>
          <cell r="C4521">
            <v>12</v>
          </cell>
          <cell r="D4521">
            <v>5</v>
          </cell>
          <cell r="E4521">
            <v>5</v>
          </cell>
          <cell r="F4521">
            <v>0</v>
          </cell>
          <cell r="G4521" t="str">
            <v>00</v>
          </cell>
        </row>
        <row r="4522">
          <cell r="A4522" t="str">
            <v>J3475</v>
          </cell>
          <cell r="B4522" t="str">
            <v>Inj magnesium sulfate</v>
          </cell>
          <cell r="C4522">
            <v>12</v>
          </cell>
          <cell r="D4522">
            <v>5</v>
          </cell>
          <cell r="E4522">
            <v>5</v>
          </cell>
          <cell r="F4522">
            <v>0</v>
          </cell>
          <cell r="G4522" t="str">
            <v>00</v>
          </cell>
        </row>
        <row r="4523">
          <cell r="A4523" t="str">
            <v>J3480</v>
          </cell>
          <cell r="B4523" t="str">
            <v>Inj potassium chloride</v>
          </cell>
          <cell r="C4523">
            <v>12</v>
          </cell>
          <cell r="D4523">
            <v>5</v>
          </cell>
          <cell r="E4523">
            <v>5</v>
          </cell>
          <cell r="F4523">
            <v>0</v>
          </cell>
          <cell r="G4523" t="str">
            <v>00</v>
          </cell>
        </row>
        <row r="4524">
          <cell r="A4524" t="str">
            <v>J3485</v>
          </cell>
          <cell r="B4524" t="str">
            <v>Zidovudine</v>
          </cell>
          <cell r="C4524">
            <v>12</v>
          </cell>
          <cell r="D4524">
            <v>5</v>
          </cell>
          <cell r="E4524">
            <v>5</v>
          </cell>
          <cell r="F4524">
            <v>0</v>
          </cell>
          <cell r="G4524" t="str">
            <v>00</v>
          </cell>
        </row>
        <row r="4525">
          <cell r="A4525" t="str">
            <v>J3486</v>
          </cell>
          <cell r="B4525" t="str">
            <v>Ziprasidone mesylate</v>
          </cell>
          <cell r="C4525">
            <v>12</v>
          </cell>
          <cell r="D4525">
            <v>5</v>
          </cell>
          <cell r="E4525">
            <v>5</v>
          </cell>
          <cell r="F4525">
            <v>0</v>
          </cell>
          <cell r="G4525" t="str">
            <v>00</v>
          </cell>
        </row>
        <row r="4526">
          <cell r="A4526" t="str">
            <v>J3489</v>
          </cell>
          <cell r="B4526" t="str">
            <v>Zoledronic acid 1mg</v>
          </cell>
          <cell r="C4526">
            <v>12</v>
          </cell>
          <cell r="D4526">
            <v>5</v>
          </cell>
          <cell r="E4526">
            <v>5</v>
          </cell>
          <cell r="F4526">
            <v>0</v>
          </cell>
          <cell r="G4526" t="str">
            <v>00</v>
          </cell>
        </row>
        <row r="4527">
          <cell r="A4527" t="str">
            <v>J7030</v>
          </cell>
          <cell r="B4527" t="str">
            <v>Normal saline solution infus</v>
          </cell>
          <cell r="C4527">
            <v>12</v>
          </cell>
          <cell r="D4527">
            <v>5</v>
          </cell>
          <cell r="E4527">
            <v>5</v>
          </cell>
          <cell r="F4527">
            <v>0</v>
          </cell>
          <cell r="G4527" t="str">
            <v>00</v>
          </cell>
        </row>
        <row r="4528">
          <cell r="A4528" t="str">
            <v>J7040</v>
          </cell>
          <cell r="B4528" t="str">
            <v>Normal saline solution infus</v>
          </cell>
          <cell r="C4528">
            <v>12</v>
          </cell>
          <cell r="D4528">
            <v>5</v>
          </cell>
          <cell r="E4528">
            <v>5</v>
          </cell>
          <cell r="F4528">
            <v>0</v>
          </cell>
          <cell r="G4528" t="str">
            <v>00</v>
          </cell>
        </row>
        <row r="4529">
          <cell r="A4529" t="str">
            <v>J7042</v>
          </cell>
          <cell r="B4529" t="str">
            <v>5% dextrose/normal saline</v>
          </cell>
          <cell r="C4529">
            <v>12</v>
          </cell>
          <cell r="D4529">
            <v>5</v>
          </cell>
          <cell r="E4529">
            <v>5</v>
          </cell>
          <cell r="F4529">
            <v>0</v>
          </cell>
          <cell r="G4529" t="str">
            <v>00</v>
          </cell>
        </row>
        <row r="4530">
          <cell r="A4530" t="str">
            <v>J7050</v>
          </cell>
          <cell r="B4530" t="str">
            <v>Normal saline solution infus</v>
          </cell>
          <cell r="C4530">
            <v>12</v>
          </cell>
          <cell r="D4530">
            <v>5</v>
          </cell>
          <cell r="E4530">
            <v>5</v>
          </cell>
          <cell r="F4530">
            <v>0</v>
          </cell>
          <cell r="G4530" t="str">
            <v>00</v>
          </cell>
        </row>
        <row r="4531">
          <cell r="A4531" t="str">
            <v>J7060</v>
          </cell>
          <cell r="B4531" t="str">
            <v>5% dextrose/water</v>
          </cell>
          <cell r="C4531">
            <v>12</v>
          </cell>
          <cell r="D4531">
            <v>5</v>
          </cell>
          <cell r="E4531">
            <v>5</v>
          </cell>
          <cell r="F4531">
            <v>0</v>
          </cell>
          <cell r="G4531" t="str">
            <v>00</v>
          </cell>
        </row>
        <row r="4532">
          <cell r="A4532" t="str">
            <v>J7070</v>
          </cell>
          <cell r="B4532" t="str">
            <v>D5w infusion</v>
          </cell>
          <cell r="C4532">
            <v>12</v>
          </cell>
          <cell r="D4532">
            <v>5</v>
          </cell>
          <cell r="E4532">
            <v>5</v>
          </cell>
          <cell r="F4532">
            <v>0</v>
          </cell>
          <cell r="G4532" t="str">
            <v>00</v>
          </cell>
        </row>
        <row r="4533">
          <cell r="A4533" t="str">
            <v>J7100</v>
          </cell>
          <cell r="B4533" t="str">
            <v>Dextran 40 infusion</v>
          </cell>
          <cell r="C4533">
            <v>12</v>
          </cell>
          <cell r="D4533">
            <v>5</v>
          </cell>
          <cell r="E4533">
            <v>5</v>
          </cell>
          <cell r="F4533">
            <v>0</v>
          </cell>
          <cell r="G4533" t="str">
            <v>00</v>
          </cell>
        </row>
        <row r="4534">
          <cell r="A4534" t="str">
            <v>J7120</v>
          </cell>
          <cell r="B4534" t="str">
            <v>Ringers lactate infusion</v>
          </cell>
          <cell r="C4534">
            <v>12</v>
          </cell>
          <cell r="D4534">
            <v>5</v>
          </cell>
          <cell r="E4534">
            <v>5</v>
          </cell>
          <cell r="F4534">
            <v>0</v>
          </cell>
          <cell r="G4534" t="str">
            <v>00</v>
          </cell>
        </row>
        <row r="4535">
          <cell r="A4535" t="str">
            <v>J7183</v>
          </cell>
          <cell r="B4535" t="str">
            <v>Wilate injection</v>
          </cell>
          <cell r="C4535">
            <v>12</v>
          </cell>
          <cell r="D4535">
            <v>5</v>
          </cell>
          <cell r="E4535">
            <v>5</v>
          </cell>
          <cell r="F4535">
            <v>0</v>
          </cell>
          <cell r="G4535" t="str">
            <v>00</v>
          </cell>
        </row>
        <row r="4536">
          <cell r="A4536" t="str">
            <v>J7185</v>
          </cell>
          <cell r="B4536" t="str">
            <v>Xyntha inj</v>
          </cell>
          <cell r="C4536">
            <v>12</v>
          </cell>
          <cell r="D4536">
            <v>5</v>
          </cell>
          <cell r="E4536">
            <v>5</v>
          </cell>
          <cell r="F4536">
            <v>0</v>
          </cell>
          <cell r="G4536" t="str">
            <v>00</v>
          </cell>
        </row>
        <row r="4537">
          <cell r="A4537" t="str">
            <v>J7186</v>
          </cell>
          <cell r="B4537" t="str">
            <v>Antihemophilic viii/vwf comp</v>
          </cell>
          <cell r="C4537">
            <v>12</v>
          </cell>
          <cell r="D4537">
            <v>5</v>
          </cell>
          <cell r="E4537">
            <v>5</v>
          </cell>
          <cell r="F4537">
            <v>0</v>
          </cell>
          <cell r="G4537" t="str">
            <v>00</v>
          </cell>
        </row>
        <row r="4538">
          <cell r="A4538" t="str">
            <v>J7187</v>
          </cell>
          <cell r="B4538" t="str">
            <v>Humate-p, inj</v>
          </cell>
          <cell r="C4538">
            <v>12</v>
          </cell>
          <cell r="D4538">
            <v>5</v>
          </cell>
          <cell r="E4538">
            <v>5</v>
          </cell>
          <cell r="F4538">
            <v>0</v>
          </cell>
          <cell r="G4538" t="str">
            <v>00</v>
          </cell>
        </row>
        <row r="4539">
          <cell r="A4539" t="str">
            <v>J7189</v>
          </cell>
          <cell r="B4539" t="str">
            <v>Factor viia</v>
          </cell>
          <cell r="C4539">
            <v>12</v>
          </cell>
          <cell r="D4539">
            <v>5</v>
          </cell>
          <cell r="E4539">
            <v>5</v>
          </cell>
          <cell r="F4539">
            <v>0</v>
          </cell>
          <cell r="G4539" t="str">
            <v>00</v>
          </cell>
        </row>
        <row r="4540">
          <cell r="A4540" t="str">
            <v>J7308</v>
          </cell>
          <cell r="B4540" t="str">
            <v>Aminolevulinic acid hcl top</v>
          </cell>
          <cell r="C4540">
            <v>12</v>
          </cell>
          <cell r="D4540">
            <v>5</v>
          </cell>
          <cell r="E4540">
            <v>5</v>
          </cell>
          <cell r="F4540">
            <v>0</v>
          </cell>
          <cell r="G4540" t="str">
            <v>00</v>
          </cell>
        </row>
        <row r="4541">
          <cell r="A4541" t="str">
            <v>J7309</v>
          </cell>
          <cell r="B4541" t="str">
            <v>Methyl aminolevulinate, top</v>
          </cell>
          <cell r="C4541">
            <v>12</v>
          </cell>
          <cell r="D4541">
            <v>5</v>
          </cell>
          <cell r="E4541">
            <v>5</v>
          </cell>
          <cell r="F4541">
            <v>0</v>
          </cell>
          <cell r="G4541" t="str">
            <v>00</v>
          </cell>
        </row>
        <row r="4542">
          <cell r="A4542" t="str">
            <v>J7310</v>
          </cell>
          <cell r="B4542" t="str">
            <v>Ganciclovir long act implant</v>
          </cell>
          <cell r="C4542">
            <v>12</v>
          </cell>
          <cell r="D4542">
            <v>5</v>
          </cell>
          <cell r="E4542">
            <v>5</v>
          </cell>
          <cell r="F4542">
            <v>0</v>
          </cell>
          <cell r="G4542" t="str">
            <v>00</v>
          </cell>
        </row>
        <row r="4543">
          <cell r="A4543" t="str">
            <v>J7311</v>
          </cell>
          <cell r="B4543" t="str">
            <v>Fluocinolone acetonide implt</v>
          </cell>
          <cell r="C4543">
            <v>12</v>
          </cell>
          <cell r="D4543">
            <v>5</v>
          </cell>
          <cell r="E4543">
            <v>5</v>
          </cell>
          <cell r="F4543">
            <v>0</v>
          </cell>
          <cell r="G4543" t="str">
            <v>00</v>
          </cell>
        </row>
        <row r="4544">
          <cell r="A4544" t="str">
            <v>J7312</v>
          </cell>
          <cell r="B4544" t="str">
            <v>Dexamethasone intra implant</v>
          </cell>
          <cell r="C4544">
            <v>12</v>
          </cell>
          <cell r="D4544">
            <v>5</v>
          </cell>
          <cell r="E4544">
            <v>5</v>
          </cell>
          <cell r="F4544">
            <v>0</v>
          </cell>
          <cell r="G4544" t="str">
            <v>00</v>
          </cell>
        </row>
        <row r="4545">
          <cell r="A4545" t="str">
            <v>J7316</v>
          </cell>
          <cell r="B4545" t="str">
            <v>Inj, ocriplasmin, 0.125 mg</v>
          </cell>
          <cell r="C4545">
            <v>12</v>
          </cell>
          <cell r="D4545">
            <v>5</v>
          </cell>
          <cell r="E4545">
            <v>5</v>
          </cell>
          <cell r="F4545">
            <v>0</v>
          </cell>
          <cell r="G4545" t="str">
            <v>00</v>
          </cell>
        </row>
        <row r="4546">
          <cell r="A4546" t="str">
            <v>J7321</v>
          </cell>
          <cell r="B4546" t="str">
            <v>Hyalgan/supartz inj per dose</v>
          </cell>
          <cell r="C4546">
            <v>12</v>
          </cell>
          <cell r="D4546">
            <v>5</v>
          </cell>
          <cell r="E4546">
            <v>5</v>
          </cell>
          <cell r="F4546">
            <v>0</v>
          </cell>
          <cell r="G4546" t="str">
            <v>00</v>
          </cell>
        </row>
        <row r="4547">
          <cell r="A4547" t="str">
            <v>J7323</v>
          </cell>
          <cell r="B4547" t="str">
            <v>Euflexxa inj per dose</v>
          </cell>
          <cell r="C4547">
            <v>12</v>
          </cell>
          <cell r="D4547">
            <v>5</v>
          </cell>
          <cell r="E4547">
            <v>5</v>
          </cell>
          <cell r="F4547">
            <v>0</v>
          </cell>
          <cell r="G4547" t="str">
            <v>00</v>
          </cell>
        </row>
        <row r="4548">
          <cell r="A4548" t="str">
            <v>J7324</v>
          </cell>
          <cell r="B4548" t="str">
            <v>Orthovisc inj per dose</v>
          </cell>
          <cell r="C4548">
            <v>12</v>
          </cell>
          <cell r="D4548">
            <v>5</v>
          </cell>
          <cell r="E4548">
            <v>5</v>
          </cell>
          <cell r="F4548">
            <v>0</v>
          </cell>
          <cell r="G4548" t="str">
            <v>00</v>
          </cell>
        </row>
        <row r="4549">
          <cell r="A4549" t="str">
            <v>J7325</v>
          </cell>
          <cell r="B4549" t="str">
            <v>Synvisc or synvisc-one</v>
          </cell>
          <cell r="C4549">
            <v>12</v>
          </cell>
          <cell r="D4549">
            <v>5</v>
          </cell>
          <cell r="E4549">
            <v>5</v>
          </cell>
          <cell r="F4549">
            <v>0</v>
          </cell>
          <cell r="G4549" t="str">
            <v>00</v>
          </cell>
        </row>
        <row r="4550">
          <cell r="A4550" t="str">
            <v>J7326</v>
          </cell>
          <cell r="B4550" t="str">
            <v>Gel-one</v>
          </cell>
          <cell r="C4550">
            <v>12</v>
          </cell>
          <cell r="D4550">
            <v>5</v>
          </cell>
          <cell r="E4550">
            <v>5</v>
          </cell>
          <cell r="F4550">
            <v>0</v>
          </cell>
          <cell r="G4550" t="str">
            <v>00</v>
          </cell>
        </row>
        <row r="4551">
          <cell r="A4551" t="str">
            <v>J7335</v>
          </cell>
          <cell r="B4551" t="str">
            <v>Capsaicin 8% patch</v>
          </cell>
          <cell r="C4551">
            <v>12</v>
          </cell>
          <cell r="D4551">
            <v>5</v>
          </cell>
          <cell r="E4551">
            <v>5</v>
          </cell>
          <cell r="F4551">
            <v>0</v>
          </cell>
          <cell r="G4551" t="str">
            <v>00</v>
          </cell>
        </row>
        <row r="4552">
          <cell r="A4552" t="str">
            <v>J7502</v>
          </cell>
          <cell r="B4552" t="str">
            <v>Cyclosporine oral 100 mg</v>
          </cell>
          <cell r="C4552">
            <v>12</v>
          </cell>
          <cell r="D4552">
            <v>5</v>
          </cell>
          <cell r="E4552">
            <v>5</v>
          </cell>
          <cell r="F4552">
            <v>0</v>
          </cell>
          <cell r="G4552" t="str">
            <v>00</v>
          </cell>
        </row>
        <row r="4553">
          <cell r="A4553" t="str">
            <v>J7507</v>
          </cell>
          <cell r="B4553" t="str">
            <v>Tacrolimus imme rel oral 1mg</v>
          </cell>
          <cell r="C4553">
            <v>12</v>
          </cell>
          <cell r="D4553">
            <v>5</v>
          </cell>
          <cell r="E4553">
            <v>5</v>
          </cell>
          <cell r="F4553">
            <v>0</v>
          </cell>
          <cell r="G4553" t="str">
            <v>00</v>
          </cell>
        </row>
        <row r="4554">
          <cell r="A4554" t="str">
            <v>J7508</v>
          </cell>
          <cell r="B4554" t="str">
            <v>Tacrolimus ex rel oral 0.1mg</v>
          </cell>
          <cell r="C4554">
            <v>12</v>
          </cell>
          <cell r="D4554">
            <v>5</v>
          </cell>
          <cell r="E4554">
            <v>5</v>
          </cell>
          <cell r="F4554">
            <v>0</v>
          </cell>
          <cell r="G4554" t="str">
            <v>00</v>
          </cell>
        </row>
        <row r="4555">
          <cell r="A4555" t="str">
            <v>J7511</v>
          </cell>
          <cell r="B4555" t="str">
            <v>Antithymocyte globuln rabbit</v>
          </cell>
          <cell r="C4555">
            <v>12</v>
          </cell>
          <cell r="D4555">
            <v>5</v>
          </cell>
          <cell r="E4555">
            <v>5</v>
          </cell>
          <cell r="F4555">
            <v>0</v>
          </cell>
          <cell r="G4555" t="str">
            <v>00</v>
          </cell>
        </row>
        <row r="4556">
          <cell r="A4556" t="str">
            <v>J7515</v>
          </cell>
          <cell r="B4556" t="str">
            <v>Cyclosporine oral 25 mg</v>
          </cell>
          <cell r="C4556">
            <v>12</v>
          </cell>
          <cell r="D4556">
            <v>5</v>
          </cell>
          <cell r="E4556">
            <v>5</v>
          </cell>
          <cell r="F4556">
            <v>0</v>
          </cell>
          <cell r="G4556" t="str">
            <v>00</v>
          </cell>
        </row>
        <row r="4557">
          <cell r="A4557" t="str">
            <v>J7516</v>
          </cell>
          <cell r="B4557" t="str">
            <v>Cyclosporin parenteral 250mg</v>
          </cell>
          <cell r="C4557">
            <v>12</v>
          </cell>
          <cell r="D4557">
            <v>5</v>
          </cell>
          <cell r="E4557">
            <v>5</v>
          </cell>
          <cell r="F4557">
            <v>0</v>
          </cell>
          <cell r="G4557" t="str">
            <v>00</v>
          </cell>
        </row>
        <row r="4558">
          <cell r="A4558" t="str">
            <v>J7517</v>
          </cell>
          <cell r="B4558" t="str">
            <v>Mycophenolate mofetil oral</v>
          </cell>
          <cell r="C4558">
            <v>12</v>
          </cell>
          <cell r="D4558">
            <v>5</v>
          </cell>
          <cell r="E4558">
            <v>5</v>
          </cell>
          <cell r="F4558">
            <v>0</v>
          </cell>
          <cell r="G4558" t="str">
            <v>00</v>
          </cell>
        </row>
        <row r="4559">
          <cell r="A4559" t="str">
            <v>J7518</v>
          </cell>
          <cell r="B4559" t="str">
            <v>Mycophenolic acid</v>
          </cell>
          <cell r="C4559">
            <v>12</v>
          </cell>
          <cell r="D4559">
            <v>5</v>
          </cell>
          <cell r="E4559">
            <v>5</v>
          </cell>
          <cell r="F4559">
            <v>0</v>
          </cell>
          <cell r="G4559" t="str">
            <v>00</v>
          </cell>
        </row>
        <row r="4560">
          <cell r="A4560" t="str">
            <v>J7520</v>
          </cell>
          <cell r="B4560" t="str">
            <v>Sirolimus, oral</v>
          </cell>
          <cell r="C4560">
            <v>12</v>
          </cell>
          <cell r="D4560">
            <v>5</v>
          </cell>
          <cell r="E4560">
            <v>5</v>
          </cell>
          <cell r="F4560">
            <v>0</v>
          </cell>
          <cell r="G4560" t="str">
            <v>00</v>
          </cell>
        </row>
        <row r="4561">
          <cell r="A4561" t="str">
            <v>J7525</v>
          </cell>
          <cell r="B4561" t="str">
            <v>Tacrolimus injection</v>
          </cell>
          <cell r="C4561">
            <v>12</v>
          </cell>
          <cell r="D4561">
            <v>5</v>
          </cell>
          <cell r="E4561">
            <v>5</v>
          </cell>
          <cell r="F4561">
            <v>0</v>
          </cell>
          <cell r="G4561" t="str">
            <v>00</v>
          </cell>
        </row>
        <row r="4562">
          <cell r="A4562" t="str">
            <v>J7527</v>
          </cell>
          <cell r="B4562" t="str">
            <v>Oral everolimus</v>
          </cell>
          <cell r="C4562">
            <v>12</v>
          </cell>
          <cell r="D4562">
            <v>5</v>
          </cell>
          <cell r="E4562">
            <v>5</v>
          </cell>
          <cell r="F4562">
            <v>0</v>
          </cell>
          <cell r="G4562" t="str">
            <v>00</v>
          </cell>
        </row>
        <row r="4563">
          <cell r="A4563" t="str">
            <v>J7605</v>
          </cell>
          <cell r="B4563" t="str">
            <v>Arformoterol non-comp unit</v>
          </cell>
          <cell r="C4563">
            <v>12</v>
          </cell>
          <cell r="D4563">
            <v>5</v>
          </cell>
          <cell r="E4563">
            <v>5</v>
          </cell>
          <cell r="F4563">
            <v>0</v>
          </cell>
          <cell r="G4563" t="str">
            <v>00</v>
          </cell>
        </row>
        <row r="4564">
          <cell r="A4564" t="str">
            <v>J7606</v>
          </cell>
          <cell r="B4564" t="str">
            <v>Formoterol fumarate, inh</v>
          </cell>
          <cell r="C4564">
            <v>12</v>
          </cell>
          <cell r="D4564">
            <v>5</v>
          </cell>
          <cell r="E4564">
            <v>5</v>
          </cell>
          <cell r="F4564">
            <v>0</v>
          </cell>
          <cell r="G4564" t="str">
            <v>00</v>
          </cell>
        </row>
        <row r="4565">
          <cell r="A4565" t="str">
            <v>J7608</v>
          </cell>
          <cell r="B4565" t="str">
            <v>Acetylcysteine non-comp unit</v>
          </cell>
          <cell r="C4565">
            <v>12</v>
          </cell>
          <cell r="D4565">
            <v>5</v>
          </cell>
          <cell r="E4565">
            <v>5</v>
          </cell>
          <cell r="F4565">
            <v>0</v>
          </cell>
          <cell r="G4565" t="str">
            <v>00</v>
          </cell>
        </row>
        <row r="4566">
          <cell r="A4566" t="str">
            <v>J7611</v>
          </cell>
          <cell r="B4566" t="str">
            <v>Albuterol non-comp con</v>
          </cell>
          <cell r="C4566">
            <v>12</v>
          </cell>
          <cell r="D4566">
            <v>5</v>
          </cell>
          <cell r="E4566">
            <v>5</v>
          </cell>
          <cell r="F4566">
            <v>0</v>
          </cell>
          <cell r="G4566" t="str">
            <v>00</v>
          </cell>
        </row>
        <row r="4567">
          <cell r="A4567" t="str">
            <v>J7612</v>
          </cell>
          <cell r="B4567" t="str">
            <v>Levalbuterol non-comp con</v>
          </cell>
          <cell r="C4567">
            <v>12</v>
          </cell>
          <cell r="D4567">
            <v>5</v>
          </cell>
          <cell r="E4567">
            <v>5</v>
          </cell>
          <cell r="F4567">
            <v>0</v>
          </cell>
          <cell r="G4567" t="str">
            <v>00</v>
          </cell>
        </row>
        <row r="4568">
          <cell r="A4568" t="str">
            <v>J7613</v>
          </cell>
          <cell r="B4568" t="str">
            <v>Albuterol non-comp unit</v>
          </cell>
          <cell r="C4568">
            <v>12</v>
          </cell>
          <cell r="D4568">
            <v>5</v>
          </cell>
          <cell r="E4568">
            <v>5</v>
          </cell>
          <cell r="F4568">
            <v>0</v>
          </cell>
          <cell r="G4568" t="str">
            <v>00</v>
          </cell>
        </row>
        <row r="4569">
          <cell r="A4569" t="str">
            <v>J7614</v>
          </cell>
          <cell r="B4569" t="str">
            <v>Levalbuterol non-comp unit</v>
          </cell>
          <cell r="C4569">
            <v>12</v>
          </cell>
          <cell r="D4569">
            <v>5</v>
          </cell>
          <cell r="E4569">
            <v>5</v>
          </cell>
          <cell r="F4569">
            <v>0</v>
          </cell>
          <cell r="G4569" t="str">
            <v>00</v>
          </cell>
        </row>
        <row r="4570">
          <cell r="A4570" t="str">
            <v>J7620</v>
          </cell>
          <cell r="B4570" t="str">
            <v>Albuterol ipratrop non-comp</v>
          </cell>
          <cell r="C4570">
            <v>12</v>
          </cell>
          <cell r="D4570">
            <v>5</v>
          </cell>
          <cell r="E4570">
            <v>5</v>
          </cell>
          <cell r="F4570">
            <v>0</v>
          </cell>
          <cell r="G4570" t="str">
            <v>00</v>
          </cell>
        </row>
        <row r="4571">
          <cell r="A4571" t="str">
            <v>J7626</v>
          </cell>
          <cell r="B4571" t="str">
            <v>Budesonide non-comp unit</v>
          </cell>
          <cell r="C4571">
            <v>12</v>
          </cell>
          <cell r="D4571">
            <v>5</v>
          </cell>
          <cell r="E4571">
            <v>5</v>
          </cell>
          <cell r="F4571">
            <v>0</v>
          </cell>
          <cell r="G4571" t="str">
            <v>00</v>
          </cell>
        </row>
        <row r="4572">
          <cell r="A4572" t="str">
            <v>J7631</v>
          </cell>
          <cell r="B4572" t="str">
            <v>Cromolyn sodium noncomp unit</v>
          </cell>
          <cell r="C4572">
            <v>12</v>
          </cell>
          <cell r="D4572">
            <v>5</v>
          </cell>
          <cell r="E4572">
            <v>5</v>
          </cell>
          <cell r="F4572">
            <v>0</v>
          </cell>
          <cell r="G4572" t="str">
            <v>00</v>
          </cell>
        </row>
        <row r="4573">
          <cell r="A4573" t="str">
            <v>J7639</v>
          </cell>
          <cell r="B4573" t="str">
            <v>Dornase alfa non-comp unit</v>
          </cell>
          <cell r="C4573">
            <v>12</v>
          </cell>
          <cell r="D4573">
            <v>5</v>
          </cell>
          <cell r="E4573">
            <v>5</v>
          </cell>
          <cell r="F4573">
            <v>0</v>
          </cell>
          <cell r="G4573" t="str">
            <v>00</v>
          </cell>
        </row>
        <row r="4574">
          <cell r="A4574" t="str">
            <v>J7644</v>
          </cell>
          <cell r="B4574" t="str">
            <v>Ipratropium bromide non-comp</v>
          </cell>
          <cell r="C4574">
            <v>12</v>
          </cell>
          <cell r="D4574">
            <v>5</v>
          </cell>
          <cell r="E4574">
            <v>5</v>
          </cell>
          <cell r="F4574">
            <v>0</v>
          </cell>
          <cell r="G4574" t="str">
            <v>00</v>
          </cell>
        </row>
        <row r="4575">
          <cell r="A4575" t="str">
            <v>J7665</v>
          </cell>
          <cell r="B4575" t="str">
            <v>Mannitol for inhaler</v>
          </cell>
          <cell r="C4575">
            <v>12</v>
          </cell>
          <cell r="D4575">
            <v>5</v>
          </cell>
          <cell r="E4575">
            <v>5</v>
          </cell>
          <cell r="F4575">
            <v>0</v>
          </cell>
          <cell r="G4575" t="str">
            <v>00</v>
          </cell>
        </row>
        <row r="4576">
          <cell r="A4576" t="str">
            <v>J7674</v>
          </cell>
          <cell r="B4576" t="str">
            <v>Methacholine chloride, neb</v>
          </cell>
          <cell r="C4576">
            <v>12</v>
          </cell>
          <cell r="D4576">
            <v>5</v>
          </cell>
          <cell r="E4576">
            <v>5</v>
          </cell>
          <cell r="F4576">
            <v>0</v>
          </cell>
          <cell r="G4576" t="str">
            <v>00</v>
          </cell>
        </row>
        <row r="4577">
          <cell r="A4577" t="str">
            <v>J7682</v>
          </cell>
          <cell r="B4577" t="str">
            <v>Tobramycin non-comp unit</v>
          </cell>
          <cell r="C4577">
            <v>12</v>
          </cell>
          <cell r="D4577">
            <v>5</v>
          </cell>
          <cell r="E4577">
            <v>5</v>
          </cell>
          <cell r="F4577">
            <v>0</v>
          </cell>
          <cell r="G4577" t="str">
            <v>00</v>
          </cell>
        </row>
        <row r="4578">
          <cell r="A4578" t="str">
            <v>J7686</v>
          </cell>
          <cell r="B4578" t="str">
            <v>Treprostinil, non-comp unit</v>
          </cell>
          <cell r="C4578">
            <v>12</v>
          </cell>
          <cell r="D4578">
            <v>5</v>
          </cell>
          <cell r="E4578">
            <v>5</v>
          </cell>
          <cell r="F4578">
            <v>0</v>
          </cell>
          <cell r="G4578" t="str">
            <v>00</v>
          </cell>
        </row>
        <row r="4579">
          <cell r="A4579" t="str">
            <v>J8501</v>
          </cell>
          <cell r="B4579" t="str">
            <v>Oral aprepitant</v>
          </cell>
          <cell r="C4579">
            <v>12</v>
          </cell>
          <cell r="D4579">
            <v>5</v>
          </cell>
          <cell r="E4579">
            <v>5</v>
          </cell>
          <cell r="F4579">
            <v>0</v>
          </cell>
          <cell r="G4579" t="str">
            <v>00</v>
          </cell>
        </row>
        <row r="4580">
          <cell r="A4580" t="str">
            <v>J8510</v>
          </cell>
          <cell r="B4580" t="str">
            <v>Oral busulfan</v>
          </cell>
          <cell r="C4580">
            <v>12</v>
          </cell>
          <cell r="D4580">
            <v>5</v>
          </cell>
          <cell r="E4580">
            <v>5</v>
          </cell>
          <cell r="F4580">
            <v>0</v>
          </cell>
          <cell r="G4580" t="str">
            <v>00</v>
          </cell>
        </row>
        <row r="4581">
          <cell r="A4581" t="str">
            <v>J8520</v>
          </cell>
          <cell r="B4581" t="str">
            <v>Capecitabine, oral, 150 mg</v>
          </cell>
          <cell r="C4581">
            <v>12</v>
          </cell>
          <cell r="D4581">
            <v>5</v>
          </cell>
          <cell r="E4581">
            <v>5</v>
          </cell>
          <cell r="F4581">
            <v>0</v>
          </cell>
          <cell r="G4581" t="str">
            <v>00</v>
          </cell>
        </row>
        <row r="4582">
          <cell r="A4582" t="str">
            <v>J8521</v>
          </cell>
          <cell r="B4582" t="str">
            <v>Capecitabine, oral, 500 mg</v>
          </cell>
          <cell r="C4582">
            <v>12</v>
          </cell>
          <cell r="D4582">
            <v>5</v>
          </cell>
          <cell r="E4582">
            <v>5</v>
          </cell>
          <cell r="F4582">
            <v>0</v>
          </cell>
          <cell r="G4582" t="str">
            <v>00</v>
          </cell>
        </row>
        <row r="4583">
          <cell r="A4583" t="str">
            <v>J8530</v>
          </cell>
          <cell r="B4583" t="str">
            <v>Cyclophosphamide oral 25 mg</v>
          </cell>
          <cell r="C4583">
            <v>12</v>
          </cell>
          <cell r="D4583">
            <v>5</v>
          </cell>
          <cell r="E4583">
            <v>5</v>
          </cell>
          <cell r="F4583">
            <v>0</v>
          </cell>
          <cell r="G4583" t="str">
            <v>00</v>
          </cell>
        </row>
        <row r="4584">
          <cell r="A4584" t="str">
            <v>J8540</v>
          </cell>
          <cell r="B4584" t="str">
            <v>Oral dexamethasone</v>
          </cell>
          <cell r="C4584">
            <v>12</v>
          </cell>
          <cell r="D4584">
            <v>5</v>
          </cell>
          <cell r="E4584">
            <v>5</v>
          </cell>
          <cell r="F4584">
            <v>0</v>
          </cell>
          <cell r="G4584" t="str">
            <v>00</v>
          </cell>
        </row>
        <row r="4585">
          <cell r="A4585" t="str">
            <v>J8560</v>
          </cell>
          <cell r="B4585" t="str">
            <v>Etoposide oral 50 mg</v>
          </cell>
          <cell r="C4585">
            <v>12</v>
          </cell>
          <cell r="D4585">
            <v>5</v>
          </cell>
          <cell r="E4585">
            <v>5</v>
          </cell>
          <cell r="F4585">
            <v>0</v>
          </cell>
          <cell r="G4585" t="str">
            <v>00</v>
          </cell>
        </row>
        <row r="4586">
          <cell r="A4586" t="str">
            <v>J8600</v>
          </cell>
          <cell r="B4586" t="str">
            <v>Melphalan oral 2 mg</v>
          </cell>
          <cell r="C4586">
            <v>12</v>
          </cell>
          <cell r="D4586">
            <v>5</v>
          </cell>
          <cell r="E4586">
            <v>5</v>
          </cell>
          <cell r="F4586">
            <v>0</v>
          </cell>
          <cell r="G4586" t="str">
            <v>00</v>
          </cell>
        </row>
        <row r="4587">
          <cell r="A4587" t="str">
            <v>J8610</v>
          </cell>
          <cell r="B4587" t="str">
            <v>Methotrexate oral 2.5 mg</v>
          </cell>
          <cell r="C4587">
            <v>12</v>
          </cell>
          <cell r="D4587">
            <v>5</v>
          </cell>
          <cell r="E4587">
            <v>5</v>
          </cell>
          <cell r="F4587">
            <v>0</v>
          </cell>
          <cell r="G4587" t="str">
            <v>00</v>
          </cell>
        </row>
        <row r="4588">
          <cell r="A4588" t="str">
            <v>J8700</v>
          </cell>
          <cell r="B4588" t="str">
            <v>Temozolomide</v>
          </cell>
          <cell r="C4588">
            <v>12</v>
          </cell>
          <cell r="D4588">
            <v>5</v>
          </cell>
          <cell r="E4588">
            <v>5</v>
          </cell>
          <cell r="F4588">
            <v>0</v>
          </cell>
          <cell r="G4588" t="str">
            <v>00</v>
          </cell>
        </row>
        <row r="4589">
          <cell r="A4589" t="str">
            <v>J8705</v>
          </cell>
          <cell r="B4589" t="str">
            <v>Topotecan oral</v>
          </cell>
          <cell r="C4589">
            <v>12</v>
          </cell>
          <cell r="D4589">
            <v>5</v>
          </cell>
          <cell r="E4589">
            <v>5</v>
          </cell>
          <cell r="F4589">
            <v>0</v>
          </cell>
          <cell r="G4589" t="str">
            <v>00</v>
          </cell>
        </row>
        <row r="4590">
          <cell r="A4590" t="str">
            <v>J9000</v>
          </cell>
          <cell r="B4590" t="str">
            <v>Doxorubicin hcl injection</v>
          </cell>
          <cell r="C4590">
            <v>12</v>
          </cell>
          <cell r="D4590">
            <v>5</v>
          </cell>
          <cell r="E4590">
            <v>5</v>
          </cell>
          <cell r="F4590">
            <v>0</v>
          </cell>
          <cell r="G4590" t="str">
            <v>00</v>
          </cell>
        </row>
        <row r="4591">
          <cell r="A4591" t="str">
            <v>J9015</v>
          </cell>
          <cell r="B4591" t="str">
            <v>Aldesleukin injection</v>
          </cell>
          <cell r="C4591">
            <v>12</v>
          </cell>
          <cell r="D4591">
            <v>5</v>
          </cell>
          <cell r="E4591">
            <v>5</v>
          </cell>
          <cell r="F4591">
            <v>0</v>
          </cell>
          <cell r="G4591" t="str">
            <v>00</v>
          </cell>
        </row>
        <row r="4592">
          <cell r="A4592" t="str">
            <v>J9017</v>
          </cell>
          <cell r="B4592" t="str">
            <v>Arsenic trioxide injection</v>
          </cell>
          <cell r="C4592">
            <v>12</v>
          </cell>
          <cell r="D4592">
            <v>5</v>
          </cell>
          <cell r="E4592">
            <v>5</v>
          </cell>
          <cell r="F4592">
            <v>0</v>
          </cell>
          <cell r="G4592" t="str">
            <v>00</v>
          </cell>
        </row>
        <row r="4593">
          <cell r="A4593" t="str">
            <v>J9019</v>
          </cell>
          <cell r="B4593" t="str">
            <v>Erwinaze injection</v>
          </cell>
          <cell r="C4593">
            <v>12</v>
          </cell>
          <cell r="D4593">
            <v>5</v>
          </cell>
          <cell r="E4593">
            <v>5</v>
          </cell>
          <cell r="F4593">
            <v>0</v>
          </cell>
          <cell r="G4593" t="str">
            <v>00</v>
          </cell>
        </row>
        <row r="4594">
          <cell r="A4594" t="str">
            <v>J9020</v>
          </cell>
          <cell r="B4594" t="str">
            <v>Asparaginase, nos</v>
          </cell>
          <cell r="C4594">
            <v>12</v>
          </cell>
          <cell r="D4594">
            <v>5</v>
          </cell>
          <cell r="E4594">
            <v>5</v>
          </cell>
          <cell r="F4594">
            <v>0</v>
          </cell>
          <cell r="G4594" t="str">
            <v>00</v>
          </cell>
        </row>
        <row r="4595">
          <cell r="A4595" t="str">
            <v>J9025</v>
          </cell>
          <cell r="B4595" t="str">
            <v>Azacitidine injection</v>
          </cell>
          <cell r="C4595">
            <v>12</v>
          </cell>
          <cell r="D4595">
            <v>5</v>
          </cell>
          <cell r="E4595">
            <v>5</v>
          </cell>
          <cell r="F4595">
            <v>0</v>
          </cell>
          <cell r="G4595" t="str">
            <v>00</v>
          </cell>
        </row>
        <row r="4596">
          <cell r="A4596" t="str">
            <v>J9027</v>
          </cell>
          <cell r="B4596" t="str">
            <v>Clofarabine injection</v>
          </cell>
          <cell r="C4596">
            <v>12</v>
          </cell>
          <cell r="D4596">
            <v>5</v>
          </cell>
          <cell r="E4596">
            <v>5</v>
          </cell>
          <cell r="F4596">
            <v>0</v>
          </cell>
          <cell r="G4596" t="str">
            <v>00</v>
          </cell>
        </row>
        <row r="4597">
          <cell r="A4597" t="str">
            <v>J9031</v>
          </cell>
          <cell r="B4597" t="str">
            <v>Bcg live intravesical vac</v>
          </cell>
          <cell r="C4597">
            <v>12</v>
          </cell>
          <cell r="D4597">
            <v>5</v>
          </cell>
          <cell r="E4597">
            <v>5</v>
          </cell>
          <cell r="F4597">
            <v>0</v>
          </cell>
          <cell r="G4597" t="str">
            <v>00</v>
          </cell>
        </row>
        <row r="4598">
          <cell r="A4598" t="str">
            <v>J9033</v>
          </cell>
          <cell r="B4598" t="str">
            <v>Bendamustine injection</v>
          </cell>
          <cell r="C4598">
            <v>12</v>
          </cell>
          <cell r="D4598">
            <v>5</v>
          </cell>
          <cell r="E4598">
            <v>5</v>
          </cell>
          <cell r="F4598">
            <v>0</v>
          </cell>
          <cell r="G4598" t="str">
            <v>00</v>
          </cell>
        </row>
        <row r="4599">
          <cell r="A4599" t="str">
            <v>J9035</v>
          </cell>
          <cell r="B4599" t="str">
            <v>Bevacizumab injection</v>
          </cell>
          <cell r="C4599">
            <v>12</v>
          </cell>
          <cell r="D4599">
            <v>5</v>
          </cell>
          <cell r="E4599">
            <v>5</v>
          </cell>
          <cell r="F4599">
            <v>0</v>
          </cell>
          <cell r="G4599" t="str">
            <v>00</v>
          </cell>
        </row>
        <row r="4600">
          <cell r="A4600" t="str">
            <v>J9040</v>
          </cell>
          <cell r="B4600" t="str">
            <v>Bleomycin sulfate injection</v>
          </cell>
          <cell r="C4600">
            <v>12</v>
          </cell>
          <cell r="D4600">
            <v>5</v>
          </cell>
          <cell r="E4600">
            <v>5</v>
          </cell>
          <cell r="F4600">
            <v>0</v>
          </cell>
          <cell r="G4600" t="str">
            <v>00</v>
          </cell>
        </row>
        <row r="4601">
          <cell r="A4601" t="str">
            <v>J9041</v>
          </cell>
          <cell r="B4601" t="str">
            <v>Bortezomib injection</v>
          </cell>
          <cell r="C4601">
            <v>12</v>
          </cell>
          <cell r="D4601">
            <v>5</v>
          </cell>
          <cell r="E4601">
            <v>5</v>
          </cell>
          <cell r="F4601">
            <v>0</v>
          </cell>
          <cell r="G4601" t="str">
            <v>00</v>
          </cell>
        </row>
        <row r="4602">
          <cell r="A4602" t="str">
            <v>J9042</v>
          </cell>
          <cell r="B4602" t="str">
            <v>Brentuximab vedotin inj</v>
          </cell>
          <cell r="C4602">
            <v>12</v>
          </cell>
          <cell r="D4602">
            <v>5</v>
          </cell>
          <cell r="E4602">
            <v>5</v>
          </cell>
          <cell r="F4602">
            <v>0</v>
          </cell>
          <cell r="G4602" t="str">
            <v>00</v>
          </cell>
        </row>
        <row r="4603">
          <cell r="A4603" t="str">
            <v>J9043</v>
          </cell>
          <cell r="B4603" t="str">
            <v>Cabazitaxel injection</v>
          </cell>
          <cell r="C4603">
            <v>12</v>
          </cell>
          <cell r="D4603">
            <v>5</v>
          </cell>
          <cell r="E4603">
            <v>5</v>
          </cell>
          <cell r="F4603">
            <v>0</v>
          </cell>
          <cell r="G4603" t="str">
            <v>00</v>
          </cell>
        </row>
        <row r="4604">
          <cell r="A4604" t="str">
            <v>J9045</v>
          </cell>
          <cell r="B4604" t="str">
            <v>Carboplatin injection</v>
          </cell>
          <cell r="C4604">
            <v>12</v>
          </cell>
          <cell r="D4604">
            <v>5</v>
          </cell>
          <cell r="E4604">
            <v>5</v>
          </cell>
          <cell r="F4604">
            <v>0</v>
          </cell>
          <cell r="G4604" t="str">
            <v>00</v>
          </cell>
        </row>
        <row r="4605">
          <cell r="A4605" t="str">
            <v>J9047</v>
          </cell>
          <cell r="B4605" t="str">
            <v>Injection, carfilzomib, 1 mg</v>
          </cell>
          <cell r="C4605">
            <v>12</v>
          </cell>
          <cell r="D4605">
            <v>5</v>
          </cell>
          <cell r="E4605">
            <v>5</v>
          </cell>
          <cell r="F4605">
            <v>0</v>
          </cell>
          <cell r="G4605" t="str">
            <v>00</v>
          </cell>
        </row>
        <row r="4606">
          <cell r="A4606" t="str">
            <v>J9050</v>
          </cell>
          <cell r="B4606" t="str">
            <v>Carmustine injection</v>
          </cell>
          <cell r="C4606">
            <v>12</v>
          </cell>
          <cell r="D4606">
            <v>5</v>
          </cell>
          <cell r="E4606">
            <v>5</v>
          </cell>
          <cell r="F4606">
            <v>0</v>
          </cell>
          <cell r="G4606" t="str">
            <v>00</v>
          </cell>
        </row>
        <row r="4607">
          <cell r="A4607" t="str">
            <v>J9055</v>
          </cell>
          <cell r="B4607" t="str">
            <v>Cetuximab injection</v>
          </cell>
          <cell r="C4607">
            <v>12</v>
          </cell>
          <cell r="D4607">
            <v>5</v>
          </cell>
          <cell r="E4607">
            <v>5</v>
          </cell>
          <cell r="F4607">
            <v>0</v>
          </cell>
          <cell r="G4607" t="str">
            <v>00</v>
          </cell>
        </row>
        <row r="4608">
          <cell r="A4608" t="str">
            <v>J9060</v>
          </cell>
          <cell r="B4608" t="str">
            <v>Cisplatin 10 mg injection</v>
          </cell>
          <cell r="C4608">
            <v>12</v>
          </cell>
          <cell r="D4608">
            <v>5</v>
          </cell>
          <cell r="E4608">
            <v>5</v>
          </cell>
          <cell r="F4608">
            <v>0</v>
          </cell>
          <cell r="G4608" t="str">
            <v>00</v>
          </cell>
        </row>
        <row r="4609">
          <cell r="A4609" t="str">
            <v>J9065</v>
          </cell>
          <cell r="B4609" t="str">
            <v>Inj cladribine per 1 mg</v>
          </cell>
          <cell r="C4609">
            <v>12</v>
          </cell>
          <cell r="D4609">
            <v>5</v>
          </cell>
          <cell r="E4609">
            <v>5</v>
          </cell>
          <cell r="F4609">
            <v>0</v>
          </cell>
          <cell r="G4609" t="str">
            <v>00</v>
          </cell>
        </row>
        <row r="4610">
          <cell r="A4610" t="str">
            <v>J9070</v>
          </cell>
          <cell r="B4610" t="str">
            <v>Cyclophosphamide 100 mg inj</v>
          </cell>
          <cell r="C4610">
            <v>12</v>
          </cell>
          <cell r="D4610">
            <v>5</v>
          </cell>
          <cell r="E4610">
            <v>5</v>
          </cell>
          <cell r="F4610">
            <v>0</v>
          </cell>
          <cell r="G4610" t="str">
            <v>00</v>
          </cell>
        </row>
        <row r="4611">
          <cell r="A4611" t="str">
            <v>J9098</v>
          </cell>
          <cell r="B4611" t="str">
            <v>Cytarabine liposome inj</v>
          </cell>
          <cell r="C4611">
            <v>12</v>
          </cell>
          <cell r="D4611">
            <v>5</v>
          </cell>
          <cell r="E4611">
            <v>5</v>
          </cell>
          <cell r="F4611">
            <v>0</v>
          </cell>
          <cell r="G4611" t="str">
            <v>00</v>
          </cell>
        </row>
        <row r="4612">
          <cell r="A4612" t="str">
            <v>J9100</v>
          </cell>
          <cell r="B4612" t="str">
            <v>Cytarabine hcl 100 mg inj</v>
          </cell>
          <cell r="C4612">
            <v>12</v>
          </cell>
          <cell r="D4612">
            <v>5</v>
          </cell>
          <cell r="E4612">
            <v>5</v>
          </cell>
          <cell r="F4612">
            <v>0</v>
          </cell>
          <cell r="G4612" t="str">
            <v>00</v>
          </cell>
        </row>
        <row r="4613">
          <cell r="A4613" t="str">
            <v>J9120</v>
          </cell>
          <cell r="B4613" t="str">
            <v>Dactinomycin injection</v>
          </cell>
          <cell r="C4613">
            <v>12</v>
          </cell>
          <cell r="D4613">
            <v>5</v>
          </cell>
          <cell r="E4613">
            <v>5</v>
          </cell>
          <cell r="F4613">
            <v>0</v>
          </cell>
          <cell r="G4613" t="str">
            <v>00</v>
          </cell>
        </row>
        <row r="4614">
          <cell r="A4614" t="str">
            <v>J9130</v>
          </cell>
          <cell r="B4614" t="str">
            <v>Dacarbazine 100 mg inj</v>
          </cell>
          <cell r="C4614">
            <v>12</v>
          </cell>
          <cell r="D4614">
            <v>5</v>
          </cell>
          <cell r="E4614">
            <v>5</v>
          </cell>
          <cell r="F4614">
            <v>0</v>
          </cell>
          <cell r="G4614" t="str">
            <v>00</v>
          </cell>
        </row>
        <row r="4615">
          <cell r="A4615" t="str">
            <v>J9150</v>
          </cell>
          <cell r="B4615" t="str">
            <v>Daunorubicin injection</v>
          </cell>
          <cell r="C4615">
            <v>12</v>
          </cell>
          <cell r="D4615">
            <v>5</v>
          </cell>
          <cell r="E4615">
            <v>5</v>
          </cell>
          <cell r="F4615">
            <v>0</v>
          </cell>
          <cell r="G4615" t="str">
            <v>00</v>
          </cell>
        </row>
        <row r="4616">
          <cell r="A4616" t="str">
            <v>J9155</v>
          </cell>
          <cell r="B4616" t="str">
            <v>Degarelix injection</v>
          </cell>
          <cell r="C4616">
            <v>12</v>
          </cell>
          <cell r="D4616">
            <v>5</v>
          </cell>
          <cell r="E4616">
            <v>5</v>
          </cell>
          <cell r="F4616">
            <v>0</v>
          </cell>
          <cell r="G4616" t="str">
            <v>00</v>
          </cell>
        </row>
        <row r="4617">
          <cell r="A4617" t="str">
            <v>J9171</v>
          </cell>
          <cell r="B4617" t="str">
            <v>Docetaxel injection</v>
          </cell>
          <cell r="C4617">
            <v>12</v>
          </cell>
          <cell r="D4617">
            <v>5</v>
          </cell>
          <cell r="E4617">
            <v>5</v>
          </cell>
          <cell r="F4617">
            <v>0</v>
          </cell>
          <cell r="G4617" t="str">
            <v>00</v>
          </cell>
        </row>
        <row r="4618">
          <cell r="A4618" t="str">
            <v>J9178</v>
          </cell>
          <cell r="B4618" t="str">
            <v>Inj, epirubicin hcl, 2 mg</v>
          </cell>
          <cell r="C4618">
            <v>12</v>
          </cell>
          <cell r="D4618">
            <v>5</v>
          </cell>
          <cell r="E4618">
            <v>5</v>
          </cell>
          <cell r="F4618">
            <v>0</v>
          </cell>
          <cell r="G4618" t="str">
            <v>00</v>
          </cell>
        </row>
        <row r="4619">
          <cell r="A4619" t="str">
            <v>J9179</v>
          </cell>
          <cell r="B4619" t="str">
            <v>Eribulin mesylate injection</v>
          </cell>
          <cell r="C4619">
            <v>12</v>
          </cell>
          <cell r="D4619">
            <v>5</v>
          </cell>
          <cell r="E4619">
            <v>5</v>
          </cell>
          <cell r="F4619">
            <v>0</v>
          </cell>
          <cell r="G4619" t="str">
            <v>00</v>
          </cell>
        </row>
        <row r="4620">
          <cell r="A4620" t="str">
            <v>J9181</v>
          </cell>
          <cell r="B4620" t="str">
            <v>Etoposide injection</v>
          </cell>
          <cell r="C4620">
            <v>12</v>
          </cell>
          <cell r="D4620">
            <v>5</v>
          </cell>
          <cell r="E4620">
            <v>5</v>
          </cell>
          <cell r="F4620">
            <v>0</v>
          </cell>
          <cell r="G4620" t="str">
            <v>00</v>
          </cell>
        </row>
        <row r="4621">
          <cell r="A4621" t="str">
            <v>J9185</v>
          </cell>
          <cell r="B4621" t="str">
            <v>Fludarabine phosphate inj</v>
          </cell>
          <cell r="C4621">
            <v>12</v>
          </cell>
          <cell r="D4621">
            <v>5</v>
          </cell>
          <cell r="E4621">
            <v>5</v>
          </cell>
          <cell r="F4621">
            <v>0</v>
          </cell>
          <cell r="G4621" t="str">
            <v>00</v>
          </cell>
        </row>
        <row r="4622">
          <cell r="A4622" t="str">
            <v>J9190</v>
          </cell>
          <cell r="B4622" t="str">
            <v>Fluorouracil injection</v>
          </cell>
          <cell r="C4622">
            <v>12</v>
          </cell>
          <cell r="D4622">
            <v>5</v>
          </cell>
          <cell r="E4622">
            <v>5</v>
          </cell>
          <cell r="F4622">
            <v>0</v>
          </cell>
          <cell r="G4622" t="str">
            <v>00</v>
          </cell>
        </row>
        <row r="4623">
          <cell r="A4623" t="str">
            <v>J9200</v>
          </cell>
          <cell r="B4623" t="str">
            <v>Floxuridine injection</v>
          </cell>
          <cell r="C4623">
            <v>12</v>
          </cell>
          <cell r="D4623">
            <v>5</v>
          </cell>
          <cell r="E4623">
            <v>5</v>
          </cell>
          <cell r="F4623">
            <v>0</v>
          </cell>
          <cell r="G4623" t="str">
            <v>00</v>
          </cell>
        </row>
        <row r="4624">
          <cell r="A4624" t="str">
            <v>J9201</v>
          </cell>
          <cell r="B4624" t="str">
            <v>Gemcitabine hcl injection</v>
          </cell>
          <cell r="C4624">
            <v>12</v>
          </cell>
          <cell r="D4624">
            <v>5</v>
          </cell>
          <cell r="E4624">
            <v>5</v>
          </cell>
          <cell r="F4624">
            <v>0</v>
          </cell>
          <cell r="G4624" t="str">
            <v>00</v>
          </cell>
        </row>
        <row r="4625">
          <cell r="A4625" t="str">
            <v>J9202</v>
          </cell>
          <cell r="B4625" t="str">
            <v>Goserelin acetate implant</v>
          </cell>
          <cell r="C4625">
            <v>12</v>
          </cell>
          <cell r="D4625">
            <v>5</v>
          </cell>
          <cell r="E4625">
            <v>5</v>
          </cell>
          <cell r="F4625">
            <v>0</v>
          </cell>
          <cell r="G4625" t="str">
            <v>00</v>
          </cell>
        </row>
        <row r="4626">
          <cell r="A4626" t="str">
            <v>J9206</v>
          </cell>
          <cell r="B4626" t="str">
            <v>Irinotecan injection</v>
          </cell>
          <cell r="C4626">
            <v>12</v>
          </cell>
          <cell r="D4626">
            <v>5</v>
          </cell>
          <cell r="E4626">
            <v>5</v>
          </cell>
          <cell r="F4626">
            <v>0</v>
          </cell>
          <cell r="G4626" t="str">
            <v>00</v>
          </cell>
        </row>
        <row r="4627">
          <cell r="A4627" t="str">
            <v>J9207</v>
          </cell>
          <cell r="B4627" t="str">
            <v>Ixabepilone injection</v>
          </cell>
          <cell r="C4627">
            <v>12</v>
          </cell>
          <cell r="D4627">
            <v>5</v>
          </cell>
          <cell r="E4627">
            <v>5</v>
          </cell>
          <cell r="F4627">
            <v>0</v>
          </cell>
          <cell r="G4627" t="str">
            <v>00</v>
          </cell>
        </row>
        <row r="4628">
          <cell r="A4628" t="str">
            <v>J9208</v>
          </cell>
          <cell r="B4628" t="str">
            <v>Ifosfamide injection</v>
          </cell>
          <cell r="C4628">
            <v>12</v>
          </cell>
          <cell r="D4628">
            <v>5</v>
          </cell>
          <cell r="E4628">
            <v>5</v>
          </cell>
          <cell r="F4628">
            <v>0</v>
          </cell>
          <cell r="G4628" t="str">
            <v>00</v>
          </cell>
        </row>
        <row r="4629">
          <cell r="A4629" t="str">
            <v>J9209</v>
          </cell>
          <cell r="B4629" t="str">
            <v>Mesna injection</v>
          </cell>
          <cell r="C4629">
            <v>12</v>
          </cell>
          <cell r="D4629">
            <v>5</v>
          </cell>
          <cell r="E4629">
            <v>5</v>
          </cell>
          <cell r="F4629">
            <v>0</v>
          </cell>
          <cell r="G4629" t="str">
            <v>00</v>
          </cell>
        </row>
        <row r="4630">
          <cell r="A4630" t="str">
            <v>J9211</v>
          </cell>
          <cell r="B4630" t="str">
            <v>Idarubicin hcl injection</v>
          </cell>
          <cell r="C4630">
            <v>12</v>
          </cell>
          <cell r="D4630">
            <v>5</v>
          </cell>
          <cell r="E4630">
            <v>5</v>
          </cell>
          <cell r="F4630">
            <v>0</v>
          </cell>
          <cell r="G4630" t="str">
            <v>00</v>
          </cell>
        </row>
        <row r="4631">
          <cell r="A4631" t="str">
            <v>J9214</v>
          </cell>
          <cell r="B4631" t="str">
            <v>Interferon alfa-2b inj</v>
          </cell>
          <cell r="C4631">
            <v>12</v>
          </cell>
          <cell r="D4631">
            <v>5</v>
          </cell>
          <cell r="E4631">
            <v>5</v>
          </cell>
          <cell r="F4631">
            <v>0</v>
          </cell>
          <cell r="G4631" t="str">
            <v>00</v>
          </cell>
        </row>
        <row r="4632">
          <cell r="A4632" t="str">
            <v>J9217</v>
          </cell>
          <cell r="B4632" t="str">
            <v>Leuprolide acetate suspnsion</v>
          </cell>
          <cell r="C4632">
            <v>12</v>
          </cell>
          <cell r="D4632">
            <v>5</v>
          </cell>
          <cell r="E4632">
            <v>5</v>
          </cell>
          <cell r="F4632">
            <v>0</v>
          </cell>
          <cell r="G4632" t="str">
            <v>00</v>
          </cell>
        </row>
        <row r="4633">
          <cell r="A4633" t="str">
            <v>J9218</v>
          </cell>
          <cell r="B4633" t="str">
            <v>Leuprolide acetate injeciton</v>
          </cell>
          <cell r="C4633">
            <v>12</v>
          </cell>
          <cell r="D4633">
            <v>5</v>
          </cell>
          <cell r="E4633">
            <v>5</v>
          </cell>
          <cell r="F4633">
            <v>0</v>
          </cell>
          <cell r="G4633" t="str">
            <v>00</v>
          </cell>
        </row>
        <row r="4634">
          <cell r="A4634" t="str">
            <v>J9225</v>
          </cell>
          <cell r="B4634" t="str">
            <v>Vantas implant</v>
          </cell>
          <cell r="C4634">
            <v>12</v>
          </cell>
          <cell r="D4634">
            <v>5</v>
          </cell>
          <cell r="E4634">
            <v>5</v>
          </cell>
          <cell r="F4634">
            <v>0</v>
          </cell>
          <cell r="G4634" t="str">
            <v>00</v>
          </cell>
        </row>
        <row r="4635">
          <cell r="A4635" t="str">
            <v>J9226</v>
          </cell>
          <cell r="B4635" t="str">
            <v>Supprelin la implant</v>
          </cell>
          <cell r="C4635">
            <v>12</v>
          </cell>
          <cell r="D4635">
            <v>5</v>
          </cell>
          <cell r="E4635">
            <v>5</v>
          </cell>
          <cell r="F4635">
            <v>0</v>
          </cell>
          <cell r="G4635" t="str">
            <v>00</v>
          </cell>
        </row>
        <row r="4636">
          <cell r="A4636" t="str">
            <v>J9228</v>
          </cell>
          <cell r="B4636" t="str">
            <v>Ipilimumab injection</v>
          </cell>
          <cell r="C4636">
            <v>12</v>
          </cell>
          <cell r="D4636">
            <v>5</v>
          </cell>
          <cell r="E4636">
            <v>5</v>
          </cell>
          <cell r="F4636">
            <v>0</v>
          </cell>
          <cell r="G4636" t="str">
            <v>00</v>
          </cell>
        </row>
        <row r="4637">
          <cell r="A4637" t="str">
            <v>J9230</v>
          </cell>
          <cell r="B4637" t="str">
            <v>Mechlorethamine hcl inj</v>
          </cell>
          <cell r="C4637">
            <v>12</v>
          </cell>
          <cell r="D4637">
            <v>5</v>
          </cell>
          <cell r="E4637">
            <v>5</v>
          </cell>
          <cell r="F4637">
            <v>0</v>
          </cell>
          <cell r="G4637" t="str">
            <v>00</v>
          </cell>
        </row>
        <row r="4638">
          <cell r="A4638" t="str">
            <v>J9245</v>
          </cell>
          <cell r="B4638" t="str">
            <v>Inj melphalan hydrochl 50 mg</v>
          </cell>
          <cell r="C4638">
            <v>12</v>
          </cell>
          <cell r="D4638">
            <v>5</v>
          </cell>
          <cell r="E4638">
            <v>5</v>
          </cell>
          <cell r="F4638">
            <v>0</v>
          </cell>
          <cell r="G4638" t="str">
            <v>00</v>
          </cell>
        </row>
        <row r="4639">
          <cell r="A4639" t="str">
            <v>J9250</v>
          </cell>
          <cell r="B4639" t="str">
            <v>Methotrexate sodium inj</v>
          </cell>
          <cell r="C4639">
            <v>12</v>
          </cell>
          <cell r="D4639">
            <v>5</v>
          </cell>
          <cell r="E4639">
            <v>5</v>
          </cell>
          <cell r="F4639">
            <v>0</v>
          </cell>
          <cell r="G4639" t="str">
            <v>00</v>
          </cell>
        </row>
        <row r="4640">
          <cell r="A4640" t="str">
            <v>J9260</v>
          </cell>
          <cell r="B4640" t="str">
            <v>Methotrexate sodium inj</v>
          </cell>
          <cell r="C4640">
            <v>12</v>
          </cell>
          <cell r="D4640">
            <v>5</v>
          </cell>
          <cell r="E4640">
            <v>5</v>
          </cell>
          <cell r="F4640">
            <v>0</v>
          </cell>
          <cell r="G4640" t="str">
            <v>00</v>
          </cell>
        </row>
        <row r="4641">
          <cell r="A4641" t="str">
            <v>J9261</v>
          </cell>
          <cell r="B4641" t="str">
            <v>Nelarabine injection</v>
          </cell>
          <cell r="C4641">
            <v>12</v>
          </cell>
          <cell r="D4641">
            <v>5</v>
          </cell>
          <cell r="E4641">
            <v>5</v>
          </cell>
          <cell r="F4641">
            <v>0</v>
          </cell>
          <cell r="G4641" t="str">
            <v>00</v>
          </cell>
        </row>
        <row r="4642">
          <cell r="A4642" t="str">
            <v>J9263</v>
          </cell>
          <cell r="B4642" t="str">
            <v>Oxaliplatin</v>
          </cell>
          <cell r="C4642">
            <v>12</v>
          </cell>
          <cell r="D4642">
            <v>5</v>
          </cell>
          <cell r="E4642">
            <v>5</v>
          </cell>
          <cell r="F4642">
            <v>0</v>
          </cell>
          <cell r="G4642" t="str">
            <v>00</v>
          </cell>
        </row>
        <row r="4643">
          <cell r="A4643" t="str">
            <v>J9264</v>
          </cell>
          <cell r="B4643" t="str">
            <v>Paclitaxel protein bound</v>
          </cell>
          <cell r="C4643">
            <v>12</v>
          </cell>
          <cell r="D4643">
            <v>5</v>
          </cell>
          <cell r="E4643">
            <v>5</v>
          </cell>
          <cell r="F4643">
            <v>0</v>
          </cell>
          <cell r="G4643" t="str">
            <v>00</v>
          </cell>
        </row>
        <row r="4644">
          <cell r="A4644" t="str">
            <v>J9265</v>
          </cell>
          <cell r="B4644" t="str">
            <v>Paclitaxel injection</v>
          </cell>
          <cell r="C4644">
            <v>12</v>
          </cell>
          <cell r="D4644">
            <v>5</v>
          </cell>
          <cell r="E4644">
            <v>5</v>
          </cell>
          <cell r="F4644">
            <v>0</v>
          </cell>
          <cell r="G4644" t="str">
            <v>00</v>
          </cell>
        </row>
        <row r="4645">
          <cell r="A4645" t="str">
            <v>J9266</v>
          </cell>
          <cell r="B4645" t="str">
            <v>Pegaspargase injection</v>
          </cell>
          <cell r="C4645">
            <v>12</v>
          </cell>
          <cell r="D4645">
            <v>5</v>
          </cell>
          <cell r="E4645">
            <v>5</v>
          </cell>
          <cell r="F4645">
            <v>0</v>
          </cell>
          <cell r="G4645" t="str">
            <v>00</v>
          </cell>
        </row>
        <row r="4646">
          <cell r="A4646" t="str">
            <v>J9268</v>
          </cell>
          <cell r="B4646" t="str">
            <v>Pentostatin injection</v>
          </cell>
          <cell r="C4646">
            <v>12</v>
          </cell>
          <cell r="D4646">
            <v>5</v>
          </cell>
          <cell r="E4646">
            <v>5</v>
          </cell>
          <cell r="F4646">
            <v>0</v>
          </cell>
          <cell r="G4646" t="str">
            <v>00</v>
          </cell>
        </row>
        <row r="4647">
          <cell r="A4647" t="str">
            <v>J9280</v>
          </cell>
          <cell r="B4647" t="str">
            <v>Mitomycin injection</v>
          </cell>
          <cell r="C4647">
            <v>12</v>
          </cell>
          <cell r="D4647">
            <v>5</v>
          </cell>
          <cell r="E4647">
            <v>5</v>
          </cell>
          <cell r="F4647">
            <v>0</v>
          </cell>
          <cell r="G4647" t="str">
            <v>00</v>
          </cell>
        </row>
        <row r="4648">
          <cell r="A4648" t="str">
            <v>J9293</v>
          </cell>
          <cell r="B4648" t="str">
            <v>Mitoxantrone hydrochl / 5 mg</v>
          </cell>
          <cell r="C4648">
            <v>12</v>
          </cell>
          <cell r="D4648">
            <v>5</v>
          </cell>
          <cell r="E4648">
            <v>5</v>
          </cell>
          <cell r="F4648">
            <v>0</v>
          </cell>
          <cell r="G4648" t="str">
            <v>00</v>
          </cell>
        </row>
        <row r="4649">
          <cell r="A4649" t="str">
            <v>J9302</v>
          </cell>
          <cell r="B4649" t="str">
            <v>Ofatumumab injection</v>
          </cell>
          <cell r="C4649">
            <v>12</v>
          </cell>
          <cell r="D4649">
            <v>5</v>
          </cell>
          <cell r="E4649">
            <v>5</v>
          </cell>
          <cell r="F4649">
            <v>0</v>
          </cell>
          <cell r="G4649" t="str">
            <v>00</v>
          </cell>
        </row>
        <row r="4650">
          <cell r="A4650" t="str">
            <v>J9303</v>
          </cell>
          <cell r="B4650" t="str">
            <v>Panitumumab injection</v>
          </cell>
          <cell r="C4650">
            <v>12</v>
          </cell>
          <cell r="D4650">
            <v>5</v>
          </cell>
          <cell r="E4650">
            <v>5</v>
          </cell>
          <cell r="F4650">
            <v>0</v>
          </cell>
          <cell r="G4650" t="str">
            <v>00</v>
          </cell>
        </row>
        <row r="4651">
          <cell r="A4651" t="str">
            <v>J9305</v>
          </cell>
          <cell r="B4651" t="str">
            <v>Pemetrexed injection</v>
          </cell>
          <cell r="C4651">
            <v>12</v>
          </cell>
          <cell r="D4651">
            <v>5</v>
          </cell>
          <cell r="E4651">
            <v>5</v>
          </cell>
          <cell r="F4651">
            <v>0</v>
          </cell>
          <cell r="G4651" t="str">
            <v>00</v>
          </cell>
        </row>
        <row r="4652">
          <cell r="A4652" t="str">
            <v>J9306</v>
          </cell>
          <cell r="B4652" t="str">
            <v>Injection, pertuzumab, 1 mg</v>
          </cell>
          <cell r="C4652">
            <v>12</v>
          </cell>
          <cell r="D4652">
            <v>5</v>
          </cell>
          <cell r="E4652">
            <v>5</v>
          </cell>
          <cell r="F4652">
            <v>0</v>
          </cell>
          <cell r="G4652" t="str">
            <v>00</v>
          </cell>
        </row>
        <row r="4653">
          <cell r="A4653" t="str">
            <v>J9307</v>
          </cell>
          <cell r="B4653" t="str">
            <v>Pralatrexate injection</v>
          </cell>
          <cell r="C4653">
            <v>12</v>
          </cell>
          <cell r="D4653">
            <v>5</v>
          </cell>
          <cell r="E4653">
            <v>5</v>
          </cell>
          <cell r="F4653">
            <v>0</v>
          </cell>
          <cell r="G4653" t="str">
            <v>00</v>
          </cell>
        </row>
        <row r="4654">
          <cell r="A4654" t="str">
            <v>J9310</v>
          </cell>
          <cell r="B4654" t="str">
            <v>Rituximab injection</v>
          </cell>
          <cell r="C4654">
            <v>12</v>
          </cell>
          <cell r="D4654">
            <v>5</v>
          </cell>
          <cell r="E4654">
            <v>5</v>
          </cell>
          <cell r="F4654">
            <v>0</v>
          </cell>
          <cell r="G4654" t="str">
            <v>00</v>
          </cell>
        </row>
        <row r="4655">
          <cell r="A4655" t="str">
            <v>J9315</v>
          </cell>
          <cell r="B4655" t="str">
            <v>Romidepsin injection</v>
          </cell>
          <cell r="C4655">
            <v>12</v>
          </cell>
          <cell r="D4655">
            <v>5</v>
          </cell>
          <cell r="E4655">
            <v>5</v>
          </cell>
          <cell r="F4655">
            <v>0</v>
          </cell>
          <cell r="G4655" t="str">
            <v>00</v>
          </cell>
        </row>
        <row r="4656">
          <cell r="A4656" t="str">
            <v>J9320</v>
          </cell>
          <cell r="B4656" t="str">
            <v>Streptozocin injection</v>
          </cell>
          <cell r="C4656">
            <v>12</v>
          </cell>
          <cell r="D4656">
            <v>5</v>
          </cell>
          <cell r="E4656">
            <v>5</v>
          </cell>
          <cell r="F4656">
            <v>0</v>
          </cell>
          <cell r="G4656" t="str">
            <v>00</v>
          </cell>
        </row>
        <row r="4657">
          <cell r="A4657" t="str">
            <v>J9328</v>
          </cell>
          <cell r="B4657" t="str">
            <v>Temozolomide injection</v>
          </cell>
          <cell r="C4657">
            <v>12</v>
          </cell>
          <cell r="D4657">
            <v>5</v>
          </cell>
          <cell r="E4657">
            <v>5</v>
          </cell>
          <cell r="F4657">
            <v>0</v>
          </cell>
          <cell r="G4657" t="str">
            <v>00</v>
          </cell>
        </row>
        <row r="4658">
          <cell r="A4658" t="str">
            <v>J9330</v>
          </cell>
          <cell r="B4658" t="str">
            <v>Temsirolimus injection</v>
          </cell>
          <cell r="C4658">
            <v>12</v>
          </cell>
          <cell r="D4658">
            <v>5</v>
          </cell>
          <cell r="E4658">
            <v>5</v>
          </cell>
          <cell r="F4658">
            <v>0</v>
          </cell>
          <cell r="G4658" t="str">
            <v>00</v>
          </cell>
        </row>
        <row r="4659">
          <cell r="A4659" t="str">
            <v>J9351</v>
          </cell>
          <cell r="B4659" t="str">
            <v>Topotecan injection</v>
          </cell>
          <cell r="C4659">
            <v>12</v>
          </cell>
          <cell r="D4659">
            <v>5</v>
          </cell>
          <cell r="E4659">
            <v>5</v>
          </cell>
          <cell r="F4659">
            <v>0</v>
          </cell>
          <cell r="G4659" t="str">
            <v>00</v>
          </cell>
        </row>
        <row r="4660">
          <cell r="A4660" t="str">
            <v>J9354</v>
          </cell>
          <cell r="B4660" t="str">
            <v>Inj, ado-trastuzumab emt 1mg</v>
          </cell>
          <cell r="C4660">
            <v>12</v>
          </cell>
          <cell r="D4660">
            <v>5</v>
          </cell>
          <cell r="E4660">
            <v>5</v>
          </cell>
          <cell r="F4660">
            <v>0</v>
          </cell>
          <cell r="G4660" t="str">
            <v>00</v>
          </cell>
        </row>
        <row r="4661">
          <cell r="A4661" t="str">
            <v>J9355</v>
          </cell>
          <cell r="B4661" t="str">
            <v>Trastuzumab injection</v>
          </cell>
          <cell r="C4661">
            <v>12</v>
          </cell>
          <cell r="D4661">
            <v>5</v>
          </cell>
          <cell r="E4661">
            <v>5</v>
          </cell>
          <cell r="F4661">
            <v>0</v>
          </cell>
          <cell r="G4661" t="str">
            <v>00</v>
          </cell>
        </row>
        <row r="4662">
          <cell r="A4662" t="str">
            <v>J9357</v>
          </cell>
          <cell r="B4662" t="str">
            <v>Valrubicin injection</v>
          </cell>
          <cell r="C4662">
            <v>12</v>
          </cell>
          <cell r="D4662">
            <v>5</v>
          </cell>
          <cell r="E4662">
            <v>5</v>
          </cell>
          <cell r="F4662">
            <v>0</v>
          </cell>
          <cell r="G4662" t="str">
            <v>00</v>
          </cell>
        </row>
        <row r="4663">
          <cell r="A4663" t="str">
            <v>J9360</v>
          </cell>
          <cell r="B4663" t="str">
            <v>Vinblastine sulfate inj</v>
          </cell>
          <cell r="C4663">
            <v>12</v>
          </cell>
          <cell r="D4663">
            <v>5</v>
          </cell>
          <cell r="E4663">
            <v>5</v>
          </cell>
          <cell r="F4663">
            <v>0</v>
          </cell>
          <cell r="G4663" t="str">
            <v>00</v>
          </cell>
        </row>
        <row r="4664">
          <cell r="A4664" t="str">
            <v>J9370</v>
          </cell>
          <cell r="B4664" t="str">
            <v>Vincristine sulfate 1 mg inj</v>
          </cell>
          <cell r="C4664">
            <v>12</v>
          </cell>
          <cell r="D4664">
            <v>5</v>
          </cell>
          <cell r="E4664">
            <v>5</v>
          </cell>
          <cell r="F4664">
            <v>0</v>
          </cell>
          <cell r="G4664" t="str">
            <v>00</v>
          </cell>
        </row>
        <row r="4665">
          <cell r="A4665" t="str">
            <v>J9371</v>
          </cell>
          <cell r="B4665" t="str">
            <v>Inj, vincristine sul lip 1mg</v>
          </cell>
          <cell r="C4665">
            <v>12</v>
          </cell>
          <cell r="D4665">
            <v>5</v>
          </cell>
          <cell r="E4665">
            <v>5</v>
          </cell>
          <cell r="F4665">
            <v>0</v>
          </cell>
          <cell r="G4665" t="str">
            <v>00</v>
          </cell>
        </row>
        <row r="4666">
          <cell r="A4666" t="str">
            <v>J9390</v>
          </cell>
          <cell r="B4666" t="str">
            <v>Vinorelbine tartrate inj</v>
          </cell>
          <cell r="C4666">
            <v>12</v>
          </cell>
          <cell r="D4666">
            <v>5</v>
          </cell>
          <cell r="E4666">
            <v>5</v>
          </cell>
          <cell r="F4666">
            <v>0</v>
          </cell>
          <cell r="G4666" t="str">
            <v>00</v>
          </cell>
        </row>
        <row r="4667">
          <cell r="A4667" t="str">
            <v>J9395</v>
          </cell>
          <cell r="B4667" t="str">
            <v>Injection, fulvestrant</v>
          </cell>
          <cell r="C4667">
            <v>12</v>
          </cell>
          <cell r="D4667">
            <v>5</v>
          </cell>
          <cell r="E4667">
            <v>5</v>
          </cell>
          <cell r="F4667">
            <v>0</v>
          </cell>
          <cell r="G4667" t="str">
            <v>00</v>
          </cell>
        </row>
        <row r="4668">
          <cell r="A4668" t="str">
            <v>J9400</v>
          </cell>
          <cell r="B4668" t="str">
            <v>Inj, ziv-aflibercept, 1mg</v>
          </cell>
          <cell r="C4668">
            <v>12</v>
          </cell>
          <cell r="D4668">
            <v>5</v>
          </cell>
          <cell r="E4668">
            <v>5</v>
          </cell>
          <cell r="F4668">
            <v>0</v>
          </cell>
          <cell r="G4668" t="str">
            <v>00</v>
          </cell>
        </row>
        <row r="4669">
          <cell r="A4669" t="str">
            <v>M0064</v>
          </cell>
          <cell r="B4669" t="str">
            <v>Visit for drug monitoring</v>
          </cell>
          <cell r="C4669">
            <v>3</v>
          </cell>
          <cell r="D4669">
            <v>0</v>
          </cell>
          <cell r="E4669">
            <v>5</v>
          </cell>
          <cell r="F4669">
            <v>5</v>
          </cell>
          <cell r="G4669" t="str">
            <v>00</v>
          </cell>
        </row>
        <row r="4670">
          <cell r="A4670" t="str">
            <v>P2038</v>
          </cell>
          <cell r="B4670" t="str">
            <v>Blood mucoprotein</v>
          </cell>
          <cell r="C4670">
            <v>3</v>
          </cell>
          <cell r="D4670">
            <v>0</v>
          </cell>
          <cell r="E4670">
            <v>5</v>
          </cell>
          <cell r="F4670">
            <v>5</v>
          </cell>
          <cell r="G4670" t="str">
            <v>00</v>
          </cell>
        </row>
        <row r="4671">
          <cell r="A4671" t="str">
            <v>P3000</v>
          </cell>
          <cell r="B4671" t="str">
            <v>Screen pap by tech w md supv</v>
          </cell>
          <cell r="C4671">
            <v>3</v>
          </cell>
          <cell r="D4671">
            <v>0</v>
          </cell>
          <cell r="E4671">
            <v>5</v>
          </cell>
          <cell r="F4671">
            <v>5</v>
          </cell>
          <cell r="G4671" t="str">
            <v>00</v>
          </cell>
        </row>
        <row r="4672">
          <cell r="A4672" t="str">
            <v>P3001</v>
          </cell>
          <cell r="B4672" t="str">
            <v>Screening pap smear by phys</v>
          </cell>
          <cell r="C4672">
            <v>12</v>
          </cell>
          <cell r="D4672">
            <v>6</v>
          </cell>
          <cell r="E4672">
            <v>5</v>
          </cell>
          <cell r="F4672">
            <v>0</v>
          </cell>
          <cell r="G4672" t="str">
            <v>00</v>
          </cell>
        </row>
        <row r="4673">
          <cell r="A4673" t="str">
            <v>P9612</v>
          </cell>
          <cell r="B4673" t="str">
            <v>Catheterize for urine spec</v>
          </cell>
          <cell r="C4673">
            <v>3</v>
          </cell>
          <cell r="D4673">
            <v>0</v>
          </cell>
          <cell r="E4673">
            <v>5</v>
          </cell>
          <cell r="F4673">
            <v>5</v>
          </cell>
          <cell r="G4673" t="str">
            <v>00</v>
          </cell>
        </row>
        <row r="4674">
          <cell r="A4674" t="str">
            <v>P9615</v>
          </cell>
          <cell r="B4674" t="str">
            <v>Urine specimen collect mult</v>
          </cell>
          <cell r="C4674">
            <v>3</v>
          </cell>
          <cell r="D4674">
            <v>0</v>
          </cell>
          <cell r="E4674">
            <v>5</v>
          </cell>
          <cell r="F4674">
            <v>5</v>
          </cell>
          <cell r="G4674" t="str">
            <v>00</v>
          </cell>
        </row>
        <row r="4675">
          <cell r="A4675" t="str">
            <v>Q0035</v>
          </cell>
          <cell r="B4675" t="str">
            <v>Cardiokymography</v>
          </cell>
          <cell r="C4675">
            <v>12</v>
          </cell>
          <cell r="D4675">
            <v>5</v>
          </cell>
          <cell r="E4675">
            <v>5</v>
          </cell>
          <cell r="F4675">
            <v>0</v>
          </cell>
          <cell r="G4675" t="str">
            <v>00</v>
          </cell>
        </row>
        <row r="4676">
          <cell r="A4676" t="str">
            <v>Q0091</v>
          </cell>
          <cell r="B4676" t="str">
            <v>Obtaining screen pap smear</v>
          </cell>
          <cell r="C4676">
            <v>12</v>
          </cell>
          <cell r="D4676">
            <v>6</v>
          </cell>
          <cell r="E4676">
            <v>5</v>
          </cell>
          <cell r="F4676">
            <v>0</v>
          </cell>
          <cell r="G4676" t="str">
            <v>00</v>
          </cell>
        </row>
        <row r="4677">
          <cell r="A4677" t="str">
            <v>Q0092</v>
          </cell>
          <cell r="B4677" t="str">
            <v>Set up port xray equipment</v>
          </cell>
          <cell r="C4677">
            <v>12</v>
          </cell>
          <cell r="D4677">
            <v>5</v>
          </cell>
          <cell r="E4677">
            <v>5</v>
          </cell>
          <cell r="F4677">
            <v>0</v>
          </cell>
          <cell r="G4677" t="str">
            <v>00</v>
          </cell>
        </row>
        <row r="4678">
          <cell r="A4678" t="str">
            <v>Q0111</v>
          </cell>
          <cell r="B4678" t="str">
            <v>Wet mounts/ w preparations</v>
          </cell>
          <cell r="C4678">
            <v>3</v>
          </cell>
          <cell r="D4678">
            <v>0</v>
          </cell>
          <cell r="E4678">
            <v>5</v>
          </cell>
          <cell r="F4678">
            <v>5</v>
          </cell>
          <cell r="G4678" t="str">
            <v>00</v>
          </cell>
        </row>
        <row r="4679">
          <cell r="A4679" t="str">
            <v>Q0112</v>
          </cell>
          <cell r="B4679" t="str">
            <v>Potassium hydroxide preps</v>
          </cell>
          <cell r="C4679">
            <v>3</v>
          </cell>
          <cell r="D4679">
            <v>0</v>
          </cell>
          <cell r="E4679">
            <v>5</v>
          </cell>
          <cell r="F4679">
            <v>5</v>
          </cell>
          <cell r="G4679" t="str">
            <v>00</v>
          </cell>
        </row>
        <row r="4680">
          <cell r="A4680" t="str">
            <v>Q0113</v>
          </cell>
          <cell r="B4680" t="str">
            <v>Pinworm examinations</v>
          </cell>
          <cell r="C4680">
            <v>3</v>
          </cell>
          <cell r="D4680">
            <v>0</v>
          </cell>
          <cell r="E4680">
            <v>5</v>
          </cell>
          <cell r="F4680">
            <v>5</v>
          </cell>
          <cell r="G4680" t="str">
            <v>00</v>
          </cell>
        </row>
        <row r="4681">
          <cell r="A4681" t="str">
            <v>Q0114</v>
          </cell>
          <cell r="B4681" t="str">
            <v>Fern test</v>
          </cell>
          <cell r="C4681">
            <v>3</v>
          </cell>
          <cell r="D4681">
            <v>0</v>
          </cell>
          <cell r="E4681">
            <v>5</v>
          </cell>
          <cell r="F4681">
            <v>5</v>
          </cell>
          <cell r="G4681" t="str">
            <v>00</v>
          </cell>
        </row>
        <row r="4682">
          <cell r="A4682" t="str">
            <v>Q0115</v>
          </cell>
          <cell r="B4682" t="str">
            <v>Post-coital mucous exam</v>
          </cell>
          <cell r="C4682">
            <v>3</v>
          </cell>
          <cell r="D4682">
            <v>0</v>
          </cell>
          <cell r="E4682">
            <v>5</v>
          </cell>
          <cell r="F4682">
            <v>5</v>
          </cell>
          <cell r="G4682" t="str">
            <v>00</v>
          </cell>
        </row>
        <row r="4683">
          <cell r="A4683" t="str">
            <v>Q0138</v>
          </cell>
          <cell r="B4683" t="str">
            <v>Ferumoxytol, non-esrd</v>
          </cell>
          <cell r="C4683">
            <v>12</v>
          </cell>
          <cell r="D4683">
            <v>5</v>
          </cell>
          <cell r="E4683">
            <v>5</v>
          </cell>
          <cell r="F4683">
            <v>0</v>
          </cell>
          <cell r="G4683" t="str">
            <v>00</v>
          </cell>
        </row>
        <row r="4684">
          <cell r="A4684" t="str">
            <v>Q0139</v>
          </cell>
          <cell r="B4684" t="str">
            <v>Ferumoxytol, esrd use</v>
          </cell>
          <cell r="C4684">
            <v>12</v>
          </cell>
          <cell r="D4684">
            <v>5</v>
          </cell>
          <cell r="E4684">
            <v>5</v>
          </cell>
          <cell r="F4684">
            <v>0</v>
          </cell>
          <cell r="G4684" t="str">
            <v>00</v>
          </cell>
        </row>
        <row r="4685">
          <cell r="A4685" t="str">
            <v>Q0162</v>
          </cell>
          <cell r="B4685" t="str">
            <v>Ondansetron oral</v>
          </cell>
          <cell r="C4685">
            <v>12</v>
          </cell>
          <cell r="D4685">
            <v>5</v>
          </cell>
          <cell r="E4685">
            <v>5</v>
          </cell>
          <cell r="F4685">
            <v>0</v>
          </cell>
          <cell r="G4685" t="str">
            <v>00</v>
          </cell>
        </row>
        <row r="4686">
          <cell r="A4686" t="str">
            <v>Q2034</v>
          </cell>
          <cell r="B4686" t="str">
            <v>Agriflu vaccine</v>
          </cell>
          <cell r="C4686">
            <v>11</v>
          </cell>
          <cell r="D4686">
            <v>0</v>
          </cell>
          <cell r="E4686">
            <v>5</v>
          </cell>
          <cell r="F4686">
            <v>0</v>
          </cell>
          <cell r="G4686" t="str">
            <v>00</v>
          </cell>
        </row>
        <row r="4687">
          <cell r="A4687" t="str">
            <v>Q2035</v>
          </cell>
          <cell r="B4687" t="str">
            <v>Afluria vacc, 3 yrs &amp; &gt;, im</v>
          </cell>
          <cell r="C4687">
            <v>11</v>
          </cell>
          <cell r="D4687">
            <v>0</v>
          </cell>
          <cell r="E4687">
            <v>5</v>
          </cell>
          <cell r="F4687">
            <v>0</v>
          </cell>
          <cell r="G4687" t="str">
            <v>00</v>
          </cell>
        </row>
        <row r="4688">
          <cell r="A4688" t="str">
            <v>Q2036</v>
          </cell>
          <cell r="B4688" t="str">
            <v>Flulaval vacc, 3 yrs &amp; &gt;, im</v>
          </cell>
          <cell r="C4688">
            <v>11</v>
          </cell>
          <cell r="D4688">
            <v>0</v>
          </cell>
          <cell r="E4688">
            <v>5</v>
          </cell>
          <cell r="F4688">
            <v>0</v>
          </cell>
          <cell r="G4688" t="str">
            <v>00</v>
          </cell>
        </row>
        <row r="4689">
          <cell r="A4689" t="str">
            <v>Q2037</v>
          </cell>
          <cell r="B4689" t="str">
            <v>Fluvirin vacc, 3 yrs &amp; &gt;, im</v>
          </cell>
          <cell r="C4689">
            <v>11</v>
          </cell>
          <cell r="D4689">
            <v>0</v>
          </cell>
          <cell r="E4689">
            <v>5</v>
          </cell>
          <cell r="F4689">
            <v>0</v>
          </cell>
          <cell r="G4689" t="str">
            <v>00</v>
          </cell>
        </row>
        <row r="4690">
          <cell r="A4690" t="str">
            <v>Q2038</v>
          </cell>
          <cell r="B4690" t="str">
            <v>Fluzone vacc, 3 yrs &amp; &gt;, im</v>
          </cell>
          <cell r="C4690">
            <v>11</v>
          </cell>
          <cell r="D4690">
            <v>0</v>
          </cell>
          <cell r="E4690">
            <v>5</v>
          </cell>
          <cell r="F4690">
            <v>0</v>
          </cell>
          <cell r="G4690" t="str">
            <v>00</v>
          </cell>
        </row>
        <row r="4691">
          <cell r="A4691" t="str">
            <v>Q2039</v>
          </cell>
          <cell r="B4691" t="str">
            <v>Nos flu vacc, 3 yrs &amp; &gt;, im</v>
          </cell>
          <cell r="C4691">
            <v>11</v>
          </cell>
          <cell r="D4691">
            <v>0</v>
          </cell>
          <cell r="E4691">
            <v>5</v>
          </cell>
          <cell r="F4691">
            <v>0</v>
          </cell>
          <cell r="G4691" t="str">
            <v>00</v>
          </cell>
        </row>
        <row r="4692">
          <cell r="A4692" t="str">
            <v>Q2043</v>
          </cell>
          <cell r="B4692" t="str">
            <v>Sipuleucel-t auto cd54+</v>
          </cell>
          <cell r="C4692">
            <v>12</v>
          </cell>
          <cell r="D4692">
            <v>5</v>
          </cell>
          <cell r="E4692">
            <v>5</v>
          </cell>
          <cell r="F4692">
            <v>0</v>
          </cell>
          <cell r="G4692" t="str">
            <v>00</v>
          </cell>
        </row>
        <row r="4693">
          <cell r="A4693" t="str">
            <v>Q2049</v>
          </cell>
          <cell r="B4693" t="str">
            <v>Imported lipodox inj</v>
          </cell>
          <cell r="C4693">
            <v>12</v>
          </cell>
          <cell r="D4693">
            <v>5</v>
          </cell>
          <cell r="E4693">
            <v>5</v>
          </cell>
          <cell r="F4693">
            <v>0</v>
          </cell>
          <cell r="G4693" t="str">
            <v>00</v>
          </cell>
        </row>
        <row r="4694">
          <cell r="A4694" t="str">
            <v>Q2050</v>
          </cell>
          <cell r="B4694" t="str">
            <v>Doxorubicin inj 10mg</v>
          </cell>
          <cell r="C4694">
            <v>12</v>
          </cell>
          <cell r="D4694">
            <v>5</v>
          </cell>
          <cell r="E4694">
            <v>5</v>
          </cell>
          <cell r="F4694">
            <v>0</v>
          </cell>
          <cell r="G4694" t="str">
            <v>00</v>
          </cell>
        </row>
        <row r="4695">
          <cell r="A4695" t="str">
            <v>Q3014</v>
          </cell>
          <cell r="B4695" t="str">
            <v>Telehealth facility fee</v>
          </cell>
          <cell r="C4695">
            <v>2</v>
          </cell>
          <cell r="D4695">
            <v>0</v>
          </cell>
          <cell r="E4695">
            <v>5</v>
          </cell>
          <cell r="F4695">
            <v>0</v>
          </cell>
          <cell r="G4695" t="str">
            <v>00</v>
          </cell>
        </row>
        <row r="4696">
          <cell r="A4696" t="str">
            <v>Q3027</v>
          </cell>
          <cell r="B4696" t="str">
            <v>Inj beta interferon im 1 mcg</v>
          </cell>
          <cell r="C4696">
            <v>12</v>
          </cell>
          <cell r="D4696">
            <v>5</v>
          </cell>
          <cell r="E4696">
            <v>5</v>
          </cell>
          <cell r="F4696">
            <v>0</v>
          </cell>
          <cell r="G4696" t="str">
            <v>00</v>
          </cell>
        </row>
        <row r="4697">
          <cell r="A4697" t="str">
            <v>Q4074</v>
          </cell>
          <cell r="B4697" t="str">
            <v>Iloprost non-comp unit dose</v>
          </cell>
          <cell r="C4697">
            <v>12</v>
          </cell>
          <cell r="D4697">
            <v>5</v>
          </cell>
          <cell r="E4697">
            <v>5</v>
          </cell>
          <cell r="F4697">
            <v>0</v>
          </cell>
          <cell r="G4697" t="str">
            <v>00</v>
          </cell>
        </row>
        <row r="4698">
          <cell r="A4698" t="str">
            <v>Q4081</v>
          </cell>
          <cell r="B4698" t="str">
            <v>Epoetin alfa, 100 units esrd</v>
          </cell>
          <cell r="C4698">
            <v>12</v>
          </cell>
          <cell r="D4698">
            <v>5</v>
          </cell>
          <cell r="E4698">
            <v>5</v>
          </cell>
          <cell r="F4698">
            <v>0</v>
          </cell>
          <cell r="G4698" t="str">
            <v>00</v>
          </cell>
        </row>
        <row r="4699">
          <cell r="A4699" t="str">
            <v>Q4101</v>
          </cell>
          <cell r="B4699" t="str">
            <v>Apligraf</v>
          </cell>
          <cell r="C4699">
            <v>12</v>
          </cell>
          <cell r="D4699">
            <v>5</v>
          </cell>
          <cell r="E4699">
            <v>5</v>
          </cell>
          <cell r="F4699">
            <v>0</v>
          </cell>
          <cell r="G4699" t="str">
            <v>00</v>
          </cell>
        </row>
        <row r="4700">
          <cell r="A4700" t="str">
            <v>Q4102</v>
          </cell>
          <cell r="B4700" t="str">
            <v>Oasis wound matrix</v>
          </cell>
          <cell r="C4700">
            <v>12</v>
          </cell>
          <cell r="D4700">
            <v>5</v>
          </cell>
          <cell r="E4700">
            <v>5</v>
          </cell>
          <cell r="F4700">
            <v>0</v>
          </cell>
          <cell r="G4700" t="str">
            <v>00</v>
          </cell>
        </row>
        <row r="4701">
          <cell r="A4701" t="str">
            <v>Q4104</v>
          </cell>
          <cell r="B4701" t="str">
            <v>Integra bmwd</v>
          </cell>
          <cell r="C4701">
            <v>12</v>
          </cell>
          <cell r="D4701">
            <v>5</v>
          </cell>
          <cell r="E4701">
            <v>5</v>
          </cell>
          <cell r="F4701">
            <v>0</v>
          </cell>
          <cell r="G4701" t="str">
            <v>00</v>
          </cell>
        </row>
        <row r="4702">
          <cell r="A4702" t="str">
            <v>Q4105</v>
          </cell>
          <cell r="B4702" t="str">
            <v>Integra drt</v>
          </cell>
          <cell r="C4702">
            <v>12</v>
          </cell>
          <cell r="D4702">
            <v>5</v>
          </cell>
          <cell r="E4702">
            <v>5</v>
          </cell>
          <cell r="F4702">
            <v>0</v>
          </cell>
          <cell r="G4702" t="str">
            <v>00</v>
          </cell>
        </row>
        <row r="4703">
          <cell r="A4703" t="str">
            <v>Q4106</v>
          </cell>
          <cell r="B4703" t="str">
            <v>Dermagraft</v>
          </cell>
          <cell r="C4703">
            <v>12</v>
          </cell>
          <cell r="D4703">
            <v>5</v>
          </cell>
          <cell r="E4703">
            <v>5</v>
          </cell>
          <cell r="F4703">
            <v>0</v>
          </cell>
          <cell r="G4703" t="str">
            <v>00</v>
          </cell>
        </row>
        <row r="4704">
          <cell r="A4704" t="str">
            <v>Q4107</v>
          </cell>
          <cell r="B4704" t="str">
            <v>Graftjacket</v>
          </cell>
          <cell r="C4704">
            <v>12</v>
          </cell>
          <cell r="D4704">
            <v>5</v>
          </cell>
          <cell r="E4704">
            <v>5</v>
          </cell>
          <cell r="F4704">
            <v>0</v>
          </cell>
          <cell r="G4704" t="str">
            <v>00</v>
          </cell>
        </row>
        <row r="4705">
          <cell r="A4705" t="str">
            <v>Q4108</v>
          </cell>
          <cell r="B4705" t="str">
            <v>Integra matrix</v>
          </cell>
          <cell r="C4705">
            <v>12</v>
          </cell>
          <cell r="D4705">
            <v>5</v>
          </cell>
          <cell r="E4705">
            <v>5</v>
          </cell>
          <cell r="F4705">
            <v>0</v>
          </cell>
          <cell r="G4705" t="str">
            <v>00</v>
          </cell>
        </row>
        <row r="4706">
          <cell r="A4706" t="str">
            <v>Q4110</v>
          </cell>
          <cell r="B4706" t="str">
            <v>Primatrix</v>
          </cell>
          <cell r="C4706">
            <v>12</v>
          </cell>
          <cell r="D4706">
            <v>5</v>
          </cell>
          <cell r="E4706">
            <v>5</v>
          </cell>
          <cell r="F4706">
            <v>0</v>
          </cell>
          <cell r="G4706" t="str">
            <v>00</v>
          </cell>
        </row>
        <row r="4707">
          <cell r="A4707" t="str">
            <v>Q4111</v>
          </cell>
          <cell r="B4707" t="str">
            <v>Gammagraft</v>
          </cell>
          <cell r="C4707">
            <v>12</v>
          </cell>
          <cell r="D4707">
            <v>5</v>
          </cell>
          <cell r="E4707">
            <v>5</v>
          </cell>
          <cell r="F4707">
            <v>0</v>
          </cell>
          <cell r="G4707" t="str">
            <v>00</v>
          </cell>
        </row>
        <row r="4708">
          <cell r="A4708" t="str">
            <v>Q4112</v>
          </cell>
          <cell r="B4708" t="str">
            <v>Cymetra injectable</v>
          </cell>
          <cell r="C4708">
            <v>12</v>
          </cell>
          <cell r="D4708">
            <v>5</v>
          </cell>
          <cell r="E4708">
            <v>5</v>
          </cell>
          <cell r="F4708">
            <v>0</v>
          </cell>
          <cell r="G4708" t="str">
            <v>00</v>
          </cell>
        </row>
        <row r="4709">
          <cell r="A4709" t="str">
            <v>Q4113</v>
          </cell>
          <cell r="B4709" t="str">
            <v>Graftjacket xpress</v>
          </cell>
          <cell r="C4709">
            <v>12</v>
          </cell>
          <cell r="D4709">
            <v>5</v>
          </cell>
          <cell r="E4709">
            <v>5</v>
          </cell>
          <cell r="F4709">
            <v>0</v>
          </cell>
          <cell r="G4709" t="str">
            <v>00</v>
          </cell>
        </row>
        <row r="4710">
          <cell r="A4710" t="str">
            <v>Q4114</v>
          </cell>
          <cell r="B4710" t="str">
            <v>Integra flowable wound matri</v>
          </cell>
          <cell r="C4710">
            <v>12</v>
          </cell>
          <cell r="D4710">
            <v>5</v>
          </cell>
          <cell r="E4710">
            <v>5</v>
          </cell>
          <cell r="F4710">
            <v>0</v>
          </cell>
          <cell r="G4710" t="str">
            <v>00</v>
          </cell>
        </row>
        <row r="4711">
          <cell r="A4711" t="str">
            <v>Q4115</v>
          </cell>
          <cell r="B4711" t="str">
            <v>Alloskin</v>
          </cell>
          <cell r="C4711">
            <v>12</v>
          </cell>
          <cell r="D4711">
            <v>5</v>
          </cell>
          <cell r="E4711">
            <v>5</v>
          </cell>
          <cell r="F4711">
            <v>0</v>
          </cell>
          <cell r="G4711" t="str">
            <v>00</v>
          </cell>
        </row>
        <row r="4712">
          <cell r="A4712" t="str">
            <v>Q4116</v>
          </cell>
          <cell r="B4712" t="str">
            <v>Alloderm</v>
          </cell>
          <cell r="C4712">
            <v>12</v>
          </cell>
          <cell r="D4712">
            <v>5</v>
          </cell>
          <cell r="E4712">
            <v>5</v>
          </cell>
          <cell r="F4712">
            <v>0</v>
          </cell>
          <cell r="G4712" t="str">
            <v>00</v>
          </cell>
        </row>
        <row r="4713">
          <cell r="A4713" t="str">
            <v>Q4121</v>
          </cell>
          <cell r="B4713" t="str">
            <v>Theraskin</v>
          </cell>
          <cell r="C4713">
            <v>12</v>
          </cell>
          <cell r="D4713">
            <v>5</v>
          </cell>
          <cell r="E4713">
            <v>5</v>
          </cell>
          <cell r="F4713">
            <v>0</v>
          </cell>
          <cell r="G4713" t="str">
            <v>00</v>
          </cell>
        </row>
        <row r="4714">
          <cell r="A4714" t="str">
            <v>Q4123</v>
          </cell>
          <cell r="B4714" t="str">
            <v>Alloskin</v>
          </cell>
          <cell r="C4714">
            <v>12</v>
          </cell>
          <cell r="D4714">
            <v>5</v>
          </cell>
          <cell r="E4714">
            <v>5</v>
          </cell>
          <cell r="F4714">
            <v>0</v>
          </cell>
          <cell r="G4714" t="str">
            <v>00</v>
          </cell>
        </row>
        <row r="4715">
          <cell r="A4715" t="str">
            <v>Q9956</v>
          </cell>
          <cell r="B4715" t="str">
            <v>Inj octafluoropropane mic,ml</v>
          </cell>
          <cell r="C4715">
            <v>12</v>
          </cell>
          <cell r="D4715">
            <v>5</v>
          </cell>
          <cell r="E4715">
            <v>5</v>
          </cell>
          <cell r="F4715">
            <v>0</v>
          </cell>
          <cell r="G4715" t="str">
            <v>00</v>
          </cell>
        </row>
        <row r="4716">
          <cell r="A4716" t="str">
            <v>Q9957</v>
          </cell>
          <cell r="B4716" t="str">
            <v>Inj perflutren lip micros,ml</v>
          </cell>
          <cell r="C4716">
            <v>12</v>
          </cell>
          <cell r="D4716">
            <v>5</v>
          </cell>
          <cell r="E4716">
            <v>5</v>
          </cell>
          <cell r="F4716">
            <v>0</v>
          </cell>
          <cell r="G4716" t="str">
            <v>00</v>
          </cell>
        </row>
        <row r="4717">
          <cell r="A4717" t="str">
            <v>Q9958</v>
          </cell>
          <cell r="B4717" t="str">
            <v>Hocm &lt;=149 mg/ml iodine, 1ml</v>
          </cell>
          <cell r="C4717">
            <v>12</v>
          </cell>
          <cell r="D4717">
            <v>5</v>
          </cell>
          <cell r="E4717">
            <v>5</v>
          </cell>
          <cell r="F4717">
            <v>0</v>
          </cell>
          <cell r="G4717" t="str">
            <v>00</v>
          </cell>
        </row>
        <row r="4718">
          <cell r="A4718" t="str">
            <v>Q9960</v>
          </cell>
          <cell r="B4718" t="str">
            <v>Hocm 200-249mg/ml iodine,1ml</v>
          </cell>
          <cell r="C4718">
            <v>12</v>
          </cell>
          <cell r="D4718">
            <v>5</v>
          </cell>
          <cell r="E4718">
            <v>5</v>
          </cell>
          <cell r="F4718">
            <v>0</v>
          </cell>
          <cell r="G4718" t="str">
            <v>00</v>
          </cell>
        </row>
        <row r="4719">
          <cell r="A4719" t="str">
            <v>Q9961</v>
          </cell>
          <cell r="B4719" t="str">
            <v>Hocm 250-299mg/ml iodine,1ml</v>
          </cell>
          <cell r="C4719">
            <v>12</v>
          </cell>
          <cell r="D4719">
            <v>5</v>
          </cell>
          <cell r="E4719">
            <v>5</v>
          </cell>
          <cell r="F4719">
            <v>0</v>
          </cell>
          <cell r="G4719" t="str">
            <v>00</v>
          </cell>
        </row>
        <row r="4720">
          <cell r="A4720" t="str">
            <v>Q9963</v>
          </cell>
          <cell r="B4720" t="str">
            <v>Hocm 350-399mg/ml iodine,1ml</v>
          </cell>
          <cell r="C4720">
            <v>12</v>
          </cell>
          <cell r="D4720">
            <v>5</v>
          </cell>
          <cell r="E4720">
            <v>5</v>
          </cell>
          <cell r="F4720">
            <v>0</v>
          </cell>
          <cell r="G4720" t="str">
            <v>00</v>
          </cell>
        </row>
        <row r="4721">
          <cell r="A4721" t="str">
            <v>Q9965</v>
          </cell>
          <cell r="B4721" t="str">
            <v>Locm 100-199mg/ml iodine,1ml</v>
          </cell>
          <cell r="C4721">
            <v>12</v>
          </cell>
          <cell r="D4721">
            <v>5</v>
          </cell>
          <cell r="E4721">
            <v>5</v>
          </cell>
          <cell r="F4721">
            <v>0</v>
          </cell>
          <cell r="G4721" t="str">
            <v>00</v>
          </cell>
        </row>
        <row r="4722">
          <cell r="A4722" t="str">
            <v>Q9966</v>
          </cell>
          <cell r="B4722" t="str">
            <v>Locm 200-299mg/ml iodine,1ml</v>
          </cell>
          <cell r="C4722">
            <v>12</v>
          </cell>
          <cell r="D4722">
            <v>5</v>
          </cell>
          <cell r="E4722">
            <v>5</v>
          </cell>
          <cell r="F4722">
            <v>0</v>
          </cell>
          <cell r="G4722" t="str">
            <v>00</v>
          </cell>
        </row>
        <row r="4723">
          <cell r="A4723" t="str">
            <v>Q9967</v>
          </cell>
          <cell r="B4723" t="str">
            <v>Locm 300-399mg/ml iodine,1ml</v>
          </cell>
          <cell r="C4723">
            <v>12</v>
          </cell>
          <cell r="D4723">
            <v>5</v>
          </cell>
          <cell r="E4723">
            <v>5</v>
          </cell>
          <cell r="F4723">
            <v>0</v>
          </cell>
          <cell r="G4723" t="str">
            <v>00</v>
          </cell>
        </row>
        <row r="4724">
          <cell r="A4724" t="str">
            <v>Q9974</v>
          </cell>
          <cell r="B4724" t="str">
            <v>Morphine epidural/intratheca</v>
          </cell>
          <cell r="C4724">
            <v>12</v>
          </cell>
          <cell r="D4724">
            <v>5</v>
          </cell>
          <cell r="E4724">
            <v>5</v>
          </cell>
          <cell r="F4724">
            <v>0</v>
          </cell>
          <cell r="G4724" t="str">
            <v>00</v>
          </cell>
        </row>
        <row r="4725">
          <cell r="A4725" t="str">
            <v>G0296</v>
          </cell>
          <cell r="B4725" t="str">
            <v>Visit to determ LDCT elig</v>
          </cell>
          <cell r="C4725">
            <v>12</v>
          </cell>
          <cell r="D4725">
            <v>6</v>
          </cell>
          <cell r="E4725">
            <v>5</v>
          </cell>
          <cell r="F4725">
            <v>0</v>
          </cell>
          <cell r="G4725" t="str">
            <v>00</v>
          </cell>
        </row>
      </sheetData>
      <sheetData sheetId="3" refreshError="1"/>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laims - 2019"/>
      <sheetName val="Test Claims - Pricer Format"/>
      <sheetName val="IOCE Indicators by HCPCS"/>
      <sheetName val=" FQHC GAFS 2014-2016"/>
      <sheetName val="FQHC GAFS 2017-2019"/>
      <sheetName val="PublicUseFile"/>
      <sheetName val="Test Claims - 2018"/>
      <sheetName val=""/>
    </sheetNames>
    <sheetDataSet>
      <sheetData sheetId="0" refreshError="1"/>
      <sheetData sheetId="1" refreshError="1"/>
      <sheetData sheetId="2" refreshError="1">
        <row r="1">
          <cell r="A1" t="str">
            <v>SOURCES/NOTES:</v>
          </cell>
        </row>
        <row r="2">
          <cell r="A2" t="str">
            <v>Starting point is 3M's 6/3/2014 listing of indicator values that will be applied to different types of services.</v>
          </cell>
        </row>
        <row r="3">
          <cell r="A3" t="str">
            <v>Multiple tabs from that file were combined into this single worksheet to serve as a lookup table.</v>
          </cell>
        </row>
        <row r="4">
          <cell r="A4" t="str">
            <v xml:space="preserve">"Type of code" generally reflects the name of the worksheet tab from that file. </v>
          </cell>
        </row>
        <row r="5">
          <cell r="A5" t="str">
            <v>A few services were listed in more than one tab: qualifying visits that were preventive services, and some of the flu-PPV codes.  Highlighted the indicators in yellow to note basis for choosing the record to keep.</v>
          </cell>
        </row>
        <row r="6">
          <cell r="A6" t="str">
            <v>Note that the HCPCS column was "trimmed" to convert numeric CPT codes to text values.</v>
          </cell>
        </row>
        <row r="7">
          <cell r="A7" t="str">
            <v>The comment columns are a combination of 3M's comments and other comments added by EM</v>
          </cell>
        </row>
        <row r="8">
          <cell r="A8" t="str">
            <v>Non-facility payments under the PFS are used to approximate what the FQHC might list as the charge for a service line.  They are the product of the total NF RVUs x CF, as listed in the July release of the MPFSDB.</v>
          </cell>
        </row>
        <row r="9">
          <cell r="A9" t="str">
            <v>For lab services, the estimated charges are from the 2014 CLFS national limits or the first carrier-listed payment amount.  A couple of lab services had $0 in the CLFS but were included anyway since they were part of the CLFS and 3M's list.</v>
          </cell>
        </row>
        <row r="10">
          <cell r="A10" t="str">
            <v xml:space="preserve">For Part B drugs, the estimated charges are from the July 2014 ASP file.  For purposes of this exercise, only listed drugs with a national payment amount (deleting the rest from the list). Note that Part B drug prices are based on dosage, and multiple units are often billed. </v>
          </cell>
        </row>
        <row r="11">
          <cell r="A11" t="str">
            <v>For telehealth, estimated charge is the 2014 fee schedule amount.</v>
          </cell>
        </row>
        <row r="12">
          <cell r="A12" t="str">
            <v>Important note about "ancillary services":</v>
          </cell>
        </row>
        <row r="13">
          <cell r="A13" t="str">
            <v>For greater flexibility creating the text cases, potential ancillary services were pulled from the July 2014 MPFSDB, limited to HCPCS that were marked with a status indicator "A" (active PFS code) or "E" (for physician administered drugs) and were not given a "NA" flag for non-facility.</v>
          </cell>
        </row>
        <row r="14">
          <cell r="A14" t="str">
            <v>The indicators listed in the table below are those that the IOCE will assign to any "ancillary services" (i.e., any services that do not meet criteria for the other types of services).</v>
          </cell>
        </row>
        <row r="15">
          <cell r="A15" t="str">
            <v>The listing of these ancillary services in this worksheet does not indicate that these services are included in the FQHC benefit.  They were not evaluated individually for appropriateness in the FQHC setting, though 3M logic would assign these indicators to them.</v>
          </cell>
        </row>
        <row r="16">
          <cell r="A16" t="str">
            <v>Recent Notes-SD</v>
          </cell>
        </row>
        <row r="17">
          <cell r="A17" t="str">
            <v>Added new codes and changed type of code for several codes (3/30/2015)</v>
          </cell>
        </row>
        <row r="20">
          <cell r="A20" t="str">
            <v>HCPCS</v>
          </cell>
          <cell r="B20" t="str">
            <v>Description</v>
          </cell>
          <cell r="C20" t="str">
            <v>PI</v>
          </cell>
          <cell r="D20" t="str">
            <v>PF</v>
          </cell>
          <cell r="E20" t="str">
            <v>PMF</v>
          </cell>
          <cell r="F20" t="str">
            <v>LIAF</v>
          </cell>
        </row>
        <row r="21">
          <cell r="A21" t="str">
            <v>10021</v>
          </cell>
          <cell r="B21" t="str">
            <v>Fna w/o image</v>
          </cell>
          <cell r="C21">
            <v>12</v>
          </cell>
          <cell r="D21">
            <v>5</v>
          </cell>
          <cell r="E21">
            <v>5</v>
          </cell>
          <cell r="F21">
            <v>0</v>
          </cell>
        </row>
        <row r="22">
          <cell r="A22" t="str">
            <v>10022</v>
          </cell>
          <cell r="B22" t="str">
            <v>Fna w/image</v>
          </cell>
          <cell r="C22">
            <v>12</v>
          </cell>
          <cell r="D22">
            <v>5</v>
          </cell>
          <cell r="E22">
            <v>5</v>
          </cell>
          <cell r="F22">
            <v>0</v>
          </cell>
        </row>
        <row r="23">
          <cell r="A23" t="str">
            <v>10030</v>
          </cell>
          <cell r="B23" t="str">
            <v>Guide cathet fluid drainage</v>
          </cell>
          <cell r="C23">
            <v>12</v>
          </cell>
          <cell r="D23">
            <v>5</v>
          </cell>
          <cell r="E23">
            <v>5</v>
          </cell>
          <cell r="F23">
            <v>0</v>
          </cell>
        </row>
        <row r="24">
          <cell r="A24" t="str">
            <v>10040</v>
          </cell>
          <cell r="B24" t="str">
            <v>Acne surgery</v>
          </cell>
          <cell r="C24">
            <v>12</v>
          </cell>
          <cell r="D24">
            <v>5</v>
          </cell>
          <cell r="E24">
            <v>5</v>
          </cell>
          <cell r="F24">
            <v>0</v>
          </cell>
        </row>
        <row r="25">
          <cell r="A25" t="str">
            <v>10060</v>
          </cell>
          <cell r="B25" t="str">
            <v>Drainage of skin abscess</v>
          </cell>
          <cell r="C25">
            <v>12</v>
          </cell>
          <cell r="D25">
            <v>5</v>
          </cell>
          <cell r="E25">
            <v>5</v>
          </cell>
          <cell r="F25">
            <v>0</v>
          </cell>
        </row>
        <row r="26">
          <cell r="A26" t="str">
            <v>10061</v>
          </cell>
          <cell r="B26" t="str">
            <v>Drainage of skin abscess</v>
          </cell>
          <cell r="C26">
            <v>12</v>
          </cell>
          <cell r="D26">
            <v>5</v>
          </cell>
          <cell r="E26">
            <v>5</v>
          </cell>
          <cell r="F26">
            <v>0</v>
          </cell>
        </row>
        <row r="27">
          <cell r="A27" t="str">
            <v>10080</v>
          </cell>
          <cell r="B27" t="str">
            <v>Drainage of pilonidal cyst</v>
          </cell>
          <cell r="C27">
            <v>12</v>
          </cell>
          <cell r="D27">
            <v>5</v>
          </cell>
          <cell r="E27">
            <v>5</v>
          </cell>
          <cell r="F27">
            <v>0</v>
          </cell>
        </row>
        <row r="28">
          <cell r="A28" t="str">
            <v>10081</v>
          </cell>
          <cell r="B28" t="str">
            <v>Drainage of pilonidal cyst</v>
          </cell>
          <cell r="C28">
            <v>12</v>
          </cell>
          <cell r="D28">
            <v>5</v>
          </cell>
          <cell r="E28">
            <v>5</v>
          </cell>
          <cell r="F28">
            <v>0</v>
          </cell>
        </row>
        <row r="29">
          <cell r="A29" t="str">
            <v>10120</v>
          </cell>
          <cell r="B29" t="str">
            <v>Remove foreign body</v>
          </cell>
          <cell r="C29">
            <v>12</v>
          </cell>
          <cell r="D29">
            <v>5</v>
          </cell>
          <cell r="E29">
            <v>5</v>
          </cell>
          <cell r="F29">
            <v>0</v>
          </cell>
        </row>
        <row r="30">
          <cell r="A30" t="str">
            <v>10121</v>
          </cell>
          <cell r="B30" t="str">
            <v>Remove foreign body</v>
          </cell>
          <cell r="C30">
            <v>12</v>
          </cell>
          <cell r="D30">
            <v>5</v>
          </cell>
          <cell r="E30">
            <v>5</v>
          </cell>
          <cell r="F30">
            <v>0</v>
          </cell>
        </row>
        <row r="31">
          <cell r="A31" t="str">
            <v>10140</v>
          </cell>
          <cell r="B31" t="str">
            <v>Drainage of hematoma/fluid</v>
          </cell>
          <cell r="C31">
            <v>12</v>
          </cell>
          <cell r="D31">
            <v>5</v>
          </cell>
          <cell r="E31">
            <v>5</v>
          </cell>
          <cell r="F31">
            <v>0</v>
          </cell>
        </row>
        <row r="32">
          <cell r="A32" t="str">
            <v>10160</v>
          </cell>
          <cell r="B32" t="str">
            <v>Puncture drainage of lesion</v>
          </cell>
          <cell r="C32">
            <v>12</v>
          </cell>
          <cell r="D32">
            <v>5</v>
          </cell>
          <cell r="E32">
            <v>5</v>
          </cell>
          <cell r="F32">
            <v>0</v>
          </cell>
        </row>
        <row r="33">
          <cell r="A33" t="str">
            <v>10180</v>
          </cell>
          <cell r="B33" t="str">
            <v>Complex drainage wound</v>
          </cell>
          <cell r="C33">
            <v>12</v>
          </cell>
          <cell r="D33">
            <v>5</v>
          </cell>
          <cell r="E33">
            <v>5</v>
          </cell>
          <cell r="F33">
            <v>0</v>
          </cell>
        </row>
        <row r="34">
          <cell r="A34" t="str">
            <v>11000</v>
          </cell>
          <cell r="B34" t="str">
            <v>Debride infected skin</v>
          </cell>
          <cell r="C34">
            <v>12</v>
          </cell>
          <cell r="D34">
            <v>5</v>
          </cell>
          <cell r="E34">
            <v>5</v>
          </cell>
          <cell r="F34">
            <v>0</v>
          </cell>
        </row>
        <row r="35">
          <cell r="A35" t="str">
            <v>11001</v>
          </cell>
          <cell r="B35" t="str">
            <v>Debride infected skin add-on</v>
          </cell>
          <cell r="C35">
            <v>12</v>
          </cell>
          <cell r="D35">
            <v>5</v>
          </cell>
          <cell r="E35">
            <v>5</v>
          </cell>
          <cell r="F35">
            <v>0</v>
          </cell>
        </row>
        <row r="36">
          <cell r="A36" t="str">
            <v>11010</v>
          </cell>
          <cell r="B36" t="str">
            <v>Debride skin at fx site</v>
          </cell>
          <cell r="C36">
            <v>12</v>
          </cell>
          <cell r="D36">
            <v>5</v>
          </cell>
          <cell r="E36">
            <v>5</v>
          </cell>
          <cell r="F36">
            <v>0</v>
          </cell>
        </row>
        <row r="37">
          <cell r="A37" t="str">
            <v>11011</v>
          </cell>
          <cell r="B37" t="str">
            <v>Debride skin musc at fx site</v>
          </cell>
          <cell r="C37">
            <v>12</v>
          </cell>
          <cell r="D37">
            <v>5</v>
          </cell>
          <cell r="E37">
            <v>5</v>
          </cell>
          <cell r="F37">
            <v>0</v>
          </cell>
        </row>
        <row r="38">
          <cell r="A38" t="str">
            <v>11012</v>
          </cell>
          <cell r="B38" t="str">
            <v>Deb skin bone at fx site</v>
          </cell>
          <cell r="C38">
            <v>12</v>
          </cell>
          <cell r="D38">
            <v>5</v>
          </cell>
          <cell r="E38">
            <v>5</v>
          </cell>
          <cell r="F38">
            <v>0</v>
          </cell>
        </row>
        <row r="39">
          <cell r="A39" t="str">
            <v>11042</v>
          </cell>
          <cell r="B39" t="str">
            <v>Deb subq tissue 20 sq cm/&lt;</v>
          </cell>
          <cell r="C39">
            <v>12</v>
          </cell>
          <cell r="D39">
            <v>5</v>
          </cell>
          <cell r="E39">
            <v>5</v>
          </cell>
          <cell r="F39">
            <v>0</v>
          </cell>
        </row>
        <row r="40">
          <cell r="A40" t="str">
            <v>11043</v>
          </cell>
          <cell r="B40" t="str">
            <v>Deb musc/fascia 20 sq cm/&lt;</v>
          </cell>
          <cell r="C40">
            <v>12</v>
          </cell>
          <cell r="D40">
            <v>5</v>
          </cell>
          <cell r="E40">
            <v>5</v>
          </cell>
          <cell r="F40">
            <v>0</v>
          </cell>
        </row>
        <row r="41">
          <cell r="A41" t="str">
            <v>11044</v>
          </cell>
          <cell r="B41" t="str">
            <v>Deb bone 20 sq cm/&lt;</v>
          </cell>
          <cell r="C41">
            <v>12</v>
          </cell>
          <cell r="D41">
            <v>5</v>
          </cell>
          <cell r="E41">
            <v>5</v>
          </cell>
          <cell r="F41">
            <v>0</v>
          </cell>
        </row>
        <row r="42">
          <cell r="A42" t="str">
            <v>11045</v>
          </cell>
          <cell r="B42" t="str">
            <v>Deb subq tissue add-on</v>
          </cell>
          <cell r="C42">
            <v>12</v>
          </cell>
          <cell r="D42">
            <v>5</v>
          </cell>
          <cell r="E42">
            <v>5</v>
          </cell>
          <cell r="F42">
            <v>0</v>
          </cell>
        </row>
        <row r="43">
          <cell r="A43" t="str">
            <v>11046</v>
          </cell>
          <cell r="B43" t="str">
            <v>Deb musc/fascia add-on</v>
          </cell>
          <cell r="C43">
            <v>12</v>
          </cell>
          <cell r="D43">
            <v>5</v>
          </cell>
          <cell r="E43">
            <v>5</v>
          </cell>
          <cell r="F43">
            <v>0</v>
          </cell>
        </row>
        <row r="44">
          <cell r="A44" t="str">
            <v>11047</v>
          </cell>
          <cell r="B44" t="str">
            <v>Deb bone add-on</v>
          </cell>
          <cell r="C44">
            <v>12</v>
          </cell>
          <cell r="D44">
            <v>5</v>
          </cell>
          <cell r="E44">
            <v>5</v>
          </cell>
          <cell r="F44">
            <v>0</v>
          </cell>
        </row>
        <row r="45">
          <cell r="A45" t="str">
            <v>11100</v>
          </cell>
          <cell r="B45" t="str">
            <v>Biopsy skin lesion</v>
          </cell>
          <cell r="C45">
            <v>12</v>
          </cell>
          <cell r="D45">
            <v>5</v>
          </cell>
          <cell r="E45">
            <v>5</v>
          </cell>
          <cell r="F45">
            <v>0</v>
          </cell>
        </row>
        <row r="46">
          <cell r="A46" t="str">
            <v>11101</v>
          </cell>
          <cell r="B46" t="str">
            <v>Biopsy skin add-on</v>
          </cell>
          <cell r="C46">
            <v>12</v>
          </cell>
          <cell r="D46">
            <v>5</v>
          </cell>
          <cell r="E46">
            <v>5</v>
          </cell>
          <cell r="F46">
            <v>0</v>
          </cell>
        </row>
        <row r="47">
          <cell r="A47" t="str">
            <v>11200</v>
          </cell>
          <cell r="B47" t="str">
            <v>Removal of skin tags &lt;w/15</v>
          </cell>
          <cell r="C47">
            <v>12</v>
          </cell>
          <cell r="D47">
            <v>5</v>
          </cell>
          <cell r="E47">
            <v>5</v>
          </cell>
          <cell r="F47">
            <v>0</v>
          </cell>
        </row>
        <row r="48">
          <cell r="A48" t="str">
            <v>11201</v>
          </cell>
          <cell r="B48" t="str">
            <v>Remove skin tags add-on</v>
          </cell>
          <cell r="C48">
            <v>12</v>
          </cell>
          <cell r="D48">
            <v>5</v>
          </cell>
          <cell r="E48">
            <v>5</v>
          </cell>
          <cell r="F48">
            <v>0</v>
          </cell>
        </row>
        <row r="49">
          <cell r="A49" t="str">
            <v>11300</v>
          </cell>
          <cell r="B49" t="str">
            <v>Shave skin lesion 0.5 cm/&lt;</v>
          </cell>
          <cell r="C49">
            <v>12</v>
          </cell>
          <cell r="D49">
            <v>5</v>
          </cell>
          <cell r="E49">
            <v>5</v>
          </cell>
          <cell r="F49">
            <v>0</v>
          </cell>
        </row>
        <row r="50">
          <cell r="A50" t="str">
            <v>11301</v>
          </cell>
          <cell r="B50" t="str">
            <v>Shave skin lesion 0.6-1.0 cm</v>
          </cell>
          <cell r="C50">
            <v>12</v>
          </cell>
          <cell r="D50">
            <v>5</v>
          </cell>
          <cell r="E50">
            <v>5</v>
          </cell>
          <cell r="F50">
            <v>0</v>
          </cell>
        </row>
        <row r="51">
          <cell r="A51" t="str">
            <v>11302</v>
          </cell>
          <cell r="B51" t="str">
            <v>Shave skin lesion 1.1-2.0 cm</v>
          </cell>
          <cell r="C51">
            <v>12</v>
          </cell>
          <cell r="D51">
            <v>5</v>
          </cell>
          <cell r="E51">
            <v>5</v>
          </cell>
          <cell r="F51">
            <v>0</v>
          </cell>
        </row>
        <row r="52">
          <cell r="A52" t="str">
            <v>11303</v>
          </cell>
          <cell r="B52" t="str">
            <v>Shave skin lesion &gt;2.0 cm</v>
          </cell>
          <cell r="C52">
            <v>12</v>
          </cell>
          <cell r="D52">
            <v>5</v>
          </cell>
          <cell r="E52">
            <v>5</v>
          </cell>
          <cell r="F52">
            <v>0</v>
          </cell>
        </row>
        <row r="53">
          <cell r="A53" t="str">
            <v>11305</v>
          </cell>
          <cell r="B53" t="str">
            <v>Shave skin lesion 0.5 cm/&lt;</v>
          </cell>
          <cell r="C53">
            <v>12</v>
          </cell>
          <cell r="D53">
            <v>5</v>
          </cell>
          <cell r="E53">
            <v>5</v>
          </cell>
          <cell r="F53">
            <v>0</v>
          </cell>
        </row>
        <row r="54">
          <cell r="A54" t="str">
            <v>11306</v>
          </cell>
          <cell r="B54" t="str">
            <v>Shave skin lesion 0.6-1.0 cm</v>
          </cell>
          <cell r="C54">
            <v>12</v>
          </cell>
          <cell r="D54">
            <v>5</v>
          </cell>
          <cell r="E54">
            <v>5</v>
          </cell>
          <cell r="F54">
            <v>0</v>
          </cell>
        </row>
        <row r="55">
          <cell r="A55" t="str">
            <v>11307</v>
          </cell>
          <cell r="B55" t="str">
            <v>Shave skin lesion 1.1-2.0 cm</v>
          </cell>
          <cell r="C55">
            <v>12</v>
          </cell>
          <cell r="D55">
            <v>5</v>
          </cell>
          <cell r="E55">
            <v>5</v>
          </cell>
          <cell r="F55">
            <v>0</v>
          </cell>
        </row>
        <row r="56">
          <cell r="A56" t="str">
            <v>11308</v>
          </cell>
          <cell r="B56" t="str">
            <v>Shave skin lesion &gt;2.0 cm</v>
          </cell>
          <cell r="C56">
            <v>12</v>
          </cell>
          <cell r="D56">
            <v>5</v>
          </cell>
          <cell r="E56">
            <v>5</v>
          </cell>
          <cell r="F56">
            <v>0</v>
          </cell>
        </row>
        <row r="57">
          <cell r="A57" t="str">
            <v>11310</v>
          </cell>
          <cell r="B57" t="str">
            <v>Shave skin lesion 0.5 cm/&lt;</v>
          </cell>
          <cell r="C57">
            <v>12</v>
          </cell>
          <cell r="D57">
            <v>5</v>
          </cell>
          <cell r="E57">
            <v>5</v>
          </cell>
          <cell r="F57">
            <v>0</v>
          </cell>
        </row>
        <row r="58">
          <cell r="A58" t="str">
            <v>11311</v>
          </cell>
          <cell r="B58" t="str">
            <v>Shave skin lesion 0.6-1.0 cm</v>
          </cell>
          <cell r="C58">
            <v>12</v>
          </cell>
          <cell r="D58">
            <v>5</v>
          </cell>
          <cell r="E58">
            <v>5</v>
          </cell>
          <cell r="F58">
            <v>0</v>
          </cell>
        </row>
        <row r="59">
          <cell r="A59" t="str">
            <v>11312</v>
          </cell>
          <cell r="B59" t="str">
            <v>Shave skin lesion 1.1-2.0 cm</v>
          </cell>
          <cell r="C59">
            <v>12</v>
          </cell>
          <cell r="D59">
            <v>5</v>
          </cell>
          <cell r="E59">
            <v>5</v>
          </cell>
          <cell r="F59">
            <v>0</v>
          </cell>
        </row>
        <row r="60">
          <cell r="A60" t="str">
            <v>11313</v>
          </cell>
          <cell r="B60" t="str">
            <v>Shave skin lesion &gt;2.0 cm</v>
          </cell>
          <cell r="C60">
            <v>12</v>
          </cell>
          <cell r="D60">
            <v>5</v>
          </cell>
          <cell r="E60">
            <v>5</v>
          </cell>
          <cell r="F60">
            <v>0</v>
          </cell>
        </row>
        <row r="61">
          <cell r="A61" t="str">
            <v>11400</v>
          </cell>
          <cell r="B61" t="str">
            <v>Exc tr-ext b9+marg 0.5 cm&lt;</v>
          </cell>
          <cell r="C61">
            <v>12</v>
          </cell>
          <cell r="D61">
            <v>5</v>
          </cell>
          <cell r="E61">
            <v>5</v>
          </cell>
          <cell r="F61">
            <v>0</v>
          </cell>
        </row>
        <row r="62">
          <cell r="A62" t="str">
            <v>11401</v>
          </cell>
          <cell r="B62" t="str">
            <v>Exc tr-ext b9+marg 0.6-1 cm</v>
          </cell>
          <cell r="C62">
            <v>12</v>
          </cell>
          <cell r="D62">
            <v>5</v>
          </cell>
          <cell r="E62">
            <v>5</v>
          </cell>
          <cell r="F62">
            <v>0</v>
          </cell>
        </row>
        <row r="63">
          <cell r="A63" t="str">
            <v>11402</v>
          </cell>
          <cell r="B63" t="str">
            <v>Exc tr-ext b9+marg 1.1-2 cm</v>
          </cell>
          <cell r="C63">
            <v>12</v>
          </cell>
          <cell r="D63">
            <v>5</v>
          </cell>
          <cell r="E63">
            <v>5</v>
          </cell>
          <cell r="F63">
            <v>0</v>
          </cell>
        </row>
        <row r="64">
          <cell r="A64" t="str">
            <v>11403</v>
          </cell>
          <cell r="B64" t="str">
            <v>Exc tr-ext b9+marg 2.1-3cm/&lt;</v>
          </cell>
          <cell r="C64">
            <v>12</v>
          </cell>
          <cell r="D64">
            <v>5</v>
          </cell>
          <cell r="E64">
            <v>5</v>
          </cell>
          <cell r="F64">
            <v>0</v>
          </cell>
        </row>
        <row r="65">
          <cell r="A65" t="str">
            <v>11404</v>
          </cell>
          <cell r="B65" t="str">
            <v>Exc tr-ext b9+marg 3.1-4 cm</v>
          </cell>
          <cell r="C65">
            <v>12</v>
          </cell>
          <cell r="D65">
            <v>5</v>
          </cell>
          <cell r="E65">
            <v>5</v>
          </cell>
          <cell r="F65">
            <v>0</v>
          </cell>
        </row>
        <row r="66">
          <cell r="A66" t="str">
            <v>11406</v>
          </cell>
          <cell r="B66" t="str">
            <v>Exc tr-ext b9+marg &gt;4.0 cm</v>
          </cell>
          <cell r="C66">
            <v>12</v>
          </cell>
          <cell r="D66">
            <v>5</v>
          </cell>
          <cell r="E66">
            <v>5</v>
          </cell>
          <cell r="F66">
            <v>0</v>
          </cell>
        </row>
        <row r="67">
          <cell r="A67" t="str">
            <v>11420</v>
          </cell>
          <cell r="B67" t="str">
            <v>Exc h-f-nk-sp b9+marg 0.5/&lt;</v>
          </cell>
          <cell r="C67">
            <v>12</v>
          </cell>
          <cell r="D67">
            <v>5</v>
          </cell>
          <cell r="E67">
            <v>5</v>
          </cell>
          <cell r="F67">
            <v>0</v>
          </cell>
        </row>
        <row r="68">
          <cell r="A68" t="str">
            <v>11421</v>
          </cell>
          <cell r="B68" t="str">
            <v>Exc h-f-nk-sp b9+marg 0.6-1</v>
          </cell>
          <cell r="C68">
            <v>12</v>
          </cell>
          <cell r="D68">
            <v>5</v>
          </cell>
          <cell r="E68">
            <v>5</v>
          </cell>
          <cell r="F68">
            <v>0</v>
          </cell>
        </row>
        <row r="69">
          <cell r="A69" t="str">
            <v>11422</v>
          </cell>
          <cell r="B69" t="str">
            <v>Exc h-f-nk-sp b9+marg 1.1-2</v>
          </cell>
          <cell r="C69">
            <v>12</v>
          </cell>
          <cell r="D69">
            <v>5</v>
          </cell>
          <cell r="E69">
            <v>5</v>
          </cell>
          <cell r="F69">
            <v>0</v>
          </cell>
        </row>
        <row r="70">
          <cell r="A70" t="str">
            <v>11423</v>
          </cell>
          <cell r="B70" t="str">
            <v>Exc h-f-nk-sp b9+marg 2.1-3</v>
          </cell>
          <cell r="C70">
            <v>12</v>
          </cell>
          <cell r="D70">
            <v>5</v>
          </cell>
          <cell r="E70">
            <v>5</v>
          </cell>
          <cell r="F70">
            <v>0</v>
          </cell>
        </row>
        <row r="71">
          <cell r="A71" t="str">
            <v>11424</v>
          </cell>
          <cell r="B71" t="str">
            <v>Exc h-f-nk-sp b9+marg 3.1-4</v>
          </cell>
          <cell r="C71">
            <v>12</v>
          </cell>
          <cell r="D71">
            <v>5</v>
          </cell>
          <cell r="E71">
            <v>5</v>
          </cell>
          <cell r="F71">
            <v>0</v>
          </cell>
        </row>
        <row r="72">
          <cell r="A72" t="str">
            <v>11426</v>
          </cell>
          <cell r="B72" t="str">
            <v>Exc h-f-nk-sp b9+marg &gt;4 cm</v>
          </cell>
          <cell r="C72">
            <v>12</v>
          </cell>
          <cell r="D72">
            <v>5</v>
          </cell>
          <cell r="E72">
            <v>5</v>
          </cell>
          <cell r="F72">
            <v>0</v>
          </cell>
        </row>
        <row r="73">
          <cell r="A73" t="str">
            <v>11440</v>
          </cell>
          <cell r="B73" t="str">
            <v>Exc face-mm b9+marg 0.5 cm/&lt;</v>
          </cell>
          <cell r="C73">
            <v>12</v>
          </cell>
          <cell r="D73">
            <v>5</v>
          </cell>
          <cell r="E73">
            <v>5</v>
          </cell>
          <cell r="F73">
            <v>0</v>
          </cell>
        </row>
        <row r="74">
          <cell r="A74" t="str">
            <v>11441</v>
          </cell>
          <cell r="B74" t="str">
            <v>Exc face-mm b9+marg 0.6-1 cm</v>
          </cell>
          <cell r="C74">
            <v>12</v>
          </cell>
          <cell r="D74">
            <v>5</v>
          </cell>
          <cell r="E74">
            <v>5</v>
          </cell>
          <cell r="F74">
            <v>0</v>
          </cell>
        </row>
        <row r="75">
          <cell r="A75" t="str">
            <v>11442</v>
          </cell>
          <cell r="B75" t="str">
            <v>Exc face-mm b9+marg 1.1-2 cm</v>
          </cell>
          <cell r="C75">
            <v>12</v>
          </cell>
          <cell r="D75">
            <v>5</v>
          </cell>
          <cell r="E75">
            <v>5</v>
          </cell>
          <cell r="F75">
            <v>0</v>
          </cell>
        </row>
        <row r="76">
          <cell r="A76" t="str">
            <v>11443</v>
          </cell>
          <cell r="B76" t="str">
            <v>Exc face-mm b9+marg 2.1-3 cm</v>
          </cell>
          <cell r="C76">
            <v>12</v>
          </cell>
          <cell r="D76">
            <v>5</v>
          </cell>
          <cell r="E76">
            <v>5</v>
          </cell>
          <cell r="F76">
            <v>0</v>
          </cell>
        </row>
        <row r="77">
          <cell r="A77" t="str">
            <v>11444</v>
          </cell>
          <cell r="B77" t="str">
            <v>Exc face-mm b9+marg 3.1-4 cm</v>
          </cell>
          <cell r="C77">
            <v>12</v>
          </cell>
          <cell r="D77">
            <v>5</v>
          </cell>
          <cell r="E77">
            <v>5</v>
          </cell>
          <cell r="F77">
            <v>0</v>
          </cell>
        </row>
        <row r="78">
          <cell r="A78" t="str">
            <v>11446</v>
          </cell>
          <cell r="B78" t="str">
            <v>Exc face-mm b9+marg &gt;4 cm</v>
          </cell>
          <cell r="C78">
            <v>12</v>
          </cell>
          <cell r="D78">
            <v>5</v>
          </cell>
          <cell r="E78">
            <v>5</v>
          </cell>
          <cell r="F78">
            <v>0</v>
          </cell>
        </row>
        <row r="79">
          <cell r="A79" t="str">
            <v>11450</v>
          </cell>
          <cell r="B79" t="str">
            <v>Removal sweat gland lesion</v>
          </cell>
          <cell r="C79">
            <v>12</v>
          </cell>
          <cell r="D79">
            <v>5</v>
          </cell>
          <cell r="E79">
            <v>5</v>
          </cell>
          <cell r="F79">
            <v>0</v>
          </cell>
        </row>
        <row r="80">
          <cell r="A80" t="str">
            <v>11451</v>
          </cell>
          <cell r="B80" t="str">
            <v>Removal sweat gland lesion</v>
          </cell>
          <cell r="C80">
            <v>12</v>
          </cell>
          <cell r="D80">
            <v>5</v>
          </cell>
          <cell r="E80">
            <v>5</v>
          </cell>
          <cell r="F80">
            <v>0</v>
          </cell>
        </row>
        <row r="81">
          <cell r="A81" t="str">
            <v>11462</v>
          </cell>
          <cell r="B81" t="str">
            <v>Removal sweat gland lesion</v>
          </cell>
          <cell r="C81">
            <v>12</v>
          </cell>
          <cell r="D81">
            <v>5</v>
          </cell>
          <cell r="E81">
            <v>5</v>
          </cell>
          <cell r="F81">
            <v>0</v>
          </cell>
        </row>
        <row r="82">
          <cell r="A82" t="str">
            <v>11463</v>
          </cell>
          <cell r="B82" t="str">
            <v>Removal sweat gland lesion</v>
          </cell>
          <cell r="C82">
            <v>12</v>
          </cell>
          <cell r="D82">
            <v>5</v>
          </cell>
          <cell r="E82">
            <v>5</v>
          </cell>
          <cell r="F82">
            <v>0</v>
          </cell>
        </row>
        <row r="83">
          <cell r="A83" t="str">
            <v>11470</v>
          </cell>
          <cell r="B83" t="str">
            <v>Removal sweat gland lesion</v>
          </cell>
          <cell r="C83">
            <v>12</v>
          </cell>
          <cell r="D83">
            <v>5</v>
          </cell>
          <cell r="E83">
            <v>5</v>
          </cell>
          <cell r="F83">
            <v>0</v>
          </cell>
        </row>
        <row r="84">
          <cell r="A84" t="str">
            <v>11471</v>
          </cell>
          <cell r="B84" t="str">
            <v>Removal sweat gland lesion</v>
          </cell>
          <cell r="C84">
            <v>12</v>
          </cell>
          <cell r="D84">
            <v>5</v>
          </cell>
          <cell r="E84">
            <v>5</v>
          </cell>
          <cell r="F84">
            <v>0</v>
          </cell>
        </row>
        <row r="85">
          <cell r="A85" t="str">
            <v>11600</v>
          </cell>
          <cell r="B85" t="str">
            <v>Exc tr-ext mal+marg 0.5 cm/&lt;</v>
          </cell>
          <cell r="C85">
            <v>12</v>
          </cell>
          <cell r="D85">
            <v>5</v>
          </cell>
          <cell r="E85">
            <v>5</v>
          </cell>
          <cell r="F85">
            <v>0</v>
          </cell>
        </row>
        <row r="86">
          <cell r="A86" t="str">
            <v>11601</v>
          </cell>
          <cell r="B86" t="str">
            <v>Exc tr-ext mal+marg 0.6-1 cm</v>
          </cell>
          <cell r="C86">
            <v>12</v>
          </cell>
          <cell r="D86">
            <v>5</v>
          </cell>
          <cell r="E86">
            <v>5</v>
          </cell>
          <cell r="F86">
            <v>0</v>
          </cell>
        </row>
        <row r="87">
          <cell r="A87" t="str">
            <v>11602</v>
          </cell>
          <cell r="B87" t="str">
            <v>Exc tr-ext mal+marg 1.1-2 cm</v>
          </cell>
          <cell r="C87">
            <v>12</v>
          </cell>
          <cell r="D87">
            <v>5</v>
          </cell>
          <cell r="E87">
            <v>5</v>
          </cell>
          <cell r="F87">
            <v>0</v>
          </cell>
        </row>
        <row r="88">
          <cell r="A88" t="str">
            <v>11603</v>
          </cell>
          <cell r="B88" t="str">
            <v>Exc tr-ext mal+marg 2.1-3 cm</v>
          </cell>
          <cell r="C88">
            <v>12</v>
          </cell>
          <cell r="D88">
            <v>5</v>
          </cell>
          <cell r="E88">
            <v>5</v>
          </cell>
          <cell r="F88">
            <v>0</v>
          </cell>
        </row>
        <row r="89">
          <cell r="A89" t="str">
            <v>11604</v>
          </cell>
          <cell r="B89" t="str">
            <v>Exc tr-ext mal+marg 3.1-4 cm</v>
          </cell>
          <cell r="C89">
            <v>12</v>
          </cell>
          <cell r="D89">
            <v>5</v>
          </cell>
          <cell r="E89">
            <v>5</v>
          </cell>
          <cell r="F89">
            <v>0</v>
          </cell>
        </row>
        <row r="90">
          <cell r="A90" t="str">
            <v>11606</v>
          </cell>
          <cell r="B90" t="str">
            <v>Exc tr-ext mal+marg &gt;4 cm</v>
          </cell>
          <cell r="C90">
            <v>12</v>
          </cell>
          <cell r="D90">
            <v>5</v>
          </cell>
          <cell r="E90">
            <v>5</v>
          </cell>
          <cell r="F90">
            <v>0</v>
          </cell>
        </row>
        <row r="91">
          <cell r="A91" t="str">
            <v>11620</v>
          </cell>
          <cell r="B91" t="str">
            <v>Exc h-f-nk-sp mal+marg 0.5/&lt;</v>
          </cell>
          <cell r="C91">
            <v>12</v>
          </cell>
          <cell r="D91">
            <v>5</v>
          </cell>
          <cell r="E91">
            <v>5</v>
          </cell>
          <cell r="F91">
            <v>0</v>
          </cell>
        </row>
        <row r="92">
          <cell r="A92" t="str">
            <v>11621</v>
          </cell>
          <cell r="B92" t="str">
            <v>Exc s/n/h/f/g mal+mrg 0.6-1</v>
          </cell>
          <cell r="C92">
            <v>12</v>
          </cell>
          <cell r="D92">
            <v>5</v>
          </cell>
          <cell r="E92">
            <v>5</v>
          </cell>
          <cell r="F92">
            <v>0</v>
          </cell>
        </row>
        <row r="93">
          <cell r="A93" t="str">
            <v>11622</v>
          </cell>
          <cell r="B93" t="str">
            <v>Exc s/n/h/f/g mal+mrg 1.1-2</v>
          </cell>
          <cell r="C93">
            <v>12</v>
          </cell>
          <cell r="D93">
            <v>5</v>
          </cell>
          <cell r="E93">
            <v>5</v>
          </cell>
          <cell r="F93">
            <v>0</v>
          </cell>
        </row>
        <row r="94">
          <cell r="A94" t="str">
            <v>11623</v>
          </cell>
          <cell r="B94" t="str">
            <v>Exc s/n/h/f/g mal+mrg 2.1-3</v>
          </cell>
          <cell r="C94">
            <v>12</v>
          </cell>
          <cell r="D94">
            <v>5</v>
          </cell>
          <cell r="E94">
            <v>5</v>
          </cell>
          <cell r="F94">
            <v>0</v>
          </cell>
        </row>
        <row r="95">
          <cell r="A95" t="str">
            <v>11624</v>
          </cell>
          <cell r="B95" t="str">
            <v>Exc s/n/h/f/g mal+mrg 3.1-4</v>
          </cell>
          <cell r="C95">
            <v>12</v>
          </cell>
          <cell r="D95">
            <v>5</v>
          </cell>
          <cell r="E95">
            <v>5</v>
          </cell>
          <cell r="F95">
            <v>0</v>
          </cell>
        </row>
        <row r="96">
          <cell r="A96" t="str">
            <v>11626</v>
          </cell>
          <cell r="B96" t="str">
            <v>Exc s/n/h/f/g mal+mrg &gt;4 cm</v>
          </cell>
          <cell r="C96">
            <v>12</v>
          </cell>
          <cell r="D96">
            <v>5</v>
          </cell>
          <cell r="E96">
            <v>5</v>
          </cell>
          <cell r="F96">
            <v>0</v>
          </cell>
        </row>
        <row r="97">
          <cell r="A97" t="str">
            <v>11640</v>
          </cell>
          <cell r="B97" t="str">
            <v>Exc f/e/e/n/l mal+mrg 0.5cm&lt;</v>
          </cell>
          <cell r="C97">
            <v>12</v>
          </cell>
          <cell r="D97">
            <v>5</v>
          </cell>
          <cell r="E97">
            <v>5</v>
          </cell>
          <cell r="F97">
            <v>0</v>
          </cell>
        </row>
        <row r="98">
          <cell r="A98" t="str">
            <v>11641</v>
          </cell>
          <cell r="B98" t="str">
            <v>Exc f/e/e/n/l mal+mrg 0.6-1</v>
          </cell>
          <cell r="C98">
            <v>12</v>
          </cell>
          <cell r="D98">
            <v>5</v>
          </cell>
          <cell r="E98">
            <v>5</v>
          </cell>
          <cell r="F98">
            <v>0</v>
          </cell>
        </row>
        <row r="99">
          <cell r="A99" t="str">
            <v>11642</v>
          </cell>
          <cell r="B99" t="str">
            <v>Exc f/e/e/n/l mal+mrg 1.1-2</v>
          </cell>
          <cell r="C99">
            <v>12</v>
          </cell>
          <cell r="D99">
            <v>5</v>
          </cell>
          <cell r="E99">
            <v>5</v>
          </cell>
          <cell r="F99">
            <v>0</v>
          </cell>
        </row>
        <row r="100">
          <cell r="A100" t="str">
            <v>11643</v>
          </cell>
          <cell r="B100" t="str">
            <v>Exc f/e/e/n/l mal+mrg 2.1-3</v>
          </cell>
          <cell r="C100">
            <v>12</v>
          </cell>
          <cell r="D100">
            <v>5</v>
          </cell>
          <cell r="E100">
            <v>5</v>
          </cell>
          <cell r="F100">
            <v>0</v>
          </cell>
        </row>
        <row r="101">
          <cell r="A101" t="str">
            <v>11644</v>
          </cell>
          <cell r="B101" t="str">
            <v>Exc f/e/e/n/l mal+mrg 3.1-4</v>
          </cell>
          <cell r="C101">
            <v>12</v>
          </cell>
          <cell r="D101">
            <v>5</v>
          </cell>
          <cell r="E101">
            <v>5</v>
          </cell>
          <cell r="F101">
            <v>0</v>
          </cell>
        </row>
        <row r="102">
          <cell r="A102" t="str">
            <v>11646</v>
          </cell>
          <cell r="B102" t="str">
            <v>Exc f/e/e/n/l mal+mrg &gt;4 cm</v>
          </cell>
          <cell r="C102">
            <v>12</v>
          </cell>
          <cell r="D102">
            <v>5</v>
          </cell>
          <cell r="E102">
            <v>5</v>
          </cell>
          <cell r="F102">
            <v>0</v>
          </cell>
        </row>
        <row r="103">
          <cell r="A103" t="str">
            <v>11720</v>
          </cell>
          <cell r="B103" t="str">
            <v>Debride nail 1-5</v>
          </cell>
          <cell r="C103">
            <v>12</v>
          </cell>
          <cell r="D103">
            <v>5</v>
          </cell>
          <cell r="E103">
            <v>5</v>
          </cell>
          <cell r="F103">
            <v>0</v>
          </cell>
        </row>
        <row r="104">
          <cell r="A104" t="str">
            <v>11721</v>
          </cell>
          <cell r="B104" t="str">
            <v>Debride nail 6 or more</v>
          </cell>
          <cell r="C104">
            <v>12</v>
          </cell>
          <cell r="D104">
            <v>5</v>
          </cell>
          <cell r="E104">
            <v>5</v>
          </cell>
          <cell r="F104">
            <v>0</v>
          </cell>
        </row>
        <row r="105">
          <cell r="A105" t="str">
            <v>11730</v>
          </cell>
          <cell r="B105" t="str">
            <v>Removal of nail plate</v>
          </cell>
          <cell r="C105">
            <v>12</v>
          </cell>
          <cell r="D105">
            <v>5</v>
          </cell>
          <cell r="E105">
            <v>5</v>
          </cell>
          <cell r="F105">
            <v>0</v>
          </cell>
        </row>
        <row r="106">
          <cell r="A106" t="str">
            <v>11732</v>
          </cell>
          <cell r="B106" t="str">
            <v>Remove nail plate add-on</v>
          </cell>
          <cell r="C106">
            <v>12</v>
          </cell>
          <cell r="D106">
            <v>5</v>
          </cell>
          <cell r="E106">
            <v>5</v>
          </cell>
          <cell r="F106">
            <v>0</v>
          </cell>
        </row>
        <row r="107">
          <cell r="A107" t="str">
            <v>11740</v>
          </cell>
          <cell r="B107" t="str">
            <v>Drain blood from under nail</v>
          </cell>
          <cell r="C107">
            <v>12</v>
          </cell>
          <cell r="D107">
            <v>5</v>
          </cell>
          <cell r="E107">
            <v>5</v>
          </cell>
          <cell r="F107">
            <v>0</v>
          </cell>
        </row>
        <row r="108">
          <cell r="A108" t="str">
            <v>11750</v>
          </cell>
          <cell r="B108" t="str">
            <v>Removal of nail bed</v>
          </cell>
          <cell r="C108">
            <v>12</v>
          </cell>
          <cell r="D108">
            <v>5</v>
          </cell>
          <cell r="E108">
            <v>5</v>
          </cell>
          <cell r="F108">
            <v>0</v>
          </cell>
        </row>
        <row r="109">
          <cell r="A109" t="str">
            <v>11752</v>
          </cell>
          <cell r="B109" t="str">
            <v>Remove nail bed/finger tip</v>
          </cell>
          <cell r="C109">
            <v>12</v>
          </cell>
          <cell r="D109">
            <v>5</v>
          </cell>
          <cell r="E109">
            <v>5</v>
          </cell>
          <cell r="F109">
            <v>0</v>
          </cell>
        </row>
        <row r="110">
          <cell r="A110" t="str">
            <v>11755</v>
          </cell>
          <cell r="B110" t="str">
            <v>Biopsy nail unit</v>
          </cell>
          <cell r="C110">
            <v>12</v>
          </cell>
          <cell r="D110">
            <v>5</v>
          </cell>
          <cell r="E110">
            <v>5</v>
          </cell>
          <cell r="F110">
            <v>0</v>
          </cell>
        </row>
        <row r="111">
          <cell r="A111" t="str">
            <v>11760</v>
          </cell>
          <cell r="B111" t="str">
            <v>Repair of nail bed</v>
          </cell>
          <cell r="C111">
            <v>12</v>
          </cell>
          <cell r="D111">
            <v>5</v>
          </cell>
          <cell r="E111">
            <v>5</v>
          </cell>
          <cell r="F111">
            <v>0</v>
          </cell>
        </row>
        <row r="112">
          <cell r="A112" t="str">
            <v>11762</v>
          </cell>
          <cell r="B112" t="str">
            <v>Reconstruction of nail bed</v>
          </cell>
          <cell r="C112">
            <v>12</v>
          </cell>
          <cell r="D112">
            <v>5</v>
          </cell>
          <cell r="E112">
            <v>5</v>
          </cell>
          <cell r="F112">
            <v>0</v>
          </cell>
        </row>
        <row r="113">
          <cell r="A113" t="str">
            <v>11765</v>
          </cell>
          <cell r="B113" t="str">
            <v>Excision of nail fold toe</v>
          </cell>
          <cell r="C113">
            <v>12</v>
          </cell>
          <cell r="D113">
            <v>5</v>
          </cell>
          <cell r="E113">
            <v>5</v>
          </cell>
          <cell r="F113">
            <v>0</v>
          </cell>
        </row>
        <row r="114">
          <cell r="A114" t="str">
            <v>11770</v>
          </cell>
          <cell r="B114" t="str">
            <v>Remove pilonidal cyst simple</v>
          </cell>
          <cell r="C114">
            <v>12</v>
          </cell>
          <cell r="D114">
            <v>5</v>
          </cell>
          <cell r="E114">
            <v>5</v>
          </cell>
          <cell r="F114">
            <v>0</v>
          </cell>
        </row>
        <row r="115">
          <cell r="A115" t="str">
            <v>11771</v>
          </cell>
          <cell r="B115" t="str">
            <v>Remove pilonidal cyst exten</v>
          </cell>
          <cell r="C115">
            <v>12</v>
          </cell>
          <cell r="D115">
            <v>5</v>
          </cell>
          <cell r="E115">
            <v>5</v>
          </cell>
          <cell r="F115">
            <v>0</v>
          </cell>
        </row>
        <row r="116">
          <cell r="A116" t="str">
            <v>11772</v>
          </cell>
          <cell r="B116" t="str">
            <v>Remove pilonidal cyst compl</v>
          </cell>
          <cell r="C116">
            <v>12</v>
          </cell>
          <cell r="D116">
            <v>5</v>
          </cell>
          <cell r="E116">
            <v>5</v>
          </cell>
          <cell r="F116">
            <v>0</v>
          </cell>
        </row>
        <row r="117">
          <cell r="A117" t="str">
            <v>11900</v>
          </cell>
          <cell r="B117" t="str">
            <v>Inject skin lesions &lt;/w 7</v>
          </cell>
          <cell r="C117">
            <v>12</v>
          </cell>
          <cell r="D117">
            <v>5</v>
          </cell>
          <cell r="E117">
            <v>5</v>
          </cell>
          <cell r="F117">
            <v>0</v>
          </cell>
        </row>
        <row r="118">
          <cell r="A118" t="str">
            <v>11901</v>
          </cell>
          <cell r="B118" t="str">
            <v>Inject skin lesions &gt;7</v>
          </cell>
          <cell r="C118">
            <v>12</v>
          </cell>
          <cell r="D118">
            <v>5</v>
          </cell>
          <cell r="E118">
            <v>5</v>
          </cell>
          <cell r="F118">
            <v>0</v>
          </cell>
        </row>
        <row r="119">
          <cell r="A119" t="str">
            <v>11971</v>
          </cell>
          <cell r="B119" t="str">
            <v>Remove tissue expander(s)</v>
          </cell>
          <cell r="C119">
            <v>12</v>
          </cell>
          <cell r="D119">
            <v>5</v>
          </cell>
          <cell r="E119">
            <v>5</v>
          </cell>
          <cell r="F119">
            <v>0</v>
          </cell>
        </row>
        <row r="120">
          <cell r="A120" t="str">
            <v>11980</v>
          </cell>
          <cell r="B120" t="str">
            <v>Implant hormone pellet(s)</v>
          </cell>
          <cell r="C120">
            <v>12</v>
          </cell>
          <cell r="D120">
            <v>5</v>
          </cell>
          <cell r="E120">
            <v>5</v>
          </cell>
          <cell r="F120">
            <v>0</v>
          </cell>
        </row>
        <row r="121">
          <cell r="A121" t="str">
            <v>11981</v>
          </cell>
          <cell r="B121" t="str">
            <v>Insert drug implant device</v>
          </cell>
          <cell r="C121">
            <v>12</v>
          </cell>
          <cell r="D121">
            <v>5</v>
          </cell>
          <cell r="E121">
            <v>5</v>
          </cell>
          <cell r="F121">
            <v>0</v>
          </cell>
        </row>
        <row r="122">
          <cell r="A122" t="str">
            <v>11982</v>
          </cell>
          <cell r="B122" t="str">
            <v>Remove drug implant device</v>
          </cell>
          <cell r="C122">
            <v>12</v>
          </cell>
          <cell r="D122">
            <v>5</v>
          </cell>
          <cell r="E122">
            <v>5</v>
          </cell>
          <cell r="F122">
            <v>0</v>
          </cell>
        </row>
        <row r="123">
          <cell r="A123" t="str">
            <v>11983</v>
          </cell>
          <cell r="B123" t="str">
            <v>Remove/insert drug implant</v>
          </cell>
          <cell r="C123">
            <v>12</v>
          </cell>
          <cell r="D123">
            <v>5</v>
          </cell>
          <cell r="E123">
            <v>5</v>
          </cell>
          <cell r="F123">
            <v>0</v>
          </cell>
        </row>
        <row r="124">
          <cell r="A124" t="str">
            <v>12001</v>
          </cell>
          <cell r="B124" t="str">
            <v>Rpr s/n/ax/gen/trnk 2.5cm/&lt;</v>
          </cell>
          <cell r="C124">
            <v>12</v>
          </cell>
          <cell r="D124">
            <v>5</v>
          </cell>
          <cell r="E124">
            <v>5</v>
          </cell>
          <cell r="F124">
            <v>0</v>
          </cell>
        </row>
        <row r="125">
          <cell r="A125" t="str">
            <v>12002</v>
          </cell>
          <cell r="B125" t="str">
            <v>Rpr s/n/ax/gen/trnk2.6-7.5cm</v>
          </cell>
          <cell r="C125">
            <v>12</v>
          </cell>
          <cell r="D125">
            <v>5</v>
          </cell>
          <cell r="E125">
            <v>5</v>
          </cell>
          <cell r="F125">
            <v>0</v>
          </cell>
        </row>
        <row r="126">
          <cell r="A126" t="str">
            <v>12004</v>
          </cell>
          <cell r="B126" t="str">
            <v>Rpr s/n/ax/gen/trk7.6-12.5cm</v>
          </cell>
          <cell r="C126">
            <v>12</v>
          </cell>
          <cell r="D126">
            <v>5</v>
          </cell>
          <cell r="E126">
            <v>5</v>
          </cell>
          <cell r="F126">
            <v>0</v>
          </cell>
        </row>
        <row r="127">
          <cell r="A127" t="str">
            <v>12005</v>
          </cell>
          <cell r="B127" t="str">
            <v>Rpr s/n/a/gen/trk12.6-20.0cm</v>
          </cell>
          <cell r="C127">
            <v>12</v>
          </cell>
          <cell r="D127">
            <v>5</v>
          </cell>
          <cell r="E127">
            <v>5</v>
          </cell>
          <cell r="F127">
            <v>0</v>
          </cell>
        </row>
        <row r="128">
          <cell r="A128" t="str">
            <v>12006</v>
          </cell>
          <cell r="B128" t="str">
            <v>Rpr s/n/a/gen/trk20.1-30.0cm</v>
          </cell>
          <cell r="C128">
            <v>12</v>
          </cell>
          <cell r="D128">
            <v>5</v>
          </cell>
          <cell r="E128">
            <v>5</v>
          </cell>
          <cell r="F128">
            <v>0</v>
          </cell>
        </row>
        <row r="129">
          <cell r="A129" t="str">
            <v>12007</v>
          </cell>
          <cell r="B129" t="str">
            <v>Rpr s/n/ax/gen/trnk &gt;30.0 cm</v>
          </cell>
          <cell r="C129">
            <v>12</v>
          </cell>
          <cell r="D129">
            <v>5</v>
          </cell>
          <cell r="E129">
            <v>5</v>
          </cell>
          <cell r="F129">
            <v>0</v>
          </cell>
        </row>
        <row r="130">
          <cell r="A130" t="str">
            <v>12011</v>
          </cell>
          <cell r="B130" t="str">
            <v>Rpr f/e/e/n/l/m 2.5 cm/&lt;</v>
          </cell>
          <cell r="C130">
            <v>12</v>
          </cell>
          <cell r="D130">
            <v>5</v>
          </cell>
          <cell r="E130">
            <v>5</v>
          </cell>
          <cell r="F130">
            <v>0</v>
          </cell>
        </row>
        <row r="131">
          <cell r="A131" t="str">
            <v>12013</v>
          </cell>
          <cell r="B131" t="str">
            <v>Rpr f/e/e/n/l/m 2.6-5.0 cm</v>
          </cell>
          <cell r="C131">
            <v>12</v>
          </cell>
          <cell r="D131">
            <v>5</v>
          </cell>
          <cell r="E131">
            <v>5</v>
          </cell>
          <cell r="F131">
            <v>0</v>
          </cell>
        </row>
        <row r="132">
          <cell r="A132" t="str">
            <v>12014</v>
          </cell>
          <cell r="B132" t="str">
            <v>Rpr f/e/e/n/l/m 5.1-7.5 cm</v>
          </cell>
          <cell r="C132">
            <v>12</v>
          </cell>
          <cell r="D132">
            <v>5</v>
          </cell>
          <cell r="E132">
            <v>5</v>
          </cell>
          <cell r="F132">
            <v>0</v>
          </cell>
        </row>
        <row r="133">
          <cell r="A133" t="str">
            <v>12015</v>
          </cell>
          <cell r="B133" t="str">
            <v>Rpr f/e/e/n/l/m 7.6-12.5 cm</v>
          </cell>
          <cell r="C133">
            <v>12</v>
          </cell>
          <cell r="D133">
            <v>5</v>
          </cell>
          <cell r="E133">
            <v>5</v>
          </cell>
          <cell r="F133">
            <v>0</v>
          </cell>
        </row>
        <row r="134">
          <cell r="A134" t="str">
            <v>12016</v>
          </cell>
          <cell r="B134" t="str">
            <v>Rpr fe/e/en/l/m 12.6-20.0 cm</v>
          </cell>
          <cell r="C134">
            <v>12</v>
          </cell>
          <cell r="D134">
            <v>5</v>
          </cell>
          <cell r="E134">
            <v>5</v>
          </cell>
          <cell r="F134">
            <v>0</v>
          </cell>
        </row>
        <row r="135">
          <cell r="A135" t="str">
            <v>12020</v>
          </cell>
          <cell r="B135" t="str">
            <v>Closure of split wound</v>
          </cell>
          <cell r="C135">
            <v>12</v>
          </cell>
          <cell r="D135">
            <v>5</v>
          </cell>
          <cell r="E135">
            <v>5</v>
          </cell>
          <cell r="F135">
            <v>0</v>
          </cell>
        </row>
        <row r="136">
          <cell r="A136" t="str">
            <v>12021</v>
          </cell>
          <cell r="B136" t="str">
            <v>Closure of split wound</v>
          </cell>
          <cell r="C136">
            <v>12</v>
          </cell>
          <cell r="D136">
            <v>5</v>
          </cell>
          <cell r="E136">
            <v>5</v>
          </cell>
          <cell r="F136">
            <v>0</v>
          </cell>
        </row>
        <row r="137">
          <cell r="A137" t="str">
            <v>12031</v>
          </cell>
          <cell r="B137" t="str">
            <v>Intmd rpr s/a/t/ext 2.5 cm/&lt;</v>
          </cell>
          <cell r="C137">
            <v>12</v>
          </cell>
          <cell r="D137">
            <v>5</v>
          </cell>
          <cell r="E137">
            <v>5</v>
          </cell>
          <cell r="F137">
            <v>0</v>
          </cell>
        </row>
        <row r="138">
          <cell r="A138" t="str">
            <v>12032</v>
          </cell>
          <cell r="B138" t="str">
            <v>Intmd rpr s/a/t/ext 2.6-7.5</v>
          </cell>
          <cell r="C138">
            <v>12</v>
          </cell>
          <cell r="D138">
            <v>5</v>
          </cell>
          <cell r="E138">
            <v>5</v>
          </cell>
          <cell r="F138">
            <v>0</v>
          </cell>
        </row>
        <row r="139">
          <cell r="A139" t="str">
            <v>12034</v>
          </cell>
          <cell r="B139" t="str">
            <v>Intmd rpr s/tr/ext 7.6-12.5</v>
          </cell>
          <cell r="C139">
            <v>12</v>
          </cell>
          <cell r="D139">
            <v>5</v>
          </cell>
          <cell r="E139">
            <v>5</v>
          </cell>
          <cell r="F139">
            <v>0</v>
          </cell>
        </row>
        <row r="140">
          <cell r="A140" t="str">
            <v>12035</v>
          </cell>
          <cell r="B140" t="str">
            <v>Intmd rpr s/a/t/ext 12.6-20</v>
          </cell>
          <cell r="C140">
            <v>12</v>
          </cell>
          <cell r="D140">
            <v>5</v>
          </cell>
          <cell r="E140">
            <v>5</v>
          </cell>
          <cell r="F140">
            <v>0</v>
          </cell>
        </row>
        <row r="141">
          <cell r="A141" t="str">
            <v>12036</v>
          </cell>
          <cell r="B141" t="str">
            <v>Intmd rpr s/a/t/ext 20.1-30</v>
          </cell>
          <cell r="C141">
            <v>12</v>
          </cell>
          <cell r="D141">
            <v>5</v>
          </cell>
          <cell r="E141">
            <v>5</v>
          </cell>
          <cell r="F141">
            <v>0</v>
          </cell>
        </row>
        <row r="142">
          <cell r="A142" t="str">
            <v>12037</v>
          </cell>
          <cell r="B142" t="str">
            <v>Intmd rpr s/tr/ext &gt;30.0 cm</v>
          </cell>
          <cell r="C142">
            <v>12</v>
          </cell>
          <cell r="D142">
            <v>5</v>
          </cell>
          <cell r="E142">
            <v>5</v>
          </cell>
          <cell r="F142">
            <v>0</v>
          </cell>
        </row>
        <row r="143">
          <cell r="A143" t="str">
            <v>12041</v>
          </cell>
          <cell r="B143" t="str">
            <v>Intmd rpr n-hf/genit 2.5cm/&lt;</v>
          </cell>
          <cell r="C143">
            <v>12</v>
          </cell>
          <cell r="D143">
            <v>5</v>
          </cell>
          <cell r="E143">
            <v>5</v>
          </cell>
          <cell r="F143">
            <v>0</v>
          </cell>
        </row>
        <row r="144">
          <cell r="A144" t="str">
            <v>12042</v>
          </cell>
          <cell r="B144" t="str">
            <v>Intmd rpr n-hf/genit2.6-7.5</v>
          </cell>
          <cell r="C144">
            <v>12</v>
          </cell>
          <cell r="D144">
            <v>5</v>
          </cell>
          <cell r="E144">
            <v>5</v>
          </cell>
          <cell r="F144">
            <v>0</v>
          </cell>
        </row>
        <row r="145">
          <cell r="A145" t="str">
            <v>12044</v>
          </cell>
          <cell r="B145" t="str">
            <v>Intmd rpr n-hf/genit7.6-12.5</v>
          </cell>
          <cell r="C145">
            <v>12</v>
          </cell>
          <cell r="D145">
            <v>5</v>
          </cell>
          <cell r="E145">
            <v>5</v>
          </cell>
          <cell r="F145">
            <v>0</v>
          </cell>
        </row>
        <row r="146">
          <cell r="A146" t="str">
            <v>12045</v>
          </cell>
          <cell r="B146" t="str">
            <v>Intmd rpr n-hf/genit12.6-20</v>
          </cell>
          <cell r="C146">
            <v>12</v>
          </cell>
          <cell r="D146">
            <v>5</v>
          </cell>
          <cell r="E146">
            <v>5</v>
          </cell>
          <cell r="F146">
            <v>0</v>
          </cell>
        </row>
        <row r="147">
          <cell r="A147" t="str">
            <v>12046</v>
          </cell>
          <cell r="B147" t="str">
            <v>Intmd rpr n-hf/genit20.1-30</v>
          </cell>
          <cell r="C147">
            <v>12</v>
          </cell>
          <cell r="D147">
            <v>5</v>
          </cell>
          <cell r="E147">
            <v>5</v>
          </cell>
          <cell r="F147">
            <v>0</v>
          </cell>
        </row>
        <row r="148">
          <cell r="A148" t="str">
            <v>12047</v>
          </cell>
          <cell r="B148" t="str">
            <v>Intmd rpr n-hf/genit &gt;30.0cm</v>
          </cell>
          <cell r="C148">
            <v>12</v>
          </cell>
          <cell r="D148">
            <v>5</v>
          </cell>
          <cell r="E148">
            <v>5</v>
          </cell>
          <cell r="F148">
            <v>0</v>
          </cell>
        </row>
        <row r="149">
          <cell r="A149" t="str">
            <v>12051</v>
          </cell>
          <cell r="B149" t="str">
            <v>Intmd rpr face/mm 2.5 cm/&lt;</v>
          </cell>
          <cell r="C149">
            <v>12</v>
          </cell>
          <cell r="D149">
            <v>5</v>
          </cell>
          <cell r="E149">
            <v>5</v>
          </cell>
          <cell r="F149">
            <v>0</v>
          </cell>
        </row>
        <row r="150">
          <cell r="A150" t="str">
            <v>12052</v>
          </cell>
          <cell r="B150" t="str">
            <v>Intmd rpr face/mm 2.6-5.0 cm</v>
          </cell>
          <cell r="C150">
            <v>12</v>
          </cell>
          <cell r="D150">
            <v>5</v>
          </cell>
          <cell r="E150">
            <v>5</v>
          </cell>
          <cell r="F150">
            <v>0</v>
          </cell>
        </row>
        <row r="151">
          <cell r="A151" t="str">
            <v>12053</v>
          </cell>
          <cell r="B151" t="str">
            <v>Intmd rpr face/mm 5.1-7.5 cm</v>
          </cell>
          <cell r="C151">
            <v>12</v>
          </cell>
          <cell r="D151">
            <v>5</v>
          </cell>
          <cell r="E151">
            <v>5</v>
          </cell>
          <cell r="F151">
            <v>0</v>
          </cell>
        </row>
        <row r="152">
          <cell r="A152" t="str">
            <v>12054</v>
          </cell>
          <cell r="B152" t="str">
            <v>Intmd rpr face/mm 7.6-12.5cm</v>
          </cell>
          <cell r="C152">
            <v>12</v>
          </cell>
          <cell r="D152">
            <v>5</v>
          </cell>
          <cell r="E152">
            <v>5</v>
          </cell>
          <cell r="F152">
            <v>0</v>
          </cell>
        </row>
        <row r="153">
          <cell r="A153" t="str">
            <v>12055</v>
          </cell>
          <cell r="B153" t="str">
            <v>Intmd rpr face/mm 12.6-20 cm</v>
          </cell>
          <cell r="C153">
            <v>12</v>
          </cell>
          <cell r="D153">
            <v>5</v>
          </cell>
          <cell r="E153">
            <v>5</v>
          </cell>
          <cell r="F153">
            <v>0</v>
          </cell>
        </row>
        <row r="154">
          <cell r="A154" t="str">
            <v>12056</v>
          </cell>
          <cell r="B154" t="str">
            <v>Intmd rpr face/mm 20.1-30.0</v>
          </cell>
          <cell r="C154">
            <v>12</v>
          </cell>
          <cell r="D154">
            <v>5</v>
          </cell>
          <cell r="E154">
            <v>5</v>
          </cell>
          <cell r="F154">
            <v>0</v>
          </cell>
        </row>
        <row r="155">
          <cell r="A155" t="str">
            <v>12057</v>
          </cell>
          <cell r="B155" t="str">
            <v>Intmd rpr face/mm &gt;30.0 cm</v>
          </cell>
          <cell r="C155">
            <v>12</v>
          </cell>
          <cell r="D155">
            <v>5</v>
          </cell>
          <cell r="E155">
            <v>5</v>
          </cell>
          <cell r="F155">
            <v>0</v>
          </cell>
        </row>
        <row r="156">
          <cell r="A156" t="str">
            <v>13100</v>
          </cell>
          <cell r="B156" t="str">
            <v>Cmplx rpr trunk 1.1-2.5 cm</v>
          </cell>
          <cell r="C156">
            <v>12</v>
          </cell>
          <cell r="D156">
            <v>5</v>
          </cell>
          <cell r="E156">
            <v>5</v>
          </cell>
          <cell r="F156">
            <v>0</v>
          </cell>
        </row>
        <row r="157">
          <cell r="A157" t="str">
            <v>13101</v>
          </cell>
          <cell r="B157" t="str">
            <v>Cmplx rpr trunk 2.6-7.5 cm</v>
          </cell>
          <cell r="C157">
            <v>12</v>
          </cell>
          <cell r="D157">
            <v>5</v>
          </cell>
          <cell r="E157">
            <v>5</v>
          </cell>
          <cell r="F157">
            <v>0</v>
          </cell>
        </row>
        <row r="158">
          <cell r="A158" t="str">
            <v>13102</v>
          </cell>
          <cell r="B158" t="str">
            <v>Cmplx rpr trunk addl 5cm/&lt;</v>
          </cell>
          <cell r="C158">
            <v>12</v>
          </cell>
          <cell r="D158">
            <v>5</v>
          </cell>
          <cell r="E158">
            <v>5</v>
          </cell>
          <cell r="F158">
            <v>0</v>
          </cell>
        </row>
        <row r="159">
          <cell r="A159" t="str">
            <v>13120</v>
          </cell>
          <cell r="B159" t="str">
            <v>Cmplx rpr s/a/l 1.1-2.5 cm</v>
          </cell>
          <cell r="C159">
            <v>12</v>
          </cell>
          <cell r="D159">
            <v>5</v>
          </cell>
          <cell r="E159">
            <v>5</v>
          </cell>
          <cell r="F159">
            <v>0</v>
          </cell>
        </row>
        <row r="160">
          <cell r="A160" t="str">
            <v>13121</v>
          </cell>
          <cell r="B160" t="str">
            <v>Cmplx rpr s/a/l 2.6-7.5 cm</v>
          </cell>
          <cell r="C160">
            <v>12</v>
          </cell>
          <cell r="D160">
            <v>5</v>
          </cell>
          <cell r="E160">
            <v>5</v>
          </cell>
          <cell r="F160">
            <v>0</v>
          </cell>
        </row>
        <row r="161">
          <cell r="A161" t="str">
            <v>13122</v>
          </cell>
          <cell r="B161" t="str">
            <v>Cmplx rpr s/a/l addl 5 cm/&gt;</v>
          </cell>
          <cell r="C161">
            <v>12</v>
          </cell>
          <cell r="D161">
            <v>5</v>
          </cell>
          <cell r="E161">
            <v>5</v>
          </cell>
          <cell r="F161">
            <v>0</v>
          </cell>
        </row>
        <row r="162">
          <cell r="A162" t="str">
            <v>13131</v>
          </cell>
          <cell r="B162" t="str">
            <v>Cmplx rpr f/c/c/m/n/ax/g/h/f</v>
          </cell>
          <cell r="C162">
            <v>12</v>
          </cell>
          <cell r="D162">
            <v>5</v>
          </cell>
          <cell r="E162">
            <v>5</v>
          </cell>
          <cell r="F162">
            <v>0</v>
          </cell>
        </row>
        <row r="163">
          <cell r="A163" t="str">
            <v>13132</v>
          </cell>
          <cell r="B163" t="str">
            <v>Cmplx rpr f/c/c/m/n/ax/g/h/f</v>
          </cell>
          <cell r="C163">
            <v>12</v>
          </cell>
          <cell r="D163">
            <v>5</v>
          </cell>
          <cell r="E163">
            <v>5</v>
          </cell>
          <cell r="F163">
            <v>0</v>
          </cell>
        </row>
        <row r="164">
          <cell r="A164" t="str">
            <v>13133</v>
          </cell>
          <cell r="B164" t="str">
            <v>Cmplx rpr f/c/c/m/n/ax/g/h/f</v>
          </cell>
          <cell r="C164">
            <v>12</v>
          </cell>
          <cell r="D164">
            <v>5</v>
          </cell>
          <cell r="E164">
            <v>5</v>
          </cell>
          <cell r="F164">
            <v>0</v>
          </cell>
        </row>
        <row r="165">
          <cell r="A165" t="str">
            <v>13151</v>
          </cell>
          <cell r="B165" t="str">
            <v>Cmplx rpr e/n/e/l 1.1-2.5 cm</v>
          </cell>
          <cell r="C165">
            <v>12</v>
          </cell>
          <cell r="D165">
            <v>5</v>
          </cell>
          <cell r="E165">
            <v>5</v>
          </cell>
          <cell r="F165">
            <v>0</v>
          </cell>
        </row>
        <row r="166">
          <cell r="A166" t="str">
            <v>13152</v>
          </cell>
          <cell r="B166" t="str">
            <v>Cmplx rpr e/n/e/l 2.6-7.5 cm</v>
          </cell>
          <cell r="C166">
            <v>12</v>
          </cell>
          <cell r="D166">
            <v>5</v>
          </cell>
          <cell r="E166">
            <v>5</v>
          </cell>
          <cell r="F166">
            <v>0</v>
          </cell>
        </row>
        <row r="167">
          <cell r="A167" t="str">
            <v>13153</v>
          </cell>
          <cell r="B167" t="str">
            <v>Cmplx rpr e/n/e/l addl 5cm/&lt;</v>
          </cell>
          <cell r="C167">
            <v>12</v>
          </cell>
          <cell r="D167">
            <v>5</v>
          </cell>
          <cell r="E167">
            <v>5</v>
          </cell>
          <cell r="F167">
            <v>0</v>
          </cell>
        </row>
        <row r="168">
          <cell r="A168" t="str">
            <v>14000</v>
          </cell>
          <cell r="B168" t="str">
            <v>Tis trnfr trunk 10 sq cm/&lt;</v>
          </cell>
          <cell r="C168">
            <v>12</v>
          </cell>
          <cell r="D168">
            <v>5</v>
          </cell>
          <cell r="E168">
            <v>5</v>
          </cell>
          <cell r="F168">
            <v>0</v>
          </cell>
        </row>
        <row r="169">
          <cell r="A169" t="str">
            <v>14001</v>
          </cell>
          <cell r="B169" t="str">
            <v>Tis trnfr trunk 10.1-30sqcm</v>
          </cell>
          <cell r="C169">
            <v>12</v>
          </cell>
          <cell r="D169">
            <v>5</v>
          </cell>
          <cell r="E169">
            <v>5</v>
          </cell>
          <cell r="F169">
            <v>0</v>
          </cell>
        </row>
        <row r="170">
          <cell r="A170" t="str">
            <v>14020</v>
          </cell>
          <cell r="B170" t="str">
            <v>Tis trnfr s/a/l 10 sq cm/&lt;</v>
          </cell>
          <cell r="C170">
            <v>12</v>
          </cell>
          <cell r="D170">
            <v>5</v>
          </cell>
          <cell r="E170">
            <v>5</v>
          </cell>
          <cell r="F170">
            <v>0</v>
          </cell>
        </row>
        <row r="171">
          <cell r="A171" t="str">
            <v>14021</v>
          </cell>
          <cell r="B171" t="str">
            <v>Tis trnfr s/a/l 10.1-30 sqcm</v>
          </cell>
          <cell r="C171">
            <v>12</v>
          </cell>
          <cell r="D171">
            <v>5</v>
          </cell>
          <cell r="E171">
            <v>5</v>
          </cell>
          <cell r="F171">
            <v>0</v>
          </cell>
        </row>
        <row r="172">
          <cell r="A172" t="str">
            <v>14040</v>
          </cell>
          <cell r="B172" t="str">
            <v>Tis trnfr f/c/c/m/n/a/g/h/f</v>
          </cell>
          <cell r="C172">
            <v>12</v>
          </cell>
          <cell r="D172">
            <v>5</v>
          </cell>
          <cell r="E172">
            <v>5</v>
          </cell>
          <cell r="F172">
            <v>0</v>
          </cell>
        </row>
        <row r="173">
          <cell r="A173" t="str">
            <v>14041</v>
          </cell>
          <cell r="B173" t="str">
            <v>Tis trnfr f/c/c/m/n/a/g/h/f</v>
          </cell>
          <cell r="C173">
            <v>12</v>
          </cell>
          <cell r="D173">
            <v>5</v>
          </cell>
          <cell r="E173">
            <v>5</v>
          </cell>
          <cell r="F173">
            <v>0</v>
          </cell>
        </row>
        <row r="174">
          <cell r="A174" t="str">
            <v>14060</v>
          </cell>
          <cell r="B174" t="str">
            <v>Tis trnfr e/n/e/l 10 sq cm/&lt;</v>
          </cell>
          <cell r="C174">
            <v>12</v>
          </cell>
          <cell r="D174">
            <v>5</v>
          </cell>
          <cell r="E174">
            <v>5</v>
          </cell>
          <cell r="F174">
            <v>0</v>
          </cell>
        </row>
        <row r="175">
          <cell r="A175" t="str">
            <v>14061</v>
          </cell>
          <cell r="B175" t="str">
            <v>Tis trnfr e/n/e/l10.1-30sqcm</v>
          </cell>
          <cell r="C175">
            <v>12</v>
          </cell>
          <cell r="D175">
            <v>5</v>
          </cell>
          <cell r="E175">
            <v>5</v>
          </cell>
          <cell r="F175">
            <v>0</v>
          </cell>
        </row>
        <row r="176">
          <cell r="A176" t="str">
            <v>14301</v>
          </cell>
          <cell r="B176" t="str">
            <v>Tis trnfr any 30.1-60 sq cm</v>
          </cell>
          <cell r="C176">
            <v>12</v>
          </cell>
          <cell r="D176">
            <v>5</v>
          </cell>
          <cell r="E176">
            <v>5</v>
          </cell>
          <cell r="F176">
            <v>0</v>
          </cell>
        </row>
        <row r="177">
          <cell r="A177" t="str">
            <v>14302</v>
          </cell>
          <cell r="B177" t="str">
            <v>Tis trnfr addl 30 sq cm/&lt;</v>
          </cell>
          <cell r="C177">
            <v>12</v>
          </cell>
          <cell r="D177">
            <v>5</v>
          </cell>
          <cell r="E177">
            <v>5</v>
          </cell>
          <cell r="F177">
            <v>0</v>
          </cell>
        </row>
        <row r="178">
          <cell r="A178" t="str">
            <v>15002</v>
          </cell>
          <cell r="B178" t="str">
            <v>Wound prep trk/arm/leg</v>
          </cell>
          <cell r="C178">
            <v>12</v>
          </cell>
          <cell r="D178">
            <v>5</v>
          </cell>
          <cell r="E178">
            <v>5</v>
          </cell>
          <cell r="F178">
            <v>0</v>
          </cell>
        </row>
        <row r="179">
          <cell r="A179" t="str">
            <v>15003</v>
          </cell>
          <cell r="B179" t="str">
            <v>Wound prep addl 100 cm</v>
          </cell>
          <cell r="C179">
            <v>12</v>
          </cell>
          <cell r="D179">
            <v>5</v>
          </cell>
          <cell r="E179">
            <v>5</v>
          </cell>
          <cell r="F179">
            <v>0</v>
          </cell>
        </row>
        <row r="180">
          <cell r="A180" t="str">
            <v>15004</v>
          </cell>
          <cell r="B180" t="str">
            <v>Wound prep f/n/hf/g</v>
          </cell>
          <cell r="C180">
            <v>12</v>
          </cell>
          <cell r="D180">
            <v>5</v>
          </cell>
          <cell r="E180">
            <v>5</v>
          </cell>
          <cell r="F180">
            <v>0</v>
          </cell>
        </row>
        <row r="181">
          <cell r="A181" t="str">
            <v>15005</v>
          </cell>
          <cell r="B181" t="str">
            <v>Wnd prep f/n/hf/g addl cm</v>
          </cell>
          <cell r="C181">
            <v>12</v>
          </cell>
          <cell r="D181">
            <v>5</v>
          </cell>
          <cell r="E181">
            <v>5</v>
          </cell>
          <cell r="F181">
            <v>0</v>
          </cell>
        </row>
        <row r="182">
          <cell r="A182" t="str">
            <v>15040</v>
          </cell>
          <cell r="B182" t="str">
            <v>Harvest cultured skin graft</v>
          </cell>
          <cell r="C182">
            <v>12</v>
          </cell>
          <cell r="D182">
            <v>5</v>
          </cell>
          <cell r="E182">
            <v>5</v>
          </cell>
          <cell r="F182">
            <v>0</v>
          </cell>
        </row>
        <row r="183">
          <cell r="A183" t="str">
            <v>15050</v>
          </cell>
          <cell r="B183" t="str">
            <v>Skin pinch graft</v>
          </cell>
          <cell r="C183">
            <v>12</v>
          </cell>
          <cell r="D183">
            <v>5</v>
          </cell>
          <cell r="E183">
            <v>5</v>
          </cell>
          <cell r="F183">
            <v>0</v>
          </cell>
        </row>
        <row r="184">
          <cell r="A184" t="str">
            <v>15100</v>
          </cell>
          <cell r="B184" t="str">
            <v>Skin splt grft trnk/arm/leg</v>
          </cell>
          <cell r="C184">
            <v>12</v>
          </cell>
          <cell r="D184">
            <v>5</v>
          </cell>
          <cell r="E184">
            <v>5</v>
          </cell>
          <cell r="F184">
            <v>0</v>
          </cell>
        </row>
        <row r="185">
          <cell r="A185" t="str">
            <v>15101</v>
          </cell>
          <cell r="B185" t="str">
            <v>Skin splt grft t/a/l add-on</v>
          </cell>
          <cell r="C185">
            <v>12</v>
          </cell>
          <cell r="D185">
            <v>5</v>
          </cell>
          <cell r="E185">
            <v>5</v>
          </cell>
          <cell r="F185">
            <v>0</v>
          </cell>
        </row>
        <row r="186">
          <cell r="A186" t="str">
            <v>15110</v>
          </cell>
          <cell r="B186" t="str">
            <v>Epidrm autogrft trnk/arm/leg</v>
          </cell>
          <cell r="C186">
            <v>12</v>
          </cell>
          <cell r="D186">
            <v>5</v>
          </cell>
          <cell r="E186">
            <v>5</v>
          </cell>
          <cell r="F186">
            <v>0</v>
          </cell>
        </row>
        <row r="187">
          <cell r="A187" t="str">
            <v>15111</v>
          </cell>
          <cell r="B187" t="str">
            <v>Epidrm autogrft t/a/l add-on</v>
          </cell>
          <cell r="C187">
            <v>12</v>
          </cell>
          <cell r="D187">
            <v>5</v>
          </cell>
          <cell r="E187">
            <v>5</v>
          </cell>
          <cell r="F187">
            <v>0</v>
          </cell>
        </row>
        <row r="188">
          <cell r="A188" t="str">
            <v>15115</v>
          </cell>
          <cell r="B188" t="str">
            <v>Epidrm a-grft face/nck/hf/g</v>
          </cell>
          <cell r="C188">
            <v>12</v>
          </cell>
          <cell r="D188">
            <v>5</v>
          </cell>
          <cell r="E188">
            <v>5</v>
          </cell>
          <cell r="F188">
            <v>0</v>
          </cell>
        </row>
        <row r="189">
          <cell r="A189" t="str">
            <v>15116</v>
          </cell>
          <cell r="B189" t="str">
            <v>Epidrm a-grft f/n/hf/g addl</v>
          </cell>
          <cell r="C189">
            <v>12</v>
          </cell>
          <cell r="D189">
            <v>5</v>
          </cell>
          <cell r="E189">
            <v>5</v>
          </cell>
          <cell r="F189">
            <v>0</v>
          </cell>
        </row>
        <row r="190">
          <cell r="A190" t="str">
            <v>15120</v>
          </cell>
          <cell r="B190" t="str">
            <v>Skn splt a-grft fac/nck/hf/g</v>
          </cell>
          <cell r="C190">
            <v>12</v>
          </cell>
          <cell r="D190">
            <v>5</v>
          </cell>
          <cell r="E190">
            <v>5</v>
          </cell>
          <cell r="F190">
            <v>0</v>
          </cell>
        </row>
        <row r="191">
          <cell r="A191" t="str">
            <v>15121</v>
          </cell>
          <cell r="B191" t="str">
            <v>Skn splt a-grft f/n/hf/g add</v>
          </cell>
          <cell r="C191">
            <v>12</v>
          </cell>
          <cell r="D191">
            <v>5</v>
          </cell>
          <cell r="E191">
            <v>5</v>
          </cell>
          <cell r="F191">
            <v>0</v>
          </cell>
        </row>
        <row r="192">
          <cell r="A192" t="str">
            <v>15130</v>
          </cell>
          <cell r="B192" t="str">
            <v>Derm autograft trnk/arm/leg</v>
          </cell>
          <cell r="C192">
            <v>12</v>
          </cell>
          <cell r="D192">
            <v>5</v>
          </cell>
          <cell r="E192">
            <v>5</v>
          </cell>
          <cell r="F192">
            <v>0</v>
          </cell>
        </row>
        <row r="193">
          <cell r="A193" t="str">
            <v>15131</v>
          </cell>
          <cell r="B193" t="str">
            <v>Derm autograft t/a/l add-on</v>
          </cell>
          <cell r="C193">
            <v>12</v>
          </cell>
          <cell r="D193">
            <v>5</v>
          </cell>
          <cell r="E193">
            <v>5</v>
          </cell>
          <cell r="F193">
            <v>0</v>
          </cell>
        </row>
        <row r="194">
          <cell r="A194" t="str">
            <v>15135</v>
          </cell>
          <cell r="B194" t="str">
            <v>Derm autograft face/nck/hf/g</v>
          </cell>
          <cell r="C194">
            <v>12</v>
          </cell>
          <cell r="D194">
            <v>5</v>
          </cell>
          <cell r="E194">
            <v>5</v>
          </cell>
          <cell r="F194">
            <v>0</v>
          </cell>
        </row>
        <row r="195">
          <cell r="A195" t="str">
            <v>15136</v>
          </cell>
          <cell r="B195" t="str">
            <v>Derm autograft f/n/hf/g add</v>
          </cell>
          <cell r="C195">
            <v>12</v>
          </cell>
          <cell r="D195">
            <v>5</v>
          </cell>
          <cell r="E195">
            <v>5</v>
          </cell>
          <cell r="F195">
            <v>0</v>
          </cell>
        </row>
        <row r="196">
          <cell r="A196" t="str">
            <v>15150</v>
          </cell>
          <cell r="B196" t="str">
            <v>Cult skin grft t/arm/leg</v>
          </cell>
          <cell r="C196">
            <v>12</v>
          </cell>
          <cell r="D196">
            <v>5</v>
          </cell>
          <cell r="E196">
            <v>5</v>
          </cell>
          <cell r="F196">
            <v>0</v>
          </cell>
        </row>
        <row r="197">
          <cell r="A197" t="str">
            <v>15151</v>
          </cell>
          <cell r="B197" t="str">
            <v>Cult skin grft t/a/l addl</v>
          </cell>
          <cell r="C197">
            <v>12</v>
          </cell>
          <cell r="D197">
            <v>5</v>
          </cell>
          <cell r="E197">
            <v>5</v>
          </cell>
          <cell r="F197">
            <v>0</v>
          </cell>
        </row>
        <row r="198">
          <cell r="A198" t="str">
            <v>15152</v>
          </cell>
          <cell r="B198" t="str">
            <v>Cult skin graft t/a/l +%</v>
          </cell>
          <cell r="C198">
            <v>12</v>
          </cell>
          <cell r="D198">
            <v>5</v>
          </cell>
          <cell r="E198">
            <v>5</v>
          </cell>
          <cell r="F198">
            <v>0</v>
          </cell>
        </row>
        <row r="199">
          <cell r="A199" t="str">
            <v>15155</v>
          </cell>
          <cell r="B199" t="str">
            <v>Cult skin graft f/n/hf/g</v>
          </cell>
          <cell r="C199">
            <v>12</v>
          </cell>
          <cell r="D199">
            <v>5</v>
          </cell>
          <cell r="E199">
            <v>5</v>
          </cell>
          <cell r="F199">
            <v>0</v>
          </cell>
        </row>
        <row r="200">
          <cell r="A200" t="str">
            <v>15156</v>
          </cell>
          <cell r="B200" t="str">
            <v>Cult skin grft f/n/hfg add</v>
          </cell>
          <cell r="C200">
            <v>12</v>
          </cell>
          <cell r="D200">
            <v>5</v>
          </cell>
          <cell r="E200">
            <v>5</v>
          </cell>
          <cell r="F200">
            <v>0</v>
          </cell>
        </row>
        <row r="201">
          <cell r="A201" t="str">
            <v>15157</v>
          </cell>
          <cell r="B201" t="str">
            <v>Cult epiderm grft f/n/hfg +%</v>
          </cell>
          <cell r="C201">
            <v>12</v>
          </cell>
          <cell r="D201">
            <v>5</v>
          </cell>
          <cell r="E201">
            <v>5</v>
          </cell>
          <cell r="F201">
            <v>0</v>
          </cell>
        </row>
        <row r="202">
          <cell r="A202" t="str">
            <v>15200</v>
          </cell>
          <cell r="B202" t="str">
            <v>Skin full graft trunk</v>
          </cell>
          <cell r="C202">
            <v>12</v>
          </cell>
          <cell r="D202">
            <v>5</v>
          </cell>
          <cell r="E202">
            <v>5</v>
          </cell>
          <cell r="F202">
            <v>0</v>
          </cell>
        </row>
        <row r="203">
          <cell r="A203" t="str">
            <v>15201</v>
          </cell>
          <cell r="B203" t="str">
            <v>Skin full graft trunk add-on</v>
          </cell>
          <cell r="C203">
            <v>12</v>
          </cell>
          <cell r="D203">
            <v>5</v>
          </cell>
          <cell r="E203">
            <v>5</v>
          </cell>
          <cell r="F203">
            <v>0</v>
          </cell>
        </row>
        <row r="204">
          <cell r="A204" t="str">
            <v>15220</v>
          </cell>
          <cell r="B204" t="str">
            <v>Skin full graft sclp/arm/leg</v>
          </cell>
          <cell r="C204">
            <v>12</v>
          </cell>
          <cell r="D204">
            <v>5</v>
          </cell>
          <cell r="E204">
            <v>5</v>
          </cell>
          <cell r="F204">
            <v>0</v>
          </cell>
        </row>
        <row r="205">
          <cell r="A205" t="str">
            <v>15221</v>
          </cell>
          <cell r="B205" t="str">
            <v>Skin full graft add-on</v>
          </cell>
          <cell r="C205">
            <v>12</v>
          </cell>
          <cell r="D205">
            <v>5</v>
          </cell>
          <cell r="E205">
            <v>5</v>
          </cell>
          <cell r="F205">
            <v>0</v>
          </cell>
        </row>
        <row r="206">
          <cell r="A206" t="str">
            <v>15240</v>
          </cell>
          <cell r="B206" t="str">
            <v>Skin full grft face/genit/hf</v>
          </cell>
          <cell r="C206">
            <v>12</v>
          </cell>
          <cell r="D206">
            <v>5</v>
          </cell>
          <cell r="E206">
            <v>5</v>
          </cell>
          <cell r="F206">
            <v>0</v>
          </cell>
        </row>
        <row r="207">
          <cell r="A207" t="str">
            <v>15241</v>
          </cell>
          <cell r="B207" t="str">
            <v>Skin full graft add-on</v>
          </cell>
          <cell r="C207">
            <v>12</v>
          </cell>
          <cell r="D207">
            <v>5</v>
          </cell>
          <cell r="E207">
            <v>5</v>
          </cell>
          <cell r="F207">
            <v>0</v>
          </cell>
        </row>
        <row r="208">
          <cell r="A208" t="str">
            <v>15260</v>
          </cell>
          <cell r="B208" t="str">
            <v>Skin full graft een &amp; lips</v>
          </cell>
          <cell r="C208">
            <v>12</v>
          </cell>
          <cell r="D208">
            <v>5</v>
          </cell>
          <cell r="E208">
            <v>5</v>
          </cell>
          <cell r="F208">
            <v>0</v>
          </cell>
        </row>
        <row r="209">
          <cell r="A209" t="str">
            <v>15261</v>
          </cell>
          <cell r="B209" t="str">
            <v>Skin full graft add-on</v>
          </cell>
          <cell r="C209">
            <v>12</v>
          </cell>
          <cell r="D209">
            <v>5</v>
          </cell>
          <cell r="E209">
            <v>5</v>
          </cell>
          <cell r="F209">
            <v>0</v>
          </cell>
        </row>
        <row r="210">
          <cell r="A210" t="str">
            <v>15271</v>
          </cell>
          <cell r="B210" t="str">
            <v>Skin sub graft trnk/arm/leg</v>
          </cell>
          <cell r="C210">
            <v>12</v>
          </cell>
          <cell r="D210">
            <v>5</v>
          </cell>
          <cell r="E210">
            <v>5</v>
          </cell>
          <cell r="F210">
            <v>0</v>
          </cell>
        </row>
        <row r="211">
          <cell r="A211" t="str">
            <v>15272</v>
          </cell>
          <cell r="B211" t="str">
            <v>Skin sub graft t/a/l add-on</v>
          </cell>
          <cell r="C211">
            <v>12</v>
          </cell>
          <cell r="D211">
            <v>5</v>
          </cell>
          <cell r="E211">
            <v>5</v>
          </cell>
          <cell r="F211">
            <v>0</v>
          </cell>
        </row>
        <row r="212">
          <cell r="A212" t="str">
            <v>15273</v>
          </cell>
          <cell r="B212" t="str">
            <v>Skin sub grft t/arm/lg child</v>
          </cell>
          <cell r="C212">
            <v>12</v>
          </cell>
          <cell r="D212">
            <v>5</v>
          </cell>
          <cell r="E212">
            <v>5</v>
          </cell>
          <cell r="F212">
            <v>0</v>
          </cell>
        </row>
        <row r="213">
          <cell r="A213" t="str">
            <v>15274</v>
          </cell>
          <cell r="B213" t="str">
            <v>Skn sub grft t/a/l child add</v>
          </cell>
          <cell r="C213">
            <v>12</v>
          </cell>
          <cell r="D213">
            <v>5</v>
          </cell>
          <cell r="E213">
            <v>5</v>
          </cell>
          <cell r="F213">
            <v>0</v>
          </cell>
        </row>
        <row r="214">
          <cell r="A214" t="str">
            <v>15275</v>
          </cell>
          <cell r="B214" t="str">
            <v>Skin sub graft face/nk/hf/g</v>
          </cell>
          <cell r="C214">
            <v>12</v>
          </cell>
          <cell r="D214">
            <v>5</v>
          </cell>
          <cell r="E214">
            <v>5</v>
          </cell>
          <cell r="F214">
            <v>0</v>
          </cell>
        </row>
        <row r="215">
          <cell r="A215" t="str">
            <v>15276</v>
          </cell>
          <cell r="B215" t="str">
            <v>Skin sub graft f/n/hf/g addl</v>
          </cell>
          <cell r="C215">
            <v>12</v>
          </cell>
          <cell r="D215">
            <v>5</v>
          </cell>
          <cell r="E215">
            <v>5</v>
          </cell>
          <cell r="F215">
            <v>0</v>
          </cell>
        </row>
        <row r="216">
          <cell r="A216" t="str">
            <v>15277</v>
          </cell>
          <cell r="B216" t="str">
            <v>Skn sub grft f/n/hf/g child</v>
          </cell>
          <cell r="C216">
            <v>12</v>
          </cell>
          <cell r="D216">
            <v>5</v>
          </cell>
          <cell r="E216">
            <v>5</v>
          </cell>
          <cell r="F216">
            <v>0</v>
          </cell>
        </row>
        <row r="217">
          <cell r="A217" t="str">
            <v>15278</v>
          </cell>
          <cell r="B217" t="str">
            <v>Skn sub grft f/n/hf/g ch add</v>
          </cell>
          <cell r="C217">
            <v>12</v>
          </cell>
          <cell r="D217">
            <v>5</v>
          </cell>
          <cell r="E217">
            <v>5</v>
          </cell>
          <cell r="F217">
            <v>0</v>
          </cell>
        </row>
        <row r="218">
          <cell r="A218" t="str">
            <v>15570</v>
          </cell>
          <cell r="B218" t="str">
            <v>Skin pedicle flap trunk</v>
          </cell>
          <cell r="C218">
            <v>12</v>
          </cell>
          <cell r="D218">
            <v>5</v>
          </cell>
          <cell r="E218">
            <v>5</v>
          </cell>
          <cell r="F218">
            <v>0</v>
          </cell>
        </row>
        <row r="219">
          <cell r="A219" t="str">
            <v>15572</v>
          </cell>
          <cell r="B219" t="str">
            <v>Skin pedicle flap arms/legs</v>
          </cell>
          <cell r="C219">
            <v>12</v>
          </cell>
          <cell r="D219">
            <v>5</v>
          </cell>
          <cell r="E219">
            <v>5</v>
          </cell>
          <cell r="F219">
            <v>0</v>
          </cell>
        </row>
        <row r="220">
          <cell r="A220" t="str">
            <v>15574</v>
          </cell>
          <cell r="B220" t="str">
            <v>Pedcle fh/ch/ch/m/n/ax/g/h/f</v>
          </cell>
          <cell r="C220">
            <v>12</v>
          </cell>
          <cell r="D220">
            <v>5</v>
          </cell>
          <cell r="E220">
            <v>5</v>
          </cell>
          <cell r="F220">
            <v>0</v>
          </cell>
        </row>
        <row r="221">
          <cell r="A221" t="str">
            <v>15576</v>
          </cell>
          <cell r="B221" t="str">
            <v>Pedicle e/n/e/l/ntroral</v>
          </cell>
          <cell r="C221">
            <v>12</v>
          </cell>
          <cell r="D221">
            <v>5</v>
          </cell>
          <cell r="E221">
            <v>5</v>
          </cell>
          <cell r="F221">
            <v>0</v>
          </cell>
        </row>
        <row r="222">
          <cell r="A222" t="str">
            <v>15600</v>
          </cell>
          <cell r="B222" t="str">
            <v>Delay flap trunk</v>
          </cell>
          <cell r="C222">
            <v>12</v>
          </cell>
          <cell r="D222">
            <v>5</v>
          </cell>
          <cell r="E222">
            <v>5</v>
          </cell>
          <cell r="F222">
            <v>0</v>
          </cell>
        </row>
        <row r="223">
          <cell r="A223" t="str">
            <v>15610</v>
          </cell>
          <cell r="B223" t="str">
            <v>Delay flap arms/legs</v>
          </cell>
          <cell r="C223">
            <v>12</v>
          </cell>
          <cell r="D223">
            <v>5</v>
          </cell>
          <cell r="E223">
            <v>5</v>
          </cell>
          <cell r="F223">
            <v>0</v>
          </cell>
        </row>
        <row r="224">
          <cell r="A224" t="str">
            <v>15620</v>
          </cell>
          <cell r="B224" t="str">
            <v>Delay flap f/c/c/n/ax/g/h/f</v>
          </cell>
          <cell r="C224">
            <v>12</v>
          </cell>
          <cell r="D224">
            <v>5</v>
          </cell>
          <cell r="E224">
            <v>5</v>
          </cell>
          <cell r="F224">
            <v>0</v>
          </cell>
        </row>
        <row r="225">
          <cell r="A225" t="str">
            <v>15630</v>
          </cell>
          <cell r="B225" t="str">
            <v>Delay flap eye/nos/ear/lip</v>
          </cell>
          <cell r="C225">
            <v>12</v>
          </cell>
          <cell r="D225">
            <v>5</v>
          </cell>
          <cell r="E225">
            <v>5</v>
          </cell>
          <cell r="F225">
            <v>0</v>
          </cell>
        </row>
        <row r="226">
          <cell r="A226" t="str">
            <v>15650</v>
          </cell>
          <cell r="B226" t="str">
            <v>Transfer skin pedicle flap</v>
          </cell>
          <cell r="C226">
            <v>12</v>
          </cell>
          <cell r="D226">
            <v>5</v>
          </cell>
          <cell r="E226">
            <v>5</v>
          </cell>
          <cell r="F226">
            <v>0</v>
          </cell>
        </row>
        <row r="227">
          <cell r="A227" t="str">
            <v>15731</v>
          </cell>
          <cell r="B227" t="str">
            <v>Forehead flap w/vasc pedicle</v>
          </cell>
          <cell r="C227">
            <v>12</v>
          </cell>
          <cell r="D227">
            <v>5</v>
          </cell>
          <cell r="E227">
            <v>5</v>
          </cell>
          <cell r="F227">
            <v>0</v>
          </cell>
        </row>
        <row r="228">
          <cell r="A228" t="str">
            <v>15732</v>
          </cell>
          <cell r="B228" t="str">
            <v>Muscle-skin graft head/neck</v>
          </cell>
          <cell r="C228">
            <v>12</v>
          </cell>
          <cell r="D228">
            <v>5</v>
          </cell>
          <cell r="E228">
            <v>5</v>
          </cell>
          <cell r="F228">
            <v>0</v>
          </cell>
        </row>
        <row r="229">
          <cell r="A229" t="str">
            <v>15734</v>
          </cell>
          <cell r="B229" t="str">
            <v>Muscle-skin graft trunk</v>
          </cell>
          <cell r="C229">
            <v>12</v>
          </cell>
          <cell r="D229">
            <v>5</v>
          </cell>
          <cell r="E229">
            <v>5</v>
          </cell>
          <cell r="F229">
            <v>0</v>
          </cell>
        </row>
        <row r="230">
          <cell r="A230" t="str">
            <v>15736</v>
          </cell>
          <cell r="B230" t="str">
            <v>Muscle-skin graft arm</v>
          </cell>
          <cell r="C230">
            <v>12</v>
          </cell>
          <cell r="D230">
            <v>5</v>
          </cell>
          <cell r="E230">
            <v>5</v>
          </cell>
          <cell r="F230">
            <v>0</v>
          </cell>
        </row>
        <row r="231">
          <cell r="A231" t="str">
            <v>15738</v>
          </cell>
          <cell r="B231" t="str">
            <v>Muscle-skin graft leg</v>
          </cell>
          <cell r="C231">
            <v>12</v>
          </cell>
          <cell r="D231">
            <v>5</v>
          </cell>
          <cell r="E231">
            <v>5</v>
          </cell>
          <cell r="F231">
            <v>0</v>
          </cell>
        </row>
        <row r="232">
          <cell r="A232" t="str">
            <v>15740</v>
          </cell>
          <cell r="B232" t="str">
            <v>Island pedicle flap graft</v>
          </cell>
          <cell r="C232">
            <v>12</v>
          </cell>
          <cell r="D232">
            <v>5</v>
          </cell>
          <cell r="E232">
            <v>5</v>
          </cell>
          <cell r="F232">
            <v>0</v>
          </cell>
        </row>
        <row r="233">
          <cell r="A233" t="str">
            <v>15760</v>
          </cell>
          <cell r="B233" t="str">
            <v>Composite skin graft</v>
          </cell>
          <cell r="C233">
            <v>12</v>
          </cell>
          <cell r="D233">
            <v>5</v>
          </cell>
          <cell r="E233">
            <v>5</v>
          </cell>
          <cell r="F233">
            <v>0</v>
          </cell>
        </row>
        <row r="234">
          <cell r="A234" t="str">
            <v>15777</v>
          </cell>
          <cell r="B234" t="str">
            <v>Acellular derm matrix implt</v>
          </cell>
          <cell r="C234">
            <v>12</v>
          </cell>
          <cell r="D234">
            <v>5</v>
          </cell>
          <cell r="E234">
            <v>5</v>
          </cell>
          <cell r="F234">
            <v>0</v>
          </cell>
        </row>
        <row r="235">
          <cell r="A235" t="str">
            <v>15780</v>
          </cell>
          <cell r="B235" t="str">
            <v>Dermabrasion total face</v>
          </cell>
          <cell r="C235">
            <v>12</v>
          </cell>
          <cell r="D235">
            <v>5</v>
          </cell>
          <cell r="E235">
            <v>5</v>
          </cell>
          <cell r="F235">
            <v>0</v>
          </cell>
        </row>
        <row r="236">
          <cell r="A236" t="str">
            <v>15781</v>
          </cell>
          <cell r="B236" t="str">
            <v>Dermabrasion segmental face</v>
          </cell>
          <cell r="C236">
            <v>12</v>
          </cell>
          <cell r="D236">
            <v>5</v>
          </cell>
          <cell r="E236">
            <v>5</v>
          </cell>
          <cell r="F236">
            <v>0</v>
          </cell>
        </row>
        <row r="237">
          <cell r="A237" t="str">
            <v>15782</v>
          </cell>
          <cell r="B237" t="str">
            <v>Dermabrasion other than face</v>
          </cell>
          <cell r="C237">
            <v>12</v>
          </cell>
          <cell r="D237">
            <v>5</v>
          </cell>
          <cell r="E237">
            <v>5</v>
          </cell>
          <cell r="F237">
            <v>0</v>
          </cell>
        </row>
        <row r="238">
          <cell r="A238" t="str">
            <v>15783</v>
          </cell>
          <cell r="B238" t="str">
            <v>Dermabrasion suprfl any site</v>
          </cell>
          <cell r="C238">
            <v>12</v>
          </cell>
          <cell r="D238">
            <v>5</v>
          </cell>
          <cell r="E238">
            <v>5</v>
          </cell>
          <cell r="F238">
            <v>0</v>
          </cell>
        </row>
        <row r="239">
          <cell r="A239" t="str">
            <v>15786</v>
          </cell>
          <cell r="B239" t="str">
            <v>Abrasion lesion single</v>
          </cell>
          <cell r="C239">
            <v>12</v>
          </cell>
          <cell r="D239">
            <v>5</v>
          </cell>
          <cell r="E239">
            <v>5</v>
          </cell>
          <cell r="F239">
            <v>0</v>
          </cell>
        </row>
        <row r="240">
          <cell r="A240" t="str">
            <v>15787</v>
          </cell>
          <cell r="B240" t="str">
            <v>Abrasion lesions add-on</v>
          </cell>
          <cell r="C240">
            <v>12</v>
          </cell>
          <cell r="D240">
            <v>5</v>
          </cell>
          <cell r="E240">
            <v>5</v>
          </cell>
          <cell r="F240">
            <v>0</v>
          </cell>
        </row>
        <row r="241">
          <cell r="A241" t="str">
            <v>15793</v>
          </cell>
          <cell r="B241" t="str">
            <v>Chemical peel nonfacial</v>
          </cell>
          <cell r="C241">
            <v>12</v>
          </cell>
          <cell r="D241">
            <v>5</v>
          </cell>
          <cell r="E241">
            <v>5</v>
          </cell>
          <cell r="F241">
            <v>0</v>
          </cell>
        </row>
        <row r="242">
          <cell r="A242" t="str">
            <v>15820</v>
          </cell>
          <cell r="B242" t="str">
            <v>Revision of lower eyelid</v>
          </cell>
          <cell r="C242">
            <v>12</v>
          </cell>
          <cell r="D242">
            <v>5</v>
          </cell>
          <cell r="E242">
            <v>5</v>
          </cell>
          <cell r="F242">
            <v>0</v>
          </cell>
        </row>
        <row r="243">
          <cell r="A243" t="str">
            <v>15821</v>
          </cell>
          <cell r="B243" t="str">
            <v>Revision of lower eyelid</v>
          </cell>
          <cell r="C243">
            <v>12</v>
          </cell>
          <cell r="D243">
            <v>5</v>
          </cell>
          <cell r="E243">
            <v>5</v>
          </cell>
          <cell r="F243">
            <v>0</v>
          </cell>
        </row>
        <row r="244">
          <cell r="A244" t="str">
            <v>15822</v>
          </cell>
          <cell r="B244" t="str">
            <v>Revision of upper eyelid</v>
          </cell>
          <cell r="C244">
            <v>12</v>
          </cell>
          <cell r="D244">
            <v>5</v>
          </cell>
          <cell r="E244">
            <v>5</v>
          </cell>
          <cell r="F244">
            <v>0</v>
          </cell>
        </row>
        <row r="245">
          <cell r="A245" t="str">
            <v>15823</v>
          </cell>
          <cell r="B245" t="str">
            <v>Revision of upper eyelid</v>
          </cell>
          <cell r="C245">
            <v>12</v>
          </cell>
          <cell r="D245">
            <v>5</v>
          </cell>
          <cell r="E245">
            <v>5</v>
          </cell>
          <cell r="F245">
            <v>0</v>
          </cell>
        </row>
        <row r="246">
          <cell r="A246" t="str">
            <v>15837</v>
          </cell>
          <cell r="B246" t="str">
            <v>Excise excess skin arm/hand</v>
          </cell>
          <cell r="C246">
            <v>12</v>
          </cell>
          <cell r="D246">
            <v>5</v>
          </cell>
          <cell r="E246">
            <v>5</v>
          </cell>
          <cell r="F246">
            <v>0</v>
          </cell>
        </row>
        <row r="247">
          <cell r="A247" t="str">
            <v>15839</v>
          </cell>
          <cell r="B247" t="str">
            <v>Excise excess skin &amp; tissue</v>
          </cell>
          <cell r="C247">
            <v>12</v>
          </cell>
          <cell r="D247">
            <v>5</v>
          </cell>
          <cell r="E247">
            <v>5</v>
          </cell>
          <cell r="F247">
            <v>0</v>
          </cell>
        </row>
        <row r="248">
          <cell r="A248" t="str">
            <v>15851</v>
          </cell>
          <cell r="B248" t="str">
            <v>Remove sutures diff surgeon</v>
          </cell>
          <cell r="C248">
            <v>12</v>
          </cell>
          <cell r="D248">
            <v>5</v>
          </cell>
          <cell r="E248">
            <v>5</v>
          </cell>
          <cell r="F248">
            <v>0</v>
          </cell>
        </row>
        <row r="249">
          <cell r="A249" t="str">
            <v>16000</v>
          </cell>
          <cell r="B249" t="str">
            <v>Initial treatment of burn(s)</v>
          </cell>
          <cell r="C249">
            <v>12</v>
          </cell>
          <cell r="D249">
            <v>5</v>
          </cell>
          <cell r="E249">
            <v>5</v>
          </cell>
          <cell r="F249">
            <v>0</v>
          </cell>
        </row>
        <row r="250">
          <cell r="A250" t="str">
            <v>16020</v>
          </cell>
          <cell r="B250" t="str">
            <v>Dress/debrid p-thick burn s</v>
          </cell>
          <cell r="C250">
            <v>12</v>
          </cell>
          <cell r="D250">
            <v>5</v>
          </cell>
          <cell r="E250">
            <v>5</v>
          </cell>
          <cell r="F250">
            <v>0</v>
          </cell>
        </row>
        <row r="251">
          <cell r="A251" t="str">
            <v>16025</v>
          </cell>
          <cell r="B251" t="str">
            <v>Dress/debrid p-thick burn m</v>
          </cell>
          <cell r="C251">
            <v>12</v>
          </cell>
          <cell r="D251">
            <v>5</v>
          </cell>
          <cell r="E251">
            <v>5</v>
          </cell>
          <cell r="F251">
            <v>0</v>
          </cell>
        </row>
        <row r="252">
          <cell r="A252" t="str">
            <v>16030</v>
          </cell>
          <cell r="B252" t="str">
            <v>Dress/debrid p-thick burn l</v>
          </cell>
          <cell r="C252">
            <v>12</v>
          </cell>
          <cell r="D252">
            <v>5</v>
          </cell>
          <cell r="E252">
            <v>5</v>
          </cell>
          <cell r="F252">
            <v>0</v>
          </cell>
        </row>
        <row r="253">
          <cell r="A253" t="str">
            <v>17000</v>
          </cell>
          <cell r="B253" t="str">
            <v>Destruct premalg lesion</v>
          </cell>
          <cell r="C253">
            <v>12</v>
          </cell>
          <cell r="D253">
            <v>5</v>
          </cell>
          <cell r="E253">
            <v>5</v>
          </cell>
          <cell r="F253">
            <v>0</v>
          </cell>
        </row>
        <row r="254">
          <cell r="A254" t="str">
            <v>17003</v>
          </cell>
          <cell r="B254" t="str">
            <v>Destruct premalg les 2-14</v>
          </cell>
          <cell r="C254">
            <v>12</v>
          </cell>
          <cell r="D254">
            <v>5</v>
          </cell>
          <cell r="E254">
            <v>5</v>
          </cell>
          <cell r="F254">
            <v>0</v>
          </cell>
        </row>
        <row r="255">
          <cell r="A255" t="str">
            <v>17004</v>
          </cell>
          <cell r="B255" t="str">
            <v>Destroy premal lesions 15/&gt;</v>
          </cell>
          <cell r="C255">
            <v>12</v>
          </cell>
          <cell r="D255">
            <v>5</v>
          </cell>
          <cell r="E255">
            <v>5</v>
          </cell>
          <cell r="F255">
            <v>0</v>
          </cell>
        </row>
        <row r="256">
          <cell r="A256" t="str">
            <v>17106</v>
          </cell>
          <cell r="B256" t="str">
            <v>Destruction of skin lesions</v>
          </cell>
          <cell r="C256">
            <v>12</v>
          </cell>
          <cell r="D256">
            <v>5</v>
          </cell>
          <cell r="E256">
            <v>5</v>
          </cell>
          <cell r="F256">
            <v>0</v>
          </cell>
        </row>
        <row r="257">
          <cell r="A257" t="str">
            <v>17107</v>
          </cell>
          <cell r="B257" t="str">
            <v>Destruction of skin lesions</v>
          </cell>
          <cell r="C257">
            <v>12</v>
          </cell>
          <cell r="D257">
            <v>5</v>
          </cell>
          <cell r="E257">
            <v>5</v>
          </cell>
          <cell r="F257">
            <v>0</v>
          </cell>
        </row>
        <row r="258">
          <cell r="A258" t="str">
            <v>17108</v>
          </cell>
          <cell r="B258" t="str">
            <v>Destruction of skin lesions</v>
          </cell>
          <cell r="C258">
            <v>12</v>
          </cell>
          <cell r="D258">
            <v>5</v>
          </cell>
          <cell r="E258">
            <v>5</v>
          </cell>
          <cell r="F258">
            <v>0</v>
          </cell>
        </row>
        <row r="259">
          <cell r="A259" t="str">
            <v>17110</v>
          </cell>
          <cell r="B259" t="str">
            <v>Destruct b9 lesion 1-14</v>
          </cell>
          <cell r="C259">
            <v>12</v>
          </cell>
          <cell r="D259">
            <v>5</v>
          </cell>
          <cell r="E259">
            <v>5</v>
          </cell>
          <cell r="F259">
            <v>0</v>
          </cell>
        </row>
        <row r="260">
          <cell r="A260" t="str">
            <v>17111</v>
          </cell>
          <cell r="B260" t="str">
            <v>Destruct lesion 15 or more</v>
          </cell>
          <cell r="C260">
            <v>12</v>
          </cell>
          <cell r="D260">
            <v>5</v>
          </cell>
          <cell r="E260">
            <v>5</v>
          </cell>
          <cell r="F260">
            <v>0</v>
          </cell>
        </row>
        <row r="261">
          <cell r="A261" t="str">
            <v>17250</v>
          </cell>
          <cell r="B261" t="str">
            <v>Chemical cautery tissue</v>
          </cell>
          <cell r="C261">
            <v>12</v>
          </cell>
          <cell r="D261">
            <v>5</v>
          </cell>
          <cell r="E261">
            <v>5</v>
          </cell>
          <cell r="F261">
            <v>0</v>
          </cell>
        </row>
        <row r="262">
          <cell r="A262" t="str">
            <v>17260</v>
          </cell>
          <cell r="B262" t="str">
            <v>Destruction of skin lesions</v>
          </cell>
          <cell r="C262">
            <v>12</v>
          </cell>
          <cell r="D262">
            <v>5</v>
          </cell>
          <cell r="E262">
            <v>5</v>
          </cell>
          <cell r="F262">
            <v>0</v>
          </cell>
        </row>
        <row r="263">
          <cell r="A263" t="str">
            <v>17261</v>
          </cell>
          <cell r="B263" t="str">
            <v>Destruction of skin lesions</v>
          </cell>
          <cell r="C263">
            <v>12</v>
          </cell>
          <cell r="D263">
            <v>5</v>
          </cell>
          <cell r="E263">
            <v>5</v>
          </cell>
          <cell r="F263">
            <v>0</v>
          </cell>
        </row>
        <row r="264">
          <cell r="A264" t="str">
            <v>17262</v>
          </cell>
          <cell r="B264" t="str">
            <v>Destruction of skin lesions</v>
          </cell>
          <cell r="C264">
            <v>12</v>
          </cell>
          <cell r="D264">
            <v>5</v>
          </cell>
          <cell r="E264">
            <v>5</v>
          </cell>
          <cell r="F264">
            <v>0</v>
          </cell>
        </row>
        <row r="265">
          <cell r="A265" t="str">
            <v>17263</v>
          </cell>
          <cell r="B265" t="str">
            <v>Destruction of skin lesions</v>
          </cell>
          <cell r="C265">
            <v>12</v>
          </cell>
          <cell r="D265">
            <v>5</v>
          </cell>
          <cell r="E265">
            <v>5</v>
          </cell>
          <cell r="F265">
            <v>0</v>
          </cell>
        </row>
        <row r="266">
          <cell r="A266" t="str">
            <v>17264</v>
          </cell>
          <cell r="B266" t="str">
            <v>Destruction of skin lesions</v>
          </cell>
          <cell r="C266">
            <v>12</v>
          </cell>
          <cell r="D266">
            <v>5</v>
          </cell>
          <cell r="E266">
            <v>5</v>
          </cell>
          <cell r="F266">
            <v>0</v>
          </cell>
        </row>
        <row r="267">
          <cell r="A267" t="str">
            <v>17266</v>
          </cell>
          <cell r="B267" t="str">
            <v>Destruction of skin lesions</v>
          </cell>
          <cell r="C267">
            <v>12</v>
          </cell>
          <cell r="D267">
            <v>5</v>
          </cell>
          <cell r="E267">
            <v>5</v>
          </cell>
          <cell r="F267">
            <v>0</v>
          </cell>
        </row>
        <row r="268">
          <cell r="A268" t="str">
            <v>17270</v>
          </cell>
          <cell r="B268" t="str">
            <v>Destruction of skin lesions</v>
          </cell>
          <cell r="C268">
            <v>12</v>
          </cell>
          <cell r="D268">
            <v>5</v>
          </cell>
          <cell r="E268">
            <v>5</v>
          </cell>
          <cell r="F268">
            <v>0</v>
          </cell>
        </row>
        <row r="269">
          <cell r="A269" t="str">
            <v>17271</v>
          </cell>
          <cell r="B269" t="str">
            <v>Destruction of skin lesions</v>
          </cell>
          <cell r="C269">
            <v>12</v>
          </cell>
          <cell r="D269">
            <v>5</v>
          </cell>
          <cell r="E269">
            <v>5</v>
          </cell>
          <cell r="F269">
            <v>0</v>
          </cell>
        </row>
        <row r="270">
          <cell r="A270" t="str">
            <v>17272</v>
          </cell>
          <cell r="B270" t="str">
            <v>Destruction of skin lesions</v>
          </cell>
          <cell r="C270">
            <v>12</v>
          </cell>
          <cell r="D270">
            <v>5</v>
          </cell>
          <cell r="E270">
            <v>5</v>
          </cell>
          <cell r="F270">
            <v>0</v>
          </cell>
        </row>
        <row r="271">
          <cell r="A271" t="str">
            <v>17273</v>
          </cell>
          <cell r="B271" t="str">
            <v>Destruction of skin lesions</v>
          </cell>
          <cell r="C271">
            <v>12</v>
          </cell>
          <cell r="D271">
            <v>5</v>
          </cell>
          <cell r="E271">
            <v>5</v>
          </cell>
          <cell r="F271">
            <v>0</v>
          </cell>
        </row>
        <row r="272">
          <cell r="A272" t="str">
            <v>17274</v>
          </cell>
          <cell r="B272" t="str">
            <v>Destruction of skin lesions</v>
          </cell>
          <cell r="C272">
            <v>12</v>
          </cell>
          <cell r="D272">
            <v>5</v>
          </cell>
          <cell r="E272">
            <v>5</v>
          </cell>
          <cell r="F272">
            <v>0</v>
          </cell>
        </row>
        <row r="273">
          <cell r="A273" t="str">
            <v>17276</v>
          </cell>
          <cell r="B273" t="str">
            <v>Destruction of skin lesions</v>
          </cell>
          <cell r="C273">
            <v>12</v>
          </cell>
          <cell r="D273">
            <v>5</v>
          </cell>
          <cell r="E273">
            <v>5</v>
          </cell>
          <cell r="F273">
            <v>0</v>
          </cell>
        </row>
        <row r="274">
          <cell r="A274" t="str">
            <v>17280</v>
          </cell>
          <cell r="B274" t="str">
            <v>Destruction of skin lesions</v>
          </cell>
          <cell r="C274">
            <v>12</v>
          </cell>
          <cell r="D274">
            <v>5</v>
          </cell>
          <cell r="E274">
            <v>5</v>
          </cell>
          <cell r="F274">
            <v>0</v>
          </cell>
        </row>
        <row r="275">
          <cell r="A275" t="str">
            <v>17281</v>
          </cell>
          <cell r="B275" t="str">
            <v>Destruction of skin lesions</v>
          </cell>
          <cell r="C275">
            <v>12</v>
          </cell>
          <cell r="D275">
            <v>5</v>
          </cell>
          <cell r="E275">
            <v>5</v>
          </cell>
          <cell r="F275">
            <v>0</v>
          </cell>
        </row>
        <row r="276">
          <cell r="A276" t="str">
            <v>17282</v>
          </cell>
          <cell r="B276" t="str">
            <v>Destruction of skin lesions</v>
          </cell>
          <cell r="C276">
            <v>12</v>
          </cell>
          <cell r="D276">
            <v>5</v>
          </cell>
          <cell r="E276">
            <v>5</v>
          </cell>
          <cell r="F276">
            <v>0</v>
          </cell>
        </row>
        <row r="277">
          <cell r="A277" t="str">
            <v>17283</v>
          </cell>
          <cell r="B277" t="str">
            <v>Destruction of skin lesions</v>
          </cell>
          <cell r="C277">
            <v>12</v>
          </cell>
          <cell r="D277">
            <v>5</v>
          </cell>
          <cell r="E277">
            <v>5</v>
          </cell>
          <cell r="F277">
            <v>0</v>
          </cell>
        </row>
        <row r="278">
          <cell r="A278" t="str">
            <v>17284</v>
          </cell>
          <cell r="B278" t="str">
            <v>Destruction of skin lesions</v>
          </cell>
          <cell r="C278">
            <v>12</v>
          </cell>
          <cell r="D278">
            <v>5</v>
          </cell>
          <cell r="E278">
            <v>5</v>
          </cell>
          <cell r="F278">
            <v>0</v>
          </cell>
        </row>
        <row r="279">
          <cell r="A279" t="str">
            <v>17286</v>
          </cell>
          <cell r="B279" t="str">
            <v>Destruction of skin lesions</v>
          </cell>
          <cell r="C279">
            <v>12</v>
          </cell>
          <cell r="D279">
            <v>5</v>
          </cell>
          <cell r="E279">
            <v>5</v>
          </cell>
          <cell r="F279">
            <v>0</v>
          </cell>
        </row>
        <row r="280">
          <cell r="A280" t="str">
            <v>17311</v>
          </cell>
          <cell r="B280" t="str">
            <v>Mohs 1 stage h/n/hf/g</v>
          </cell>
          <cell r="C280">
            <v>12</v>
          </cell>
          <cell r="D280">
            <v>5</v>
          </cell>
          <cell r="E280">
            <v>5</v>
          </cell>
          <cell r="F280">
            <v>0</v>
          </cell>
        </row>
        <row r="281">
          <cell r="A281" t="str">
            <v>17312</v>
          </cell>
          <cell r="B281" t="str">
            <v>Mohs addl stage</v>
          </cell>
          <cell r="C281">
            <v>12</v>
          </cell>
          <cell r="D281">
            <v>5</v>
          </cell>
          <cell r="E281">
            <v>5</v>
          </cell>
          <cell r="F281">
            <v>0</v>
          </cell>
        </row>
        <row r="282">
          <cell r="A282" t="str">
            <v>17313</v>
          </cell>
          <cell r="B282" t="str">
            <v>Mohs 1 stage t/a/l</v>
          </cell>
          <cell r="C282">
            <v>12</v>
          </cell>
          <cell r="D282">
            <v>5</v>
          </cell>
          <cell r="E282">
            <v>5</v>
          </cell>
          <cell r="F282">
            <v>0</v>
          </cell>
        </row>
        <row r="283">
          <cell r="A283" t="str">
            <v>17314</v>
          </cell>
          <cell r="B283" t="str">
            <v>Mohs addl stage t/a/l</v>
          </cell>
          <cell r="C283">
            <v>12</v>
          </cell>
          <cell r="D283">
            <v>5</v>
          </cell>
          <cell r="E283">
            <v>5</v>
          </cell>
          <cell r="F283">
            <v>0</v>
          </cell>
        </row>
        <row r="284">
          <cell r="A284" t="str">
            <v>17315</v>
          </cell>
          <cell r="B284" t="str">
            <v>Mohs surg addl block</v>
          </cell>
          <cell r="C284">
            <v>12</v>
          </cell>
          <cell r="D284">
            <v>5</v>
          </cell>
          <cell r="E284">
            <v>5</v>
          </cell>
          <cell r="F284">
            <v>0</v>
          </cell>
        </row>
        <row r="285">
          <cell r="A285" t="str">
            <v>17340</v>
          </cell>
          <cell r="B285" t="str">
            <v>Cryotherapy of skin</v>
          </cell>
          <cell r="C285">
            <v>12</v>
          </cell>
          <cell r="D285">
            <v>5</v>
          </cell>
          <cell r="E285">
            <v>5</v>
          </cell>
          <cell r="F285">
            <v>0</v>
          </cell>
        </row>
        <row r="286">
          <cell r="A286" t="str">
            <v>17360</v>
          </cell>
          <cell r="B286" t="str">
            <v>Skin peel therapy</v>
          </cell>
          <cell r="C286">
            <v>12</v>
          </cell>
          <cell r="D286">
            <v>5</v>
          </cell>
          <cell r="E286">
            <v>5</v>
          </cell>
          <cell r="F286">
            <v>0</v>
          </cell>
        </row>
        <row r="287">
          <cell r="A287" t="str">
            <v>19000</v>
          </cell>
          <cell r="B287" t="str">
            <v>Drainage of breast lesion</v>
          </cell>
          <cell r="C287">
            <v>12</v>
          </cell>
          <cell r="D287">
            <v>5</v>
          </cell>
          <cell r="E287">
            <v>5</v>
          </cell>
          <cell r="F287">
            <v>0</v>
          </cell>
        </row>
        <row r="288">
          <cell r="A288" t="str">
            <v>19001</v>
          </cell>
          <cell r="B288" t="str">
            <v>Drain breast lesion add-on</v>
          </cell>
          <cell r="C288">
            <v>12</v>
          </cell>
          <cell r="D288">
            <v>5</v>
          </cell>
          <cell r="E288">
            <v>5</v>
          </cell>
          <cell r="F288">
            <v>0</v>
          </cell>
        </row>
        <row r="289">
          <cell r="A289" t="str">
            <v>19020</v>
          </cell>
          <cell r="B289" t="str">
            <v>Incision of breast lesion</v>
          </cell>
          <cell r="C289">
            <v>12</v>
          </cell>
          <cell r="D289">
            <v>5</v>
          </cell>
          <cell r="E289">
            <v>5</v>
          </cell>
          <cell r="F289">
            <v>0</v>
          </cell>
        </row>
        <row r="290">
          <cell r="A290" t="str">
            <v>19030</v>
          </cell>
          <cell r="B290" t="str">
            <v>Injection for breast x-ray</v>
          </cell>
          <cell r="C290">
            <v>12</v>
          </cell>
          <cell r="D290">
            <v>5</v>
          </cell>
          <cell r="E290">
            <v>5</v>
          </cell>
          <cell r="F290">
            <v>0</v>
          </cell>
        </row>
        <row r="291">
          <cell r="A291" t="str">
            <v>19081</v>
          </cell>
          <cell r="B291" t="str">
            <v>Bx breast 1st lesion strtctc</v>
          </cell>
          <cell r="C291">
            <v>12</v>
          </cell>
          <cell r="D291">
            <v>5</v>
          </cell>
          <cell r="E291">
            <v>5</v>
          </cell>
          <cell r="F291">
            <v>0</v>
          </cell>
        </row>
        <row r="292">
          <cell r="A292" t="str">
            <v>19082</v>
          </cell>
          <cell r="B292" t="str">
            <v>Bx breast add lesion strtctc</v>
          </cell>
          <cell r="C292">
            <v>12</v>
          </cell>
          <cell r="D292">
            <v>5</v>
          </cell>
          <cell r="E292">
            <v>5</v>
          </cell>
          <cell r="F292">
            <v>0</v>
          </cell>
        </row>
        <row r="293">
          <cell r="A293" t="str">
            <v>19083</v>
          </cell>
          <cell r="B293" t="str">
            <v>Bx breast 1st lesion us imag</v>
          </cell>
          <cell r="C293">
            <v>12</v>
          </cell>
          <cell r="D293">
            <v>5</v>
          </cell>
          <cell r="E293">
            <v>5</v>
          </cell>
          <cell r="F293">
            <v>0</v>
          </cell>
        </row>
        <row r="294">
          <cell r="A294" t="str">
            <v>19084</v>
          </cell>
          <cell r="B294" t="str">
            <v>Bx breast add lesion us imag</v>
          </cell>
          <cell r="C294">
            <v>12</v>
          </cell>
          <cell r="D294">
            <v>5</v>
          </cell>
          <cell r="E294">
            <v>5</v>
          </cell>
          <cell r="F294">
            <v>0</v>
          </cell>
        </row>
        <row r="295">
          <cell r="A295" t="str">
            <v>19085</v>
          </cell>
          <cell r="B295" t="str">
            <v>Bx breast 1st lesion mr imag</v>
          </cell>
          <cell r="C295">
            <v>12</v>
          </cell>
          <cell r="D295">
            <v>5</v>
          </cell>
          <cell r="E295">
            <v>5</v>
          </cell>
          <cell r="F295">
            <v>0</v>
          </cell>
        </row>
        <row r="296">
          <cell r="A296" t="str">
            <v>19086</v>
          </cell>
          <cell r="B296" t="str">
            <v>Bx breast add lesion mr imag</v>
          </cell>
          <cell r="C296">
            <v>12</v>
          </cell>
          <cell r="D296">
            <v>5</v>
          </cell>
          <cell r="E296">
            <v>5</v>
          </cell>
          <cell r="F296">
            <v>0</v>
          </cell>
        </row>
        <row r="297">
          <cell r="A297" t="str">
            <v>19100</v>
          </cell>
          <cell r="B297" t="str">
            <v>Bx breast percut w/o image</v>
          </cell>
          <cell r="C297">
            <v>12</v>
          </cell>
          <cell r="D297">
            <v>5</v>
          </cell>
          <cell r="E297">
            <v>5</v>
          </cell>
          <cell r="F297">
            <v>0</v>
          </cell>
        </row>
        <row r="298">
          <cell r="A298" t="str">
            <v>19101</v>
          </cell>
          <cell r="B298" t="str">
            <v>Biopsy of breast open</v>
          </cell>
          <cell r="C298">
            <v>12</v>
          </cell>
          <cell r="D298">
            <v>5</v>
          </cell>
          <cell r="E298">
            <v>5</v>
          </cell>
          <cell r="F298">
            <v>0</v>
          </cell>
        </row>
        <row r="299">
          <cell r="A299" t="str">
            <v>19105</v>
          </cell>
          <cell r="B299" t="str">
            <v>Cryosurg ablate fa each</v>
          </cell>
          <cell r="C299">
            <v>12</v>
          </cell>
          <cell r="D299">
            <v>5</v>
          </cell>
          <cell r="E299">
            <v>5</v>
          </cell>
          <cell r="F299">
            <v>0</v>
          </cell>
        </row>
        <row r="300">
          <cell r="A300" t="str">
            <v>19110</v>
          </cell>
          <cell r="B300" t="str">
            <v>Nipple exploration</v>
          </cell>
          <cell r="C300">
            <v>12</v>
          </cell>
          <cell r="D300">
            <v>5</v>
          </cell>
          <cell r="E300">
            <v>5</v>
          </cell>
          <cell r="F300">
            <v>0</v>
          </cell>
        </row>
        <row r="301">
          <cell r="A301" t="str">
            <v>19112</v>
          </cell>
          <cell r="B301" t="str">
            <v>Excise breast duct fistula</v>
          </cell>
          <cell r="C301">
            <v>12</v>
          </cell>
          <cell r="D301">
            <v>5</v>
          </cell>
          <cell r="E301">
            <v>5</v>
          </cell>
          <cell r="F301">
            <v>0</v>
          </cell>
        </row>
        <row r="302">
          <cell r="A302" t="str">
            <v>19120</v>
          </cell>
          <cell r="B302" t="str">
            <v>Removal of breast lesion</v>
          </cell>
          <cell r="C302">
            <v>12</v>
          </cell>
          <cell r="D302">
            <v>5</v>
          </cell>
          <cell r="E302">
            <v>5</v>
          </cell>
          <cell r="F302">
            <v>0</v>
          </cell>
        </row>
        <row r="303">
          <cell r="A303" t="str">
            <v>19125</v>
          </cell>
          <cell r="B303" t="str">
            <v>Excision breast lesion</v>
          </cell>
          <cell r="C303">
            <v>12</v>
          </cell>
          <cell r="D303">
            <v>5</v>
          </cell>
          <cell r="E303">
            <v>5</v>
          </cell>
          <cell r="F303">
            <v>0</v>
          </cell>
        </row>
        <row r="304">
          <cell r="A304" t="str">
            <v>19281</v>
          </cell>
          <cell r="B304" t="str">
            <v>Perq device breast 1st imag</v>
          </cell>
          <cell r="C304">
            <v>12</v>
          </cell>
          <cell r="D304">
            <v>5</v>
          </cell>
          <cell r="E304">
            <v>5</v>
          </cell>
          <cell r="F304">
            <v>0</v>
          </cell>
        </row>
        <row r="305">
          <cell r="A305" t="str">
            <v>19282</v>
          </cell>
          <cell r="B305" t="str">
            <v>Perq device breast ea imag</v>
          </cell>
          <cell r="C305">
            <v>12</v>
          </cell>
          <cell r="D305">
            <v>5</v>
          </cell>
          <cell r="E305">
            <v>5</v>
          </cell>
          <cell r="F305">
            <v>0</v>
          </cell>
        </row>
        <row r="306">
          <cell r="A306" t="str">
            <v>19283</v>
          </cell>
          <cell r="B306" t="str">
            <v>Perq dev breast 1st strtctc</v>
          </cell>
          <cell r="C306">
            <v>12</v>
          </cell>
          <cell r="D306">
            <v>5</v>
          </cell>
          <cell r="E306">
            <v>5</v>
          </cell>
          <cell r="F306">
            <v>0</v>
          </cell>
        </row>
        <row r="307">
          <cell r="A307" t="str">
            <v>19284</v>
          </cell>
          <cell r="B307" t="str">
            <v>Perq dev breast add strtctc</v>
          </cell>
          <cell r="C307">
            <v>12</v>
          </cell>
          <cell r="D307">
            <v>5</v>
          </cell>
          <cell r="E307">
            <v>5</v>
          </cell>
          <cell r="F307">
            <v>0</v>
          </cell>
        </row>
        <row r="308">
          <cell r="A308" t="str">
            <v>19285</v>
          </cell>
          <cell r="B308" t="str">
            <v>Perq dev breast 1st us imag</v>
          </cell>
          <cell r="C308">
            <v>12</v>
          </cell>
          <cell r="D308">
            <v>5</v>
          </cell>
          <cell r="E308">
            <v>5</v>
          </cell>
          <cell r="F308">
            <v>0</v>
          </cell>
        </row>
        <row r="309">
          <cell r="A309" t="str">
            <v>19286</v>
          </cell>
          <cell r="B309" t="str">
            <v>Perq dev breast add us imag</v>
          </cell>
          <cell r="C309">
            <v>12</v>
          </cell>
          <cell r="D309">
            <v>5</v>
          </cell>
          <cell r="E309">
            <v>5</v>
          </cell>
          <cell r="F309">
            <v>0</v>
          </cell>
        </row>
        <row r="310">
          <cell r="A310" t="str">
            <v>19287</v>
          </cell>
          <cell r="B310" t="str">
            <v>Perq dev breast 1st mr guide</v>
          </cell>
          <cell r="C310">
            <v>12</v>
          </cell>
          <cell r="D310">
            <v>5</v>
          </cell>
          <cell r="E310">
            <v>5</v>
          </cell>
          <cell r="F310">
            <v>0</v>
          </cell>
        </row>
        <row r="311">
          <cell r="A311" t="str">
            <v>19288</v>
          </cell>
          <cell r="B311" t="str">
            <v>Perq dev breast add mr guide</v>
          </cell>
          <cell r="C311">
            <v>12</v>
          </cell>
          <cell r="D311">
            <v>5</v>
          </cell>
          <cell r="E311">
            <v>5</v>
          </cell>
          <cell r="F311">
            <v>0</v>
          </cell>
        </row>
        <row r="312">
          <cell r="A312" t="str">
            <v>19296</v>
          </cell>
          <cell r="B312" t="str">
            <v>Place po breast cath for rad</v>
          </cell>
          <cell r="C312">
            <v>12</v>
          </cell>
          <cell r="D312">
            <v>5</v>
          </cell>
          <cell r="E312">
            <v>5</v>
          </cell>
          <cell r="F312">
            <v>0</v>
          </cell>
        </row>
        <row r="313">
          <cell r="A313" t="str">
            <v>19298</v>
          </cell>
          <cell r="B313" t="str">
            <v>Place breast rad tube/caths</v>
          </cell>
          <cell r="C313">
            <v>12</v>
          </cell>
          <cell r="D313">
            <v>5</v>
          </cell>
          <cell r="E313">
            <v>5</v>
          </cell>
          <cell r="F313">
            <v>0</v>
          </cell>
        </row>
        <row r="314">
          <cell r="A314" t="str">
            <v>19300</v>
          </cell>
          <cell r="B314" t="str">
            <v>Removal of breast tissue</v>
          </cell>
          <cell r="C314">
            <v>12</v>
          </cell>
          <cell r="D314">
            <v>5</v>
          </cell>
          <cell r="E314">
            <v>5</v>
          </cell>
          <cell r="F314">
            <v>0</v>
          </cell>
        </row>
        <row r="315">
          <cell r="A315" t="str">
            <v>19350</v>
          </cell>
          <cell r="B315" t="str">
            <v>Breast reconstruction</v>
          </cell>
          <cell r="C315">
            <v>12</v>
          </cell>
          <cell r="D315">
            <v>5</v>
          </cell>
          <cell r="E315">
            <v>5</v>
          </cell>
          <cell r="F315">
            <v>0</v>
          </cell>
        </row>
        <row r="316">
          <cell r="A316" t="str">
            <v>19355</v>
          </cell>
          <cell r="B316" t="str">
            <v>Correct inverted nipple(s)</v>
          </cell>
          <cell r="C316">
            <v>12</v>
          </cell>
          <cell r="D316">
            <v>5</v>
          </cell>
          <cell r="E316">
            <v>5</v>
          </cell>
          <cell r="F316">
            <v>0</v>
          </cell>
        </row>
        <row r="317">
          <cell r="A317" t="str">
            <v>19396</v>
          </cell>
          <cell r="B317" t="str">
            <v>Design custom breast implant</v>
          </cell>
          <cell r="C317">
            <v>12</v>
          </cell>
          <cell r="D317">
            <v>5</v>
          </cell>
          <cell r="E317">
            <v>5</v>
          </cell>
          <cell r="F317">
            <v>0</v>
          </cell>
        </row>
        <row r="318">
          <cell r="A318" t="str">
            <v>20005</v>
          </cell>
          <cell r="B318" t="str">
            <v>I&amp;d abscess subfascial</v>
          </cell>
          <cell r="C318">
            <v>12</v>
          </cell>
          <cell r="D318">
            <v>5</v>
          </cell>
          <cell r="E318">
            <v>5</v>
          </cell>
          <cell r="F318">
            <v>0</v>
          </cell>
        </row>
        <row r="319">
          <cell r="A319" t="str">
            <v>20101</v>
          </cell>
          <cell r="B319" t="str">
            <v>Explore wound chest</v>
          </cell>
          <cell r="C319">
            <v>12</v>
          </cell>
          <cell r="D319">
            <v>5</v>
          </cell>
          <cell r="E319">
            <v>5</v>
          </cell>
          <cell r="F319">
            <v>0</v>
          </cell>
        </row>
        <row r="320">
          <cell r="A320" t="str">
            <v>20102</v>
          </cell>
          <cell r="B320" t="str">
            <v>Explore wound abdomen</v>
          </cell>
          <cell r="C320">
            <v>12</v>
          </cell>
          <cell r="D320">
            <v>5</v>
          </cell>
          <cell r="E320">
            <v>5</v>
          </cell>
          <cell r="F320">
            <v>0</v>
          </cell>
        </row>
        <row r="321">
          <cell r="A321" t="str">
            <v>20103</v>
          </cell>
          <cell r="B321" t="str">
            <v>Explore wound extremity</v>
          </cell>
          <cell r="C321">
            <v>12</v>
          </cell>
          <cell r="D321">
            <v>5</v>
          </cell>
          <cell r="E321">
            <v>5</v>
          </cell>
          <cell r="F321">
            <v>0</v>
          </cell>
        </row>
        <row r="322">
          <cell r="A322" t="str">
            <v>20200</v>
          </cell>
          <cell r="B322" t="str">
            <v>Muscle biopsy</v>
          </cell>
          <cell r="C322">
            <v>12</v>
          </cell>
          <cell r="D322">
            <v>5</v>
          </cell>
          <cell r="E322">
            <v>5</v>
          </cell>
          <cell r="F322">
            <v>0</v>
          </cell>
        </row>
        <row r="323">
          <cell r="A323" t="str">
            <v>20205</v>
          </cell>
          <cell r="B323" t="str">
            <v>Deep muscle biopsy</v>
          </cell>
          <cell r="C323">
            <v>12</v>
          </cell>
          <cell r="D323">
            <v>5</v>
          </cell>
          <cell r="E323">
            <v>5</v>
          </cell>
          <cell r="F323">
            <v>0</v>
          </cell>
        </row>
        <row r="324">
          <cell r="A324" t="str">
            <v>20206</v>
          </cell>
          <cell r="B324" t="str">
            <v>Needle biopsy muscle</v>
          </cell>
          <cell r="C324">
            <v>12</v>
          </cell>
          <cell r="D324">
            <v>5</v>
          </cell>
          <cell r="E324">
            <v>5</v>
          </cell>
          <cell r="F324">
            <v>0</v>
          </cell>
        </row>
        <row r="325">
          <cell r="A325" t="str">
            <v>20220</v>
          </cell>
          <cell r="B325" t="str">
            <v>Bone biopsy trocar/needle</v>
          </cell>
          <cell r="C325">
            <v>12</v>
          </cell>
          <cell r="D325">
            <v>5</v>
          </cell>
          <cell r="E325">
            <v>5</v>
          </cell>
          <cell r="F325">
            <v>0</v>
          </cell>
        </row>
        <row r="326">
          <cell r="A326" t="str">
            <v>20225</v>
          </cell>
          <cell r="B326" t="str">
            <v>Bone biopsy trocar/needle</v>
          </cell>
          <cell r="C326">
            <v>12</v>
          </cell>
          <cell r="D326">
            <v>5</v>
          </cell>
          <cell r="E326">
            <v>5</v>
          </cell>
          <cell r="F326">
            <v>0</v>
          </cell>
        </row>
        <row r="327">
          <cell r="A327" t="str">
            <v>20500</v>
          </cell>
          <cell r="B327" t="str">
            <v>Injection of sinus tract</v>
          </cell>
          <cell r="C327">
            <v>12</v>
          </cell>
          <cell r="D327">
            <v>5</v>
          </cell>
          <cell r="E327">
            <v>5</v>
          </cell>
          <cell r="F327">
            <v>0</v>
          </cell>
        </row>
        <row r="328">
          <cell r="A328" t="str">
            <v>20501</v>
          </cell>
          <cell r="B328" t="str">
            <v>Inject sinus tract for x-ray</v>
          </cell>
          <cell r="C328">
            <v>12</v>
          </cell>
          <cell r="D328">
            <v>5</v>
          </cell>
          <cell r="E328">
            <v>5</v>
          </cell>
          <cell r="F328">
            <v>0</v>
          </cell>
        </row>
        <row r="329">
          <cell r="A329" t="str">
            <v>20520</v>
          </cell>
          <cell r="B329" t="str">
            <v>Removal of foreign body</v>
          </cell>
          <cell r="C329">
            <v>12</v>
          </cell>
          <cell r="D329">
            <v>5</v>
          </cell>
          <cell r="E329">
            <v>5</v>
          </cell>
          <cell r="F329">
            <v>0</v>
          </cell>
        </row>
        <row r="330">
          <cell r="A330" t="str">
            <v>20525</v>
          </cell>
          <cell r="B330" t="str">
            <v>Removal of foreign body</v>
          </cell>
          <cell r="C330">
            <v>12</v>
          </cell>
          <cell r="D330">
            <v>5</v>
          </cell>
          <cell r="E330">
            <v>5</v>
          </cell>
          <cell r="F330">
            <v>0</v>
          </cell>
        </row>
        <row r="331">
          <cell r="A331" t="str">
            <v>20526</v>
          </cell>
          <cell r="B331" t="str">
            <v>Ther injection carp tunnel</v>
          </cell>
          <cell r="C331">
            <v>12</v>
          </cell>
          <cell r="D331">
            <v>5</v>
          </cell>
          <cell r="E331">
            <v>5</v>
          </cell>
          <cell r="F331">
            <v>0</v>
          </cell>
        </row>
        <row r="332">
          <cell r="A332" t="str">
            <v>20527</v>
          </cell>
          <cell r="B332" t="str">
            <v>Inj dupuytren cord w/enzyme</v>
          </cell>
          <cell r="C332">
            <v>12</v>
          </cell>
          <cell r="D332">
            <v>5</v>
          </cell>
          <cell r="E332">
            <v>5</v>
          </cell>
          <cell r="F332">
            <v>0</v>
          </cell>
        </row>
        <row r="333">
          <cell r="A333" t="str">
            <v>20550</v>
          </cell>
          <cell r="B333" t="str">
            <v>Inj tendon sheath/ligament</v>
          </cell>
          <cell r="C333">
            <v>12</v>
          </cell>
          <cell r="D333">
            <v>5</v>
          </cell>
          <cell r="E333">
            <v>5</v>
          </cell>
          <cell r="F333">
            <v>0</v>
          </cell>
        </row>
        <row r="334">
          <cell r="A334" t="str">
            <v>20551</v>
          </cell>
          <cell r="B334" t="str">
            <v>Inj tendon origin/insertion</v>
          </cell>
          <cell r="C334">
            <v>12</v>
          </cell>
          <cell r="D334">
            <v>5</v>
          </cell>
          <cell r="E334">
            <v>5</v>
          </cell>
          <cell r="F334">
            <v>0</v>
          </cell>
        </row>
        <row r="335">
          <cell r="A335" t="str">
            <v>20552</v>
          </cell>
          <cell r="B335" t="str">
            <v>Inj trigger point 1/2 muscl</v>
          </cell>
          <cell r="C335">
            <v>12</v>
          </cell>
          <cell r="D335">
            <v>5</v>
          </cell>
          <cell r="E335">
            <v>5</v>
          </cell>
          <cell r="F335">
            <v>0</v>
          </cell>
        </row>
        <row r="336">
          <cell r="A336" t="str">
            <v>20553</v>
          </cell>
          <cell r="B336" t="str">
            <v>Inject trigger points 3/&gt;</v>
          </cell>
          <cell r="C336">
            <v>12</v>
          </cell>
          <cell r="D336">
            <v>5</v>
          </cell>
          <cell r="E336">
            <v>5</v>
          </cell>
          <cell r="F336">
            <v>0</v>
          </cell>
        </row>
        <row r="337">
          <cell r="A337" t="str">
            <v>20600</v>
          </cell>
          <cell r="B337" t="str">
            <v>Drain/inject joint/bursa</v>
          </cell>
          <cell r="C337">
            <v>12</v>
          </cell>
          <cell r="D337">
            <v>5</v>
          </cell>
          <cell r="E337">
            <v>5</v>
          </cell>
          <cell r="F337">
            <v>0</v>
          </cell>
        </row>
        <row r="338">
          <cell r="A338" t="str">
            <v>20605</v>
          </cell>
          <cell r="B338" t="str">
            <v>Drain/inject joint/bursa</v>
          </cell>
          <cell r="C338">
            <v>12</v>
          </cell>
          <cell r="D338">
            <v>5</v>
          </cell>
          <cell r="E338">
            <v>5</v>
          </cell>
          <cell r="F338">
            <v>0</v>
          </cell>
        </row>
        <row r="339">
          <cell r="A339" t="str">
            <v>20610</v>
          </cell>
          <cell r="B339" t="str">
            <v>Drain/inject joint/bursa</v>
          </cell>
          <cell r="C339">
            <v>12</v>
          </cell>
          <cell r="D339">
            <v>5</v>
          </cell>
          <cell r="E339">
            <v>5</v>
          </cell>
          <cell r="F339">
            <v>0</v>
          </cell>
        </row>
        <row r="340">
          <cell r="A340" t="str">
            <v>20612</v>
          </cell>
          <cell r="B340" t="str">
            <v>Aspirate/inj ganglion cyst</v>
          </cell>
          <cell r="C340">
            <v>12</v>
          </cell>
          <cell r="D340">
            <v>5</v>
          </cell>
          <cell r="E340">
            <v>5</v>
          </cell>
          <cell r="F340">
            <v>0</v>
          </cell>
        </row>
        <row r="341">
          <cell r="A341" t="str">
            <v>20615</v>
          </cell>
          <cell r="B341" t="str">
            <v>Treatment of bone cyst</v>
          </cell>
          <cell r="C341">
            <v>12</v>
          </cell>
          <cell r="D341">
            <v>5</v>
          </cell>
          <cell r="E341">
            <v>5</v>
          </cell>
          <cell r="F341">
            <v>0</v>
          </cell>
        </row>
        <row r="342">
          <cell r="A342" t="str">
            <v>20650</v>
          </cell>
          <cell r="B342" t="str">
            <v>Insert and remove bone pin</v>
          </cell>
          <cell r="C342">
            <v>12</v>
          </cell>
          <cell r="D342">
            <v>5</v>
          </cell>
          <cell r="E342">
            <v>5</v>
          </cell>
          <cell r="F342">
            <v>0</v>
          </cell>
        </row>
        <row r="343">
          <cell r="A343" t="str">
            <v>20665</v>
          </cell>
          <cell r="B343" t="str">
            <v>Removal of fixation device</v>
          </cell>
          <cell r="C343">
            <v>12</v>
          </cell>
          <cell r="D343">
            <v>5</v>
          </cell>
          <cell r="E343">
            <v>5</v>
          </cell>
          <cell r="F343">
            <v>0</v>
          </cell>
        </row>
        <row r="344">
          <cell r="A344" t="str">
            <v>20670</v>
          </cell>
          <cell r="B344" t="str">
            <v>Removal of support implant</v>
          </cell>
          <cell r="C344">
            <v>12</v>
          </cell>
          <cell r="D344">
            <v>5</v>
          </cell>
          <cell r="E344">
            <v>5</v>
          </cell>
          <cell r="F344">
            <v>0</v>
          </cell>
        </row>
        <row r="345">
          <cell r="A345" t="str">
            <v>20680</v>
          </cell>
          <cell r="B345" t="str">
            <v>Removal of support implant</v>
          </cell>
          <cell r="C345">
            <v>12</v>
          </cell>
          <cell r="D345">
            <v>5</v>
          </cell>
          <cell r="E345">
            <v>5</v>
          </cell>
          <cell r="F345">
            <v>0</v>
          </cell>
        </row>
        <row r="346">
          <cell r="A346" t="str">
            <v>20694</v>
          </cell>
          <cell r="B346" t="str">
            <v>Remove bone fixation device</v>
          </cell>
          <cell r="C346">
            <v>12</v>
          </cell>
          <cell r="D346">
            <v>5</v>
          </cell>
          <cell r="E346">
            <v>5</v>
          </cell>
          <cell r="F346">
            <v>0</v>
          </cell>
        </row>
        <row r="347">
          <cell r="A347" t="str">
            <v>20697</v>
          </cell>
          <cell r="B347" t="str">
            <v>Comp ext fixate strut change</v>
          </cell>
          <cell r="C347">
            <v>12</v>
          </cell>
          <cell r="D347">
            <v>5</v>
          </cell>
          <cell r="E347">
            <v>5</v>
          </cell>
          <cell r="F347">
            <v>0</v>
          </cell>
        </row>
        <row r="348">
          <cell r="A348" t="str">
            <v>20900</v>
          </cell>
          <cell r="B348" t="str">
            <v>Removal of bone for graft</v>
          </cell>
          <cell r="C348">
            <v>12</v>
          </cell>
          <cell r="D348">
            <v>5</v>
          </cell>
          <cell r="E348">
            <v>5</v>
          </cell>
          <cell r="F348">
            <v>0</v>
          </cell>
        </row>
        <row r="349">
          <cell r="A349" t="str">
            <v>20922</v>
          </cell>
          <cell r="B349" t="str">
            <v>Removal of fascia for graft</v>
          </cell>
          <cell r="C349">
            <v>12</v>
          </cell>
          <cell r="D349">
            <v>5</v>
          </cell>
          <cell r="E349">
            <v>5</v>
          </cell>
          <cell r="F349">
            <v>0</v>
          </cell>
        </row>
        <row r="350">
          <cell r="A350" t="str">
            <v>20950</v>
          </cell>
          <cell r="B350" t="str">
            <v>Fluid pressure muscle</v>
          </cell>
          <cell r="C350">
            <v>12</v>
          </cell>
          <cell r="D350">
            <v>5</v>
          </cell>
          <cell r="E350">
            <v>5</v>
          </cell>
          <cell r="F350">
            <v>0</v>
          </cell>
        </row>
        <row r="351">
          <cell r="A351" t="str">
            <v>20974</v>
          </cell>
          <cell r="B351" t="str">
            <v>Electrical bone stimulation</v>
          </cell>
          <cell r="C351">
            <v>12</v>
          </cell>
          <cell r="D351">
            <v>5</v>
          </cell>
          <cell r="E351">
            <v>5</v>
          </cell>
          <cell r="F351">
            <v>0</v>
          </cell>
        </row>
        <row r="352">
          <cell r="A352" t="str">
            <v>20979</v>
          </cell>
          <cell r="B352" t="str">
            <v>Us bone stimulation</v>
          </cell>
          <cell r="C352">
            <v>12</v>
          </cell>
          <cell r="D352">
            <v>5</v>
          </cell>
          <cell r="E352">
            <v>5</v>
          </cell>
          <cell r="F352">
            <v>0</v>
          </cell>
        </row>
        <row r="353">
          <cell r="A353" t="str">
            <v>20982</v>
          </cell>
          <cell r="B353" t="str">
            <v>Ablate bone tumor(s) perq</v>
          </cell>
          <cell r="C353">
            <v>12</v>
          </cell>
          <cell r="D353">
            <v>5</v>
          </cell>
          <cell r="E353">
            <v>5</v>
          </cell>
          <cell r="F353">
            <v>0</v>
          </cell>
        </row>
        <row r="354">
          <cell r="A354" t="str">
            <v>21011</v>
          </cell>
          <cell r="B354" t="str">
            <v>Exc face les sc &lt;2 cm</v>
          </cell>
          <cell r="C354">
            <v>12</v>
          </cell>
          <cell r="D354">
            <v>5</v>
          </cell>
          <cell r="E354">
            <v>5</v>
          </cell>
          <cell r="F354">
            <v>0</v>
          </cell>
        </row>
        <row r="355">
          <cell r="A355" t="str">
            <v>21013</v>
          </cell>
          <cell r="B355" t="str">
            <v>Exc face tum deep &lt; 2 cm</v>
          </cell>
          <cell r="C355">
            <v>12</v>
          </cell>
          <cell r="D355">
            <v>5</v>
          </cell>
          <cell r="E355">
            <v>5</v>
          </cell>
          <cell r="F355">
            <v>0</v>
          </cell>
        </row>
        <row r="356">
          <cell r="A356" t="str">
            <v>21025</v>
          </cell>
          <cell r="B356" t="str">
            <v>Excision of bone lower jaw</v>
          </cell>
          <cell r="C356">
            <v>12</v>
          </cell>
          <cell r="D356">
            <v>5</v>
          </cell>
          <cell r="E356">
            <v>5</v>
          </cell>
          <cell r="F356">
            <v>0</v>
          </cell>
        </row>
        <row r="357">
          <cell r="A357" t="str">
            <v>21026</v>
          </cell>
          <cell r="B357" t="str">
            <v>Excision of facial bone(s)</v>
          </cell>
          <cell r="C357">
            <v>12</v>
          </cell>
          <cell r="D357">
            <v>5</v>
          </cell>
          <cell r="E357">
            <v>5</v>
          </cell>
          <cell r="F357">
            <v>0</v>
          </cell>
        </row>
        <row r="358">
          <cell r="A358" t="str">
            <v>21029</v>
          </cell>
          <cell r="B358" t="str">
            <v>Contour of face bone lesion</v>
          </cell>
          <cell r="C358">
            <v>12</v>
          </cell>
          <cell r="D358">
            <v>5</v>
          </cell>
          <cell r="E358">
            <v>5</v>
          </cell>
          <cell r="F358">
            <v>0</v>
          </cell>
        </row>
        <row r="359">
          <cell r="A359" t="str">
            <v>21030</v>
          </cell>
          <cell r="B359" t="str">
            <v>Excise max/zygoma b9 tumor</v>
          </cell>
          <cell r="C359">
            <v>12</v>
          </cell>
          <cell r="D359">
            <v>5</v>
          </cell>
          <cell r="E359">
            <v>5</v>
          </cell>
          <cell r="F359">
            <v>0</v>
          </cell>
        </row>
        <row r="360">
          <cell r="A360" t="str">
            <v>21031</v>
          </cell>
          <cell r="B360" t="str">
            <v>Remove exostosis mandible</v>
          </cell>
          <cell r="C360">
            <v>12</v>
          </cell>
          <cell r="D360">
            <v>5</v>
          </cell>
          <cell r="E360">
            <v>5</v>
          </cell>
          <cell r="F360">
            <v>0</v>
          </cell>
        </row>
        <row r="361">
          <cell r="A361" t="str">
            <v>21032</v>
          </cell>
          <cell r="B361" t="str">
            <v>Remove exostosis maxilla</v>
          </cell>
          <cell r="C361">
            <v>12</v>
          </cell>
          <cell r="D361">
            <v>5</v>
          </cell>
          <cell r="E361">
            <v>5</v>
          </cell>
          <cell r="F361">
            <v>0</v>
          </cell>
        </row>
        <row r="362">
          <cell r="A362" t="str">
            <v>21034</v>
          </cell>
          <cell r="B362" t="str">
            <v>Excise max/zygoma mal tumor</v>
          </cell>
          <cell r="C362">
            <v>12</v>
          </cell>
          <cell r="D362">
            <v>5</v>
          </cell>
          <cell r="E362">
            <v>5</v>
          </cell>
          <cell r="F362">
            <v>0</v>
          </cell>
        </row>
        <row r="363">
          <cell r="A363" t="str">
            <v>21040</v>
          </cell>
          <cell r="B363" t="str">
            <v>Excise mandible lesion</v>
          </cell>
          <cell r="C363">
            <v>12</v>
          </cell>
          <cell r="D363">
            <v>5</v>
          </cell>
          <cell r="E363">
            <v>5</v>
          </cell>
          <cell r="F363">
            <v>0</v>
          </cell>
        </row>
        <row r="364">
          <cell r="A364" t="str">
            <v>21073</v>
          </cell>
          <cell r="B364" t="str">
            <v>Mnpj of tmj w/anesth</v>
          </cell>
          <cell r="C364">
            <v>12</v>
          </cell>
          <cell r="D364">
            <v>5</v>
          </cell>
          <cell r="E364">
            <v>5</v>
          </cell>
          <cell r="F364">
            <v>0</v>
          </cell>
        </row>
        <row r="365">
          <cell r="A365" t="str">
            <v>21076</v>
          </cell>
          <cell r="B365" t="str">
            <v>Prepare face/oral prosthesis</v>
          </cell>
          <cell r="C365">
            <v>12</v>
          </cell>
          <cell r="D365">
            <v>5</v>
          </cell>
          <cell r="E365">
            <v>5</v>
          </cell>
          <cell r="F365">
            <v>0</v>
          </cell>
        </row>
        <row r="366">
          <cell r="A366" t="str">
            <v>21077</v>
          </cell>
          <cell r="B366" t="str">
            <v>Prepare face/oral prosthesis</v>
          </cell>
          <cell r="C366">
            <v>12</v>
          </cell>
          <cell r="D366">
            <v>5</v>
          </cell>
          <cell r="E366">
            <v>5</v>
          </cell>
          <cell r="F366">
            <v>0</v>
          </cell>
        </row>
        <row r="367">
          <cell r="A367" t="str">
            <v>21079</v>
          </cell>
          <cell r="B367" t="str">
            <v>Prepare face/oral prosthesis</v>
          </cell>
          <cell r="C367">
            <v>12</v>
          </cell>
          <cell r="D367">
            <v>5</v>
          </cell>
          <cell r="E367">
            <v>5</v>
          </cell>
          <cell r="F367">
            <v>0</v>
          </cell>
        </row>
        <row r="368">
          <cell r="A368" t="str">
            <v>21080</v>
          </cell>
          <cell r="B368" t="str">
            <v>Prepare face/oral prosthesis</v>
          </cell>
          <cell r="C368">
            <v>12</v>
          </cell>
          <cell r="D368">
            <v>5</v>
          </cell>
          <cell r="E368">
            <v>5</v>
          </cell>
          <cell r="F368">
            <v>0</v>
          </cell>
        </row>
        <row r="369">
          <cell r="A369" t="str">
            <v>21081</v>
          </cell>
          <cell r="B369" t="str">
            <v>Prepare face/oral prosthesis</v>
          </cell>
          <cell r="C369">
            <v>12</v>
          </cell>
          <cell r="D369">
            <v>5</v>
          </cell>
          <cell r="E369">
            <v>5</v>
          </cell>
          <cell r="F369">
            <v>0</v>
          </cell>
        </row>
        <row r="370">
          <cell r="A370" t="str">
            <v>21082</v>
          </cell>
          <cell r="B370" t="str">
            <v>Prepare face/oral prosthesis</v>
          </cell>
          <cell r="C370">
            <v>12</v>
          </cell>
          <cell r="D370">
            <v>5</v>
          </cell>
          <cell r="E370">
            <v>5</v>
          </cell>
          <cell r="F370">
            <v>0</v>
          </cell>
        </row>
        <row r="371">
          <cell r="A371" t="str">
            <v>21083</v>
          </cell>
          <cell r="B371" t="str">
            <v>Prepare face/oral prosthesis</v>
          </cell>
          <cell r="C371">
            <v>12</v>
          </cell>
          <cell r="D371">
            <v>5</v>
          </cell>
          <cell r="E371">
            <v>5</v>
          </cell>
          <cell r="F371">
            <v>0</v>
          </cell>
        </row>
        <row r="372">
          <cell r="A372" t="str">
            <v>21084</v>
          </cell>
          <cell r="B372" t="str">
            <v>Prepare face/oral prosthesis</v>
          </cell>
          <cell r="C372">
            <v>12</v>
          </cell>
          <cell r="D372">
            <v>5</v>
          </cell>
          <cell r="E372">
            <v>5</v>
          </cell>
          <cell r="F372">
            <v>0</v>
          </cell>
        </row>
        <row r="373">
          <cell r="A373" t="str">
            <v>21085</v>
          </cell>
          <cell r="B373" t="str">
            <v>Prepare face/oral prosthesis</v>
          </cell>
          <cell r="C373">
            <v>12</v>
          </cell>
          <cell r="D373">
            <v>5</v>
          </cell>
          <cell r="E373">
            <v>5</v>
          </cell>
          <cell r="F373">
            <v>0</v>
          </cell>
        </row>
        <row r="374">
          <cell r="A374" t="str">
            <v>21086</v>
          </cell>
          <cell r="B374" t="str">
            <v>Prepare face/oral prosthesis</v>
          </cell>
          <cell r="C374">
            <v>12</v>
          </cell>
          <cell r="D374">
            <v>5</v>
          </cell>
          <cell r="E374">
            <v>5</v>
          </cell>
          <cell r="F374">
            <v>0</v>
          </cell>
        </row>
        <row r="375">
          <cell r="A375" t="str">
            <v>21087</v>
          </cell>
          <cell r="B375" t="str">
            <v>Prepare face/oral prosthesis</v>
          </cell>
          <cell r="C375">
            <v>12</v>
          </cell>
          <cell r="D375">
            <v>5</v>
          </cell>
          <cell r="E375">
            <v>5</v>
          </cell>
          <cell r="F375">
            <v>0</v>
          </cell>
        </row>
        <row r="376">
          <cell r="A376" t="str">
            <v>21100</v>
          </cell>
          <cell r="B376" t="str">
            <v>Maxillofacial fixation</v>
          </cell>
          <cell r="C376">
            <v>12</v>
          </cell>
          <cell r="D376">
            <v>5</v>
          </cell>
          <cell r="E376">
            <v>5</v>
          </cell>
          <cell r="F376">
            <v>0</v>
          </cell>
        </row>
        <row r="377">
          <cell r="A377" t="str">
            <v>21110</v>
          </cell>
          <cell r="B377" t="str">
            <v>Interdental fixation</v>
          </cell>
          <cell r="C377">
            <v>12</v>
          </cell>
          <cell r="D377">
            <v>5</v>
          </cell>
          <cell r="E377">
            <v>5</v>
          </cell>
          <cell r="F377">
            <v>0</v>
          </cell>
        </row>
        <row r="378">
          <cell r="A378" t="str">
            <v>21116</v>
          </cell>
          <cell r="B378" t="str">
            <v>Injection jaw joint x-ray</v>
          </cell>
          <cell r="C378">
            <v>12</v>
          </cell>
          <cell r="D378">
            <v>5</v>
          </cell>
          <cell r="E378">
            <v>5</v>
          </cell>
          <cell r="F378">
            <v>0</v>
          </cell>
        </row>
        <row r="379">
          <cell r="A379" t="str">
            <v>21120</v>
          </cell>
          <cell r="B379" t="str">
            <v>Reconstruction of chin</v>
          </cell>
          <cell r="C379">
            <v>12</v>
          </cell>
          <cell r="D379">
            <v>5</v>
          </cell>
          <cell r="E379">
            <v>5</v>
          </cell>
          <cell r="F379">
            <v>0</v>
          </cell>
        </row>
        <row r="380">
          <cell r="A380" t="str">
            <v>21121</v>
          </cell>
          <cell r="B380" t="str">
            <v>Reconstruction of chin</v>
          </cell>
          <cell r="C380">
            <v>12</v>
          </cell>
          <cell r="D380">
            <v>5</v>
          </cell>
          <cell r="E380">
            <v>5</v>
          </cell>
          <cell r="F380">
            <v>0</v>
          </cell>
        </row>
        <row r="381">
          <cell r="A381" t="str">
            <v>21125</v>
          </cell>
          <cell r="B381" t="str">
            <v>Augmentation lower jaw bone</v>
          </cell>
          <cell r="C381">
            <v>12</v>
          </cell>
          <cell r="D381">
            <v>5</v>
          </cell>
          <cell r="E381">
            <v>5</v>
          </cell>
          <cell r="F381">
            <v>0</v>
          </cell>
        </row>
        <row r="382">
          <cell r="A382" t="str">
            <v>21127</v>
          </cell>
          <cell r="B382" t="str">
            <v>Augmentation lower jaw bone</v>
          </cell>
          <cell r="C382">
            <v>12</v>
          </cell>
          <cell r="D382">
            <v>5</v>
          </cell>
          <cell r="E382">
            <v>5</v>
          </cell>
          <cell r="F382">
            <v>0</v>
          </cell>
        </row>
        <row r="383">
          <cell r="A383" t="str">
            <v>21208</v>
          </cell>
          <cell r="B383" t="str">
            <v>Augmentation of facial bones</v>
          </cell>
          <cell r="C383">
            <v>12</v>
          </cell>
          <cell r="D383">
            <v>5</v>
          </cell>
          <cell r="E383">
            <v>5</v>
          </cell>
          <cell r="F383">
            <v>0</v>
          </cell>
        </row>
        <row r="384">
          <cell r="A384" t="str">
            <v>21209</v>
          </cell>
          <cell r="B384" t="str">
            <v>Reduction of facial bones</v>
          </cell>
          <cell r="C384">
            <v>12</v>
          </cell>
          <cell r="D384">
            <v>5</v>
          </cell>
          <cell r="E384">
            <v>5</v>
          </cell>
          <cell r="F384">
            <v>0</v>
          </cell>
        </row>
        <row r="385">
          <cell r="A385" t="str">
            <v>21210</v>
          </cell>
          <cell r="B385" t="str">
            <v>Face bone graft</v>
          </cell>
          <cell r="C385">
            <v>12</v>
          </cell>
          <cell r="D385">
            <v>5</v>
          </cell>
          <cell r="E385">
            <v>5</v>
          </cell>
          <cell r="F385">
            <v>0</v>
          </cell>
        </row>
        <row r="386">
          <cell r="A386" t="str">
            <v>21215</v>
          </cell>
          <cell r="B386" t="str">
            <v>Lower jaw bone graft</v>
          </cell>
          <cell r="C386">
            <v>12</v>
          </cell>
          <cell r="D386">
            <v>5</v>
          </cell>
          <cell r="E386">
            <v>5</v>
          </cell>
          <cell r="F386">
            <v>0</v>
          </cell>
        </row>
        <row r="387">
          <cell r="A387" t="str">
            <v>21235</v>
          </cell>
          <cell r="B387" t="str">
            <v>Ear cartilage graft</v>
          </cell>
          <cell r="C387">
            <v>12</v>
          </cell>
          <cell r="D387">
            <v>5</v>
          </cell>
          <cell r="E387">
            <v>5</v>
          </cell>
          <cell r="F387">
            <v>0</v>
          </cell>
        </row>
        <row r="388">
          <cell r="A388" t="str">
            <v>21245</v>
          </cell>
          <cell r="B388" t="str">
            <v>Reconstruction of jaw</v>
          </cell>
          <cell r="C388">
            <v>12</v>
          </cell>
          <cell r="D388">
            <v>5</v>
          </cell>
          <cell r="E388">
            <v>5</v>
          </cell>
          <cell r="F388">
            <v>0</v>
          </cell>
        </row>
        <row r="389">
          <cell r="A389" t="str">
            <v>21248</v>
          </cell>
          <cell r="B389" t="str">
            <v>Reconstruction of jaw</v>
          </cell>
          <cell r="C389">
            <v>12</v>
          </cell>
          <cell r="D389">
            <v>5</v>
          </cell>
          <cell r="E389">
            <v>5</v>
          </cell>
          <cell r="F389">
            <v>0</v>
          </cell>
        </row>
        <row r="390">
          <cell r="A390" t="str">
            <v>21249</v>
          </cell>
          <cell r="B390" t="str">
            <v>Reconstruction of jaw</v>
          </cell>
          <cell r="C390">
            <v>12</v>
          </cell>
          <cell r="D390">
            <v>5</v>
          </cell>
          <cell r="E390">
            <v>5</v>
          </cell>
          <cell r="F390">
            <v>0</v>
          </cell>
        </row>
        <row r="391">
          <cell r="A391" t="str">
            <v>21270</v>
          </cell>
          <cell r="B391" t="str">
            <v>Augmentation cheek bone</v>
          </cell>
          <cell r="C391">
            <v>12</v>
          </cell>
          <cell r="D391">
            <v>5</v>
          </cell>
          <cell r="E391">
            <v>5</v>
          </cell>
          <cell r="F391">
            <v>0</v>
          </cell>
        </row>
        <row r="392">
          <cell r="A392" t="str">
            <v>21310</v>
          </cell>
          <cell r="B392" t="str">
            <v>Closed tx nose fx w/o manj</v>
          </cell>
          <cell r="C392">
            <v>12</v>
          </cell>
          <cell r="D392">
            <v>5</v>
          </cell>
          <cell r="E392">
            <v>5</v>
          </cell>
          <cell r="F392">
            <v>0</v>
          </cell>
        </row>
        <row r="393">
          <cell r="A393" t="str">
            <v>21315</v>
          </cell>
          <cell r="B393" t="str">
            <v>Closed tx nose fx w/o stablj</v>
          </cell>
          <cell r="C393">
            <v>12</v>
          </cell>
          <cell r="D393">
            <v>5</v>
          </cell>
          <cell r="E393">
            <v>5</v>
          </cell>
          <cell r="F393">
            <v>0</v>
          </cell>
        </row>
        <row r="394">
          <cell r="A394" t="str">
            <v>21320</v>
          </cell>
          <cell r="B394" t="str">
            <v>Closed tx nose fx w/ stablj</v>
          </cell>
          <cell r="C394">
            <v>12</v>
          </cell>
          <cell r="D394">
            <v>5</v>
          </cell>
          <cell r="E394">
            <v>5</v>
          </cell>
          <cell r="F394">
            <v>0</v>
          </cell>
        </row>
        <row r="395">
          <cell r="A395" t="str">
            <v>21337</v>
          </cell>
          <cell r="B395" t="str">
            <v>Closed tx septal&amp;nose fx</v>
          </cell>
          <cell r="C395">
            <v>12</v>
          </cell>
          <cell r="D395">
            <v>5</v>
          </cell>
          <cell r="E395">
            <v>5</v>
          </cell>
          <cell r="F395">
            <v>0</v>
          </cell>
        </row>
        <row r="396">
          <cell r="A396" t="str">
            <v>21345</v>
          </cell>
          <cell r="B396" t="str">
            <v>Closed tx nose/jaw fx</v>
          </cell>
          <cell r="C396">
            <v>12</v>
          </cell>
          <cell r="D396">
            <v>5</v>
          </cell>
          <cell r="E396">
            <v>5</v>
          </cell>
          <cell r="F396">
            <v>0</v>
          </cell>
        </row>
        <row r="397">
          <cell r="A397" t="str">
            <v>21355</v>
          </cell>
          <cell r="B397" t="str">
            <v>Perq tx malar fracture</v>
          </cell>
          <cell r="C397">
            <v>12</v>
          </cell>
          <cell r="D397">
            <v>5</v>
          </cell>
          <cell r="E397">
            <v>5</v>
          </cell>
          <cell r="F397">
            <v>0</v>
          </cell>
        </row>
        <row r="398">
          <cell r="A398" t="str">
            <v>21356</v>
          </cell>
          <cell r="B398" t="str">
            <v>Opn tx dprsd zygomatic arch</v>
          </cell>
          <cell r="C398">
            <v>12</v>
          </cell>
          <cell r="D398">
            <v>5</v>
          </cell>
          <cell r="E398">
            <v>5</v>
          </cell>
          <cell r="F398">
            <v>0</v>
          </cell>
        </row>
        <row r="399">
          <cell r="A399" t="str">
            <v>21400</v>
          </cell>
          <cell r="B399" t="str">
            <v>Closed tx orbit w/o manipulj</v>
          </cell>
          <cell r="C399">
            <v>12</v>
          </cell>
          <cell r="D399">
            <v>5</v>
          </cell>
          <cell r="E399">
            <v>5</v>
          </cell>
          <cell r="F399">
            <v>0</v>
          </cell>
        </row>
        <row r="400">
          <cell r="A400" t="str">
            <v>21401</v>
          </cell>
          <cell r="B400" t="str">
            <v>Closed tx orbit w/ manipulj</v>
          </cell>
          <cell r="C400">
            <v>12</v>
          </cell>
          <cell r="D400">
            <v>5</v>
          </cell>
          <cell r="E400">
            <v>5</v>
          </cell>
          <cell r="F400">
            <v>0</v>
          </cell>
        </row>
        <row r="401">
          <cell r="A401" t="str">
            <v>21421</v>
          </cell>
          <cell r="B401" t="str">
            <v>Treat mouth roof fracture</v>
          </cell>
          <cell r="C401">
            <v>12</v>
          </cell>
          <cell r="D401">
            <v>5</v>
          </cell>
          <cell r="E401">
            <v>5</v>
          </cell>
          <cell r="F401">
            <v>0</v>
          </cell>
        </row>
        <row r="402">
          <cell r="A402" t="str">
            <v>21440</v>
          </cell>
          <cell r="B402" t="str">
            <v>Treat dental ridge fracture</v>
          </cell>
          <cell r="C402">
            <v>12</v>
          </cell>
          <cell r="D402">
            <v>5</v>
          </cell>
          <cell r="E402">
            <v>5</v>
          </cell>
          <cell r="F402">
            <v>0</v>
          </cell>
        </row>
        <row r="403">
          <cell r="A403" t="str">
            <v>21445</v>
          </cell>
          <cell r="B403" t="str">
            <v>Treat dental ridge fracture</v>
          </cell>
          <cell r="C403">
            <v>12</v>
          </cell>
          <cell r="D403">
            <v>5</v>
          </cell>
          <cell r="E403">
            <v>5</v>
          </cell>
          <cell r="F403">
            <v>0</v>
          </cell>
        </row>
        <row r="404">
          <cell r="A404" t="str">
            <v>21450</v>
          </cell>
          <cell r="B404" t="str">
            <v>Treat lower jaw fracture</v>
          </cell>
          <cell r="C404">
            <v>12</v>
          </cell>
          <cell r="D404">
            <v>5</v>
          </cell>
          <cell r="E404">
            <v>5</v>
          </cell>
          <cell r="F404">
            <v>0</v>
          </cell>
        </row>
        <row r="405">
          <cell r="A405" t="str">
            <v>21451</v>
          </cell>
          <cell r="B405" t="str">
            <v>Treat lower jaw fracture</v>
          </cell>
          <cell r="C405">
            <v>12</v>
          </cell>
          <cell r="D405">
            <v>5</v>
          </cell>
          <cell r="E405">
            <v>5</v>
          </cell>
          <cell r="F405">
            <v>0</v>
          </cell>
        </row>
        <row r="406">
          <cell r="A406" t="str">
            <v>21452</v>
          </cell>
          <cell r="B406" t="str">
            <v>Treat lower jaw fracture</v>
          </cell>
          <cell r="C406">
            <v>12</v>
          </cell>
          <cell r="D406">
            <v>5</v>
          </cell>
          <cell r="E406">
            <v>5</v>
          </cell>
          <cell r="F406">
            <v>0</v>
          </cell>
        </row>
        <row r="407">
          <cell r="A407" t="str">
            <v>21453</v>
          </cell>
          <cell r="B407" t="str">
            <v>Treat lower jaw fracture</v>
          </cell>
          <cell r="C407">
            <v>12</v>
          </cell>
          <cell r="D407">
            <v>5</v>
          </cell>
          <cell r="E407">
            <v>5</v>
          </cell>
          <cell r="F407">
            <v>0</v>
          </cell>
        </row>
        <row r="408">
          <cell r="A408" t="str">
            <v>21461</v>
          </cell>
          <cell r="B408" t="str">
            <v>Treat lower jaw fracture</v>
          </cell>
          <cell r="C408">
            <v>12</v>
          </cell>
          <cell r="D408">
            <v>5</v>
          </cell>
          <cell r="E408">
            <v>5</v>
          </cell>
          <cell r="F408">
            <v>0</v>
          </cell>
        </row>
        <row r="409">
          <cell r="A409" t="str">
            <v>21462</v>
          </cell>
          <cell r="B409" t="str">
            <v>Treat lower jaw fracture</v>
          </cell>
          <cell r="C409">
            <v>12</v>
          </cell>
          <cell r="D409">
            <v>5</v>
          </cell>
          <cell r="E409">
            <v>5</v>
          </cell>
          <cell r="F409">
            <v>0</v>
          </cell>
        </row>
        <row r="410">
          <cell r="A410" t="str">
            <v>21480</v>
          </cell>
          <cell r="B410" t="str">
            <v>Reset dislocated jaw</v>
          </cell>
          <cell r="C410">
            <v>12</v>
          </cell>
          <cell r="D410">
            <v>5</v>
          </cell>
          <cell r="E410">
            <v>5</v>
          </cell>
          <cell r="F410">
            <v>0</v>
          </cell>
        </row>
        <row r="411">
          <cell r="A411" t="str">
            <v>21485</v>
          </cell>
          <cell r="B411" t="str">
            <v>Reset dislocated jaw</v>
          </cell>
          <cell r="C411">
            <v>12</v>
          </cell>
          <cell r="D411">
            <v>5</v>
          </cell>
          <cell r="E411">
            <v>5</v>
          </cell>
          <cell r="F411">
            <v>0</v>
          </cell>
        </row>
        <row r="412">
          <cell r="A412" t="str">
            <v>21497</v>
          </cell>
          <cell r="B412" t="str">
            <v>Interdental wiring</v>
          </cell>
          <cell r="C412">
            <v>12</v>
          </cell>
          <cell r="D412">
            <v>5</v>
          </cell>
          <cell r="E412">
            <v>5</v>
          </cell>
          <cell r="F412">
            <v>0</v>
          </cell>
        </row>
        <row r="413">
          <cell r="A413" t="str">
            <v>21501</v>
          </cell>
          <cell r="B413" t="str">
            <v>Drain neck/chest lesion</v>
          </cell>
          <cell r="C413">
            <v>12</v>
          </cell>
          <cell r="D413">
            <v>5</v>
          </cell>
          <cell r="E413">
            <v>5</v>
          </cell>
          <cell r="F413">
            <v>0</v>
          </cell>
        </row>
        <row r="414">
          <cell r="A414" t="str">
            <v>21550</v>
          </cell>
          <cell r="B414" t="str">
            <v>Biopsy of neck/chest</v>
          </cell>
          <cell r="C414">
            <v>12</v>
          </cell>
          <cell r="D414">
            <v>5</v>
          </cell>
          <cell r="E414">
            <v>5</v>
          </cell>
          <cell r="F414">
            <v>0</v>
          </cell>
        </row>
        <row r="415">
          <cell r="A415" t="str">
            <v>21555</v>
          </cell>
          <cell r="B415" t="str">
            <v>Exc neck les sc &lt; 3 cm</v>
          </cell>
          <cell r="C415">
            <v>12</v>
          </cell>
          <cell r="D415">
            <v>5</v>
          </cell>
          <cell r="E415">
            <v>5</v>
          </cell>
          <cell r="F415">
            <v>0</v>
          </cell>
        </row>
        <row r="416">
          <cell r="A416" t="str">
            <v>21800</v>
          </cell>
          <cell r="B416" t="str">
            <v>Treatment of rib fracture</v>
          </cell>
          <cell r="C416">
            <v>12</v>
          </cell>
          <cell r="D416">
            <v>5</v>
          </cell>
          <cell r="E416">
            <v>5</v>
          </cell>
          <cell r="F416">
            <v>0</v>
          </cell>
        </row>
        <row r="417">
          <cell r="A417" t="str">
            <v>21820</v>
          </cell>
          <cell r="B417" t="str">
            <v>Treat sternum fracture</v>
          </cell>
          <cell r="C417">
            <v>12</v>
          </cell>
          <cell r="D417">
            <v>5</v>
          </cell>
          <cell r="E417">
            <v>5</v>
          </cell>
          <cell r="F417">
            <v>0</v>
          </cell>
        </row>
        <row r="418">
          <cell r="A418" t="str">
            <v>21920</v>
          </cell>
          <cell r="B418" t="str">
            <v>Biopsy soft tissue of back</v>
          </cell>
          <cell r="C418">
            <v>12</v>
          </cell>
          <cell r="D418">
            <v>5</v>
          </cell>
          <cell r="E418">
            <v>5</v>
          </cell>
          <cell r="F418">
            <v>0</v>
          </cell>
        </row>
        <row r="419">
          <cell r="A419" t="str">
            <v>21925</v>
          </cell>
          <cell r="B419" t="str">
            <v>Biopsy soft tissue of back</v>
          </cell>
          <cell r="C419">
            <v>12</v>
          </cell>
          <cell r="D419">
            <v>5</v>
          </cell>
          <cell r="E419">
            <v>5</v>
          </cell>
          <cell r="F419">
            <v>0</v>
          </cell>
        </row>
        <row r="420">
          <cell r="A420" t="str">
            <v>21930</v>
          </cell>
          <cell r="B420" t="str">
            <v>Exc back les sc &lt; 3 cm</v>
          </cell>
          <cell r="C420">
            <v>12</v>
          </cell>
          <cell r="D420">
            <v>5</v>
          </cell>
          <cell r="E420">
            <v>5</v>
          </cell>
          <cell r="F420">
            <v>0</v>
          </cell>
        </row>
        <row r="421">
          <cell r="A421" t="str">
            <v>22305</v>
          </cell>
          <cell r="B421" t="str">
            <v>Closed tx spine process fx</v>
          </cell>
          <cell r="C421">
            <v>12</v>
          </cell>
          <cell r="D421">
            <v>5</v>
          </cell>
          <cell r="E421">
            <v>5</v>
          </cell>
          <cell r="F421">
            <v>0</v>
          </cell>
        </row>
        <row r="422">
          <cell r="A422" t="str">
            <v>22310</v>
          </cell>
          <cell r="B422" t="str">
            <v>Closed tx vert fx w/o manj</v>
          </cell>
          <cell r="C422">
            <v>12</v>
          </cell>
          <cell r="D422">
            <v>5</v>
          </cell>
          <cell r="E422">
            <v>5</v>
          </cell>
          <cell r="F422">
            <v>0</v>
          </cell>
        </row>
        <row r="423">
          <cell r="A423" t="str">
            <v>22315</v>
          </cell>
          <cell r="B423" t="str">
            <v>Closed tx vert fx w/manj</v>
          </cell>
          <cell r="C423">
            <v>12</v>
          </cell>
          <cell r="D423">
            <v>5</v>
          </cell>
          <cell r="E423">
            <v>5</v>
          </cell>
          <cell r="F423">
            <v>0</v>
          </cell>
        </row>
        <row r="424">
          <cell r="A424" t="str">
            <v>22520</v>
          </cell>
          <cell r="B424" t="str">
            <v>Percut vertebroplasty thor</v>
          </cell>
          <cell r="C424">
            <v>12</v>
          </cell>
          <cell r="D424">
            <v>5</v>
          </cell>
          <cell r="E424">
            <v>5</v>
          </cell>
          <cell r="F424">
            <v>0</v>
          </cell>
        </row>
        <row r="425">
          <cell r="A425" t="str">
            <v>22521</v>
          </cell>
          <cell r="B425" t="str">
            <v>Percut vertebroplasty lumb</v>
          </cell>
          <cell r="C425">
            <v>12</v>
          </cell>
          <cell r="D425">
            <v>5</v>
          </cell>
          <cell r="E425">
            <v>5</v>
          </cell>
          <cell r="F425">
            <v>0</v>
          </cell>
        </row>
        <row r="426">
          <cell r="A426" t="str">
            <v>22523</v>
          </cell>
          <cell r="B426" t="str">
            <v>Percut kyphoplasty thor</v>
          </cell>
          <cell r="C426">
            <v>12</v>
          </cell>
          <cell r="D426">
            <v>5</v>
          </cell>
          <cell r="E426">
            <v>5</v>
          </cell>
          <cell r="F426">
            <v>0</v>
          </cell>
        </row>
        <row r="427">
          <cell r="A427" t="str">
            <v>22524</v>
          </cell>
          <cell r="B427" t="str">
            <v>Percut kyphoplasty lumbar</v>
          </cell>
          <cell r="C427">
            <v>12</v>
          </cell>
          <cell r="D427">
            <v>5</v>
          </cell>
          <cell r="E427">
            <v>5</v>
          </cell>
          <cell r="F427">
            <v>0</v>
          </cell>
        </row>
        <row r="428">
          <cell r="A428" t="str">
            <v>22525</v>
          </cell>
          <cell r="B428" t="str">
            <v>Percut kyphoplasty add-on</v>
          </cell>
          <cell r="C428">
            <v>12</v>
          </cell>
          <cell r="D428">
            <v>5</v>
          </cell>
          <cell r="E428">
            <v>5</v>
          </cell>
          <cell r="F428">
            <v>0</v>
          </cell>
        </row>
        <row r="429">
          <cell r="A429" t="str">
            <v>22902</v>
          </cell>
          <cell r="B429" t="str">
            <v>Exc abd les sc &lt; 3 cm</v>
          </cell>
          <cell r="C429">
            <v>12</v>
          </cell>
          <cell r="D429">
            <v>5</v>
          </cell>
          <cell r="E429">
            <v>5</v>
          </cell>
          <cell r="F429">
            <v>0</v>
          </cell>
        </row>
        <row r="430">
          <cell r="A430" t="str">
            <v>23000</v>
          </cell>
          <cell r="B430" t="str">
            <v>Removal of calcium deposits</v>
          </cell>
          <cell r="C430">
            <v>12</v>
          </cell>
          <cell r="D430">
            <v>5</v>
          </cell>
          <cell r="E430">
            <v>5</v>
          </cell>
          <cell r="F430">
            <v>0</v>
          </cell>
        </row>
        <row r="431">
          <cell r="A431" t="str">
            <v>23030</v>
          </cell>
          <cell r="B431" t="str">
            <v>Drain shoulder lesion</v>
          </cell>
          <cell r="C431">
            <v>12</v>
          </cell>
          <cell r="D431">
            <v>5</v>
          </cell>
          <cell r="E431">
            <v>5</v>
          </cell>
          <cell r="F431">
            <v>0</v>
          </cell>
        </row>
        <row r="432">
          <cell r="A432" t="str">
            <v>23031</v>
          </cell>
          <cell r="B432" t="str">
            <v>Drain shoulder bursa</v>
          </cell>
          <cell r="C432">
            <v>12</v>
          </cell>
          <cell r="D432">
            <v>5</v>
          </cell>
          <cell r="E432">
            <v>5</v>
          </cell>
          <cell r="F432">
            <v>0</v>
          </cell>
        </row>
        <row r="433">
          <cell r="A433" t="str">
            <v>23065</v>
          </cell>
          <cell r="B433" t="str">
            <v>Biopsy shoulder tissues</v>
          </cell>
          <cell r="C433">
            <v>12</v>
          </cell>
          <cell r="D433">
            <v>5</v>
          </cell>
          <cell r="E433">
            <v>5</v>
          </cell>
          <cell r="F433">
            <v>0</v>
          </cell>
        </row>
        <row r="434">
          <cell r="A434" t="str">
            <v>23066</v>
          </cell>
          <cell r="B434" t="str">
            <v>Biopsy shoulder tissues</v>
          </cell>
          <cell r="C434">
            <v>12</v>
          </cell>
          <cell r="D434">
            <v>5</v>
          </cell>
          <cell r="E434">
            <v>5</v>
          </cell>
          <cell r="F434">
            <v>0</v>
          </cell>
        </row>
        <row r="435">
          <cell r="A435" t="str">
            <v>23075</v>
          </cell>
          <cell r="B435" t="str">
            <v>Exc shoulder les sc &lt; 3 cm</v>
          </cell>
          <cell r="C435">
            <v>12</v>
          </cell>
          <cell r="D435">
            <v>5</v>
          </cell>
          <cell r="E435">
            <v>5</v>
          </cell>
          <cell r="F435">
            <v>0</v>
          </cell>
        </row>
        <row r="436">
          <cell r="A436" t="str">
            <v>23330</v>
          </cell>
          <cell r="B436" t="str">
            <v>Remove shoulder foreign body</v>
          </cell>
          <cell r="C436">
            <v>12</v>
          </cell>
          <cell r="D436">
            <v>5</v>
          </cell>
          <cell r="E436">
            <v>5</v>
          </cell>
          <cell r="F436">
            <v>0</v>
          </cell>
        </row>
        <row r="437">
          <cell r="A437" t="str">
            <v>23350</v>
          </cell>
          <cell r="B437" t="str">
            <v>Injection for shoulder x-ray</v>
          </cell>
          <cell r="C437">
            <v>12</v>
          </cell>
          <cell r="D437">
            <v>5</v>
          </cell>
          <cell r="E437">
            <v>5</v>
          </cell>
          <cell r="F437">
            <v>0</v>
          </cell>
        </row>
        <row r="438">
          <cell r="A438" t="str">
            <v>23500</v>
          </cell>
          <cell r="B438" t="str">
            <v>Treat clavicle fracture</v>
          </cell>
          <cell r="C438">
            <v>12</v>
          </cell>
          <cell r="D438">
            <v>5</v>
          </cell>
          <cell r="E438">
            <v>5</v>
          </cell>
          <cell r="F438">
            <v>0</v>
          </cell>
        </row>
        <row r="439">
          <cell r="A439" t="str">
            <v>23505</v>
          </cell>
          <cell r="B439" t="str">
            <v>Treat clavicle fracture</v>
          </cell>
          <cell r="C439">
            <v>12</v>
          </cell>
          <cell r="D439">
            <v>5</v>
          </cell>
          <cell r="E439">
            <v>5</v>
          </cell>
          <cell r="F439">
            <v>0</v>
          </cell>
        </row>
        <row r="440">
          <cell r="A440" t="str">
            <v>23520</v>
          </cell>
          <cell r="B440" t="str">
            <v>Treat clavicle dislocation</v>
          </cell>
          <cell r="C440">
            <v>12</v>
          </cell>
          <cell r="D440">
            <v>5</v>
          </cell>
          <cell r="E440">
            <v>5</v>
          </cell>
          <cell r="F440">
            <v>0</v>
          </cell>
        </row>
        <row r="441">
          <cell r="A441" t="str">
            <v>23525</v>
          </cell>
          <cell r="B441" t="str">
            <v>Treat clavicle dislocation</v>
          </cell>
          <cell r="C441">
            <v>12</v>
          </cell>
          <cell r="D441">
            <v>5</v>
          </cell>
          <cell r="E441">
            <v>5</v>
          </cell>
          <cell r="F441">
            <v>0</v>
          </cell>
        </row>
        <row r="442">
          <cell r="A442" t="str">
            <v>23540</v>
          </cell>
          <cell r="B442" t="str">
            <v>Treat clavicle dislocation</v>
          </cell>
          <cell r="C442">
            <v>12</v>
          </cell>
          <cell r="D442">
            <v>5</v>
          </cell>
          <cell r="E442">
            <v>5</v>
          </cell>
          <cell r="F442">
            <v>0</v>
          </cell>
        </row>
        <row r="443">
          <cell r="A443" t="str">
            <v>23545</v>
          </cell>
          <cell r="B443" t="str">
            <v>Treat clavicle dislocation</v>
          </cell>
          <cell r="C443">
            <v>12</v>
          </cell>
          <cell r="D443">
            <v>5</v>
          </cell>
          <cell r="E443">
            <v>5</v>
          </cell>
          <cell r="F443">
            <v>0</v>
          </cell>
        </row>
        <row r="444">
          <cell r="A444" t="str">
            <v>23570</v>
          </cell>
          <cell r="B444" t="str">
            <v>Treat shoulder blade fx</v>
          </cell>
          <cell r="C444">
            <v>12</v>
          </cell>
          <cell r="D444">
            <v>5</v>
          </cell>
          <cell r="E444">
            <v>5</v>
          </cell>
          <cell r="F444">
            <v>0</v>
          </cell>
        </row>
        <row r="445">
          <cell r="A445" t="str">
            <v>23575</v>
          </cell>
          <cell r="B445" t="str">
            <v>Treat shoulder blade fx</v>
          </cell>
          <cell r="C445">
            <v>12</v>
          </cell>
          <cell r="D445">
            <v>5</v>
          </cell>
          <cell r="E445">
            <v>5</v>
          </cell>
          <cell r="F445">
            <v>0</v>
          </cell>
        </row>
        <row r="446">
          <cell r="A446" t="str">
            <v>23600</v>
          </cell>
          <cell r="B446" t="str">
            <v>Treat humerus fracture</v>
          </cell>
          <cell r="C446">
            <v>12</v>
          </cell>
          <cell r="D446">
            <v>5</v>
          </cell>
          <cell r="E446">
            <v>5</v>
          </cell>
          <cell r="F446">
            <v>0</v>
          </cell>
        </row>
        <row r="447">
          <cell r="A447" t="str">
            <v>23605</v>
          </cell>
          <cell r="B447" t="str">
            <v>Treat humerus fracture</v>
          </cell>
          <cell r="C447">
            <v>12</v>
          </cell>
          <cell r="D447">
            <v>5</v>
          </cell>
          <cell r="E447">
            <v>5</v>
          </cell>
          <cell r="F447">
            <v>0</v>
          </cell>
        </row>
        <row r="448">
          <cell r="A448" t="str">
            <v>23620</v>
          </cell>
          <cell r="B448" t="str">
            <v>Treat humerus fracture</v>
          </cell>
          <cell r="C448">
            <v>12</v>
          </cell>
          <cell r="D448">
            <v>5</v>
          </cell>
          <cell r="E448">
            <v>5</v>
          </cell>
          <cell r="F448">
            <v>0</v>
          </cell>
        </row>
        <row r="449">
          <cell r="A449" t="str">
            <v>23625</v>
          </cell>
          <cell r="B449" t="str">
            <v>Treat humerus fracture</v>
          </cell>
          <cell r="C449">
            <v>12</v>
          </cell>
          <cell r="D449">
            <v>5</v>
          </cell>
          <cell r="E449">
            <v>5</v>
          </cell>
          <cell r="F449">
            <v>0</v>
          </cell>
        </row>
        <row r="450">
          <cell r="A450" t="str">
            <v>23650</v>
          </cell>
          <cell r="B450" t="str">
            <v>Treat shoulder dislocation</v>
          </cell>
          <cell r="C450">
            <v>12</v>
          </cell>
          <cell r="D450">
            <v>5</v>
          </cell>
          <cell r="E450">
            <v>5</v>
          </cell>
          <cell r="F450">
            <v>0</v>
          </cell>
        </row>
        <row r="451">
          <cell r="A451" t="str">
            <v>23665</v>
          </cell>
          <cell r="B451" t="str">
            <v>Treat dislocation/fracture</v>
          </cell>
          <cell r="C451">
            <v>12</v>
          </cell>
          <cell r="D451">
            <v>5</v>
          </cell>
          <cell r="E451">
            <v>5</v>
          </cell>
          <cell r="F451">
            <v>0</v>
          </cell>
        </row>
        <row r="452">
          <cell r="A452" t="str">
            <v>23675</v>
          </cell>
          <cell r="B452" t="str">
            <v>Treat dislocation/fracture</v>
          </cell>
          <cell r="C452">
            <v>12</v>
          </cell>
          <cell r="D452">
            <v>5</v>
          </cell>
          <cell r="E452">
            <v>5</v>
          </cell>
          <cell r="F452">
            <v>0</v>
          </cell>
        </row>
        <row r="453">
          <cell r="A453" t="str">
            <v>23930</v>
          </cell>
          <cell r="B453" t="str">
            <v>Drainage of arm lesion</v>
          </cell>
          <cell r="C453">
            <v>12</v>
          </cell>
          <cell r="D453">
            <v>5</v>
          </cell>
          <cell r="E453">
            <v>5</v>
          </cell>
          <cell r="F453">
            <v>0</v>
          </cell>
        </row>
        <row r="454">
          <cell r="A454" t="str">
            <v>23931</v>
          </cell>
          <cell r="B454" t="str">
            <v>Drainage of arm bursa</v>
          </cell>
          <cell r="C454">
            <v>12</v>
          </cell>
          <cell r="D454">
            <v>5</v>
          </cell>
          <cell r="E454">
            <v>5</v>
          </cell>
          <cell r="F454">
            <v>0</v>
          </cell>
        </row>
        <row r="455">
          <cell r="A455" t="str">
            <v>24065</v>
          </cell>
          <cell r="B455" t="str">
            <v>Biopsy arm/elbow soft tissue</v>
          </cell>
          <cell r="C455">
            <v>12</v>
          </cell>
          <cell r="D455">
            <v>5</v>
          </cell>
          <cell r="E455">
            <v>5</v>
          </cell>
          <cell r="F455">
            <v>0</v>
          </cell>
        </row>
        <row r="456">
          <cell r="A456" t="str">
            <v>24066</v>
          </cell>
          <cell r="B456" t="str">
            <v>Biopsy arm/elbow soft tissue</v>
          </cell>
          <cell r="C456">
            <v>12</v>
          </cell>
          <cell r="D456">
            <v>5</v>
          </cell>
          <cell r="E456">
            <v>5</v>
          </cell>
          <cell r="F456">
            <v>0</v>
          </cell>
        </row>
        <row r="457">
          <cell r="A457" t="str">
            <v>24075</v>
          </cell>
          <cell r="B457" t="str">
            <v>Exc arm/elbow les sc &lt; 3 cm</v>
          </cell>
          <cell r="C457">
            <v>12</v>
          </cell>
          <cell r="D457">
            <v>5</v>
          </cell>
          <cell r="E457">
            <v>5</v>
          </cell>
          <cell r="F457">
            <v>0</v>
          </cell>
        </row>
        <row r="458">
          <cell r="A458" t="str">
            <v>24200</v>
          </cell>
          <cell r="B458" t="str">
            <v>Removal of arm foreign body</v>
          </cell>
          <cell r="C458">
            <v>12</v>
          </cell>
          <cell r="D458">
            <v>5</v>
          </cell>
          <cell r="E458">
            <v>5</v>
          </cell>
          <cell r="F458">
            <v>0</v>
          </cell>
        </row>
        <row r="459">
          <cell r="A459" t="str">
            <v>24201</v>
          </cell>
          <cell r="B459" t="str">
            <v>Removal of arm foreign body</v>
          </cell>
          <cell r="C459">
            <v>12</v>
          </cell>
          <cell r="D459">
            <v>5</v>
          </cell>
          <cell r="E459">
            <v>5</v>
          </cell>
          <cell r="F459">
            <v>0</v>
          </cell>
        </row>
        <row r="460">
          <cell r="A460" t="str">
            <v>24220</v>
          </cell>
          <cell r="B460" t="str">
            <v>Injection for elbow x-ray</v>
          </cell>
          <cell r="C460">
            <v>12</v>
          </cell>
          <cell r="D460">
            <v>5</v>
          </cell>
          <cell r="E460">
            <v>5</v>
          </cell>
          <cell r="F460">
            <v>0</v>
          </cell>
        </row>
        <row r="461">
          <cell r="A461" t="str">
            <v>24500</v>
          </cell>
          <cell r="B461" t="str">
            <v>Treat humerus fracture</v>
          </cell>
          <cell r="C461">
            <v>12</v>
          </cell>
          <cell r="D461">
            <v>5</v>
          </cell>
          <cell r="E461">
            <v>5</v>
          </cell>
          <cell r="F461">
            <v>0</v>
          </cell>
        </row>
        <row r="462">
          <cell r="A462" t="str">
            <v>24505</v>
          </cell>
          <cell r="B462" t="str">
            <v>Treat humerus fracture</v>
          </cell>
          <cell r="C462">
            <v>12</v>
          </cell>
          <cell r="D462">
            <v>5</v>
          </cell>
          <cell r="E462">
            <v>5</v>
          </cell>
          <cell r="F462">
            <v>0</v>
          </cell>
        </row>
        <row r="463">
          <cell r="A463" t="str">
            <v>24530</v>
          </cell>
          <cell r="B463" t="str">
            <v>Treat humerus fracture</v>
          </cell>
          <cell r="C463">
            <v>12</v>
          </cell>
          <cell r="D463">
            <v>5</v>
          </cell>
          <cell r="E463">
            <v>5</v>
          </cell>
          <cell r="F463">
            <v>0</v>
          </cell>
        </row>
        <row r="464">
          <cell r="A464" t="str">
            <v>24535</v>
          </cell>
          <cell r="B464" t="str">
            <v>Treat humerus fracture</v>
          </cell>
          <cell r="C464">
            <v>12</v>
          </cell>
          <cell r="D464">
            <v>5</v>
          </cell>
          <cell r="E464">
            <v>5</v>
          </cell>
          <cell r="F464">
            <v>0</v>
          </cell>
        </row>
        <row r="465">
          <cell r="A465" t="str">
            <v>24560</v>
          </cell>
          <cell r="B465" t="str">
            <v>Treat humerus fracture</v>
          </cell>
          <cell r="C465">
            <v>12</v>
          </cell>
          <cell r="D465">
            <v>5</v>
          </cell>
          <cell r="E465">
            <v>5</v>
          </cell>
          <cell r="F465">
            <v>0</v>
          </cell>
        </row>
        <row r="466">
          <cell r="A466" t="str">
            <v>24565</v>
          </cell>
          <cell r="B466" t="str">
            <v>Treat humerus fracture</v>
          </cell>
          <cell r="C466">
            <v>12</v>
          </cell>
          <cell r="D466">
            <v>5</v>
          </cell>
          <cell r="E466">
            <v>5</v>
          </cell>
          <cell r="F466">
            <v>0</v>
          </cell>
        </row>
        <row r="467">
          <cell r="A467" t="str">
            <v>24576</v>
          </cell>
          <cell r="B467" t="str">
            <v>Treat humerus fracture</v>
          </cell>
          <cell r="C467">
            <v>12</v>
          </cell>
          <cell r="D467">
            <v>5</v>
          </cell>
          <cell r="E467">
            <v>5</v>
          </cell>
          <cell r="F467">
            <v>0</v>
          </cell>
        </row>
        <row r="468">
          <cell r="A468" t="str">
            <v>24577</v>
          </cell>
          <cell r="B468" t="str">
            <v>Treat humerus fracture</v>
          </cell>
          <cell r="C468">
            <v>12</v>
          </cell>
          <cell r="D468">
            <v>5</v>
          </cell>
          <cell r="E468">
            <v>5</v>
          </cell>
          <cell r="F468">
            <v>0</v>
          </cell>
        </row>
        <row r="469">
          <cell r="A469" t="str">
            <v>24600</v>
          </cell>
          <cell r="B469" t="str">
            <v>Treat elbow dislocation</v>
          </cell>
          <cell r="C469">
            <v>12</v>
          </cell>
          <cell r="D469">
            <v>5</v>
          </cell>
          <cell r="E469">
            <v>5</v>
          </cell>
          <cell r="F469">
            <v>0</v>
          </cell>
        </row>
        <row r="470">
          <cell r="A470" t="str">
            <v>24640</v>
          </cell>
          <cell r="B470" t="str">
            <v>Treat elbow dislocation</v>
          </cell>
          <cell r="C470">
            <v>12</v>
          </cell>
          <cell r="D470">
            <v>5</v>
          </cell>
          <cell r="E470">
            <v>5</v>
          </cell>
          <cell r="F470">
            <v>0</v>
          </cell>
        </row>
        <row r="471">
          <cell r="A471" t="str">
            <v>24650</v>
          </cell>
          <cell r="B471" t="str">
            <v>Treat radius fracture</v>
          </cell>
          <cell r="C471">
            <v>12</v>
          </cell>
          <cell r="D471">
            <v>5</v>
          </cell>
          <cell r="E471">
            <v>5</v>
          </cell>
          <cell r="F471">
            <v>0</v>
          </cell>
        </row>
        <row r="472">
          <cell r="A472" t="str">
            <v>24655</v>
          </cell>
          <cell r="B472" t="str">
            <v>Treat radius fracture</v>
          </cell>
          <cell r="C472">
            <v>12</v>
          </cell>
          <cell r="D472">
            <v>5</v>
          </cell>
          <cell r="E472">
            <v>5</v>
          </cell>
          <cell r="F472">
            <v>0</v>
          </cell>
        </row>
        <row r="473">
          <cell r="A473" t="str">
            <v>24670</v>
          </cell>
          <cell r="B473" t="str">
            <v>Treat ulnar fracture</v>
          </cell>
          <cell r="C473">
            <v>12</v>
          </cell>
          <cell r="D473">
            <v>5</v>
          </cell>
          <cell r="E473">
            <v>5</v>
          </cell>
          <cell r="F473">
            <v>0</v>
          </cell>
        </row>
        <row r="474">
          <cell r="A474" t="str">
            <v>24675</v>
          </cell>
          <cell r="B474" t="str">
            <v>Treat ulnar fracture</v>
          </cell>
          <cell r="C474">
            <v>12</v>
          </cell>
          <cell r="D474">
            <v>5</v>
          </cell>
          <cell r="E474">
            <v>5</v>
          </cell>
          <cell r="F474">
            <v>0</v>
          </cell>
        </row>
        <row r="475">
          <cell r="A475" t="str">
            <v>25065</v>
          </cell>
          <cell r="B475" t="str">
            <v>Biopsy forearm soft tissues</v>
          </cell>
          <cell r="C475">
            <v>12</v>
          </cell>
          <cell r="D475">
            <v>5</v>
          </cell>
          <cell r="E475">
            <v>5</v>
          </cell>
          <cell r="F475">
            <v>0</v>
          </cell>
        </row>
        <row r="476">
          <cell r="A476" t="str">
            <v>25075</v>
          </cell>
          <cell r="B476" t="str">
            <v>Exc forearm les sc &lt; 3 cm</v>
          </cell>
          <cell r="C476">
            <v>12</v>
          </cell>
          <cell r="D476">
            <v>5</v>
          </cell>
          <cell r="E476">
            <v>5</v>
          </cell>
          <cell r="F476">
            <v>0</v>
          </cell>
        </row>
        <row r="477">
          <cell r="A477" t="str">
            <v>25246</v>
          </cell>
          <cell r="B477" t="str">
            <v>Injection for wrist x-ray</v>
          </cell>
          <cell r="C477">
            <v>12</v>
          </cell>
          <cell r="D477">
            <v>5</v>
          </cell>
          <cell r="E477">
            <v>5</v>
          </cell>
          <cell r="F477">
            <v>0</v>
          </cell>
        </row>
        <row r="478">
          <cell r="A478" t="str">
            <v>25500</v>
          </cell>
          <cell r="B478" t="str">
            <v>Treat fracture of radius</v>
          </cell>
          <cell r="C478">
            <v>12</v>
          </cell>
          <cell r="D478">
            <v>5</v>
          </cell>
          <cell r="E478">
            <v>5</v>
          </cell>
          <cell r="F478">
            <v>0</v>
          </cell>
        </row>
        <row r="479">
          <cell r="A479" t="str">
            <v>25505</v>
          </cell>
          <cell r="B479" t="str">
            <v>Treat fracture of radius</v>
          </cell>
          <cell r="C479">
            <v>12</v>
          </cell>
          <cell r="D479">
            <v>5</v>
          </cell>
          <cell r="E479">
            <v>5</v>
          </cell>
          <cell r="F479">
            <v>0</v>
          </cell>
        </row>
        <row r="480">
          <cell r="A480" t="str">
            <v>25520</v>
          </cell>
          <cell r="B480" t="str">
            <v>Treat fracture of radius</v>
          </cell>
          <cell r="C480">
            <v>12</v>
          </cell>
          <cell r="D480">
            <v>5</v>
          </cell>
          <cell r="E480">
            <v>5</v>
          </cell>
          <cell r="F480">
            <v>0</v>
          </cell>
        </row>
        <row r="481">
          <cell r="A481" t="str">
            <v>25530</v>
          </cell>
          <cell r="B481" t="str">
            <v>Treat fracture of ulna</v>
          </cell>
          <cell r="C481">
            <v>12</v>
          </cell>
          <cell r="D481">
            <v>5</v>
          </cell>
          <cell r="E481">
            <v>5</v>
          </cell>
          <cell r="F481">
            <v>0</v>
          </cell>
        </row>
        <row r="482">
          <cell r="A482" t="str">
            <v>25535</v>
          </cell>
          <cell r="B482" t="str">
            <v>Treat fracture of ulna</v>
          </cell>
          <cell r="C482">
            <v>12</v>
          </cell>
          <cell r="D482">
            <v>5</v>
          </cell>
          <cell r="E482">
            <v>5</v>
          </cell>
          <cell r="F482">
            <v>0</v>
          </cell>
        </row>
        <row r="483">
          <cell r="A483" t="str">
            <v>25560</v>
          </cell>
          <cell r="B483" t="str">
            <v>Treat fracture radius &amp; ulna</v>
          </cell>
          <cell r="C483">
            <v>12</v>
          </cell>
          <cell r="D483">
            <v>5</v>
          </cell>
          <cell r="E483">
            <v>5</v>
          </cell>
          <cell r="F483">
            <v>0</v>
          </cell>
        </row>
        <row r="484">
          <cell r="A484" t="str">
            <v>25565</v>
          </cell>
          <cell r="B484" t="str">
            <v>Treat fracture radius &amp; ulna</v>
          </cell>
          <cell r="C484">
            <v>12</v>
          </cell>
          <cell r="D484">
            <v>5</v>
          </cell>
          <cell r="E484">
            <v>5</v>
          </cell>
          <cell r="F484">
            <v>0</v>
          </cell>
        </row>
        <row r="485">
          <cell r="A485" t="str">
            <v>25600</v>
          </cell>
          <cell r="B485" t="str">
            <v>Treat fracture radius/ulna</v>
          </cell>
          <cell r="C485">
            <v>12</v>
          </cell>
          <cell r="D485">
            <v>5</v>
          </cell>
          <cell r="E485">
            <v>5</v>
          </cell>
          <cell r="F485">
            <v>0</v>
          </cell>
        </row>
        <row r="486">
          <cell r="A486" t="str">
            <v>25605</v>
          </cell>
          <cell r="B486" t="str">
            <v>Treat fracture radius/ulna</v>
          </cell>
          <cell r="C486">
            <v>12</v>
          </cell>
          <cell r="D486">
            <v>5</v>
          </cell>
          <cell r="E486">
            <v>5</v>
          </cell>
          <cell r="F486">
            <v>0</v>
          </cell>
        </row>
        <row r="487">
          <cell r="A487" t="str">
            <v>25622</v>
          </cell>
          <cell r="B487" t="str">
            <v>Treat wrist bone fracture</v>
          </cell>
          <cell r="C487">
            <v>12</v>
          </cell>
          <cell r="D487">
            <v>5</v>
          </cell>
          <cell r="E487">
            <v>5</v>
          </cell>
          <cell r="F487">
            <v>0</v>
          </cell>
        </row>
        <row r="488">
          <cell r="A488" t="str">
            <v>25624</v>
          </cell>
          <cell r="B488" t="str">
            <v>Treat wrist bone fracture</v>
          </cell>
          <cell r="C488">
            <v>12</v>
          </cell>
          <cell r="D488">
            <v>5</v>
          </cell>
          <cell r="E488">
            <v>5</v>
          </cell>
          <cell r="F488">
            <v>0</v>
          </cell>
        </row>
        <row r="489">
          <cell r="A489" t="str">
            <v>25630</v>
          </cell>
          <cell r="B489" t="str">
            <v>Treat wrist bone fracture</v>
          </cell>
          <cell r="C489">
            <v>12</v>
          </cell>
          <cell r="D489">
            <v>5</v>
          </cell>
          <cell r="E489">
            <v>5</v>
          </cell>
          <cell r="F489">
            <v>0</v>
          </cell>
        </row>
        <row r="490">
          <cell r="A490" t="str">
            <v>25635</v>
          </cell>
          <cell r="B490" t="str">
            <v>Treat wrist bone fracture</v>
          </cell>
          <cell r="C490">
            <v>12</v>
          </cell>
          <cell r="D490">
            <v>5</v>
          </cell>
          <cell r="E490">
            <v>5</v>
          </cell>
          <cell r="F490">
            <v>0</v>
          </cell>
        </row>
        <row r="491">
          <cell r="A491" t="str">
            <v>25650</v>
          </cell>
          <cell r="B491" t="str">
            <v>Treat wrist bone fracture</v>
          </cell>
          <cell r="C491">
            <v>12</v>
          </cell>
          <cell r="D491">
            <v>5</v>
          </cell>
          <cell r="E491">
            <v>5</v>
          </cell>
          <cell r="F491">
            <v>0</v>
          </cell>
        </row>
        <row r="492">
          <cell r="A492" t="str">
            <v>25675</v>
          </cell>
          <cell r="B492" t="str">
            <v>Treat wrist dislocation</v>
          </cell>
          <cell r="C492">
            <v>12</v>
          </cell>
          <cell r="D492">
            <v>5</v>
          </cell>
          <cell r="E492">
            <v>5</v>
          </cell>
          <cell r="F492">
            <v>0</v>
          </cell>
        </row>
        <row r="493">
          <cell r="A493" t="str">
            <v>26010</v>
          </cell>
          <cell r="B493" t="str">
            <v>Drainage of finger abscess</v>
          </cell>
          <cell r="C493">
            <v>12</v>
          </cell>
          <cell r="D493">
            <v>5</v>
          </cell>
          <cell r="E493">
            <v>5</v>
          </cell>
          <cell r="F493">
            <v>0</v>
          </cell>
        </row>
        <row r="494">
          <cell r="A494" t="str">
            <v>26011</v>
          </cell>
          <cell r="B494" t="str">
            <v>Drainage of finger abscess</v>
          </cell>
          <cell r="C494">
            <v>12</v>
          </cell>
          <cell r="D494">
            <v>5</v>
          </cell>
          <cell r="E494">
            <v>5</v>
          </cell>
          <cell r="F494">
            <v>0</v>
          </cell>
        </row>
        <row r="495">
          <cell r="A495" t="str">
            <v>26055</v>
          </cell>
          <cell r="B495" t="str">
            <v>Incise finger tendon sheath</v>
          </cell>
          <cell r="C495">
            <v>12</v>
          </cell>
          <cell r="D495">
            <v>5</v>
          </cell>
          <cell r="E495">
            <v>5</v>
          </cell>
          <cell r="F495">
            <v>0</v>
          </cell>
        </row>
        <row r="496">
          <cell r="A496" t="str">
            <v>26115</v>
          </cell>
          <cell r="B496" t="str">
            <v>Exc hand les sc &lt; 1.5 cm</v>
          </cell>
          <cell r="C496">
            <v>12</v>
          </cell>
          <cell r="D496">
            <v>5</v>
          </cell>
          <cell r="E496">
            <v>5</v>
          </cell>
          <cell r="F496">
            <v>0</v>
          </cell>
        </row>
        <row r="497">
          <cell r="A497" t="str">
            <v>26160</v>
          </cell>
          <cell r="B497" t="str">
            <v>Remove tendon sheath lesion</v>
          </cell>
          <cell r="C497">
            <v>12</v>
          </cell>
          <cell r="D497">
            <v>5</v>
          </cell>
          <cell r="E497">
            <v>5</v>
          </cell>
          <cell r="F497">
            <v>0</v>
          </cell>
        </row>
        <row r="498">
          <cell r="A498" t="str">
            <v>26341</v>
          </cell>
          <cell r="B498" t="str">
            <v>Manipulat palm cord post inj</v>
          </cell>
          <cell r="C498">
            <v>12</v>
          </cell>
          <cell r="D498">
            <v>5</v>
          </cell>
          <cell r="E498">
            <v>5</v>
          </cell>
          <cell r="F498">
            <v>0</v>
          </cell>
        </row>
        <row r="499">
          <cell r="A499" t="str">
            <v>26600</v>
          </cell>
          <cell r="B499" t="str">
            <v>Treat metacarpal fracture</v>
          </cell>
          <cell r="C499">
            <v>12</v>
          </cell>
          <cell r="D499">
            <v>5</v>
          </cell>
          <cell r="E499">
            <v>5</v>
          </cell>
          <cell r="F499">
            <v>0</v>
          </cell>
        </row>
        <row r="500">
          <cell r="A500" t="str">
            <v>26605</v>
          </cell>
          <cell r="B500" t="str">
            <v>Treat metacarpal fracture</v>
          </cell>
          <cell r="C500">
            <v>12</v>
          </cell>
          <cell r="D500">
            <v>5</v>
          </cell>
          <cell r="E500">
            <v>5</v>
          </cell>
          <cell r="F500">
            <v>0</v>
          </cell>
        </row>
        <row r="501">
          <cell r="A501" t="str">
            <v>26641</v>
          </cell>
          <cell r="B501" t="str">
            <v>Treat thumb dislocation</v>
          </cell>
          <cell r="C501">
            <v>12</v>
          </cell>
          <cell r="D501">
            <v>5</v>
          </cell>
          <cell r="E501">
            <v>5</v>
          </cell>
          <cell r="F501">
            <v>0</v>
          </cell>
        </row>
        <row r="502">
          <cell r="A502" t="str">
            <v>26645</v>
          </cell>
          <cell r="B502" t="str">
            <v>Treat thumb fracture</v>
          </cell>
          <cell r="C502">
            <v>12</v>
          </cell>
          <cell r="D502">
            <v>5</v>
          </cell>
          <cell r="E502">
            <v>5</v>
          </cell>
          <cell r="F502">
            <v>0</v>
          </cell>
        </row>
        <row r="503">
          <cell r="A503" t="str">
            <v>26670</v>
          </cell>
          <cell r="B503" t="str">
            <v>Treat hand dislocation</v>
          </cell>
          <cell r="C503">
            <v>12</v>
          </cell>
          <cell r="D503">
            <v>5</v>
          </cell>
          <cell r="E503">
            <v>5</v>
          </cell>
          <cell r="F503">
            <v>0</v>
          </cell>
        </row>
        <row r="504">
          <cell r="A504" t="str">
            <v>26675</v>
          </cell>
          <cell r="B504" t="str">
            <v>Treat hand dislocation</v>
          </cell>
          <cell r="C504">
            <v>12</v>
          </cell>
          <cell r="D504">
            <v>5</v>
          </cell>
          <cell r="E504">
            <v>5</v>
          </cell>
          <cell r="F504">
            <v>0</v>
          </cell>
        </row>
        <row r="505">
          <cell r="A505" t="str">
            <v>26700</v>
          </cell>
          <cell r="B505" t="str">
            <v>Treat knuckle dislocation</v>
          </cell>
          <cell r="C505">
            <v>12</v>
          </cell>
          <cell r="D505">
            <v>5</v>
          </cell>
          <cell r="E505">
            <v>5</v>
          </cell>
          <cell r="F505">
            <v>0</v>
          </cell>
        </row>
        <row r="506">
          <cell r="A506" t="str">
            <v>26705</v>
          </cell>
          <cell r="B506" t="str">
            <v>Treat knuckle dislocation</v>
          </cell>
          <cell r="C506">
            <v>12</v>
          </cell>
          <cell r="D506">
            <v>5</v>
          </cell>
          <cell r="E506">
            <v>5</v>
          </cell>
          <cell r="F506">
            <v>0</v>
          </cell>
        </row>
        <row r="507">
          <cell r="A507" t="str">
            <v>26720</v>
          </cell>
          <cell r="B507" t="str">
            <v>Treat finger fracture each</v>
          </cell>
          <cell r="C507">
            <v>12</v>
          </cell>
          <cell r="D507">
            <v>5</v>
          </cell>
          <cell r="E507">
            <v>5</v>
          </cell>
          <cell r="F507">
            <v>0</v>
          </cell>
        </row>
        <row r="508">
          <cell r="A508" t="str">
            <v>26725</v>
          </cell>
          <cell r="B508" t="str">
            <v>Treat finger fracture each</v>
          </cell>
          <cell r="C508">
            <v>12</v>
          </cell>
          <cell r="D508">
            <v>5</v>
          </cell>
          <cell r="E508">
            <v>5</v>
          </cell>
          <cell r="F508">
            <v>0</v>
          </cell>
        </row>
        <row r="509">
          <cell r="A509" t="str">
            <v>26740</v>
          </cell>
          <cell r="B509" t="str">
            <v>Treat finger fracture each</v>
          </cell>
          <cell r="C509">
            <v>12</v>
          </cell>
          <cell r="D509">
            <v>5</v>
          </cell>
          <cell r="E509">
            <v>5</v>
          </cell>
          <cell r="F509">
            <v>0</v>
          </cell>
        </row>
        <row r="510">
          <cell r="A510" t="str">
            <v>26742</v>
          </cell>
          <cell r="B510" t="str">
            <v>Treat finger fracture each</v>
          </cell>
          <cell r="C510">
            <v>12</v>
          </cell>
          <cell r="D510">
            <v>5</v>
          </cell>
          <cell r="E510">
            <v>5</v>
          </cell>
          <cell r="F510">
            <v>0</v>
          </cell>
        </row>
        <row r="511">
          <cell r="A511" t="str">
            <v>26750</v>
          </cell>
          <cell r="B511" t="str">
            <v>Treat finger fracture each</v>
          </cell>
          <cell r="C511">
            <v>12</v>
          </cell>
          <cell r="D511">
            <v>5</v>
          </cell>
          <cell r="E511">
            <v>5</v>
          </cell>
          <cell r="F511">
            <v>0</v>
          </cell>
        </row>
        <row r="512">
          <cell r="A512" t="str">
            <v>26755</v>
          </cell>
          <cell r="B512" t="str">
            <v>Treat finger fracture each</v>
          </cell>
          <cell r="C512">
            <v>12</v>
          </cell>
          <cell r="D512">
            <v>5</v>
          </cell>
          <cell r="E512">
            <v>5</v>
          </cell>
          <cell r="F512">
            <v>0</v>
          </cell>
        </row>
        <row r="513">
          <cell r="A513" t="str">
            <v>26770</v>
          </cell>
          <cell r="B513" t="str">
            <v>Treat finger dislocation</v>
          </cell>
          <cell r="C513">
            <v>12</v>
          </cell>
          <cell r="D513">
            <v>5</v>
          </cell>
          <cell r="E513">
            <v>5</v>
          </cell>
          <cell r="F513">
            <v>0</v>
          </cell>
        </row>
        <row r="514">
          <cell r="A514" t="str">
            <v>26775</v>
          </cell>
          <cell r="B514" t="str">
            <v>Treat finger dislocation</v>
          </cell>
          <cell r="C514">
            <v>12</v>
          </cell>
          <cell r="D514">
            <v>5</v>
          </cell>
          <cell r="E514">
            <v>5</v>
          </cell>
          <cell r="F514">
            <v>0</v>
          </cell>
        </row>
        <row r="515">
          <cell r="A515" t="str">
            <v>26991</v>
          </cell>
          <cell r="B515" t="str">
            <v>Drainage of pelvis bursa</v>
          </cell>
          <cell r="C515">
            <v>12</v>
          </cell>
          <cell r="D515">
            <v>5</v>
          </cell>
          <cell r="E515">
            <v>5</v>
          </cell>
          <cell r="F515">
            <v>0</v>
          </cell>
        </row>
        <row r="516">
          <cell r="A516" t="str">
            <v>27040</v>
          </cell>
          <cell r="B516" t="str">
            <v>Biopsy of soft tissues</v>
          </cell>
          <cell r="C516">
            <v>12</v>
          </cell>
          <cell r="D516">
            <v>5</v>
          </cell>
          <cell r="E516">
            <v>5</v>
          </cell>
          <cell r="F516">
            <v>0</v>
          </cell>
        </row>
        <row r="517">
          <cell r="A517" t="str">
            <v>27047</v>
          </cell>
          <cell r="B517" t="str">
            <v>Exc hip/pelvis les sc &lt; 3 cm</v>
          </cell>
          <cell r="C517">
            <v>12</v>
          </cell>
          <cell r="D517">
            <v>5</v>
          </cell>
          <cell r="E517">
            <v>5</v>
          </cell>
          <cell r="F517">
            <v>0</v>
          </cell>
        </row>
        <row r="518">
          <cell r="A518" t="str">
            <v>27086</v>
          </cell>
          <cell r="B518" t="str">
            <v>Remove hip foreign body</v>
          </cell>
          <cell r="C518">
            <v>12</v>
          </cell>
          <cell r="D518">
            <v>5</v>
          </cell>
          <cell r="E518">
            <v>5</v>
          </cell>
          <cell r="F518">
            <v>0</v>
          </cell>
        </row>
        <row r="519">
          <cell r="A519" t="str">
            <v>27093</v>
          </cell>
          <cell r="B519" t="str">
            <v>Injection for hip x-ray</v>
          </cell>
          <cell r="C519">
            <v>12</v>
          </cell>
          <cell r="D519">
            <v>5</v>
          </cell>
          <cell r="E519">
            <v>5</v>
          </cell>
          <cell r="F519">
            <v>0</v>
          </cell>
        </row>
        <row r="520">
          <cell r="A520" t="str">
            <v>27095</v>
          </cell>
          <cell r="B520" t="str">
            <v>Injection for hip x-ray</v>
          </cell>
          <cell r="C520">
            <v>12</v>
          </cell>
          <cell r="D520">
            <v>5</v>
          </cell>
          <cell r="E520">
            <v>5</v>
          </cell>
          <cell r="F520">
            <v>0</v>
          </cell>
        </row>
        <row r="521">
          <cell r="A521" t="str">
            <v>27096</v>
          </cell>
          <cell r="B521" t="str">
            <v>Inject sacroiliac joint</v>
          </cell>
          <cell r="C521">
            <v>12</v>
          </cell>
          <cell r="D521">
            <v>5</v>
          </cell>
          <cell r="E521">
            <v>5</v>
          </cell>
          <cell r="F521">
            <v>0</v>
          </cell>
        </row>
        <row r="522">
          <cell r="A522" t="str">
            <v>27193</v>
          </cell>
          <cell r="B522" t="str">
            <v>Treat pelvic ring fracture</v>
          </cell>
          <cell r="C522">
            <v>12</v>
          </cell>
          <cell r="D522">
            <v>5</v>
          </cell>
          <cell r="E522">
            <v>5</v>
          </cell>
          <cell r="F522">
            <v>0</v>
          </cell>
        </row>
        <row r="523">
          <cell r="A523" t="str">
            <v>27200</v>
          </cell>
          <cell r="B523" t="str">
            <v>Treat tail bone fracture</v>
          </cell>
          <cell r="C523">
            <v>12</v>
          </cell>
          <cell r="D523">
            <v>5</v>
          </cell>
          <cell r="E523">
            <v>5</v>
          </cell>
          <cell r="F523">
            <v>0</v>
          </cell>
        </row>
        <row r="524">
          <cell r="A524" t="str">
            <v>27220</v>
          </cell>
          <cell r="B524" t="str">
            <v>Treat hip socket fracture</v>
          </cell>
          <cell r="C524">
            <v>12</v>
          </cell>
          <cell r="D524">
            <v>5</v>
          </cell>
          <cell r="E524">
            <v>5</v>
          </cell>
          <cell r="F524">
            <v>0</v>
          </cell>
        </row>
        <row r="525">
          <cell r="A525" t="str">
            <v>27230</v>
          </cell>
          <cell r="B525" t="str">
            <v>Treat thigh fracture</v>
          </cell>
          <cell r="C525">
            <v>12</v>
          </cell>
          <cell r="D525">
            <v>5</v>
          </cell>
          <cell r="E525">
            <v>5</v>
          </cell>
          <cell r="F525">
            <v>0</v>
          </cell>
        </row>
        <row r="526">
          <cell r="A526" t="str">
            <v>27246</v>
          </cell>
          <cell r="B526" t="str">
            <v>Treat thigh fracture</v>
          </cell>
          <cell r="C526">
            <v>12</v>
          </cell>
          <cell r="D526">
            <v>5</v>
          </cell>
          <cell r="E526">
            <v>5</v>
          </cell>
          <cell r="F526">
            <v>0</v>
          </cell>
        </row>
        <row r="527">
          <cell r="A527" t="str">
            <v>27256</v>
          </cell>
          <cell r="B527" t="str">
            <v>Treat hip dislocation</v>
          </cell>
          <cell r="C527">
            <v>12</v>
          </cell>
          <cell r="D527">
            <v>5</v>
          </cell>
          <cell r="E527">
            <v>5</v>
          </cell>
          <cell r="F527">
            <v>0</v>
          </cell>
        </row>
        <row r="528">
          <cell r="A528" t="str">
            <v>27301</v>
          </cell>
          <cell r="B528" t="str">
            <v>Drain thigh/knee lesion</v>
          </cell>
          <cell r="C528">
            <v>12</v>
          </cell>
          <cell r="D528">
            <v>5</v>
          </cell>
          <cell r="E528">
            <v>5</v>
          </cell>
          <cell r="F528">
            <v>0</v>
          </cell>
        </row>
        <row r="529">
          <cell r="A529" t="str">
            <v>27323</v>
          </cell>
          <cell r="B529" t="str">
            <v>Biopsy thigh soft tissues</v>
          </cell>
          <cell r="C529">
            <v>12</v>
          </cell>
          <cell r="D529">
            <v>5</v>
          </cell>
          <cell r="E529">
            <v>5</v>
          </cell>
          <cell r="F529">
            <v>0</v>
          </cell>
        </row>
        <row r="530">
          <cell r="A530" t="str">
            <v>27327</v>
          </cell>
          <cell r="B530" t="str">
            <v>Exc thigh/knee les sc &lt; 3 cm</v>
          </cell>
          <cell r="C530">
            <v>12</v>
          </cell>
          <cell r="D530">
            <v>5</v>
          </cell>
          <cell r="E530">
            <v>5</v>
          </cell>
          <cell r="F530">
            <v>0</v>
          </cell>
        </row>
        <row r="531">
          <cell r="A531" t="str">
            <v>27370</v>
          </cell>
          <cell r="B531" t="str">
            <v>Injection for knee x-ray</v>
          </cell>
          <cell r="C531">
            <v>12</v>
          </cell>
          <cell r="D531">
            <v>5</v>
          </cell>
          <cell r="E531">
            <v>5</v>
          </cell>
          <cell r="F531">
            <v>0</v>
          </cell>
        </row>
        <row r="532">
          <cell r="A532" t="str">
            <v>27372</v>
          </cell>
          <cell r="B532" t="str">
            <v>Removal of foreign body</v>
          </cell>
          <cell r="C532">
            <v>12</v>
          </cell>
          <cell r="D532">
            <v>5</v>
          </cell>
          <cell r="E532">
            <v>5</v>
          </cell>
          <cell r="F532">
            <v>0</v>
          </cell>
        </row>
        <row r="533">
          <cell r="A533" t="str">
            <v>27500</v>
          </cell>
          <cell r="B533" t="str">
            <v>Treatment of thigh fracture</v>
          </cell>
          <cell r="C533">
            <v>12</v>
          </cell>
          <cell r="D533">
            <v>5</v>
          </cell>
          <cell r="E533">
            <v>5</v>
          </cell>
          <cell r="F533">
            <v>0</v>
          </cell>
        </row>
        <row r="534">
          <cell r="A534" t="str">
            <v>27501</v>
          </cell>
          <cell r="B534" t="str">
            <v>Treatment of thigh fracture</v>
          </cell>
          <cell r="C534">
            <v>12</v>
          </cell>
          <cell r="D534">
            <v>5</v>
          </cell>
          <cell r="E534">
            <v>5</v>
          </cell>
          <cell r="F534">
            <v>0</v>
          </cell>
        </row>
        <row r="535">
          <cell r="A535" t="str">
            <v>27508</v>
          </cell>
          <cell r="B535" t="str">
            <v>Treatment of thigh fracture</v>
          </cell>
          <cell r="C535">
            <v>12</v>
          </cell>
          <cell r="D535">
            <v>5</v>
          </cell>
          <cell r="E535">
            <v>5</v>
          </cell>
          <cell r="F535">
            <v>0</v>
          </cell>
        </row>
        <row r="536">
          <cell r="A536" t="str">
            <v>27516</v>
          </cell>
          <cell r="B536" t="str">
            <v>Treat thigh fx growth plate</v>
          </cell>
          <cell r="C536">
            <v>12</v>
          </cell>
          <cell r="D536">
            <v>5</v>
          </cell>
          <cell r="E536">
            <v>5</v>
          </cell>
          <cell r="F536">
            <v>0</v>
          </cell>
        </row>
        <row r="537">
          <cell r="A537" t="str">
            <v>27520</v>
          </cell>
          <cell r="B537" t="str">
            <v>Treat kneecap fracture</v>
          </cell>
          <cell r="C537">
            <v>12</v>
          </cell>
          <cell r="D537">
            <v>5</v>
          </cell>
          <cell r="E537">
            <v>5</v>
          </cell>
          <cell r="F537">
            <v>0</v>
          </cell>
        </row>
        <row r="538">
          <cell r="A538" t="str">
            <v>27530</v>
          </cell>
          <cell r="B538" t="str">
            <v>Treat knee fracture</v>
          </cell>
          <cell r="C538">
            <v>12</v>
          </cell>
          <cell r="D538">
            <v>5</v>
          </cell>
          <cell r="E538">
            <v>5</v>
          </cell>
          <cell r="F538">
            <v>0</v>
          </cell>
        </row>
        <row r="539">
          <cell r="A539" t="str">
            <v>27532</v>
          </cell>
          <cell r="B539" t="str">
            <v>Treat knee fracture</v>
          </cell>
          <cell r="C539">
            <v>12</v>
          </cell>
          <cell r="D539">
            <v>5</v>
          </cell>
          <cell r="E539">
            <v>5</v>
          </cell>
          <cell r="F539">
            <v>0</v>
          </cell>
        </row>
        <row r="540">
          <cell r="A540" t="str">
            <v>27538</v>
          </cell>
          <cell r="B540" t="str">
            <v>Treat knee fracture(s)</v>
          </cell>
          <cell r="C540">
            <v>12</v>
          </cell>
          <cell r="D540">
            <v>5</v>
          </cell>
          <cell r="E540">
            <v>5</v>
          </cell>
          <cell r="F540">
            <v>0</v>
          </cell>
        </row>
        <row r="541">
          <cell r="A541" t="str">
            <v>27550</v>
          </cell>
          <cell r="B541" t="str">
            <v>Treat knee dislocation</v>
          </cell>
          <cell r="C541">
            <v>12</v>
          </cell>
          <cell r="D541">
            <v>5</v>
          </cell>
          <cell r="E541">
            <v>5</v>
          </cell>
          <cell r="F541">
            <v>0</v>
          </cell>
        </row>
        <row r="542">
          <cell r="A542" t="str">
            <v>27560</v>
          </cell>
          <cell r="B542" t="str">
            <v>Treat kneecap dislocation</v>
          </cell>
          <cell r="C542">
            <v>12</v>
          </cell>
          <cell r="D542">
            <v>5</v>
          </cell>
          <cell r="E542">
            <v>5</v>
          </cell>
          <cell r="F542">
            <v>0</v>
          </cell>
        </row>
        <row r="543">
          <cell r="A543" t="str">
            <v>27603</v>
          </cell>
          <cell r="B543" t="str">
            <v>Drain lower leg lesion</v>
          </cell>
          <cell r="C543">
            <v>12</v>
          </cell>
          <cell r="D543">
            <v>5</v>
          </cell>
          <cell r="E543">
            <v>5</v>
          </cell>
          <cell r="F543">
            <v>0</v>
          </cell>
        </row>
        <row r="544">
          <cell r="A544" t="str">
            <v>27604</v>
          </cell>
          <cell r="B544" t="str">
            <v>Drain lower leg bursa</v>
          </cell>
          <cell r="C544">
            <v>12</v>
          </cell>
          <cell r="D544">
            <v>5</v>
          </cell>
          <cell r="E544">
            <v>5</v>
          </cell>
          <cell r="F544">
            <v>0</v>
          </cell>
        </row>
        <row r="545">
          <cell r="A545" t="str">
            <v>27605</v>
          </cell>
          <cell r="B545" t="str">
            <v>Incision of achilles tendon</v>
          </cell>
          <cell r="C545">
            <v>12</v>
          </cell>
          <cell r="D545">
            <v>5</v>
          </cell>
          <cell r="E545">
            <v>5</v>
          </cell>
          <cell r="F545">
            <v>0</v>
          </cell>
        </row>
        <row r="546">
          <cell r="A546" t="str">
            <v>27613</v>
          </cell>
          <cell r="B546" t="str">
            <v>Biopsy lower leg soft tissue</v>
          </cell>
          <cell r="C546">
            <v>12</v>
          </cell>
          <cell r="D546">
            <v>5</v>
          </cell>
          <cell r="E546">
            <v>5</v>
          </cell>
          <cell r="F546">
            <v>0</v>
          </cell>
        </row>
        <row r="547">
          <cell r="A547" t="str">
            <v>27614</v>
          </cell>
          <cell r="B547" t="str">
            <v>Biopsy lower leg soft tissue</v>
          </cell>
          <cell r="C547">
            <v>12</v>
          </cell>
          <cell r="D547">
            <v>5</v>
          </cell>
          <cell r="E547">
            <v>5</v>
          </cell>
          <cell r="F547">
            <v>0</v>
          </cell>
        </row>
        <row r="548">
          <cell r="A548" t="str">
            <v>27618</v>
          </cell>
          <cell r="B548" t="str">
            <v>Exc leg/ankle tum &lt; 3 cm</v>
          </cell>
          <cell r="C548">
            <v>12</v>
          </cell>
          <cell r="D548">
            <v>5</v>
          </cell>
          <cell r="E548">
            <v>5</v>
          </cell>
          <cell r="F548">
            <v>0</v>
          </cell>
        </row>
        <row r="549">
          <cell r="A549" t="str">
            <v>27630</v>
          </cell>
          <cell r="B549" t="str">
            <v>Removal of tendon lesion</v>
          </cell>
          <cell r="C549">
            <v>12</v>
          </cell>
          <cell r="D549">
            <v>5</v>
          </cell>
          <cell r="E549">
            <v>5</v>
          </cell>
          <cell r="F549">
            <v>0</v>
          </cell>
        </row>
        <row r="550">
          <cell r="A550" t="str">
            <v>27648</v>
          </cell>
          <cell r="B550" t="str">
            <v>Injection for ankle x-ray</v>
          </cell>
          <cell r="C550">
            <v>12</v>
          </cell>
          <cell r="D550">
            <v>5</v>
          </cell>
          <cell r="E550">
            <v>5</v>
          </cell>
          <cell r="F550">
            <v>0</v>
          </cell>
        </row>
        <row r="551">
          <cell r="A551" t="str">
            <v>27656</v>
          </cell>
          <cell r="B551" t="str">
            <v>Repair leg fascia defect</v>
          </cell>
          <cell r="C551">
            <v>12</v>
          </cell>
          <cell r="D551">
            <v>5</v>
          </cell>
          <cell r="E551">
            <v>5</v>
          </cell>
          <cell r="F551">
            <v>0</v>
          </cell>
        </row>
        <row r="552">
          <cell r="A552" t="str">
            <v>27685</v>
          </cell>
          <cell r="B552" t="str">
            <v>Revision of lower leg tendon</v>
          </cell>
          <cell r="C552">
            <v>12</v>
          </cell>
          <cell r="D552">
            <v>5</v>
          </cell>
          <cell r="E552">
            <v>5</v>
          </cell>
          <cell r="F552">
            <v>0</v>
          </cell>
        </row>
        <row r="553">
          <cell r="A553" t="str">
            <v>27750</v>
          </cell>
          <cell r="B553" t="str">
            <v>Treatment of tibia fracture</v>
          </cell>
          <cell r="C553">
            <v>12</v>
          </cell>
          <cell r="D553">
            <v>5</v>
          </cell>
          <cell r="E553">
            <v>5</v>
          </cell>
          <cell r="F553">
            <v>0</v>
          </cell>
        </row>
        <row r="554">
          <cell r="A554" t="str">
            <v>27752</v>
          </cell>
          <cell r="B554" t="str">
            <v>Treatment of tibia fracture</v>
          </cell>
          <cell r="C554">
            <v>12</v>
          </cell>
          <cell r="D554">
            <v>5</v>
          </cell>
          <cell r="E554">
            <v>5</v>
          </cell>
          <cell r="F554">
            <v>0</v>
          </cell>
        </row>
        <row r="555">
          <cell r="A555" t="str">
            <v>27760</v>
          </cell>
          <cell r="B555" t="str">
            <v>Cltx medial ankle fx</v>
          </cell>
          <cell r="C555">
            <v>12</v>
          </cell>
          <cell r="D555">
            <v>5</v>
          </cell>
          <cell r="E555">
            <v>5</v>
          </cell>
          <cell r="F555">
            <v>0</v>
          </cell>
        </row>
        <row r="556">
          <cell r="A556" t="str">
            <v>27762</v>
          </cell>
          <cell r="B556" t="str">
            <v>Cltx med ankle fx w/mnpj</v>
          </cell>
          <cell r="C556">
            <v>12</v>
          </cell>
          <cell r="D556">
            <v>5</v>
          </cell>
          <cell r="E556">
            <v>5</v>
          </cell>
          <cell r="F556">
            <v>0</v>
          </cell>
        </row>
        <row r="557">
          <cell r="A557" t="str">
            <v>27767</v>
          </cell>
          <cell r="B557" t="str">
            <v>Cltx post ankle fx</v>
          </cell>
          <cell r="C557">
            <v>12</v>
          </cell>
          <cell r="D557">
            <v>5</v>
          </cell>
          <cell r="E557">
            <v>5</v>
          </cell>
          <cell r="F557">
            <v>0</v>
          </cell>
        </row>
        <row r="558">
          <cell r="A558" t="str">
            <v>27780</v>
          </cell>
          <cell r="B558" t="str">
            <v>Treatment of fibula fracture</v>
          </cell>
          <cell r="C558">
            <v>12</v>
          </cell>
          <cell r="D558">
            <v>5</v>
          </cell>
          <cell r="E558">
            <v>5</v>
          </cell>
          <cell r="F558">
            <v>0</v>
          </cell>
        </row>
        <row r="559">
          <cell r="A559" t="str">
            <v>27781</v>
          </cell>
          <cell r="B559" t="str">
            <v>Treatment of fibula fracture</v>
          </cell>
          <cell r="C559">
            <v>12</v>
          </cell>
          <cell r="D559">
            <v>5</v>
          </cell>
          <cell r="E559">
            <v>5</v>
          </cell>
          <cell r="F559">
            <v>0</v>
          </cell>
        </row>
        <row r="560">
          <cell r="A560" t="str">
            <v>27786</v>
          </cell>
          <cell r="B560" t="str">
            <v>Treatment of ankle fracture</v>
          </cell>
          <cell r="C560">
            <v>12</v>
          </cell>
          <cell r="D560">
            <v>5</v>
          </cell>
          <cell r="E560">
            <v>5</v>
          </cell>
          <cell r="F560">
            <v>0</v>
          </cell>
        </row>
        <row r="561">
          <cell r="A561" t="str">
            <v>27788</v>
          </cell>
          <cell r="B561" t="str">
            <v>Treatment of ankle fracture</v>
          </cell>
          <cell r="C561">
            <v>12</v>
          </cell>
          <cell r="D561">
            <v>5</v>
          </cell>
          <cell r="E561">
            <v>5</v>
          </cell>
          <cell r="F561">
            <v>0</v>
          </cell>
        </row>
        <row r="562">
          <cell r="A562" t="str">
            <v>27808</v>
          </cell>
          <cell r="B562" t="str">
            <v>Treatment of ankle fracture</v>
          </cell>
          <cell r="C562">
            <v>12</v>
          </cell>
          <cell r="D562">
            <v>5</v>
          </cell>
          <cell r="E562">
            <v>5</v>
          </cell>
          <cell r="F562">
            <v>0</v>
          </cell>
        </row>
        <row r="563">
          <cell r="A563" t="str">
            <v>27810</v>
          </cell>
          <cell r="B563" t="str">
            <v>Treatment of ankle fracture</v>
          </cell>
          <cell r="C563">
            <v>12</v>
          </cell>
          <cell r="D563">
            <v>5</v>
          </cell>
          <cell r="E563">
            <v>5</v>
          </cell>
          <cell r="F563">
            <v>0</v>
          </cell>
        </row>
        <row r="564">
          <cell r="A564" t="str">
            <v>27816</v>
          </cell>
          <cell r="B564" t="str">
            <v>Treatment of ankle fracture</v>
          </cell>
          <cell r="C564">
            <v>12</v>
          </cell>
          <cell r="D564">
            <v>5</v>
          </cell>
          <cell r="E564">
            <v>5</v>
          </cell>
          <cell r="F564">
            <v>0</v>
          </cell>
        </row>
        <row r="565">
          <cell r="A565" t="str">
            <v>27818</v>
          </cell>
          <cell r="B565" t="str">
            <v>Treatment of ankle fracture</v>
          </cell>
          <cell r="C565">
            <v>12</v>
          </cell>
          <cell r="D565">
            <v>5</v>
          </cell>
          <cell r="E565">
            <v>5</v>
          </cell>
          <cell r="F565">
            <v>0</v>
          </cell>
        </row>
        <row r="566">
          <cell r="A566" t="str">
            <v>27824</v>
          </cell>
          <cell r="B566" t="str">
            <v>Treat lower leg fracture</v>
          </cell>
          <cell r="C566">
            <v>12</v>
          </cell>
          <cell r="D566">
            <v>5</v>
          </cell>
          <cell r="E566">
            <v>5</v>
          </cell>
          <cell r="F566">
            <v>0</v>
          </cell>
        </row>
        <row r="567">
          <cell r="A567" t="str">
            <v>27825</v>
          </cell>
          <cell r="B567" t="str">
            <v>Treat lower leg fracture</v>
          </cell>
          <cell r="C567">
            <v>12</v>
          </cell>
          <cell r="D567">
            <v>5</v>
          </cell>
          <cell r="E567">
            <v>5</v>
          </cell>
          <cell r="F567">
            <v>0</v>
          </cell>
        </row>
        <row r="568">
          <cell r="A568" t="str">
            <v>27830</v>
          </cell>
          <cell r="B568" t="str">
            <v>Treat lower leg dislocation</v>
          </cell>
          <cell r="C568">
            <v>12</v>
          </cell>
          <cell r="D568">
            <v>5</v>
          </cell>
          <cell r="E568">
            <v>5</v>
          </cell>
          <cell r="F568">
            <v>0</v>
          </cell>
        </row>
        <row r="569">
          <cell r="A569" t="str">
            <v>28001</v>
          </cell>
          <cell r="B569" t="str">
            <v>Drainage of bursa of foot</v>
          </cell>
          <cell r="C569">
            <v>12</v>
          </cell>
          <cell r="D569">
            <v>5</v>
          </cell>
          <cell r="E569">
            <v>5</v>
          </cell>
          <cell r="F569">
            <v>0</v>
          </cell>
        </row>
        <row r="570">
          <cell r="A570" t="str">
            <v>28002</v>
          </cell>
          <cell r="B570" t="str">
            <v>Treatment of foot infection</v>
          </cell>
          <cell r="C570">
            <v>12</v>
          </cell>
          <cell r="D570">
            <v>5</v>
          </cell>
          <cell r="E570">
            <v>5</v>
          </cell>
          <cell r="F570">
            <v>0</v>
          </cell>
        </row>
        <row r="571">
          <cell r="A571" t="str">
            <v>28003</v>
          </cell>
          <cell r="B571" t="str">
            <v>Treatment of foot infection</v>
          </cell>
          <cell r="C571">
            <v>12</v>
          </cell>
          <cell r="D571">
            <v>5</v>
          </cell>
          <cell r="E571">
            <v>5</v>
          </cell>
          <cell r="F571">
            <v>0</v>
          </cell>
        </row>
        <row r="572">
          <cell r="A572" t="str">
            <v>28008</v>
          </cell>
          <cell r="B572" t="str">
            <v>Incision of foot fascia</v>
          </cell>
          <cell r="C572">
            <v>12</v>
          </cell>
          <cell r="D572">
            <v>5</v>
          </cell>
          <cell r="E572">
            <v>5</v>
          </cell>
          <cell r="F572">
            <v>0</v>
          </cell>
        </row>
        <row r="573">
          <cell r="A573" t="str">
            <v>28010</v>
          </cell>
          <cell r="B573" t="str">
            <v>Incision of toe tendon</v>
          </cell>
          <cell r="C573">
            <v>12</v>
          </cell>
          <cell r="D573">
            <v>5</v>
          </cell>
          <cell r="E573">
            <v>5</v>
          </cell>
          <cell r="F573">
            <v>0</v>
          </cell>
        </row>
        <row r="574">
          <cell r="A574" t="str">
            <v>28011</v>
          </cell>
          <cell r="B574" t="str">
            <v>Incision of toe tendons</v>
          </cell>
          <cell r="C574">
            <v>12</v>
          </cell>
          <cell r="D574">
            <v>5</v>
          </cell>
          <cell r="E574">
            <v>5</v>
          </cell>
          <cell r="F574">
            <v>0</v>
          </cell>
        </row>
        <row r="575">
          <cell r="A575" t="str">
            <v>28020</v>
          </cell>
          <cell r="B575" t="str">
            <v>Exploration of foot joint</v>
          </cell>
          <cell r="C575">
            <v>12</v>
          </cell>
          <cell r="D575">
            <v>5</v>
          </cell>
          <cell r="E575">
            <v>5</v>
          </cell>
          <cell r="F575">
            <v>0</v>
          </cell>
        </row>
        <row r="576">
          <cell r="A576" t="str">
            <v>28022</v>
          </cell>
          <cell r="B576" t="str">
            <v>Exploration of foot joint</v>
          </cell>
          <cell r="C576">
            <v>12</v>
          </cell>
          <cell r="D576">
            <v>5</v>
          </cell>
          <cell r="E576">
            <v>5</v>
          </cell>
          <cell r="F576">
            <v>0</v>
          </cell>
        </row>
        <row r="577">
          <cell r="A577" t="str">
            <v>28024</v>
          </cell>
          <cell r="B577" t="str">
            <v>Exploration of toe joint</v>
          </cell>
          <cell r="C577">
            <v>12</v>
          </cell>
          <cell r="D577">
            <v>5</v>
          </cell>
          <cell r="E577">
            <v>5</v>
          </cell>
          <cell r="F577">
            <v>0</v>
          </cell>
        </row>
        <row r="578">
          <cell r="A578" t="str">
            <v>28035</v>
          </cell>
          <cell r="B578" t="str">
            <v>Decompression of tibia nerve</v>
          </cell>
          <cell r="C578">
            <v>12</v>
          </cell>
          <cell r="D578">
            <v>5</v>
          </cell>
          <cell r="E578">
            <v>5</v>
          </cell>
          <cell r="F578">
            <v>0</v>
          </cell>
        </row>
        <row r="579">
          <cell r="A579" t="str">
            <v>28039</v>
          </cell>
          <cell r="B579" t="str">
            <v>Exc foot/toe tum sc 1.5 cm/&gt;</v>
          </cell>
          <cell r="C579">
            <v>12</v>
          </cell>
          <cell r="D579">
            <v>5</v>
          </cell>
          <cell r="E579">
            <v>5</v>
          </cell>
          <cell r="F579">
            <v>0</v>
          </cell>
        </row>
        <row r="580">
          <cell r="A580" t="str">
            <v>28043</v>
          </cell>
          <cell r="B580" t="str">
            <v>Exc foot/toe tum sc &lt; 1.5 cm</v>
          </cell>
          <cell r="C580">
            <v>12</v>
          </cell>
          <cell r="D580">
            <v>5</v>
          </cell>
          <cell r="E580">
            <v>5</v>
          </cell>
          <cell r="F580">
            <v>0</v>
          </cell>
        </row>
        <row r="581">
          <cell r="A581" t="str">
            <v>28045</v>
          </cell>
          <cell r="B581" t="str">
            <v>Exc foot/toe tum deep &lt;1.5cm</v>
          </cell>
          <cell r="C581">
            <v>12</v>
          </cell>
          <cell r="D581">
            <v>5</v>
          </cell>
          <cell r="E581">
            <v>5</v>
          </cell>
          <cell r="F581">
            <v>0</v>
          </cell>
        </row>
        <row r="582">
          <cell r="A582" t="str">
            <v>28050</v>
          </cell>
          <cell r="B582" t="str">
            <v>Biopsy of foot joint lining</v>
          </cell>
          <cell r="C582">
            <v>12</v>
          </cell>
          <cell r="D582">
            <v>5</v>
          </cell>
          <cell r="E582">
            <v>5</v>
          </cell>
          <cell r="F582">
            <v>0</v>
          </cell>
        </row>
        <row r="583">
          <cell r="A583" t="str">
            <v>28052</v>
          </cell>
          <cell r="B583" t="str">
            <v>Biopsy of foot joint lining</v>
          </cell>
          <cell r="C583">
            <v>12</v>
          </cell>
          <cell r="D583">
            <v>5</v>
          </cell>
          <cell r="E583">
            <v>5</v>
          </cell>
          <cell r="F583">
            <v>0</v>
          </cell>
        </row>
        <row r="584">
          <cell r="A584" t="str">
            <v>28054</v>
          </cell>
          <cell r="B584" t="str">
            <v>Biopsy of toe joint lining</v>
          </cell>
          <cell r="C584">
            <v>12</v>
          </cell>
          <cell r="D584">
            <v>5</v>
          </cell>
          <cell r="E584">
            <v>5</v>
          </cell>
          <cell r="F584">
            <v>0</v>
          </cell>
        </row>
        <row r="585">
          <cell r="A585" t="str">
            <v>28060</v>
          </cell>
          <cell r="B585" t="str">
            <v>Partial removal foot fascia</v>
          </cell>
          <cell r="C585">
            <v>12</v>
          </cell>
          <cell r="D585">
            <v>5</v>
          </cell>
          <cell r="E585">
            <v>5</v>
          </cell>
          <cell r="F585">
            <v>0</v>
          </cell>
        </row>
        <row r="586">
          <cell r="A586" t="str">
            <v>28062</v>
          </cell>
          <cell r="B586" t="str">
            <v>Removal of foot fascia</v>
          </cell>
          <cell r="C586">
            <v>12</v>
          </cell>
          <cell r="D586">
            <v>5</v>
          </cell>
          <cell r="E586">
            <v>5</v>
          </cell>
          <cell r="F586">
            <v>0</v>
          </cell>
        </row>
        <row r="587">
          <cell r="A587" t="str">
            <v>28070</v>
          </cell>
          <cell r="B587" t="str">
            <v>Removal of foot joint lining</v>
          </cell>
          <cell r="C587">
            <v>12</v>
          </cell>
          <cell r="D587">
            <v>5</v>
          </cell>
          <cell r="E587">
            <v>5</v>
          </cell>
          <cell r="F587">
            <v>0</v>
          </cell>
        </row>
        <row r="588">
          <cell r="A588" t="str">
            <v>28072</v>
          </cell>
          <cell r="B588" t="str">
            <v>Removal of foot joint lining</v>
          </cell>
          <cell r="C588">
            <v>12</v>
          </cell>
          <cell r="D588">
            <v>5</v>
          </cell>
          <cell r="E588">
            <v>5</v>
          </cell>
          <cell r="F588">
            <v>0</v>
          </cell>
        </row>
        <row r="589">
          <cell r="A589" t="str">
            <v>28080</v>
          </cell>
          <cell r="B589" t="str">
            <v>Removal of foot lesion</v>
          </cell>
          <cell r="C589">
            <v>12</v>
          </cell>
          <cell r="D589">
            <v>5</v>
          </cell>
          <cell r="E589">
            <v>5</v>
          </cell>
          <cell r="F589">
            <v>0</v>
          </cell>
        </row>
        <row r="590">
          <cell r="A590" t="str">
            <v>28086</v>
          </cell>
          <cell r="B590" t="str">
            <v>Excise foot tendon sheath</v>
          </cell>
          <cell r="C590">
            <v>12</v>
          </cell>
          <cell r="D590">
            <v>5</v>
          </cell>
          <cell r="E590">
            <v>5</v>
          </cell>
          <cell r="F590">
            <v>0</v>
          </cell>
        </row>
        <row r="591">
          <cell r="A591" t="str">
            <v>28088</v>
          </cell>
          <cell r="B591" t="str">
            <v>Excise foot tendon sheath</v>
          </cell>
          <cell r="C591">
            <v>12</v>
          </cell>
          <cell r="D591">
            <v>5</v>
          </cell>
          <cell r="E591">
            <v>5</v>
          </cell>
          <cell r="F591">
            <v>0</v>
          </cell>
        </row>
        <row r="592">
          <cell r="A592" t="str">
            <v>28090</v>
          </cell>
          <cell r="B592" t="str">
            <v>Removal of foot lesion</v>
          </cell>
          <cell r="C592">
            <v>12</v>
          </cell>
          <cell r="D592">
            <v>5</v>
          </cell>
          <cell r="E592">
            <v>5</v>
          </cell>
          <cell r="F592">
            <v>0</v>
          </cell>
        </row>
        <row r="593">
          <cell r="A593" t="str">
            <v>28092</v>
          </cell>
          <cell r="B593" t="str">
            <v>Removal of toe lesions</v>
          </cell>
          <cell r="C593">
            <v>12</v>
          </cell>
          <cell r="D593">
            <v>5</v>
          </cell>
          <cell r="E593">
            <v>5</v>
          </cell>
          <cell r="F593">
            <v>0</v>
          </cell>
        </row>
        <row r="594">
          <cell r="A594" t="str">
            <v>28100</v>
          </cell>
          <cell r="B594" t="str">
            <v>Removal of ankle/heel lesion</v>
          </cell>
          <cell r="C594">
            <v>12</v>
          </cell>
          <cell r="D594">
            <v>5</v>
          </cell>
          <cell r="E594">
            <v>5</v>
          </cell>
          <cell r="F594">
            <v>0</v>
          </cell>
        </row>
        <row r="595">
          <cell r="A595" t="str">
            <v>28104</v>
          </cell>
          <cell r="B595" t="str">
            <v>Removal of foot lesion</v>
          </cell>
          <cell r="C595">
            <v>12</v>
          </cell>
          <cell r="D595">
            <v>5</v>
          </cell>
          <cell r="E595">
            <v>5</v>
          </cell>
          <cell r="F595">
            <v>0</v>
          </cell>
        </row>
        <row r="596">
          <cell r="A596" t="str">
            <v>28107</v>
          </cell>
          <cell r="B596" t="str">
            <v>Remove/graft foot lesion</v>
          </cell>
          <cell r="C596">
            <v>12</v>
          </cell>
          <cell r="D596">
            <v>5</v>
          </cell>
          <cell r="E596">
            <v>5</v>
          </cell>
          <cell r="F596">
            <v>0</v>
          </cell>
        </row>
        <row r="597">
          <cell r="A597" t="str">
            <v>28108</v>
          </cell>
          <cell r="B597" t="str">
            <v>Removal of toe lesions</v>
          </cell>
          <cell r="C597">
            <v>12</v>
          </cell>
          <cell r="D597">
            <v>5</v>
          </cell>
          <cell r="E597">
            <v>5</v>
          </cell>
          <cell r="F597">
            <v>0</v>
          </cell>
        </row>
        <row r="598">
          <cell r="A598" t="str">
            <v>28110</v>
          </cell>
          <cell r="B598" t="str">
            <v>Part removal of metatarsal</v>
          </cell>
          <cell r="C598">
            <v>12</v>
          </cell>
          <cell r="D598">
            <v>5</v>
          </cell>
          <cell r="E598">
            <v>5</v>
          </cell>
          <cell r="F598">
            <v>0</v>
          </cell>
        </row>
        <row r="599">
          <cell r="A599" t="str">
            <v>28111</v>
          </cell>
          <cell r="B599" t="str">
            <v>Part removal of metatarsal</v>
          </cell>
          <cell r="C599">
            <v>12</v>
          </cell>
          <cell r="D599">
            <v>5</v>
          </cell>
          <cell r="E599">
            <v>5</v>
          </cell>
          <cell r="F599">
            <v>0</v>
          </cell>
        </row>
        <row r="600">
          <cell r="A600" t="str">
            <v>28112</v>
          </cell>
          <cell r="B600" t="str">
            <v>Part removal of metatarsal</v>
          </cell>
          <cell r="C600">
            <v>12</v>
          </cell>
          <cell r="D600">
            <v>5</v>
          </cell>
          <cell r="E600">
            <v>5</v>
          </cell>
          <cell r="F600">
            <v>0</v>
          </cell>
        </row>
        <row r="601">
          <cell r="A601" t="str">
            <v>28113</v>
          </cell>
          <cell r="B601" t="str">
            <v>Part removal of metatarsal</v>
          </cell>
          <cell r="C601">
            <v>12</v>
          </cell>
          <cell r="D601">
            <v>5</v>
          </cell>
          <cell r="E601">
            <v>5</v>
          </cell>
          <cell r="F601">
            <v>0</v>
          </cell>
        </row>
        <row r="602">
          <cell r="A602" t="str">
            <v>28114</v>
          </cell>
          <cell r="B602" t="str">
            <v>Removal of metatarsal heads</v>
          </cell>
          <cell r="C602">
            <v>12</v>
          </cell>
          <cell r="D602">
            <v>5</v>
          </cell>
          <cell r="E602">
            <v>5</v>
          </cell>
          <cell r="F602">
            <v>0</v>
          </cell>
        </row>
        <row r="603">
          <cell r="A603" t="str">
            <v>28116</v>
          </cell>
          <cell r="B603" t="str">
            <v>Revision of foot</v>
          </cell>
          <cell r="C603">
            <v>12</v>
          </cell>
          <cell r="D603">
            <v>5</v>
          </cell>
          <cell r="E603">
            <v>5</v>
          </cell>
          <cell r="F603">
            <v>0</v>
          </cell>
        </row>
        <row r="604">
          <cell r="A604" t="str">
            <v>28118</v>
          </cell>
          <cell r="B604" t="str">
            <v>Removal of heel bone</v>
          </cell>
          <cell r="C604">
            <v>12</v>
          </cell>
          <cell r="D604">
            <v>5</v>
          </cell>
          <cell r="E604">
            <v>5</v>
          </cell>
          <cell r="F604">
            <v>0</v>
          </cell>
        </row>
        <row r="605">
          <cell r="A605" t="str">
            <v>28119</v>
          </cell>
          <cell r="B605" t="str">
            <v>Removal of heel spur</v>
          </cell>
          <cell r="C605">
            <v>12</v>
          </cell>
          <cell r="D605">
            <v>5</v>
          </cell>
          <cell r="E605">
            <v>5</v>
          </cell>
          <cell r="F605">
            <v>0</v>
          </cell>
        </row>
        <row r="606">
          <cell r="A606" t="str">
            <v>28120</v>
          </cell>
          <cell r="B606" t="str">
            <v>Part removal of ankle/heel</v>
          </cell>
          <cell r="C606">
            <v>12</v>
          </cell>
          <cell r="D606">
            <v>5</v>
          </cell>
          <cell r="E606">
            <v>5</v>
          </cell>
          <cell r="F606">
            <v>0</v>
          </cell>
        </row>
        <row r="607">
          <cell r="A607" t="str">
            <v>28122</v>
          </cell>
          <cell r="B607" t="str">
            <v>Partial removal of foot bone</v>
          </cell>
          <cell r="C607">
            <v>12</v>
          </cell>
          <cell r="D607">
            <v>5</v>
          </cell>
          <cell r="E607">
            <v>5</v>
          </cell>
          <cell r="F607">
            <v>0</v>
          </cell>
        </row>
        <row r="608">
          <cell r="A608" t="str">
            <v>28124</v>
          </cell>
          <cell r="B608" t="str">
            <v>Partial removal of toe</v>
          </cell>
          <cell r="C608">
            <v>12</v>
          </cell>
          <cell r="D608">
            <v>5</v>
          </cell>
          <cell r="E608">
            <v>5</v>
          </cell>
          <cell r="F608">
            <v>0</v>
          </cell>
        </row>
        <row r="609">
          <cell r="A609" t="str">
            <v>28126</v>
          </cell>
          <cell r="B609" t="str">
            <v>Partial removal of toe</v>
          </cell>
          <cell r="C609">
            <v>12</v>
          </cell>
          <cell r="D609">
            <v>5</v>
          </cell>
          <cell r="E609">
            <v>5</v>
          </cell>
          <cell r="F609">
            <v>0</v>
          </cell>
        </row>
        <row r="610">
          <cell r="A610" t="str">
            <v>28140</v>
          </cell>
          <cell r="B610" t="str">
            <v>Removal of metatarsal</v>
          </cell>
          <cell r="C610">
            <v>12</v>
          </cell>
          <cell r="D610">
            <v>5</v>
          </cell>
          <cell r="E610">
            <v>5</v>
          </cell>
          <cell r="F610">
            <v>0</v>
          </cell>
        </row>
        <row r="611">
          <cell r="A611" t="str">
            <v>28150</v>
          </cell>
          <cell r="B611" t="str">
            <v>Removal of toe</v>
          </cell>
          <cell r="C611">
            <v>12</v>
          </cell>
          <cell r="D611">
            <v>5</v>
          </cell>
          <cell r="E611">
            <v>5</v>
          </cell>
          <cell r="F611">
            <v>0</v>
          </cell>
        </row>
        <row r="612">
          <cell r="A612" t="str">
            <v>28153</v>
          </cell>
          <cell r="B612" t="str">
            <v>Partial removal of toe</v>
          </cell>
          <cell r="C612">
            <v>12</v>
          </cell>
          <cell r="D612">
            <v>5</v>
          </cell>
          <cell r="E612">
            <v>5</v>
          </cell>
          <cell r="F612">
            <v>0</v>
          </cell>
        </row>
        <row r="613">
          <cell r="A613" t="str">
            <v>28160</v>
          </cell>
          <cell r="B613" t="str">
            <v>Partial removal of toe</v>
          </cell>
          <cell r="C613">
            <v>12</v>
          </cell>
          <cell r="D613">
            <v>5</v>
          </cell>
          <cell r="E613">
            <v>5</v>
          </cell>
          <cell r="F613">
            <v>0</v>
          </cell>
        </row>
        <row r="614">
          <cell r="A614" t="str">
            <v>28190</v>
          </cell>
          <cell r="B614" t="str">
            <v>Removal of foot foreign body</v>
          </cell>
          <cell r="C614">
            <v>12</v>
          </cell>
          <cell r="D614">
            <v>5</v>
          </cell>
          <cell r="E614">
            <v>5</v>
          </cell>
          <cell r="F614">
            <v>0</v>
          </cell>
        </row>
        <row r="615">
          <cell r="A615" t="str">
            <v>28192</v>
          </cell>
          <cell r="B615" t="str">
            <v>Removal of foot foreign body</v>
          </cell>
          <cell r="C615">
            <v>12</v>
          </cell>
          <cell r="D615">
            <v>5</v>
          </cell>
          <cell r="E615">
            <v>5</v>
          </cell>
          <cell r="F615">
            <v>0</v>
          </cell>
        </row>
        <row r="616">
          <cell r="A616" t="str">
            <v>28193</v>
          </cell>
          <cell r="B616" t="str">
            <v>Removal of foot foreign body</v>
          </cell>
          <cell r="C616">
            <v>12</v>
          </cell>
          <cell r="D616">
            <v>5</v>
          </cell>
          <cell r="E616">
            <v>5</v>
          </cell>
          <cell r="F616">
            <v>0</v>
          </cell>
        </row>
        <row r="617">
          <cell r="A617" t="str">
            <v>28200</v>
          </cell>
          <cell r="B617" t="str">
            <v>Repair of foot tendon</v>
          </cell>
          <cell r="C617">
            <v>12</v>
          </cell>
          <cell r="D617">
            <v>5</v>
          </cell>
          <cell r="E617">
            <v>5</v>
          </cell>
          <cell r="F617">
            <v>0</v>
          </cell>
        </row>
        <row r="618">
          <cell r="A618" t="str">
            <v>28202</v>
          </cell>
          <cell r="B618" t="str">
            <v>Repair/graft of foot tendon</v>
          </cell>
          <cell r="C618">
            <v>12</v>
          </cell>
          <cell r="D618">
            <v>5</v>
          </cell>
          <cell r="E618">
            <v>5</v>
          </cell>
          <cell r="F618">
            <v>0</v>
          </cell>
        </row>
        <row r="619">
          <cell r="A619" t="str">
            <v>28208</v>
          </cell>
          <cell r="B619" t="str">
            <v>Repair of foot tendon</v>
          </cell>
          <cell r="C619">
            <v>12</v>
          </cell>
          <cell r="D619">
            <v>5</v>
          </cell>
          <cell r="E619">
            <v>5</v>
          </cell>
          <cell r="F619">
            <v>0</v>
          </cell>
        </row>
        <row r="620">
          <cell r="A620" t="str">
            <v>28210</v>
          </cell>
          <cell r="B620" t="str">
            <v>Repair/graft of foot tendon</v>
          </cell>
          <cell r="C620">
            <v>12</v>
          </cell>
          <cell r="D620">
            <v>5</v>
          </cell>
          <cell r="E620">
            <v>5</v>
          </cell>
          <cell r="F620">
            <v>0</v>
          </cell>
        </row>
        <row r="621">
          <cell r="A621" t="str">
            <v>28220</v>
          </cell>
          <cell r="B621" t="str">
            <v>Release of foot tendon</v>
          </cell>
          <cell r="C621">
            <v>12</v>
          </cell>
          <cell r="D621">
            <v>5</v>
          </cell>
          <cell r="E621">
            <v>5</v>
          </cell>
          <cell r="F621">
            <v>0</v>
          </cell>
        </row>
        <row r="622">
          <cell r="A622" t="str">
            <v>28222</v>
          </cell>
          <cell r="B622" t="str">
            <v>Release of foot tendons</v>
          </cell>
          <cell r="C622">
            <v>12</v>
          </cell>
          <cell r="D622">
            <v>5</v>
          </cell>
          <cell r="E622">
            <v>5</v>
          </cell>
          <cell r="F622">
            <v>0</v>
          </cell>
        </row>
        <row r="623">
          <cell r="A623" t="str">
            <v>28225</v>
          </cell>
          <cell r="B623" t="str">
            <v>Release of foot tendon</v>
          </cell>
          <cell r="C623">
            <v>12</v>
          </cell>
          <cell r="D623">
            <v>5</v>
          </cell>
          <cell r="E623">
            <v>5</v>
          </cell>
          <cell r="F623">
            <v>0</v>
          </cell>
        </row>
        <row r="624">
          <cell r="A624" t="str">
            <v>28226</v>
          </cell>
          <cell r="B624" t="str">
            <v>Release of foot tendons</v>
          </cell>
          <cell r="C624">
            <v>12</v>
          </cell>
          <cell r="D624">
            <v>5</v>
          </cell>
          <cell r="E624">
            <v>5</v>
          </cell>
          <cell r="F624">
            <v>0</v>
          </cell>
        </row>
        <row r="625">
          <cell r="A625" t="str">
            <v>28230</v>
          </cell>
          <cell r="B625" t="str">
            <v>Incision of foot tendon(s)</v>
          </cell>
          <cell r="C625">
            <v>12</v>
          </cell>
          <cell r="D625">
            <v>5</v>
          </cell>
          <cell r="E625">
            <v>5</v>
          </cell>
          <cell r="F625">
            <v>0</v>
          </cell>
        </row>
        <row r="626">
          <cell r="A626" t="str">
            <v>28232</v>
          </cell>
          <cell r="B626" t="str">
            <v>Incision of toe tendon</v>
          </cell>
          <cell r="C626">
            <v>12</v>
          </cell>
          <cell r="D626">
            <v>5</v>
          </cell>
          <cell r="E626">
            <v>5</v>
          </cell>
          <cell r="F626">
            <v>0</v>
          </cell>
        </row>
        <row r="627">
          <cell r="A627" t="str">
            <v>28234</v>
          </cell>
          <cell r="B627" t="str">
            <v>Incision of foot tendon</v>
          </cell>
          <cell r="C627">
            <v>12</v>
          </cell>
          <cell r="D627">
            <v>5</v>
          </cell>
          <cell r="E627">
            <v>5</v>
          </cell>
          <cell r="F627">
            <v>0</v>
          </cell>
        </row>
        <row r="628">
          <cell r="A628" t="str">
            <v>28238</v>
          </cell>
          <cell r="B628" t="str">
            <v>Revision of foot tendon</v>
          </cell>
          <cell r="C628">
            <v>12</v>
          </cell>
          <cell r="D628">
            <v>5</v>
          </cell>
          <cell r="E628">
            <v>5</v>
          </cell>
          <cell r="F628">
            <v>0</v>
          </cell>
        </row>
        <row r="629">
          <cell r="A629" t="str">
            <v>28240</v>
          </cell>
          <cell r="B629" t="str">
            <v>Release of big toe</v>
          </cell>
          <cell r="C629">
            <v>12</v>
          </cell>
          <cell r="D629">
            <v>5</v>
          </cell>
          <cell r="E629">
            <v>5</v>
          </cell>
          <cell r="F629">
            <v>0</v>
          </cell>
        </row>
        <row r="630">
          <cell r="A630" t="str">
            <v>28250</v>
          </cell>
          <cell r="B630" t="str">
            <v>Revision of foot fascia</v>
          </cell>
          <cell r="C630">
            <v>12</v>
          </cell>
          <cell r="D630">
            <v>5</v>
          </cell>
          <cell r="E630">
            <v>5</v>
          </cell>
          <cell r="F630">
            <v>0</v>
          </cell>
        </row>
        <row r="631">
          <cell r="A631" t="str">
            <v>28260</v>
          </cell>
          <cell r="B631" t="str">
            <v>Release of midfoot joint</v>
          </cell>
          <cell r="C631">
            <v>12</v>
          </cell>
          <cell r="D631">
            <v>5</v>
          </cell>
          <cell r="E631">
            <v>5</v>
          </cell>
          <cell r="F631">
            <v>0</v>
          </cell>
        </row>
        <row r="632">
          <cell r="A632" t="str">
            <v>28261</v>
          </cell>
          <cell r="B632" t="str">
            <v>Revision of foot tendon</v>
          </cell>
          <cell r="C632">
            <v>12</v>
          </cell>
          <cell r="D632">
            <v>5</v>
          </cell>
          <cell r="E632">
            <v>5</v>
          </cell>
          <cell r="F632">
            <v>0</v>
          </cell>
        </row>
        <row r="633">
          <cell r="A633" t="str">
            <v>28262</v>
          </cell>
          <cell r="B633" t="str">
            <v>Revision of foot and ankle</v>
          </cell>
          <cell r="C633">
            <v>12</v>
          </cell>
          <cell r="D633">
            <v>5</v>
          </cell>
          <cell r="E633">
            <v>5</v>
          </cell>
          <cell r="F633">
            <v>0</v>
          </cell>
        </row>
        <row r="634">
          <cell r="A634" t="str">
            <v>28264</v>
          </cell>
          <cell r="B634" t="str">
            <v>Release of midfoot joint</v>
          </cell>
          <cell r="C634">
            <v>12</v>
          </cell>
          <cell r="D634">
            <v>5</v>
          </cell>
          <cell r="E634">
            <v>5</v>
          </cell>
          <cell r="F634">
            <v>0</v>
          </cell>
        </row>
        <row r="635">
          <cell r="A635" t="str">
            <v>28270</v>
          </cell>
          <cell r="B635" t="str">
            <v>Release of foot contracture</v>
          </cell>
          <cell r="C635">
            <v>12</v>
          </cell>
          <cell r="D635">
            <v>5</v>
          </cell>
          <cell r="E635">
            <v>5</v>
          </cell>
          <cell r="F635">
            <v>0</v>
          </cell>
        </row>
        <row r="636">
          <cell r="A636" t="str">
            <v>28272</v>
          </cell>
          <cell r="B636" t="str">
            <v>Release of toe joint each</v>
          </cell>
          <cell r="C636">
            <v>12</v>
          </cell>
          <cell r="D636">
            <v>5</v>
          </cell>
          <cell r="E636">
            <v>5</v>
          </cell>
          <cell r="F636">
            <v>0</v>
          </cell>
        </row>
        <row r="637">
          <cell r="A637" t="str">
            <v>28280</v>
          </cell>
          <cell r="B637" t="str">
            <v>Fusion of toes</v>
          </cell>
          <cell r="C637">
            <v>12</v>
          </cell>
          <cell r="D637">
            <v>5</v>
          </cell>
          <cell r="E637">
            <v>5</v>
          </cell>
          <cell r="F637">
            <v>0</v>
          </cell>
        </row>
        <row r="638">
          <cell r="A638" t="str">
            <v>28285</v>
          </cell>
          <cell r="B638" t="str">
            <v>Repair of hammertoe</v>
          </cell>
          <cell r="C638">
            <v>12</v>
          </cell>
          <cell r="D638">
            <v>5</v>
          </cell>
          <cell r="E638">
            <v>5</v>
          </cell>
          <cell r="F638">
            <v>0</v>
          </cell>
        </row>
        <row r="639">
          <cell r="A639" t="str">
            <v>28286</v>
          </cell>
          <cell r="B639" t="str">
            <v>Repair of hammertoe</v>
          </cell>
          <cell r="C639">
            <v>12</v>
          </cell>
          <cell r="D639">
            <v>5</v>
          </cell>
          <cell r="E639">
            <v>5</v>
          </cell>
          <cell r="F639">
            <v>0</v>
          </cell>
        </row>
        <row r="640">
          <cell r="A640" t="str">
            <v>28288</v>
          </cell>
          <cell r="B640" t="str">
            <v>Partial removal of foot bone</v>
          </cell>
          <cell r="C640">
            <v>12</v>
          </cell>
          <cell r="D640">
            <v>5</v>
          </cell>
          <cell r="E640">
            <v>5</v>
          </cell>
          <cell r="F640">
            <v>0</v>
          </cell>
        </row>
        <row r="641">
          <cell r="A641" t="str">
            <v>28289</v>
          </cell>
          <cell r="B641" t="str">
            <v>Repair hallux rigidus</v>
          </cell>
          <cell r="C641">
            <v>12</v>
          </cell>
          <cell r="D641">
            <v>5</v>
          </cell>
          <cell r="E641">
            <v>5</v>
          </cell>
          <cell r="F641">
            <v>0</v>
          </cell>
        </row>
        <row r="642">
          <cell r="A642" t="str">
            <v>28290</v>
          </cell>
          <cell r="B642" t="str">
            <v>Correction of bunion</v>
          </cell>
          <cell r="C642">
            <v>12</v>
          </cell>
          <cell r="D642">
            <v>5</v>
          </cell>
          <cell r="E642">
            <v>5</v>
          </cell>
          <cell r="F642">
            <v>0</v>
          </cell>
        </row>
        <row r="643">
          <cell r="A643" t="str">
            <v>28292</v>
          </cell>
          <cell r="B643" t="str">
            <v>Correction of bunion</v>
          </cell>
          <cell r="C643">
            <v>12</v>
          </cell>
          <cell r="D643">
            <v>5</v>
          </cell>
          <cell r="E643">
            <v>5</v>
          </cell>
          <cell r="F643">
            <v>0</v>
          </cell>
        </row>
        <row r="644">
          <cell r="A644" t="str">
            <v>28293</v>
          </cell>
          <cell r="B644" t="str">
            <v>Correction of bunion</v>
          </cell>
          <cell r="C644">
            <v>12</v>
          </cell>
          <cell r="D644">
            <v>5</v>
          </cell>
          <cell r="E644">
            <v>5</v>
          </cell>
          <cell r="F644">
            <v>0</v>
          </cell>
        </row>
        <row r="645">
          <cell r="A645" t="str">
            <v>28294</v>
          </cell>
          <cell r="B645" t="str">
            <v>Correction of bunion</v>
          </cell>
          <cell r="C645">
            <v>12</v>
          </cell>
          <cell r="D645">
            <v>5</v>
          </cell>
          <cell r="E645">
            <v>5</v>
          </cell>
          <cell r="F645">
            <v>0</v>
          </cell>
        </row>
        <row r="646">
          <cell r="A646" t="str">
            <v>28296</v>
          </cell>
          <cell r="B646" t="str">
            <v>Correction of bunion</v>
          </cell>
          <cell r="C646">
            <v>12</v>
          </cell>
          <cell r="D646">
            <v>5</v>
          </cell>
          <cell r="E646">
            <v>5</v>
          </cell>
          <cell r="F646">
            <v>0</v>
          </cell>
        </row>
        <row r="647">
          <cell r="A647" t="str">
            <v>28297</v>
          </cell>
          <cell r="B647" t="str">
            <v>Correction of bunion</v>
          </cell>
          <cell r="C647">
            <v>12</v>
          </cell>
          <cell r="D647">
            <v>5</v>
          </cell>
          <cell r="E647">
            <v>5</v>
          </cell>
          <cell r="F647">
            <v>0</v>
          </cell>
        </row>
        <row r="648">
          <cell r="A648" t="str">
            <v>28298</v>
          </cell>
          <cell r="B648" t="str">
            <v>Correction of bunion</v>
          </cell>
          <cell r="C648">
            <v>12</v>
          </cell>
          <cell r="D648">
            <v>5</v>
          </cell>
          <cell r="E648">
            <v>5</v>
          </cell>
          <cell r="F648">
            <v>0</v>
          </cell>
        </row>
        <row r="649">
          <cell r="A649" t="str">
            <v>28299</v>
          </cell>
          <cell r="B649" t="str">
            <v>Correction of bunion</v>
          </cell>
          <cell r="C649">
            <v>12</v>
          </cell>
          <cell r="D649">
            <v>5</v>
          </cell>
          <cell r="E649">
            <v>5</v>
          </cell>
          <cell r="F649">
            <v>0</v>
          </cell>
        </row>
        <row r="650">
          <cell r="A650" t="str">
            <v>28304</v>
          </cell>
          <cell r="B650" t="str">
            <v>Incision of midfoot bones</v>
          </cell>
          <cell r="C650">
            <v>12</v>
          </cell>
          <cell r="D650">
            <v>5</v>
          </cell>
          <cell r="E650">
            <v>5</v>
          </cell>
          <cell r="F650">
            <v>0</v>
          </cell>
        </row>
        <row r="651">
          <cell r="A651" t="str">
            <v>28306</v>
          </cell>
          <cell r="B651" t="str">
            <v>Incision of metatarsal</v>
          </cell>
          <cell r="C651">
            <v>12</v>
          </cell>
          <cell r="D651">
            <v>5</v>
          </cell>
          <cell r="E651">
            <v>5</v>
          </cell>
          <cell r="F651">
            <v>0</v>
          </cell>
        </row>
        <row r="652">
          <cell r="A652" t="str">
            <v>28307</v>
          </cell>
          <cell r="B652" t="str">
            <v>Incision of metatarsal</v>
          </cell>
          <cell r="C652">
            <v>12</v>
          </cell>
          <cell r="D652">
            <v>5</v>
          </cell>
          <cell r="E652">
            <v>5</v>
          </cell>
          <cell r="F652">
            <v>0</v>
          </cell>
        </row>
        <row r="653">
          <cell r="A653" t="str">
            <v>28308</v>
          </cell>
          <cell r="B653" t="str">
            <v>Incision of metatarsal</v>
          </cell>
          <cell r="C653">
            <v>12</v>
          </cell>
          <cell r="D653">
            <v>5</v>
          </cell>
          <cell r="E653">
            <v>5</v>
          </cell>
          <cell r="F653">
            <v>0</v>
          </cell>
        </row>
        <row r="654">
          <cell r="A654" t="str">
            <v>28310</v>
          </cell>
          <cell r="B654" t="str">
            <v>Revision of big toe</v>
          </cell>
          <cell r="C654">
            <v>12</v>
          </cell>
          <cell r="D654">
            <v>5</v>
          </cell>
          <cell r="E654">
            <v>5</v>
          </cell>
          <cell r="F654">
            <v>0</v>
          </cell>
        </row>
        <row r="655">
          <cell r="A655" t="str">
            <v>28312</v>
          </cell>
          <cell r="B655" t="str">
            <v>Revision of toe</v>
          </cell>
          <cell r="C655">
            <v>12</v>
          </cell>
          <cell r="D655">
            <v>5</v>
          </cell>
          <cell r="E655">
            <v>5</v>
          </cell>
          <cell r="F655">
            <v>0</v>
          </cell>
        </row>
        <row r="656">
          <cell r="A656" t="str">
            <v>28313</v>
          </cell>
          <cell r="B656" t="str">
            <v>Repair deformity of toe</v>
          </cell>
          <cell r="C656">
            <v>12</v>
          </cell>
          <cell r="D656">
            <v>5</v>
          </cell>
          <cell r="E656">
            <v>5</v>
          </cell>
          <cell r="F656">
            <v>0</v>
          </cell>
        </row>
        <row r="657">
          <cell r="A657" t="str">
            <v>28315</v>
          </cell>
          <cell r="B657" t="str">
            <v>Removal of sesamoid bone</v>
          </cell>
          <cell r="C657">
            <v>12</v>
          </cell>
          <cell r="D657">
            <v>5</v>
          </cell>
          <cell r="E657">
            <v>5</v>
          </cell>
          <cell r="F657">
            <v>0</v>
          </cell>
        </row>
        <row r="658">
          <cell r="A658" t="str">
            <v>28322</v>
          </cell>
          <cell r="B658" t="str">
            <v>Repair of metatarsals</v>
          </cell>
          <cell r="C658">
            <v>12</v>
          </cell>
          <cell r="D658">
            <v>5</v>
          </cell>
          <cell r="E658">
            <v>5</v>
          </cell>
          <cell r="F658">
            <v>0</v>
          </cell>
        </row>
        <row r="659">
          <cell r="A659" t="str">
            <v>28340</v>
          </cell>
          <cell r="B659" t="str">
            <v>Resect enlarged toe tissue</v>
          </cell>
          <cell r="C659">
            <v>12</v>
          </cell>
          <cell r="D659">
            <v>5</v>
          </cell>
          <cell r="E659">
            <v>5</v>
          </cell>
          <cell r="F659">
            <v>0</v>
          </cell>
        </row>
        <row r="660">
          <cell r="A660" t="str">
            <v>28341</v>
          </cell>
          <cell r="B660" t="str">
            <v>Resect enlarged toe</v>
          </cell>
          <cell r="C660">
            <v>12</v>
          </cell>
          <cell r="D660">
            <v>5</v>
          </cell>
          <cell r="E660">
            <v>5</v>
          </cell>
          <cell r="F660">
            <v>0</v>
          </cell>
        </row>
        <row r="661">
          <cell r="A661" t="str">
            <v>28344</v>
          </cell>
          <cell r="B661" t="str">
            <v>Repair extra toe(s)</v>
          </cell>
          <cell r="C661">
            <v>12</v>
          </cell>
          <cell r="D661">
            <v>5</v>
          </cell>
          <cell r="E661">
            <v>5</v>
          </cell>
          <cell r="F661">
            <v>0</v>
          </cell>
        </row>
        <row r="662">
          <cell r="A662" t="str">
            <v>28345</v>
          </cell>
          <cell r="B662" t="str">
            <v>Repair webbed toe(s)</v>
          </cell>
          <cell r="C662">
            <v>12</v>
          </cell>
          <cell r="D662">
            <v>5</v>
          </cell>
          <cell r="E662">
            <v>5</v>
          </cell>
          <cell r="F662">
            <v>0</v>
          </cell>
        </row>
        <row r="663">
          <cell r="A663" t="str">
            <v>28400</v>
          </cell>
          <cell r="B663" t="str">
            <v>Treatment of heel fracture</v>
          </cell>
          <cell r="C663">
            <v>12</v>
          </cell>
          <cell r="D663">
            <v>5</v>
          </cell>
          <cell r="E663">
            <v>5</v>
          </cell>
          <cell r="F663">
            <v>0</v>
          </cell>
        </row>
        <row r="664">
          <cell r="A664" t="str">
            <v>28405</v>
          </cell>
          <cell r="B664" t="str">
            <v>Treatment of heel fracture</v>
          </cell>
          <cell r="C664">
            <v>12</v>
          </cell>
          <cell r="D664">
            <v>5</v>
          </cell>
          <cell r="E664">
            <v>5</v>
          </cell>
          <cell r="F664">
            <v>0</v>
          </cell>
        </row>
        <row r="665">
          <cell r="A665" t="str">
            <v>28430</v>
          </cell>
          <cell r="B665" t="str">
            <v>Treatment of ankle fracture</v>
          </cell>
          <cell r="C665">
            <v>12</v>
          </cell>
          <cell r="D665">
            <v>5</v>
          </cell>
          <cell r="E665">
            <v>5</v>
          </cell>
          <cell r="F665">
            <v>0</v>
          </cell>
        </row>
        <row r="666">
          <cell r="A666" t="str">
            <v>28435</v>
          </cell>
          <cell r="B666" t="str">
            <v>Treatment of ankle fracture</v>
          </cell>
          <cell r="C666">
            <v>12</v>
          </cell>
          <cell r="D666">
            <v>5</v>
          </cell>
          <cell r="E666">
            <v>5</v>
          </cell>
          <cell r="F666">
            <v>0</v>
          </cell>
        </row>
        <row r="667">
          <cell r="A667" t="str">
            <v>28450</v>
          </cell>
          <cell r="B667" t="str">
            <v>Treat midfoot fracture each</v>
          </cell>
          <cell r="C667">
            <v>12</v>
          </cell>
          <cell r="D667">
            <v>5</v>
          </cell>
          <cell r="E667">
            <v>5</v>
          </cell>
          <cell r="F667">
            <v>0</v>
          </cell>
        </row>
        <row r="668">
          <cell r="A668" t="str">
            <v>28455</v>
          </cell>
          <cell r="B668" t="str">
            <v>Treat midfoot fracture each</v>
          </cell>
          <cell r="C668">
            <v>12</v>
          </cell>
          <cell r="D668">
            <v>5</v>
          </cell>
          <cell r="E668">
            <v>5</v>
          </cell>
          <cell r="F668">
            <v>0</v>
          </cell>
        </row>
        <row r="669">
          <cell r="A669" t="str">
            <v>28470</v>
          </cell>
          <cell r="B669" t="str">
            <v>Treat metatarsal fracture</v>
          </cell>
          <cell r="C669">
            <v>12</v>
          </cell>
          <cell r="D669">
            <v>5</v>
          </cell>
          <cell r="E669">
            <v>5</v>
          </cell>
          <cell r="F669">
            <v>0</v>
          </cell>
        </row>
        <row r="670">
          <cell r="A670" t="str">
            <v>28475</v>
          </cell>
          <cell r="B670" t="str">
            <v>Treat metatarsal fracture</v>
          </cell>
          <cell r="C670">
            <v>12</v>
          </cell>
          <cell r="D670">
            <v>5</v>
          </cell>
          <cell r="E670">
            <v>5</v>
          </cell>
          <cell r="F670">
            <v>0</v>
          </cell>
        </row>
        <row r="671">
          <cell r="A671" t="str">
            <v>28490</v>
          </cell>
          <cell r="B671" t="str">
            <v>Treat big toe fracture</v>
          </cell>
          <cell r="C671">
            <v>12</v>
          </cell>
          <cell r="D671">
            <v>5</v>
          </cell>
          <cell r="E671">
            <v>5</v>
          </cell>
          <cell r="F671">
            <v>0</v>
          </cell>
        </row>
        <row r="672">
          <cell r="A672" t="str">
            <v>28495</v>
          </cell>
          <cell r="B672" t="str">
            <v>Treat big toe fracture</v>
          </cell>
          <cell r="C672">
            <v>12</v>
          </cell>
          <cell r="D672">
            <v>5</v>
          </cell>
          <cell r="E672">
            <v>5</v>
          </cell>
          <cell r="F672">
            <v>0</v>
          </cell>
        </row>
        <row r="673">
          <cell r="A673" t="str">
            <v>28496</v>
          </cell>
          <cell r="B673" t="str">
            <v>Treat big toe fracture</v>
          </cell>
          <cell r="C673">
            <v>12</v>
          </cell>
          <cell r="D673">
            <v>5</v>
          </cell>
          <cell r="E673">
            <v>5</v>
          </cell>
          <cell r="F673">
            <v>0</v>
          </cell>
        </row>
        <row r="674">
          <cell r="A674" t="str">
            <v>28505</v>
          </cell>
          <cell r="B674" t="str">
            <v>Treat big toe fracture</v>
          </cell>
          <cell r="C674">
            <v>12</v>
          </cell>
          <cell r="D674">
            <v>5</v>
          </cell>
          <cell r="E674">
            <v>5</v>
          </cell>
          <cell r="F674">
            <v>0</v>
          </cell>
        </row>
        <row r="675">
          <cell r="A675" t="str">
            <v>28510</v>
          </cell>
          <cell r="B675" t="str">
            <v>Treatment of toe fracture</v>
          </cell>
          <cell r="C675">
            <v>12</v>
          </cell>
          <cell r="D675">
            <v>5</v>
          </cell>
          <cell r="E675">
            <v>5</v>
          </cell>
          <cell r="F675">
            <v>0</v>
          </cell>
        </row>
        <row r="676">
          <cell r="A676" t="str">
            <v>28515</v>
          </cell>
          <cell r="B676" t="str">
            <v>Treatment of toe fracture</v>
          </cell>
          <cell r="C676">
            <v>12</v>
          </cell>
          <cell r="D676">
            <v>5</v>
          </cell>
          <cell r="E676">
            <v>5</v>
          </cell>
          <cell r="F676">
            <v>0</v>
          </cell>
        </row>
        <row r="677">
          <cell r="A677" t="str">
            <v>28525</v>
          </cell>
          <cell r="B677" t="str">
            <v>Treat toe fracture</v>
          </cell>
          <cell r="C677">
            <v>12</v>
          </cell>
          <cell r="D677">
            <v>5</v>
          </cell>
          <cell r="E677">
            <v>5</v>
          </cell>
          <cell r="F677">
            <v>0</v>
          </cell>
        </row>
        <row r="678">
          <cell r="A678" t="str">
            <v>28530</v>
          </cell>
          <cell r="B678" t="str">
            <v>Treat sesamoid bone fracture</v>
          </cell>
          <cell r="C678">
            <v>12</v>
          </cell>
          <cell r="D678">
            <v>5</v>
          </cell>
          <cell r="E678">
            <v>5</v>
          </cell>
          <cell r="F678">
            <v>0</v>
          </cell>
        </row>
        <row r="679">
          <cell r="A679" t="str">
            <v>28531</v>
          </cell>
          <cell r="B679" t="str">
            <v>Treat sesamoid bone fracture</v>
          </cell>
          <cell r="C679">
            <v>12</v>
          </cell>
          <cell r="D679">
            <v>5</v>
          </cell>
          <cell r="E679">
            <v>5</v>
          </cell>
          <cell r="F679">
            <v>0</v>
          </cell>
        </row>
        <row r="680">
          <cell r="A680" t="str">
            <v>28540</v>
          </cell>
          <cell r="B680" t="str">
            <v>Treat foot dislocation</v>
          </cell>
          <cell r="C680">
            <v>12</v>
          </cell>
          <cell r="D680">
            <v>5</v>
          </cell>
          <cell r="E680">
            <v>5</v>
          </cell>
          <cell r="F680">
            <v>0</v>
          </cell>
        </row>
        <row r="681">
          <cell r="A681" t="str">
            <v>28545</v>
          </cell>
          <cell r="B681" t="str">
            <v>Treat foot dislocation</v>
          </cell>
          <cell r="C681">
            <v>12</v>
          </cell>
          <cell r="D681">
            <v>5</v>
          </cell>
          <cell r="E681">
            <v>5</v>
          </cell>
          <cell r="F681">
            <v>0</v>
          </cell>
        </row>
        <row r="682">
          <cell r="A682" t="str">
            <v>28546</v>
          </cell>
          <cell r="B682" t="str">
            <v>Treat foot dislocation</v>
          </cell>
          <cell r="C682">
            <v>12</v>
          </cell>
          <cell r="D682">
            <v>5</v>
          </cell>
          <cell r="E682">
            <v>5</v>
          </cell>
          <cell r="F682">
            <v>0</v>
          </cell>
        </row>
        <row r="683">
          <cell r="A683" t="str">
            <v>28555</v>
          </cell>
          <cell r="B683" t="str">
            <v>Repair foot dislocation</v>
          </cell>
          <cell r="C683">
            <v>12</v>
          </cell>
          <cell r="D683">
            <v>5</v>
          </cell>
          <cell r="E683">
            <v>5</v>
          </cell>
          <cell r="F683">
            <v>0</v>
          </cell>
        </row>
        <row r="684">
          <cell r="A684" t="str">
            <v>28570</v>
          </cell>
          <cell r="B684" t="str">
            <v>Treat foot dislocation</v>
          </cell>
          <cell r="C684">
            <v>12</v>
          </cell>
          <cell r="D684">
            <v>5</v>
          </cell>
          <cell r="E684">
            <v>5</v>
          </cell>
          <cell r="F684">
            <v>0</v>
          </cell>
        </row>
        <row r="685">
          <cell r="A685" t="str">
            <v>28575</v>
          </cell>
          <cell r="B685" t="str">
            <v>Treat foot dislocation</v>
          </cell>
          <cell r="C685">
            <v>12</v>
          </cell>
          <cell r="D685">
            <v>5</v>
          </cell>
          <cell r="E685">
            <v>5</v>
          </cell>
          <cell r="F685">
            <v>0</v>
          </cell>
        </row>
        <row r="686">
          <cell r="A686" t="str">
            <v>28585</v>
          </cell>
          <cell r="B686" t="str">
            <v>Repair foot dislocation</v>
          </cell>
          <cell r="C686">
            <v>12</v>
          </cell>
          <cell r="D686">
            <v>5</v>
          </cell>
          <cell r="E686">
            <v>5</v>
          </cell>
          <cell r="F686">
            <v>0</v>
          </cell>
        </row>
        <row r="687">
          <cell r="A687" t="str">
            <v>28600</v>
          </cell>
          <cell r="B687" t="str">
            <v>Treat foot dislocation</v>
          </cell>
          <cell r="C687">
            <v>12</v>
          </cell>
          <cell r="D687">
            <v>5</v>
          </cell>
          <cell r="E687">
            <v>5</v>
          </cell>
          <cell r="F687">
            <v>0</v>
          </cell>
        </row>
        <row r="688">
          <cell r="A688" t="str">
            <v>28605</v>
          </cell>
          <cell r="B688" t="str">
            <v>Treat foot dislocation</v>
          </cell>
          <cell r="C688">
            <v>12</v>
          </cell>
          <cell r="D688">
            <v>5</v>
          </cell>
          <cell r="E688">
            <v>5</v>
          </cell>
          <cell r="F688">
            <v>0</v>
          </cell>
        </row>
        <row r="689">
          <cell r="A689" t="str">
            <v>28630</v>
          </cell>
          <cell r="B689" t="str">
            <v>Treat toe dislocation</v>
          </cell>
          <cell r="C689">
            <v>12</v>
          </cell>
          <cell r="D689">
            <v>5</v>
          </cell>
          <cell r="E689">
            <v>5</v>
          </cell>
          <cell r="F689">
            <v>0</v>
          </cell>
        </row>
        <row r="690">
          <cell r="A690" t="str">
            <v>28635</v>
          </cell>
          <cell r="B690" t="str">
            <v>Treat toe dislocation</v>
          </cell>
          <cell r="C690">
            <v>12</v>
          </cell>
          <cell r="D690">
            <v>5</v>
          </cell>
          <cell r="E690">
            <v>5</v>
          </cell>
          <cell r="F690">
            <v>0</v>
          </cell>
        </row>
        <row r="691">
          <cell r="A691" t="str">
            <v>28636</v>
          </cell>
          <cell r="B691" t="str">
            <v>Treat toe dislocation</v>
          </cell>
          <cell r="C691">
            <v>12</v>
          </cell>
          <cell r="D691">
            <v>5</v>
          </cell>
          <cell r="E691">
            <v>5</v>
          </cell>
          <cell r="F691">
            <v>0</v>
          </cell>
        </row>
        <row r="692">
          <cell r="A692" t="str">
            <v>28645</v>
          </cell>
          <cell r="B692" t="str">
            <v>Repair toe dislocation</v>
          </cell>
          <cell r="C692">
            <v>12</v>
          </cell>
          <cell r="D692">
            <v>5</v>
          </cell>
          <cell r="E692">
            <v>5</v>
          </cell>
          <cell r="F692">
            <v>0</v>
          </cell>
        </row>
        <row r="693">
          <cell r="A693" t="str">
            <v>28660</v>
          </cell>
          <cell r="B693" t="str">
            <v>Treat toe dislocation</v>
          </cell>
          <cell r="C693">
            <v>12</v>
          </cell>
          <cell r="D693">
            <v>5</v>
          </cell>
          <cell r="E693">
            <v>5</v>
          </cell>
          <cell r="F693">
            <v>0</v>
          </cell>
        </row>
        <row r="694">
          <cell r="A694" t="str">
            <v>28665</v>
          </cell>
          <cell r="B694" t="str">
            <v>Treat toe dislocation</v>
          </cell>
          <cell r="C694">
            <v>12</v>
          </cell>
          <cell r="D694">
            <v>5</v>
          </cell>
          <cell r="E694">
            <v>5</v>
          </cell>
          <cell r="F694">
            <v>0</v>
          </cell>
        </row>
        <row r="695">
          <cell r="A695" t="str">
            <v>28675</v>
          </cell>
          <cell r="B695" t="str">
            <v>Repair of toe dislocation</v>
          </cell>
          <cell r="C695">
            <v>12</v>
          </cell>
          <cell r="D695">
            <v>5</v>
          </cell>
          <cell r="E695">
            <v>5</v>
          </cell>
          <cell r="F695">
            <v>0</v>
          </cell>
        </row>
        <row r="696">
          <cell r="A696" t="str">
            <v>28740</v>
          </cell>
          <cell r="B696" t="str">
            <v>Fusion of foot bones</v>
          </cell>
          <cell r="C696">
            <v>12</v>
          </cell>
          <cell r="D696">
            <v>5</v>
          </cell>
          <cell r="E696">
            <v>5</v>
          </cell>
          <cell r="F696">
            <v>0</v>
          </cell>
        </row>
        <row r="697">
          <cell r="A697" t="str">
            <v>28750</v>
          </cell>
          <cell r="B697" t="str">
            <v>Fusion of big toe joint</v>
          </cell>
          <cell r="C697">
            <v>12</v>
          </cell>
          <cell r="D697">
            <v>5</v>
          </cell>
          <cell r="E697">
            <v>5</v>
          </cell>
          <cell r="F697">
            <v>0</v>
          </cell>
        </row>
        <row r="698">
          <cell r="A698" t="str">
            <v>28755</v>
          </cell>
          <cell r="B698" t="str">
            <v>Fusion of big toe joint</v>
          </cell>
          <cell r="C698">
            <v>12</v>
          </cell>
          <cell r="D698">
            <v>5</v>
          </cell>
          <cell r="E698">
            <v>5</v>
          </cell>
          <cell r="F698">
            <v>0</v>
          </cell>
        </row>
        <row r="699">
          <cell r="A699" t="str">
            <v>28760</v>
          </cell>
          <cell r="B699" t="str">
            <v>Fusion of big toe joint</v>
          </cell>
          <cell r="C699">
            <v>12</v>
          </cell>
          <cell r="D699">
            <v>5</v>
          </cell>
          <cell r="E699">
            <v>5</v>
          </cell>
          <cell r="F699">
            <v>0</v>
          </cell>
        </row>
        <row r="700">
          <cell r="A700" t="str">
            <v>28820</v>
          </cell>
          <cell r="B700" t="str">
            <v>Amputation of toe</v>
          </cell>
          <cell r="C700">
            <v>12</v>
          </cell>
          <cell r="D700">
            <v>5</v>
          </cell>
          <cell r="E700">
            <v>5</v>
          </cell>
          <cell r="F700">
            <v>0</v>
          </cell>
        </row>
        <row r="701">
          <cell r="A701" t="str">
            <v>28825</v>
          </cell>
          <cell r="B701" t="str">
            <v>Partial amputation of toe</v>
          </cell>
          <cell r="C701">
            <v>12</v>
          </cell>
          <cell r="D701">
            <v>5</v>
          </cell>
          <cell r="E701">
            <v>5</v>
          </cell>
          <cell r="F701">
            <v>0</v>
          </cell>
        </row>
        <row r="702">
          <cell r="A702" t="str">
            <v>28890</v>
          </cell>
          <cell r="B702" t="str">
            <v>Hi enrgy eswt plantar fascia</v>
          </cell>
          <cell r="C702">
            <v>12</v>
          </cell>
          <cell r="D702">
            <v>5</v>
          </cell>
          <cell r="E702">
            <v>5</v>
          </cell>
          <cell r="F702">
            <v>0</v>
          </cell>
        </row>
        <row r="703">
          <cell r="A703" t="str">
            <v>29000</v>
          </cell>
          <cell r="B703" t="str">
            <v>Application of body cast</v>
          </cell>
          <cell r="C703">
            <v>12</v>
          </cell>
          <cell r="D703">
            <v>5</v>
          </cell>
          <cell r="E703">
            <v>5</v>
          </cell>
          <cell r="F703">
            <v>0</v>
          </cell>
        </row>
        <row r="704">
          <cell r="A704" t="str">
            <v>29010</v>
          </cell>
          <cell r="B704" t="str">
            <v>Application of body cast</v>
          </cell>
          <cell r="C704">
            <v>12</v>
          </cell>
          <cell r="D704">
            <v>5</v>
          </cell>
          <cell r="E704">
            <v>5</v>
          </cell>
          <cell r="F704">
            <v>0</v>
          </cell>
        </row>
        <row r="705">
          <cell r="A705" t="str">
            <v>29015</v>
          </cell>
          <cell r="B705" t="str">
            <v>Application of body cast</v>
          </cell>
          <cell r="C705">
            <v>12</v>
          </cell>
          <cell r="D705">
            <v>5</v>
          </cell>
          <cell r="E705">
            <v>5</v>
          </cell>
          <cell r="F705">
            <v>0</v>
          </cell>
        </row>
        <row r="706">
          <cell r="A706" t="str">
            <v>29020</v>
          </cell>
          <cell r="B706" t="str">
            <v>Application of body cast</v>
          </cell>
          <cell r="C706">
            <v>12</v>
          </cell>
          <cell r="D706">
            <v>5</v>
          </cell>
          <cell r="E706">
            <v>5</v>
          </cell>
          <cell r="F706">
            <v>0</v>
          </cell>
        </row>
        <row r="707">
          <cell r="A707" t="str">
            <v>29025</v>
          </cell>
          <cell r="B707" t="str">
            <v>Application of body cast</v>
          </cell>
          <cell r="C707">
            <v>12</v>
          </cell>
          <cell r="D707">
            <v>5</v>
          </cell>
          <cell r="E707">
            <v>5</v>
          </cell>
          <cell r="F707">
            <v>0</v>
          </cell>
        </row>
        <row r="708">
          <cell r="A708" t="str">
            <v>29035</v>
          </cell>
          <cell r="B708" t="str">
            <v>Application of body cast</v>
          </cell>
          <cell r="C708">
            <v>12</v>
          </cell>
          <cell r="D708">
            <v>5</v>
          </cell>
          <cell r="E708">
            <v>5</v>
          </cell>
          <cell r="F708">
            <v>0</v>
          </cell>
        </row>
        <row r="709">
          <cell r="A709" t="str">
            <v>29040</v>
          </cell>
          <cell r="B709" t="str">
            <v>Application of body cast</v>
          </cell>
          <cell r="C709">
            <v>12</v>
          </cell>
          <cell r="D709">
            <v>5</v>
          </cell>
          <cell r="E709">
            <v>5</v>
          </cell>
          <cell r="F709">
            <v>0</v>
          </cell>
        </row>
        <row r="710">
          <cell r="A710" t="str">
            <v>29044</v>
          </cell>
          <cell r="B710" t="str">
            <v>Application of body cast</v>
          </cell>
          <cell r="C710">
            <v>12</v>
          </cell>
          <cell r="D710">
            <v>5</v>
          </cell>
          <cell r="E710">
            <v>5</v>
          </cell>
          <cell r="F710">
            <v>0</v>
          </cell>
        </row>
        <row r="711">
          <cell r="A711" t="str">
            <v>29046</v>
          </cell>
          <cell r="B711" t="str">
            <v>Application of body cast</v>
          </cell>
          <cell r="C711">
            <v>12</v>
          </cell>
          <cell r="D711">
            <v>5</v>
          </cell>
          <cell r="E711">
            <v>5</v>
          </cell>
          <cell r="F711">
            <v>0</v>
          </cell>
        </row>
        <row r="712">
          <cell r="A712" t="str">
            <v>29049</v>
          </cell>
          <cell r="B712" t="str">
            <v>Application of figure eight</v>
          </cell>
          <cell r="C712">
            <v>12</v>
          </cell>
          <cell r="D712">
            <v>5</v>
          </cell>
          <cell r="E712">
            <v>5</v>
          </cell>
          <cell r="F712">
            <v>0</v>
          </cell>
        </row>
        <row r="713">
          <cell r="A713" t="str">
            <v>29055</v>
          </cell>
          <cell r="B713" t="str">
            <v>Application of shoulder cast</v>
          </cell>
          <cell r="C713">
            <v>12</v>
          </cell>
          <cell r="D713">
            <v>5</v>
          </cell>
          <cell r="E713">
            <v>5</v>
          </cell>
          <cell r="F713">
            <v>0</v>
          </cell>
        </row>
        <row r="714">
          <cell r="A714" t="str">
            <v>29058</v>
          </cell>
          <cell r="B714" t="str">
            <v>Application of shoulder cast</v>
          </cell>
          <cell r="C714">
            <v>12</v>
          </cell>
          <cell r="D714">
            <v>5</v>
          </cell>
          <cell r="E714">
            <v>5</v>
          </cell>
          <cell r="F714">
            <v>0</v>
          </cell>
        </row>
        <row r="715">
          <cell r="A715" t="str">
            <v>29065</v>
          </cell>
          <cell r="B715" t="str">
            <v>Application of long arm cast</v>
          </cell>
          <cell r="C715">
            <v>12</v>
          </cell>
          <cell r="D715">
            <v>5</v>
          </cell>
          <cell r="E715">
            <v>5</v>
          </cell>
          <cell r="F715">
            <v>0</v>
          </cell>
        </row>
        <row r="716">
          <cell r="A716" t="str">
            <v>29075</v>
          </cell>
          <cell r="B716" t="str">
            <v>Application of forearm cast</v>
          </cell>
          <cell r="C716">
            <v>12</v>
          </cell>
          <cell r="D716">
            <v>5</v>
          </cell>
          <cell r="E716">
            <v>5</v>
          </cell>
          <cell r="F716">
            <v>0</v>
          </cell>
        </row>
        <row r="717">
          <cell r="A717" t="str">
            <v>29085</v>
          </cell>
          <cell r="B717" t="str">
            <v>Apply hand/wrist cast</v>
          </cell>
          <cell r="C717">
            <v>12</v>
          </cell>
          <cell r="D717">
            <v>5</v>
          </cell>
          <cell r="E717">
            <v>5</v>
          </cell>
          <cell r="F717">
            <v>0</v>
          </cell>
        </row>
        <row r="718">
          <cell r="A718" t="str">
            <v>29086</v>
          </cell>
          <cell r="B718" t="str">
            <v>Apply finger cast</v>
          </cell>
          <cell r="C718">
            <v>12</v>
          </cell>
          <cell r="D718">
            <v>5</v>
          </cell>
          <cell r="E718">
            <v>5</v>
          </cell>
          <cell r="F718">
            <v>0</v>
          </cell>
        </row>
        <row r="719">
          <cell r="A719" t="str">
            <v>29105</v>
          </cell>
          <cell r="B719" t="str">
            <v>Apply long arm splint</v>
          </cell>
          <cell r="C719">
            <v>12</v>
          </cell>
          <cell r="D719">
            <v>5</v>
          </cell>
          <cell r="E719">
            <v>5</v>
          </cell>
          <cell r="F719">
            <v>0</v>
          </cell>
        </row>
        <row r="720">
          <cell r="A720" t="str">
            <v>29125</v>
          </cell>
          <cell r="B720" t="str">
            <v>Apply forearm splint</v>
          </cell>
          <cell r="C720">
            <v>12</v>
          </cell>
          <cell r="D720">
            <v>5</v>
          </cell>
          <cell r="E720">
            <v>5</v>
          </cell>
          <cell r="F720">
            <v>0</v>
          </cell>
        </row>
        <row r="721">
          <cell r="A721" t="str">
            <v>29126</v>
          </cell>
          <cell r="B721" t="str">
            <v>Apply forearm splint</v>
          </cell>
          <cell r="C721">
            <v>12</v>
          </cell>
          <cell r="D721">
            <v>5</v>
          </cell>
          <cell r="E721">
            <v>5</v>
          </cell>
          <cell r="F721">
            <v>0</v>
          </cell>
        </row>
        <row r="722">
          <cell r="A722" t="str">
            <v>29130</v>
          </cell>
          <cell r="B722" t="str">
            <v>Application of finger splint</v>
          </cell>
          <cell r="C722">
            <v>12</v>
          </cell>
          <cell r="D722">
            <v>5</v>
          </cell>
          <cell r="E722">
            <v>5</v>
          </cell>
          <cell r="F722">
            <v>0</v>
          </cell>
        </row>
        <row r="723">
          <cell r="A723" t="str">
            <v>29131</v>
          </cell>
          <cell r="B723" t="str">
            <v>Application of finger splint</v>
          </cell>
          <cell r="C723">
            <v>12</v>
          </cell>
          <cell r="D723">
            <v>5</v>
          </cell>
          <cell r="E723">
            <v>5</v>
          </cell>
          <cell r="F723">
            <v>0</v>
          </cell>
        </row>
        <row r="724">
          <cell r="A724" t="str">
            <v>29200</v>
          </cell>
          <cell r="B724" t="str">
            <v>Strapping of chest</v>
          </cell>
          <cell r="C724">
            <v>12</v>
          </cell>
          <cell r="D724">
            <v>5</v>
          </cell>
          <cell r="E724">
            <v>5</v>
          </cell>
          <cell r="F724">
            <v>0</v>
          </cell>
        </row>
        <row r="725">
          <cell r="A725" t="str">
            <v>29240</v>
          </cell>
          <cell r="B725" t="str">
            <v>Strapping of shoulder</v>
          </cell>
          <cell r="C725">
            <v>12</v>
          </cell>
          <cell r="D725">
            <v>5</v>
          </cell>
          <cell r="E725">
            <v>5</v>
          </cell>
          <cell r="F725">
            <v>0</v>
          </cell>
        </row>
        <row r="726">
          <cell r="A726" t="str">
            <v>29260</v>
          </cell>
          <cell r="B726" t="str">
            <v>Strapping of elbow or wrist</v>
          </cell>
          <cell r="C726">
            <v>12</v>
          </cell>
          <cell r="D726">
            <v>5</v>
          </cell>
          <cell r="E726">
            <v>5</v>
          </cell>
          <cell r="F726">
            <v>0</v>
          </cell>
        </row>
        <row r="727">
          <cell r="A727" t="str">
            <v>29280</v>
          </cell>
          <cell r="B727" t="str">
            <v>Strapping of hand or finger</v>
          </cell>
          <cell r="C727">
            <v>12</v>
          </cell>
          <cell r="D727">
            <v>5</v>
          </cell>
          <cell r="E727">
            <v>5</v>
          </cell>
          <cell r="F727">
            <v>0</v>
          </cell>
        </row>
        <row r="728">
          <cell r="A728" t="str">
            <v>29305</v>
          </cell>
          <cell r="B728" t="str">
            <v>Application of hip cast</v>
          </cell>
          <cell r="C728">
            <v>12</v>
          </cell>
          <cell r="D728">
            <v>5</v>
          </cell>
          <cell r="E728">
            <v>5</v>
          </cell>
          <cell r="F728">
            <v>0</v>
          </cell>
        </row>
        <row r="729">
          <cell r="A729" t="str">
            <v>29325</v>
          </cell>
          <cell r="B729" t="str">
            <v>Application of hip casts</v>
          </cell>
          <cell r="C729">
            <v>12</v>
          </cell>
          <cell r="D729">
            <v>5</v>
          </cell>
          <cell r="E729">
            <v>5</v>
          </cell>
          <cell r="F729">
            <v>0</v>
          </cell>
        </row>
        <row r="730">
          <cell r="A730" t="str">
            <v>29345</v>
          </cell>
          <cell r="B730" t="str">
            <v>Application of long leg cast</v>
          </cell>
          <cell r="C730">
            <v>12</v>
          </cell>
          <cell r="D730">
            <v>5</v>
          </cell>
          <cell r="E730">
            <v>5</v>
          </cell>
          <cell r="F730">
            <v>0</v>
          </cell>
        </row>
        <row r="731">
          <cell r="A731" t="str">
            <v>29355</v>
          </cell>
          <cell r="B731" t="str">
            <v>Application of long leg cast</v>
          </cell>
          <cell r="C731">
            <v>12</v>
          </cell>
          <cell r="D731">
            <v>5</v>
          </cell>
          <cell r="E731">
            <v>5</v>
          </cell>
          <cell r="F731">
            <v>0</v>
          </cell>
        </row>
        <row r="732">
          <cell r="A732" t="str">
            <v>29358</v>
          </cell>
          <cell r="B732" t="str">
            <v>Apply long leg cast brace</v>
          </cell>
          <cell r="C732">
            <v>12</v>
          </cell>
          <cell r="D732">
            <v>5</v>
          </cell>
          <cell r="E732">
            <v>5</v>
          </cell>
          <cell r="F732">
            <v>0</v>
          </cell>
        </row>
        <row r="733">
          <cell r="A733" t="str">
            <v>29365</v>
          </cell>
          <cell r="B733" t="str">
            <v>Application of long leg cast</v>
          </cell>
          <cell r="C733">
            <v>12</v>
          </cell>
          <cell r="D733">
            <v>5</v>
          </cell>
          <cell r="E733">
            <v>5</v>
          </cell>
          <cell r="F733">
            <v>0</v>
          </cell>
        </row>
        <row r="734">
          <cell r="A734" t="str">
            <v>29405</v>
          </cell>
          <cell r="B734" t="str">
            <v>Apply short leg cast</v>
          </cell>
          <cell r="C734">
            <v>12</v>
          </cell>
          <cell r="D734">
            <v>5</v>
          </cell>
          <cell r="E734">
            <v>5</v>
          </cell>
          <cell r="F734">
            <v>0</v>
          </cell>
        </row>
        <row r="735">
          <cell r="A735" t="str">
            <v>29425</v>
          </cell>
          <cell r="B735" t="str">
            <v>Apply short leg cast</v>
          </cell>
          <cell r="C735">
            <v>12</v>
          </cell>
          <cell r="D735">
            <v>5</v>
          </cell>
          <cell r="E735">
            <v>5</v>
          </cell>
          <cell r="F735">
            <v>0</v>
          </cell>
        </row>
        <row r="736">
          <cell r="A736" t="str">
            <v>29435</v>
          </cell>
          <cell r="B736" t="str">
            <v>Apply short leg cast</v>
          </cell>
          <cell r="C736">
            <v>12</v>
          </cell>
          <cell r="D736">
            <v>5</v>
          </cell>
          <cell r="E736">
            <v>5</v>
          </cell>
          <cell r="F736">
            <v>0</v>
          </cell>
        </row>
        <row r="737">
          <cell r="A737" t="str">
            <v>29440</v>
          </cell>
          <cell r="B737" t="str">
            <v>Addition of walker to cast</v>
          </cell>
          <cell r="C737">
            <v>12</v>
          </cell>
          <cell r="D737">
            <v>5</v>
          </cell>
          <cell r="E737">
            <v>5</v>
          </cell>
          <cell r="F737">
            <v>0</v>
          </cell>
        </row>
        <row r="738">
          <cell r="A738" t="str">
            <v>29445</v>
          </cell>
          <cell r="B738" t="str">
            <v>Apply rigid leg cast</v>
          </cell>
          <cell r="C738">
            <v>12</v>
          </cell>
          <cell r="D738">
            <v>5</v>
          </cell>
          <cell r="E738">
            <v>5</v>
          </cell>
          <cell r="F738">
            <v>0</v>
          </cell>
        </row>
        <row r="739">
          <cell r="A739" t="str">
            <v>29450</v>
          </cell>
          <cell r="B739" t="str">
            <v>Application of leg cast</v>
          </cell>
          <cell r="C739">
            <v>12</v>
          </cell>
          <cell r="D739">
            <v>5</v>
          </cell>
          <cell r="E739">
            <v>5</v>
          </cell>
          <cell r="F739">
            <v>0</v>
          </cell>
        </row>
        <row r="740">
          <cell r="A740" t="str">
            <v>29505</v>
          </cell>
          <cell r="B740" t="str">
            <v>Application long leg splint</v>
          </cell>
          <cell r="C740">
            <v>12</v>
          </cell>
          <cell r="D740">
            <v>5</v>
          </cell>
          <cell r="E740">
            <v>5</v>
          </cell>
          <cell r="F740">
            <v>0</v>
          </cell>
        </row>
        <row r="741">
          <cell r="A741" t="str">
            <v>29515</v>
          </cell>
          <cell r="B741" t="str">
            <v>Application lower leg splint</v>
          </cell>
          <cell r="C741">
            <v>12</v>
          </cell>
          <cell r="D741">
            <v>5</v>
          </cell>
          <cell r="E741">
            <v>5</v>
          </cell>
          <cell r="F741">
            <v>0</v>
          </cell>
        </row>
        <row r="742">
          <cell r="A742" t="str">
            <v>29520</v>
          </cell>
          <cell r="B742" t="str">
            <v>Strapping of hip</v>
          </cell>
          <cell r="C742">
            <v>12</v>
          </cell>
          <cell r="D742">
            <v>5</v>
          </cell>
          <cell r="E742">
            <v>5</v>
          </cell>
          <cell r="F742">
            <v>0</v>
          </cell>
        </row>
        <row r="743">
          <cell r="A743" t="str">
            <v>29530</v>
          </cell>
          <cell r="B743" t="str">
            <v>Strapping of knee</v>
          </cell>
          <cell r="C743">
            <v>12</v>
          </cell>
          <cell r="D743">
            <v>5</v>
          </cell>
          <cell r="E743">
            <v>5</v>
          </cell>
          <cell r="F743">
            <v>0</v>
          </cell>
        </row>
        <row r="744">
          <cell r="A744" t="str">
            <v>29540</v>
          </cell>
          <cell r="B744" t="str">
            <v>Strapping of ankle and/or ft</v>
          </cell>
          <cell r="C744">
            <v>12</v>
          </cell>
          <cell r="D744">
            <v>5</v>
          </cell>
          <cell r="E744">
            <v>5</v>
          </cell>
          <cell r="F744">
            <v>0</v>
          </cell>
        </row>
        <row r="745">
          <cell r="A745" t="str">
            <v>29550</v>
          </cell>
          <cell r="B745" t="str">
            <v>Strapping of toes</v>
          </cell>
          <cell r="C745">
            <v>12</v>
          </cell>
          <cell r="D745">
            <v>5</v>
          </cell>
          <cell r="E745">
            <v>5</v>
          </cell>
          <cell r="F745">
            <v>0</v>
          </cell>
        </row>
        <row r="746">
          <cell r="A746" t="str">
            <v>29580</v>
          </cell>
          <cell r="B746" t="str">
            <v>Application of paste boot</v>
          </cell>
          <cell r="C746">
            <v>12</v>
          </cell>
          <cell r="D746">
            <v>5</v>
          </cell>
          <cell r="E746">
            <v>5</v>
          </cell>
          <cell r="F746">
            <v>0</v>
          </cell>
        </row>
        <row r="747">
          <cell r="A747" t="str">
            <v>29581</v>
          </cell>
          <cell r="B747" t="str">
            <v>Apply multlay comprs lwr leg</v>
          </cell>
          <cell r="C747">
            <v>12</v>
          </cell>
          <cell r="D747">
            <v>5</v>
          </cell>
          <cell r="E747">
            <v>5</v>
          </cell>
          <cell r="F747">
            <v>0</v>
          </cell>
        </row>
        <row r="748">
          <cell r="A748" t="str">
            <v>29582</v>
          </cell>
          <cell r="B748" t="str">
            <v>Apply multlay comprs upr leg</v>
          </cell>
          <cell r="C748">
            <v>12</v>
          </cell>
          <cell r="D748">
            <v>5</v>
          </cell>
          <cell r="E748">
            <v>5</v>
          </cell>
          <cell r="F748">
            <v>0</v>
          </cell>
        </row>
        <row r="749">
          <cell r="A749" t="str">
            <v>29583</v>
          </cell>
          <cell r="B749" t="str">
            <v>Apply multlay comprs upr arm</v>
          </cell>
          <cell r="C749">
            <v>12</v>
          </cell>
          <cell r="D749">
            <v>5</v>
          </cell>
          <cell r="E749">
            <v>5</v>
          </cell>
          <cell r="F749">
            <v>0</v>
          </cell>
        </row>
        <row r="750">
          <cell r="A750" t="str">
            <v>29584</v>
          </cell>
          <cell r="B750" t="str">
            <v>Appl multlay comprs arm/hand</v>
          </cell>
          <cell r="C750">
            <v>12</v>
          </cell>
          <cell r="D750">
            <v>5</v>
          </cell>
          <cell r="E750">
            <v>5</v>
          </cell>
          <cell r="F750">
            <v>0</v>
          </cell>
        </row>
        <row r="751">
          <cell r="A751" t="str">
            <v>29700</v>
          </cell>
          <cell r="B751" t="str">
            <v>Removal/revision of cast</v>
          </cell>
          <cell r="C751">
            <v>12</v>
          </cell>
          <cell r="D751">
            <v>5</v>
          </cell>
          <cell r="E751">
            <v>5</v>
          </cell>
          <cell r="F751">
            <v>0</v>
          </cell>
        </row>
        <row r="752">
          <cell r="A752" t="str">
            <v>29705</v>
          </cell>
          <cell r="B752" t="str">
            <v>Removal/revision of cast</v>
          </cell>
          <cell r="C752">
            <v>12</v>
          </cell>
          <cell r="D752">
            <v>5</v>
          </cell>
          <cell r="E752">
            <v>5</v>
          </cell>
          <cell r="F752">
            <v>0</v>
          </cell>
        </row>
        <row r="753">
          <cell r="A753" t="str">
            <v>29710</v>
          </cell>
          <cell r="B753" t="str">
            <v>Removal/revision of cast</v>
          </cell>
          <cell r="C753">
            <v>12</v>
          </cell>
          <cell r="D753">
            <v>5</v>
          </cell>
          <cell r="E753">
            <v>5</v>
          </cell>
          <cell r="F753">
            <v>0</v>
          </cell>
        </row>
        <row r="754">
          <cell r="A754" t="str">
            <v>29715</v>
          </cell>
          <cell r="B754" t="str">
            <v>Removal/revision of cast</v>
          </cell>
          <cell r="C754">
            <v>12</v>
          </cell>
          <cell r="D754">
            <v>5</v>
          </cell>
          <cell r="E754">
            <v>5</v>
          </cell>
          <cell r="F754">
            <v>0</v>
          </cell>
        </row>
        <row r="755">
          <cell r="A755" t="str">
            <v>29720</v>
          </cell>
          <cell r="B755" t="str">
            <v>Repair of body cast</v>
          </cell>
          <cell r="C755">
            <v>12</v>
          </cell>
          <cell r="D755">
            <v>5</v>
          </cell>
          <cell r="E755">
            <v>5</v>
          </cell>
          <cell r="F755">
            <v>0</v>
          </cell>
        </row>
        <row r="756">
          <cell r="A756" t="str">
            <v>29730</v>
          </cell>
          <cell r="B756" t="str">
            <v>Windowing of cast</v>
          </cell>
          <cell r="C756">
            <v>12</v>
          </cell>
          <cell r="D756">
            <v>5</v>
          </cell>
          <cell r="E756">
            <v>5</v>
          </cell>
          <cell r="F756">
            <v>0</v>
          </cell>
        </row>
        <row r="757">
          <cell r="A757" t="str">
            <v>29740</v>
          </cell>
          <cell r="B757" t="str">
            <v>Wedging of cast</v>
          </cell>
          <cell r="C757">
            <v>12</v>
          </cell>
          <cell r="D757">
            <v>5</v>
          </cell>
          <cell r="E757">
            <v>5</v>
          </cell>
          <cell r="F757">
            <v>0</v>
          </cell>
        </row>
        <row r="758">
          <cell r="A758" t="str">
            <v>29750</v>
          </cell>
          <cell r="B758" t="str">
            <v>Wedging of clubfoot cast</v>
          </cell>
          <cell r="C758">
            <v>12</v>
          </cell>
          <cell r="D758">
            <v>5</v>
          </cell>
          <cell r="E758">
            <v>5</v>
          </cell>
          <cell r="F758">
            <v>0</v>
          </cell>
        </row>
        <row r="759">
          <cell r="A759" t="str">
            <v>29870</v>
          </cell>
          <cell r="B759" t="str">
            <v>Knee arthroscopy dx</v>
          </cell>
          <cell r="C759">
            <v>12</v>
          </cell>
          <cell r="D759">
            <v>5</v>
          </cell>
          <cell r="E759">
            <v>5</v>
          </cell>
          <cell r="F759">
            <v>0</v>
          </cell>
        </row>
        <row r="760">
          <cell r="A760" t="str">
            <v>29893</v>
          </cell>
          <cell r="B760" t="str">
            <v>Scope plantar fasciotomy</v>
          </cell>
          <cell r="C760">
            <v>12</v>
          </cell>
          <cell r="D760">
            <v>5</v>
          </cell>
          <cell r="E760">
            <v>5</v>
          </cell>
          <cell r="F760">
            <v>0</v>
          </cell>
        </row>
        <row r="761">
          <cell r="A761" t="str">
            <v>30000</v>
          </cell>
          <cell r="B761" t="str">
            <v>Drainage of nose lesion</v>
          </cell>
          <cell r="C761">
            <v>12</v>
          </cell>
          <cell r="D761">
            <v>5</v>
          </cell>
          <cell r="E761">
            <v>5</v>
          </cell>
          <cell r="F761">
            <v>0</v>
          </cell>
        </row>
        <row r="762">
          <cell r="A762" t="str">
            <v>30020</v>
          </cell>
          <cell r="B762" t="str">
            <v>Drainage of nose lesion</v>
          </cell>
          <cell r="C762">
            <v>12</v>
          </cell>
          <cell r="D762">
            <v>5</v>
          </cell>
          <cell r="E762">
            <v>5</v>
          </cell>
          <cell r="F762">
            <v>0</v>
          </cell>
        </row>
        <row r="763">
          <cell r="A763" t="str">
            <v>30100</v>
          </cell>
          <cell r="B763" t="str">
            <v>Intranasal biopsy</v>
          </cell>
          <cell r="C763">
            <v>12</v>
          </cell>
          <cell r="D763">
            <v>5</v>
          </cell>
          <cell r="E763">
            <v>5</v>
          </cell>
          <cell r="F763">
            <v>0</v>
          </cell>
        </row>
        <row r="764">
          <cell r="A764" t="str">
            <v>30110</v>
          </cell>
          <cell r="B764" t="str">
            <v>Removal of nose polyp(s)</v>
          </cell>
          <cell r="C764">
            <v>12</v>
          </cell>
          <cell r="D764">
            <v>5</v>
          </cell>
          <cell r="E764">
            <v>5</v>
          </cell>
          <cell r="F764">
            <v>0</v>
          </cell>
        </row>
        <row r="765">
          <cell r="A765" t="str">
            <v>30117</v>
          </cell>
          <cell r="B765" t="str">
            <v>Removal of intranasal lesion</v>
          </cell>
          <cell r="C765">
            <v>12</v>
          </cell>
          <cell r="D765">
            <v>5</v>
          </cell>
          <cell r="E765">
            <v>5</v>
          </cell>
          <cell r="F765">
            <v>0</v>
          </cell>
        </row>
        <row r="766">
          <cell r="A766" t="str">
            <v>30120</v>
          </cell>
          <cell r="B766" t="str">
            <v>Revision of nose</v>
          </cell>
          <cell r="C766">
            <v>12</v>
          </cell>
          <cell r="D766">
            <v>5</v>
          </cell>
          <cell r="E766">
            <v>5</v>
          </cell>
          <cell r="F766">
            <v>0</v>
          </cell>
        </row>
        <row r="767">
          <cell r="A767" t="str">
            <v>30200</v>
          </cell>
          <cell r="B767" t="str">
            <v>Injection treatment of nose</v>
          </cell>
          <cell r="C767">
            <v>12</v>
          </cell>
          <cell r="D767">
            <v>5</v>
          </cell>
          <cell r="E767">
            <v>5</v>
          </cell>
          <cell r="F767">
            <v>0</v>
          </cell>
        </row>
        <row r="768">
          <cell r="A768" t="str">
            <v>30210</v>
          </cell>
          <cell r="B768" t="str">
            <v>Nasal sinus therapy</v>
          </cell>
          <cell r="C768">
            <v>12</v>
          </cell>
          <cell r="D768">
            <v>5</v>
          </cell>
          <cell r="E768">
            <v>5</v>
          </cell>
          <cell r="F768">
            <v>0</v>
          </cell>
        </row>
        <row r="769">
          <cell r="A769" t="str">
            <v>30220</v>
          </cell>
          <cell r="B769" t="str">
            <v>Insert nasal septal button</v>
          </cell>
          <cell r="C769">
            <v>12</v>
          </cell>
          <cell r="D769">
            <v>5</v>
          </cell>
          <cell r="E769">
            <v>5</v>
          </cell>
          <cell r="F769">
            <v>0</v>
          </cell>
        </row>
        <row r="770">
          <cell r="A770" t="str">
            <v>30300</v>
          </cell>
          <cell r="B770" t="str">
            <v>Remove nasal foreign body</v>
          </cell>
          <cell r="C770">
            <v>12</v>
          </cell>
          <cell r="D770">
            <v>5</v>
          </cell>
          <cell r="E770">
            <v>5</v>
          </cell>
          <cell r="F770">
            <v>0</v>
          </cell>
        </row>
        <row r="771">
          <cell r="A771" t="str">
            <v>30560</v>
          </cell>
          <cell r="B771" t="str">
            <v>Release of nasal adhesions</v>
          </cell>
          <cell r="C771">
            <v>12</v>
          </cell>
          <cell r="D771">
            <v>5</v>
          </cell>
          <cell r="E771">
            <v>5</v>
          </cell>
          <cell r="F771">
            <v>0</v>
          </cell>
        </row>
        <row r="772">
          <cell r="A772" t="str">
            <v>30580</v>
          </cell>
          <cell r="B772" t="str">
            <v>Repair upper jaw fistula</v>
          </cell>
          <cell r="C772">
            <v>12</v>
          </cell>
          <cell r="D772">
            <v>5</v>
          </cell>
          <cell r="E772">
            <v>5</v>
          </cell>
          <cell r="F772">
            <v>0</v>
          </cell>
        </row>
        <row r="773">
          <cell r="A773" t="str">
            <v>30600</v>
          </cell>
          <cell r="B773" t="str">
            <v>Repair mouth/nose fistula</v>
          </cell>
          <cell r="C773">
            <v>12</v>
          </cell>
          <cell r="D773">
            <v>5</v>
          </cell>
          <cell r="E773">
            <v>5</v>
          </cell>
          <cell r="F773">
            <v>0</v>
          </cell>
        </row>
        <row r="774">
          <cell r="A774" t="str">
            <v>30801</v>
          </cell>
          <cell r="B774" t="str">
            <v>Ablate inf turbinate superf</v>
          </cell>
          <cell r="C774">
            <v>12</v>
          </cell>
          <cell r="D774">
            <v>5</v>
          </cell>
          <cell r="E774">
            <v>5</v>
          </cell>
          <cell r="F774">
            <v>0</v>
          </cell>
        </row>
        <row r="775">
          <cell r="A775" t="str">
            <v>30802</v>
          </cell>
          <cell r="B775" t="str">
            <v>Ablate inf turbinate submuc</v>
          </cell>
          <cell r="C775">
            <v>12</v>
          </cell>
          <cell r="D775">
            <v>5</v>
          </cell>
          <cell r="E775">
            <v>5</v>
          </cell>
          <cell r="F775">
            <v>0</v>
          </cell>
        </row>
        <row r="776">
          <cell r="A776" t="str">
            <v>30901</v>
          </cell>
          <cell r="B776" t="str">
            <v>Control of nosebleed</v>
          </cell>
          <cell r="C776">
            <v>12</v>
          </cell>
          <cell r="D776">
            <v>5</v>
          </cell>
          <cell r="E776">
            <v>5</v>
          </cell>
          <cell r="F776">
            <v>0</v>
          </cell>
        </row>
        <row r="777">
          <cell r="A777" t="str">
            <v>30903</v>
          </cell>
          <cell r="B777" t="str">
            <v>Control of nosebleed</v>
          </cell>
          <cell r="C777">
            <v>12</v>
          </cell>
          <cell r="D777">
            <v>5</v>
          </cell>
          <cell r="E777">
            <v>5</v>
          </cell>
          <cell r="F777">
            <v>0</v>
          </cell>
        </row>
        <row r="778">
          <cell r="A778" t="str">
            <v>30905</v>
          </cell>
          <cell r="B778" t="str">
            <v>Control of nosebleed</v>
          </cell>
          <cell r="C778">
            <v>12</v>
          </cell>
          <cell r="D778">
            <v>5</v>
          </cell>
          <cell r="E778">
            <v>5</v>
          </cell>
          <cell r="F778">
            <v>0</v>
          </cell>
        </row>
        <row r="779">
          <cell r="A779" t="str">
            <v>30906</v>
          </cell>
          <cell r="B779" t="str">
            <v>Repeat control of nosebleed</v>
          </cell>
          <cell r="C779">
            <v>12</v>
          </cell>
          <cell r="D779">
            <v>5</v>
          </cell>
          <cell r="E779">
            <v>5</v>
          </cell>
          <cell r="F779">
            <v>0</v>
          </cell>
        </row>
        <row r="780">
          <cell r="A780" t="str">
            <v>31000</v>
          </cell>
          <cell r="B780" t="str">
            <v>Irrigation maxillary sinus</v>
          </cell>
          <cell r="C780">
            <v>12</v>
          </cell>
          <cell r="D780">
            <v>5</v>
          </cell>
          <cell r="E780">
            <v>5</v>
          </cell>
          <cell r="F780">
            <v>0</v>
          </cell>
        </row>
        <row r="781">
          <cell r="A781" t="str">
            <v>31020</v>
          </cell>
          <cell r="B781" t="str">
            <v>Exploration maxillary sinus</v>
          </cell>
          <cell r="C781">
            <v>12</v>
          </cell>
          <cell r="D781">
            <v>5</v>
          </cell>
          <cell r="E781">
            <v>5</v>
          </cell>
          <cell r="F781">
            <v>0</v>
          </cell>
        </row>
        <row r="782">
          <cell r="A782" t="str">
            <v>31030</v>
          </cell>
          <cell r="B782" t="str">
            <v>Exploration maxillary sinus</v>
          </cell>
          <cell r="C782">
            <v>12</v>
          </cell>
          <cell r="D782">
            <v>5</v>
          </cell>
          <cell r="E782">
            <v>5</v>
          </cell>
          <cell r="F782">
            <v>0</v>
          </cell>
        </row>
        <row r="783">
          <cell r="A783" t="str">
            <v>31231</v>
          </cell>
          <cell r="B783" t="str">
            <v>Nasal endoscopy dx</v>
          </cell>
          <cell r="C783">
            <v>12</v>
          </cell>
          <cell r="D783">
            <v>5</v>
          </cell>
          <cell r="E783">
            <v>5</v>
          </cell>
          <cell r="F783">
            <v>0</v>
          </cell>
        </row>
        <row r="784">
          <cell r="A784" t="str">
            <v>31233</v>
          </cell>
          <cell r="B784" t="str">
            <v>Nasal/sinus endoscopy dx</v>
          </cell>
          <cell r="C784">
            <v>12</v>
          </cell>
          <cell r="D784">
            <v>5</v>
          </cell>
          <cell r="E784">
            <v>5</v>
          </cell>
          <cell r="F784">
            <v>0</v>
          </cell>
        </row>
        <row r="785">
          <cell r="A785" t="str">
            <v>31235</v>
          </cell>
          <cell r="B785" t="str">
            <v>Nasal/sinus endoscopy dx</v>
          </cell>
          <cell r="C785">
            <v>12</v>
          </cell>
          <cell r="D785">
            <v>5</v>
          </cell>
          <cell r="E785">
            <v>5</v>
          </cell>
          <cell r="F785">
            <v>0</v>
          </cell>
        </row>
        <row r="786">
          <cell r="A786" t="str">
            <v>31237</v>
          </cell>
          <cell r="B786" t="str">
            <v>Nasal/sinus endoscopy surg</v>
          </cell>
          <cell r="C786">
            <v>12</v>
          </cell>
          <cell r="D786">
            <v>5</v>
          </cell>
          <cell r="E786">
            <v>5</v>
          </cell>
          <cell r="F786">
            <v>0</v>
          </cell>
        </row>
        <row r="787">
          <cell r="A787" t="str">
            <v>31238</v>
          </cell>
          <cell r="B787" t="str">
            <v>Nasal/sinus endoscopy surg</v>
          </cell>
          <cell r="C787">
            <v>12</v>
          </cell>
          <cell r="D787">
            <v>5</v>
          </cell>
          <cell r="E787">
            <v>5</v>
          </cell>
          <cell r="F787">
            <v>0</v>
          </cell>
        </row>
        <row r="788">
          <cell r="A788" t="str">
            <v>31295</v>
          </cell>
          <cell r="B788" t="str">
            <v>Sinus endo w/balloon dil</v>
          </cell>
          <cell r="C788">
            <v>12</v>
          </cell>
          <cell r="D788">
            <v>5</v>
          </cell>
          <cell r="E788">
            <v>5</v>
          </cell>
          <cell r="F788">
            <v>0</v>
          </cell>
        </row>
        <row r="789">
          <cell r="A789" t="str">
            <v>31296</v>
          </cell>
          <cell r="B789" t="str">
            <v>Sinus endo w/balloon dil</v>
          </cell>
          <cell r="C789">
            <v>12</v>
          </cell>
          <cell r="D789">
            <v>5</v>
          </cell>
          <cell r="E789">
            <v>5</v>
          </cell>
          <cell r="F789">
            <v>0</v>
          </cell>
        </row>
        <row r="790">
          <cell r="A790" t="str">
            <v>31297</v>
          </cell>
          <cell r="B790" t="str">
            <v>Sinus endo w/balloon dil</v>
          </cell>
          <cell r="C790">
            <v>12</v>
          </cell>
          <cell r="D790">
            <v>5</v>
          </cell>
          <cell r="E790">
            <v>5</v>
          </cell>
          <cell r="F790">
            <v>0</v>
          </cell>
        </row>
        <row r="791">
          <cell r="A791" t="str">
            <v>31505</v>
          </cell>
          <cell r="B791" t="str">
            <v>Diagnostic laryngoscopy</v>
          </cell>
          <cell r="C791">
            <v>12</v>
          </cell>
          <cell r="D791">
            <v>5</v>
          </cell>
          <cell r="E791">
            <v>5</v>
          </cell>
          <cell r="F791">
            <v>0</v>
          </cell>
        </row>
        <row r="792">
          <cell r="A792" t="str">
            <v>31510</v>
          </cell>
          <cell r="B792" t="str">
            <v>Laryngoscopy with biopsy</v>
          </cell>
          <cell r="C792">
            <v>12</v>
          </cell>
          <cell r="D792">
            <v>5</v>
          </cell>
          <cell r="E792">
            <v>5</v>
          </cell>
          <cell r="F792">
            <v>0</v>
          </cell>
        </row>
        <row r="793">
          <cell r="A793" t="str">
            <v>31511</v>
          </cell>
          <cell r="B793" t="str">
            <v>Remove foreign body larynx</v>
          </cell>
          <cell r="C793">
            <v>12</v>
          </cell>
          <cell r="D793">
            <v>5</v>
          </cell>
          <cell r="E793">
            <v>5</v>
          </cell>
          <cell r="F793">
            <v>0</v>
          </cell>
        </row>
        <row r="794">
          <cell r="A794" t="str">
            <v>31512</v>
          </cell>
          <cell r="B794" t="str">
            <v>Removal of larynx lesion</v>
          </cell>
          <cell r="C794">
            <v>12</v>
          </cell>
          <cell r="D794">
            <v>5</v>
          </cell>
          <cell r="E794">
            <v>5</v>
          </cell>
          <cell r="F794">
            <v>0</v>
          </cell>
        </row>
        <row r="795">
          <cell r="A795" t="str">
            <v>31515</v>
          </cell>
          <cell r="B795" t="str">
            <v>Laryngoscopy for aspiration</v>
          </cell>
          <cell r="C795">
            <v>12</v>
          </cell>
          <cell r="D795">
            <v>5</v>
          </cell>
          <cell r="E795">
            <v>5</v>
          </cell>
          <cell r="F795">
            <v>0</v>
          </cell>
        </row>
        <row r="796">
          <cell r="A796" t="str">
            <v>31525</v>
          </cell>
          <cell r="B796" t="str">
            <v>Dx laryngoscopy excl nb</v>
          </cell>
          <cell r="C796">
            <v>12</v>
          </cell>
          <cell r="D796">
            <v>5</v>
          </cell>
          <cell r="E796">
            <v>5</v>
          </cell>
          <cell r="F796">
            <v>0</v>
          </cell>
        </row>
        <row r="797">
          <cell r="A797" t="str">
            <v>31570</v>
          </cell>
          <cell r="B797" t="str">
            <v>Laryngoscope w/vc inj</v>
          </cell>
          <cell r="C797">
            <v>12</v>
          </cell>
          <cell r="D797">
            <v>5</v>
          </cell>
          <cell r="E797">
            <v>5</v>
          </cell>
          <cell r="F797">
            <v>0</v>
          </cell>
        </row>
        <row r="798">
          <cell r="A798" t="str">
            <v>31575</v>
          </cell>
          <cell r="B798" t="str">
            <v>Diagnostic laryngoscopy</v>
          </cell>
          <cell r="C798">
            <v>12</v>
          </cell>
          <cell r="D798">
            <v>5</v>
          </cell>
          <cell r="E798">
            <v>5</v>
          </cell>
          <cell r="F798">
            <v>0</v>
          </cell>
        </row>
        <row r="799">
          <cell r="A799" t="str">
            <v>31576</v>
          </cell>
          <cell r="B799" t="str">
            <v>Laryngoscopy with biopsy</v>
          </cell>
          <cell r="C799">
            <v>12</v>
          </cell>
          <cell r="D799">
            <v>5</v>
          </cell>
          <cell r="E799">
            <v>5</v>
          </cell>
          <cell r="F799">
            <v>0</v>
          </cell>
        </row>
        <row r="800">
          <cell r="A800" t="str">
            <v>31577</v>
          </cell>
          <cell r="B800" t="str">
            <v>Remove foreign body larynx</v>
          </cell>
          <cell r="C800">
            <v>12</v>
          </cell>
          <cell r="D800">
            <v>5</v>
          </cell>
          <cell r="E800">
            <v>5</v>
          </cell>
          <cell r="F800">
            <v>0</v>
          </cell>
        </row>
        <row r="801">
          <cell r="A801" t="str">
            <v>31578</v>
          </cell>
          <cell r="B801" t="str">
            <v>Removal of larynx lesion</v>
          </cell>
          <cell r="C801">
            <v>12</v>
          </cell>
          <cell r="D801">
            <v>5</v>
          </cell>
          <cell r="E801">
            <v>5</v>
          </cell>
          <cell r="F801">
            <v>0</v>
          </cell>
        </row>
        <row r="802">
          <cell r="A802" t="str">
            <v>31579</v>
          </cell>
          <cell r="B802" t="str">
            <v>Diagnostic laryngoscopy</v>
          </cell>
          <cell r="C802">
            <v>12</v>
          </cell>
          <cell r="D802">
            <v>5</v>
          </cell>
          <cell r="E802">
            <v>5</v>
          </cell>
          <cell r="F802">
            <v>0</v>
          </cell>
        </row>
        <row r="803">
          <cell r="A803" t="str">
            <v>31612</v>
          </cell>
          <cell r="B803" t="str">
            <v>Puncture/clear windpipe</v>
          </cell>
          <cell r="C803">
            <v>12</v>
          </cell>
          <cell r="D803">
            <v>5</v>
          </cell>
          <cell r="E803">
            <v>5</v>
          </cell>
          <cell r="F803">
            <v>0</v>
          </cell>
        </row>
        <row r="804">
          <cell r="A804" t="str">
            <v>31615</v>
          </cell>
          <cell r="B804" t="str">
            <v>Visualization of windpipe</v>
          </cell>
          <cell r="C804">
            <v>12</v>
          </cell>
          <cell r="D804">
            <v>5</v>
          </cell>
          <cell r="E804">
            <v>5</v>
          </cell>
          <cell r="F804">
            <v>0</v>
          </cell>
        </row>
        <row r="805">
          <cell r="A805" t="str">
            <v>31620</v>
          </cell>
          <cell r="B805" t="str">
            <v>Endobronchial us add-on</v>
          </cell>
          <cell r="C805">
            <v>12</v>
          </cell>
          <cell r="D805">
            <v>5</v>
          </cell>
          <cell r="E805">
            <v>5</v>
          </cell>
          <cell r="F805">
            <v>0</v>
          </cell>
        </row>
        <row r="806">
          <cell r="A806" t="str">
            <v>31622</v>
          </cell>
          <cell r="B806" t="str">
            <v>Dx bronchoscope/wash</v>
          </cell>
          <cell r="C806">
            <v>12</v>
          </cell>
          <cell r="D806">
            <v>5</v>
          </cell>
          <cell r="E806">
            <v>5</v>
          </cell>
          <cell r="F806">
            <v>0</v>
          </cell>
        </row>
        <row r="807">
          <cell r="A807" t="str">
            <v>31623</v>
          </cell>
          <cell r="B807" t="str">
            <v>Dx bronchoscope/brush</v>
          </cell>
          <cell r="C807">
            <v>12</v>
          </cell>
          <cell r="D807">
            <v>5</v>
          </cell>
          <cell r="E807">
            <v>5</v>
          </cell>
          <cell r="F807">
            <v>0</v>
          </cell>
        </row>
        <row r="808">
          <cell r="A808" t="str">
            <v>31624</v>
          </cell>
          <cell r="B808" t="str">
            <v>Dx bronchoscope/lavage</v>
          </cell>
          <cell r="C808">
            <v>12</v>
          </cell>
          <cell r="D808">
            <v>5</v>
          </cell>
          <cell r="E808">
            <v>5</v>
          </cell>
          <cell r="F808">
            <v>0</v>
          </cell>
        </row>
        <row r="809">
          <cell r="A809" t="str">
            <v>31625</v>
          </cell>
          <cell r="B809" t="str">
            <v>Bronchoscopy w/biopsy(s)</v>
          </cell>
          <cell r="C809">
            <v>12</v>
          </cell>
          <cell r="D809">
            <v>5</v>
          </cell>
          <cell r="E809">
            <v>5</v>
          </cell>
          <cell r="F809">
            <v>0</v>
          </cell>
        </row>
        <row r="810">
          <cell r="A810" t="str">
            <v>31626</v>
          </cell>
          <cell r="B810" t="str">
            <v>Bronchoscopy w/markers</v>
          </cell>
          <cell r="C810">
            <v>12</v>
          </cell>
          <cell r="D810">
            <v>5</v>
          </cell>
          <cell r="E810">
            <v>5</v>
          </cell>
          <cell r="F810">
            <v>0</v>
          </cell>
        </row>
        <row r="811">
          <cell r="A811" t="str">
            <v>31627</v>
          </cell>
          <cell r="B811" t="str">
            <v>Navigational bronchoscopy</v>
          </cell>
          <cell r="C811">
            <v>12</v>
          </cell>
          <cell r="D811">
            <v>5</v>
          </cell>
          <cell r="E811">
            <v>5</v>
          </cell>
          <cell r="F811">
            <v>0</v>
          </cell>
        </row>
        <row r="812">
          <cell r="A812" t="str">
            <v>31628</v>
          </cell>
          <cell r="B812" t="str">
            <v>Bronchoscopy/lung bx each</v>
          </cell>
          <cell r="C812">
            <v>12</v>
          </cell>
          <cell r="D812">
            <v>5</v>
          </cell>
          <cell r="E812">
            <v>5</v>
          </cell>
          <cell r="F812">
            <v>0</v>
          </cell>
        </row>
        <row r="813">
          <cell r="A813" t="str">
            <v>31629</v>
          </cell>
          <cell r="B813" t="str">
            <v>Bronchoscopy/needle bx each</v>
          </cell>
          <cell r="C813">
            <v>12</v>
          </cell>
          <cell r="D813">
            <v>5</v>
          </cell>
          <cell r="E813">
            <v>5</v>
          </cell>
          <cell r="F813">
            <v>0</v>
          </cell>
        </row>
        <row r="814">
          <cell r="A814" t="str">
            <v>31632</v>
          </cell>
          <cell r="B814" t="str">
            <v>Bronchoscopy/lung bx addl</v>
          </cell>
          <cell r="C814">
            <v>12</v>
          </cell>
          <cell r="D814">
            <v>5</v>
          </cell>
          <cell r="E814">
            <v>5</v>
          </cell>
          <cell r="F814">
            <v>0</v>
          </cell>
        </row>
        <row r="815">
          <cell r="A815" t="str">
            <v>31633</v>
          </cell>
          <cell r="B815" t="str">
            <v>Bronchoscopy/needle bx addl</v>
          </cell>
          <cell r="C815">
            <v>12</v>
          </cell>
          <cell r="D815">
            <v>5</v>
          </cell>
          <cell r="E815">
            <v>5</v>
          </cell>
          <cell r="F815">
            <v>0</v>
          </cell>
        </row>
        <row r="816">
          <cell r="A816" t="str">
            <v>31634</v>
          </cell>
          <cell r="B816" t="str">
            <v>Bronch w/balloon occlusion</v>
          </cell>
          <cell r="C816">
            <v>12</v>
          </cell>
          <cell r="D816">
            <v>5</v>
          </cell>
          <cell r="E816">
            <v>5</v>
          </cell>
          <cell r="F816">
            <v>0</v>
          </cell>
        </row>
        <row r="817">
          <cell r="A817" t="str">
            <v>31635</v>
          </cell>
          <cell r="B817" t="str">
            <v>Bronchoscopy w/fb removal</v>
          </cell>
          <cell r="C817">
            <v>12</v>
          </cell>
          <cell r="D817">
            <v>5</v>
          </cell>
          <cell r="E817">
            <v>5</v>
          </cell>
          <cell r="F817">
            <v>0</v>
          </cell>
        </row>
        <row r="818">
          <cell r="A818" t="str">
            <v>31645</v>
          </cell>
          <cell r="B818" t="str">
            <v>Bronchoscopy clear airways</v>
          </cell>
          <cell r="C818">
            <v>12</v>
          </cell>
          <cell r="D818">
            <v>5</v>
          </cell>
          <cell r="E818">
            <v>5</v>
          </cell>
          <cell r="F818">
            <v>0</v>
          </cell>
        </row>
        <row r="819">
          <cell r="A819" t="str">
            <v>31646</v>
          </cell>
          <cell r="B819" t="str">
            <v>Bronchoscopy reclear airway</v>
          </cell>
          <cell r="C819">
            <v>12</v>
          </cell>
          <cell r="D819">
            <v>5</v>
          </cell>
          <cell r="E819">
            <v>5</v>
          </cell>
          <cell r="F819">
            <v>0</v>
          </cell>
        </row>
        <row r="820">
          <cell r="A820" t="str">
            <v>31649</v>
          </cell>
          <cell r="B820" t="str">
            <v>Bronchial valve remov addl</v>
          </cell>
          <cell r="C820">
            <v>12</v>
          </cell>
          <cell r="D820">
            <v>5</v>
          </cell>
          <cell r="E820">
            <v>5</v>
          </cell>
          <cell r="F820">
            <v>0</v>
          </cell>
        </row>
        <row r="821">
          <cell r="A821" t="str">
            <v>31651</v>
          </cell>
          <cell r="B821" t="str">
            <v>Bronchial valve addl insert</v>
          </cell>
          <cell r="C821">
            <v>12</v>
          </cell>
          <cell r="D821">
            <v>5</v>
          </cell>
          <cell r="E821">
            <v>5</v>
          </cell>
          <cell r="F821">
            <v>0</v>
          </cell>
        </row>
        <row r="822">
          <cell r="A822" t="str">
            <v>31717</v>
          </cell>
          <cell r="B822" t="str">
            <v>Bronchial brush biopsy</v>
          </cell>
          <cell r="C822">
            <v>12</v>
          </cell>
          <cell r="D822">
            <v>5</v>
          </cell>
          <cell r="E822">
            <v>5</v>
          </cell>
          <cell r="F822">
            <v>0</v>
          </cell>
        </row>
        <row r="823">
          <cell r="A823" t="str">
            <v>31730</v>
          </cell>
          <cell r="B823" t="str">
            <v>Intro windpipe wire/tube</v>
          </cell>
          <cell r="C823">
            <v>12</v>
          </cell>
          <cell r="D823">
            <v>5</v>
          </cell>
          <cell r="E823">
            <v>5</v>
          </cell>
          <cell r="F823">
            <v>0</v>
          </cell>
        </row>
        <row r="824">
          <cell r="A824" t="str">
            <v>31820</v>
          </cell>
          <cell r="B824" t="str">
            <v>Closure of windpipe lesion</v>
          </cell>
          <cell r="C824">
            <v>12</v>
          </cell>
          <cell r="D824">
            <v>5</v>
          </cell>
          <cell r="E824">
            <v>5</v>
          </cell>
          <cell r="F824">
            <v>0</v>
          </cell>
        </row>
        <row r="825">
          <cell r="A825" t="str">
            <v>31825</v>
          </cell>
          <cell r="B825" t="str">
            <v>Repair of windpipe defect</v>
          </cell>
          <cell r="C825">
            <v>12</v>
          </cell>
          <cell r="D825">
            <v>5</v>
          </cell>
          <cell r="E825">
            <v>5</v>
          </cell>
          <cell r="F825">
            <v>0</v>
          </cell>
        </row>
        <row r="826">
          <cell r="A826" t="str">
            <v>31830</v>
          </cell>
          <cell r="B826" t="str">
            <v>Revise windpipe scar</v>
          </cell>
          <cell r="C826">
            <v>12</v>
          </cell>
          <cell r="D826">
            <v>5</v>
          </cell>
          <cell r="E826">
            <v>5</v>
          </cell>
          <cell r="F826">
            <v>0</v>
          </cell>
        </row>
        <row r="827">
          <cell r="A827" t="str">
            <v>32400</v>
          </cell>
          <cell r="B827" t="str">
            <v>Needle biopsy chest lining</v>
          </cell>
          <cell r="C827">
            <v>12</v>
          </cell>
          <cell r="D827">
            <v>5</v>
          </cell>
          <cell r="E827">
            <v>5</v>
          </cell>
          <cell r="F827">
            <v>0</v>
          </cell>
        </row>
        <row r="828">
          <cell r="A828" t="str">
            <v>32405</v>
          </cell>
          <cell r="B828" t="str">
            <v>Percut bx lung/mediastinum</v>
          </cell>
          <cell r="C828">
            <v>12</v>
          </cell>
          <cell r="D828">
            <v>5</v>
          </cell>
          <cell r="E828">
            <v>5</v>
          </cell>
          <cell r="F828">
            <v>0</v>
          </cell>
        </row>
        <row r="829">
          <cell r="A829" t="str">
            <v>32550</v>
          </cell>
          <cell r="B829" t="str">
            <v>Insert pleural cath</v>
          </cell>
          <cell r="C829">
            <v>12</v>
          </cell>
          <cell r="D829">
            <v>5</v>
          </cell>
          <cell r="E829">
            <v>5</v>
          </cell>
          <cell r="F829">
            <v>0</v>
          </cell>
        </row>
        <row r="830">
          <cell r="A830" t="str">
            <v>32552</v>
          </cell>
          <cell r="B830" t="str">
            <v>Remove lung catheter</v>
          </cell>
          <cell r="C830">
            <v>12</v>
          </cell>
          <cell r="D830">
            <v>5</v>
          </cell>
          <cell r="E830">
            <v>5</v>
          </cell>
          <cell r="F830">
            <v>0</v>
          </cell>
        </row>
        <row r="831">
          <cell r="A831" t="str">
            <v>32553</v>
          </cell>
          <cell r="B831" t="str">
            <v>Ins mark thor for rt perq</v>
          </cell>
          <cell r="C831">
            <v>12</v>
          </cell>
          <cell r="D831">
            <v>5</v>
          </cell>
          <cell r="E831">
            <v>5</v>
          </cell>
          <cell r="F831">
            <v>0</v>
          </cell>
        </row>
        <row r="832">
          <cell r="A832" t="str">
            <v>32554</v>
          </cell>
          <cell r="B832" t="str">
            <v>Aspirate pleura w/o imaging</v>
          </cell>
          <cell r="C832">
            <v>12</v>
          </cell>
          <cell r="D832">
            <v>5</v>
          </cell>
          <cell r="E832">
            <v>5</v>
          </cell>
          <cell r="F832">
            <v>0</v>
          </cell>
        </row>
        <row r="833">
          <cell r="A833" t="str">
            <v>32555</v>
          </cell>
          <cell r="B833" t="str">
            <v>Aspirate pleura w/ imaging</v>
          </cell>
          <cell r="C833">
            <v>12</v>
          </cell>
          <cell r="D833">
            <v>5</v>
          </cell>
          <cell r="E833">
            <v>5</v>
          </cell>
          <cell r="F833">
            <v>0</v>
          </cell>
        </row>
        <row r="834">
          <cell r="A834" t="str">
            <v>32556</v>
          </cell>
          <cell r="B834" t="str">
            <v>Insert cath pleura w/o image</v>
          </cell>
          <cell r="C834">
            <v>12</v>
          </cell>
          <cell r="D834">
            <v>5</v>
          </cell>
          <cell r="E834">
            <v>5</v>
          </cell>
          <cell r="F834">
            <v>0</v>
          </cell>
        </row>
        <row r="835">
          <cell r="A835" t="str">
            <v>32557</v>
          </cell>
          <cell r="B835" t="str">
            <v>Insert cath pleura w/ image</v>
          </cell>
          <cell r="C835">
            <v>12</v>
          </cell>
          <cell r="D835">
            <v>5</v>
          </cell>
          <cell r="E835">
            <v>5</v>
          </cell>
          <cell r="F835">
            <v>0</v>
          </cell>
        </row>
        <row r="836">
          <cell r="A836" t="str">
            <v>32560</v>
          </cell>
          <cell r="B836" t="str">
            <v>Treat pleurodesis w/agent</v>
          </cell>
          <cell r="C836">
            <v>12</v>
          </cell>
          <cell r="D836">
            <v>5</v>
          </cell>
          <cell r="E836">
            <v>5</v>
          </cell>
          <cell r="F836">
            <v>0</v>
          </cell>
        </row>
        <row r="837">
          <cell r="A837" t="str">
            <v>32561</v>
          </cell>
          <cell r="B837" t="str">
            <v>Lyse chest fibrin init day</v>
          </cell>
          <cell r="C837">
            <v>12</v>
          </cell>
          <cell r="D837">
            <v>5</v>
          </cell>
          <cell r="E837">
            <v>5</v>
          </cell>
          <cell r="F837">
            <v>0</v>
          </cell>
        </row>
        <row r="838">
          <cell r="A838" t="str">
            <v>32562</v>
          </cell>
          <cell r="B838" t="str">
            <v>Lyse chest fibrin subq day</v>
          </cell>
          <cell r="C838">
            <v>12</v>
          </cell>
          <cell r="D838">
            <v>5</v>
          </cell>
          <cell r="E838">
            <v>5</v>
          </cell>
          <cell r="F838">
            <v>0</v>
          </cell>
        </row>
        <row r="839">
          <cell r="A839" t="str">
            <v>32960</v>
          </cell>
          <cell r="B839" t="str">
            <v>Therapeutic pneumothorax</v>
          </cell>
          <cell r="C839">
            <v>12</v>
          </cell>
          <cell r="D839">
            <v>5</v>
          </cell>
          <cell r="E839">
            <v>5</v>
          </cell>
          <cell r="F839">
            <v>0</v>
          </cell>
        </row>
        <row r="840">
          <cell r="A840" t="str">
            <v>32998</v>
          </cell>
          <cell r="B840" t="str">
            <v>Perq rf ablate tx pul tumor</v>
          </cell>
          <cell r="C840">
            <v>12</v>
          </cell>
          <cell r="D840">
            <v>5</v>
          </cell>
          <cell r="E840">
            <v>5</v>
          </cell>
          <cell r="F840">
            <v>0</v>
          </cell>
        </row>
        <row r="841">
          <cell r="A841" t="str">
            <v>35471</v>
          </cell>
          <cell r="B841" t="str">
            <v>Repair arterial blockage</v>
          </cell>
          <cell r="C841">
            <v>12</v>
          </cell>
          <cell r="D841">
            <v>5</v>
          </cell>
          <cell r="E841">
            <v>5</v>
          </cell>
          <cell r="F841">
            <v>0</v>
          </cell>
        </row>
        <row r="842">
          <cell r="A842" t="str">
            <v>35472</v>
          </cell>
          <cell r="B842" t="str">
            <v>Repair arterial blockage</v>
          </cell>
          <cell r="C842">
            <v>12</v>
          </cell>
          <cell r="D842">
            <v>5</v>
          </cell>
          <cell r="E842">
            <v>5</v>
          </cell>
          <cell r="F842">
            <v>0</v>
          </cell>
        </row>
        <row r="843">
          <cell r="A843" t="str">
            <v>35476</v>
          </cell>
          <cell r="B843" t="str">
            <v>Repair venous blockage</v>
          </cell>
          <cell r="C843">
            <v>12</v>
          </cell>
          <cell r="D843">
            <v>5</v>
          </cell>
          <cell r="E843">
            <v>5</v>
          </cell>
          <cell r="F843">
            <v>0</v>
          </cell>
        </row>
        <row r="844">
          <cell r="A844" t="str">
            <v>36002</v>
          </cell>
          <cell r="B844" t="str">
            <v>Pseudoaneurysm injection trt</v>
          </cell>
          <cell r="C844">
            <v>12</v>
          </cell>
          <cell r="D844">
            <v>5</v>
          </cell>
          <cell r="E844">
            <v>5</v>
          </cell>
          <cell r="F844">
            <v>0</v>
          </cell>
        </row>
        <row r="845">
          <cell r="A845" t="str">
            <v>36005</v>
          </cell>
          <cell r="B845" t="str">
            <v>Injection ext venography</v>
          </cell>
          <cell r="C845">
            <v>12</v>
          </cell>
          <cell r="D845">
            <v>5</v>
          </cell>
          <cell r="E845">
            <v>5</v>
          </cell>
          <cell r="F845">
            <v>0</v>
          </cell>
        </row>
        <row r="846">
          <cell r="A846" t="str">
            <v>36010</v>
          </cell>
          <cell r="B846" t="str">
            <v>Place catheter in vein</v>
          </cell>
          <cell r="C846">
            <v>12</v>
          </cell>
          <cell r="D846">
            <v>5</v>
          </cell>
          <cell r="E846">
            <v>5</v>
          </cell>
          <cell r="F846">
            <v>0</v>
          </cell>
        </row>
        <row r="847">
          <cell r="A847" t="str">
            <v>36011</v>
          </cell>
          <cell r="B847" t="str">
            <v>Place catheter in vein</v>
          </cell>
          <cell r="C847">
            <v>12</v>
          </cell>
          <cell r="D847">
            <v>5</v>
          </cell>
          <cell r="E847">
            <v>5</v>
          </cell>
          <cell r="F847">
            <v>0</v>
          </cell>
        </row>
        <row r="848">
          <cell r="A848" t="str">
            <v>36012</v>
          </cell>
          <cell r="B848" t="str">
            <v>Place catheter in vein</v>
          </cell>
          <cell r="C848">
            <v>12</v>
          </cell>
          <cell r="D848">
            <v>5</v>
          </cell>
          <cell r="E848">
            <v>5</v>
          </cell>
          <cell r="F848">
            <v>0</v>
          </cell>
        </row>
        <row r="849">
          <cell r="A849" t="str">
            <v>36013</v>
          </cell>
          <cell r="B849" t="str">
            <v>Place catheter in artery</v>
          </cell>
          <cell r="C849">
            <v>12</v>
          </cell>
          <cell r="D849">
            <v>5</v>
          </cell>
          <cell r="E849">
            <v>5</v>
          </cell>
          <cell r="F849">
            <v>0</v>
          </cell>
        </row>
        <row r="850">
          <cell r="A850" t="str">
            <v>36014</v>
          </cell>
          <cell r="B850" t="str">
            <v>Place catheter in artery</v>
          </cell>
          <cell r="C850">
            <v>12</v>
          </cell>
          <cell r="D850">
            <v>5</v>
          </cell>
          <cell r="E850">
            <v>5</v>
          </cell>
          <cell r="F850">
            <v>0</v>
          </cell>
        </row>
        <row r="851">
          <cell r="A851" t="str">
            <v>36015</v>
          </cell>
          <cell r="B851" t="str">
            <v>Place catheter in artery</v>
          </cell>
          <cell r="C851">
            <v>12</v>
          </cell>
          <cell r="D851">
            <v>5</v>
          </cell>
          <cell r="E851">
            <v>5</v>
          </cell>
          <cell r="F851">
            <v>0</v>
          </cell>
        </row>
        <row r="852">
          <cell r="A852" t="str">
            <v>36100</v>
          </cell>
          <cell r="B852" t="str">
            <v>Establish access to artery</v>
          </cell>
          <cell r="C852">
            <v>12</v>
          </cell>
          <cell r="D852">
            <v>5</v>
          </cell>
          <cell r="E852">
            <v>5</v>
          </cell>
          <cell r="F852">
            <v>0</v>
          </cell>
        </row>
        <row r="853">
          <cell r="A853" t="str">
            <v>36120</v>
          </cell>
          <cell r="B853" t="str">
            <v>Establish access to artery</v>
          </cell>
          <cell r="C853">
            <v>12</v>
          </cell>
          <cell r="D853">
            <v>5</v>
          </cell>
          <cell r="E853">
            <v>5</v>
          </cell>
          <cell r="F853">
            <v>0</v>
          </cell>
        </row>
        <row r="854">
          <cell r="A854" t="str">
            <v>36140</v>
          </cell>
          <cell r="B854" t="str">
            <v>Establish access to artery</v>
          </cell>
          <cell r="C854">
            <v>12</v>
          </cell>
          <cell r="D854">
            <v>5</v>
          </cell>
          <cell r="E854">
            <v>5</v>
          </cell>
          <cell r="F854">
            <v>0</v>
          </cell>
        </row>
        <row r="855">
          <cell r="A855" t="str">
            <v>36147</v>
          </cell>
          <cell r="B855" t="str">
            <v>Access av dial grft for eval</v>
          </cell>
          <cell r="C855">
            <v>12</v>
          </cell>
          <cell r="D855">
            <v>5</v>
          </cell>
          <cell r="E855">
            <v>5</v>
          </cell>
          <cell r="F855">
            <v>0</v>
          </cell>
        </row>
        <row r="856">
          <cell r="A856" t="str">
            <v>36148</v>
          </cell>
          <cell r="B856" t="str">
            <v>Access av dial grft for proc</v>
          </cell>
          <cell r="C856">
            <v>12</v>
          </cell>
          <cell r="D856">
            <v>5</v>
          </cell>
          <cell r="E856">
            <v>5</v>
          </cell>
          <cell r="F856">
            <v>0</v>
          </cell>
        </row>
        <row r="857">
          <cell r="A857" t="str">
            <v>36160</v>
          </cell>
          <cell r="B857" t="str">
            <v>Establish access to aorta</v>
          </cell>
          <cell r="C857">
            <v>12</v>
          </cell>
          <cell r="D857">
            <v>5</v>
          </cell>
          <cell r="E857">
            <v>5</v>
          </cell>
          <cell r="F857">
            <v>0</v>
          </cell>
        </row>
        <row r="858">
          <cell r="A858" t="str">
            <v>36200</v>
          </cell>
          <cell r="B858" t="str">
            <v>Place catheter in aorta</v>
          </cell>
          <cell r="C858">
            <v>12</v>
          </cell>
          <cell r="D858">
            <v>5</v>
          </cell>
          <cell r="E858">
            <v>5</v>
          </cell>
          <cell r="F858">
            <v>0</v>
          </cell>
        </row>
        <row r="859">
          <cell r="A859" t="str">
            <v>36215</v>
          </cell>
          <cell r="B859" t="str">
            <v>Place catheter in artery</v>
          </cell>
          <cell r="C859">
            <v>12</v>
          </cell>
          <cell r="D859">
            <v>5</v>
          </cell>
          <cell r="E859">
            <v>5</v>
          </cell>
          <cell r="F859">
            <v>0</v>
          </cell>
        </row>
        <row r="860">
          <cell r="A860" t="str">
            <v>36216</v>
          </cell>
          <cell r="B860" t="str">
            <v>Place catheter in artery</v>
          </cell>
          <cell r="C860">
            <v>12</v>
          </cell>
          <cell r="D860">
            <v>5</v>
          </cell>
          <cell r="E860">
            <v>5</v>
          </cell>
          <cell r="F860">
            <v>0</v>
          </cell>
        </row>
        <row r="861">
          <cell r="A861" t="str">
            <v>36217</v>
          </cell>
          <cell r="B861" t="str">
            <v>Place catheter in artery</v>
          </cell>
          <cell r="C861">
            <v>12</v>
          </cell>
          <cell r="D861">
            <v>5</v>
          </cell>
          <cell r="E861">
            <v>5</v>
          </cell>
          <cell r="F861">
            <v>0</v>
          </cell>
        </row>
        <row r="862">
          <cell r="A862" t="str">
            <v>36218</v>
          </cell>
          <cell r="B862" t="str">
            <v>Place catheter in artery</v>
          </cell>
          <cell r="C862">
            <v>12</v>
          </cell>
          <cell r="D862">
            <v>5</v>
          </cell>
          <cell r="E862">
            <v>5</v>
          </cell>
          <cell r="F862">
            <v>0</v>
          </cell>
        </row>
        <row r="863">
          <cell r="A863" t="str">
            <v>36221</v>
          </cell>
          <cell r="B863" t="str">
            <v>Place cath thoracic aorta</v>
          </cell>
          <cell r="C863">
            <v>12</v>
          </cell>
          <cell r="D863">
            <v>5</v>
          </cell>
          <cell r="E863">
            <v>5</v>
          </cell>
          <cell r="F863">
            <v>0</v>
          </cell>
        </row>
        <row r="864">
          <cell r="A864" t="str">
            <v>36222</v>
          </cell>
          <cell r="B864" t="str">
            <v>Place cath carotid/inom art</v>
          </cell>
          <cell r="C864">
            <v>12</v>
          </cell>
          <cell r="D864">
            <v>5</v>
          </cell>
          <cell r="E864">
            <v>5</v>
          </cell>
          <cell r="F864">
            <v>0</v>
          </cell>
        </row>
        <row r="865">
          <cell r="A865" t="str">
            <v>36223</v>
          </cell>
          <cell r="B865" t="str">
            <v>Place cath carotid/inom art</v>
          </cell>
          <cell r="C865">
            <v>12</v>
          </cell>
          <cell r="D865">
            <v>5</v>
          </cell>
          <cell r="E865">
            <v>5</v>
          </cell>
          <cell r="F865">
            <v>0</v>
          </cell>
        </row>
        <row r="866">
          <cell r="A866" t="str">
            <v>36224</v>
          </cell>
          <cell r="B866" t="str">
            <v>Place cath carotd art</v>
          </cell>
          <cell r="C866">
            <v>12</v>
          </cell>
          <cell r="D866">
            <v>5</v>
          </cell>
          <cell r="E866">
            <v>5</v>
          </cell>
          <cell r="F866">
            <v>0</v>
          </cell>
        </row>
        <row r="867">
          <cell r="A867" t="str">
            <v>36225</v>
          </cell>
          <cell r="B867" t="str">
            <v>Place cath subclavian art</v>
          </cell>
          <cell r="C867">
            <v>12</v>
          </cell>
          <cell r="D867">
            <v>5</v>
          </cell>
          <cell r="E867">
            <v>5</v>
          </cell>
          <cell r="F867">
            <v>0</v>
          </cell>
        </row>
        <row r="868">
          <cell r="A868" t="str">
            <v>36226</v>
          </cell>
          <cell r="B868" t="str">
            <v>Place cath vertebral art</v>
          </cell>
          <cell r="C868">
            <v>12</v>
          </cell>
          <cell r="D868">
            <v>5</v>
          </cell>
          <cell r="E868">
            <v>5</v>
          </cell>
          <cell r="F868">
            <v>0</v>
          </cell>
        </row>
        <row r="869">
          <cell r="A869" t="str">
            <v>36227</v>
          </cell>
          <cell r="B869" t="str">
            <v>Place cath xtrnl carotid</v>
          </cell>
          <cell r="C869">
            <v>12</v>
          </cell>
          <cell r="D869">
            <v>5</v>
          </cell>
          <cell r="E869">
            <v>5</v>
          </cell>
          <cell r="F869">
            <v>0</v>
          </cell>
        </row>
        <row r="870">
          <cell r="A870" t="str">
            <v>36228</v>
          </cell>
          <cell r="B870" t="str">
            <v>Place cath intracranial art</v>
          </cell>
          <cell r="C870">
            <v>12</v>
          </cell>
          <cell r="D870">
            <v>5</v>
          </cell>
          <cell r="E870">
            <v>5</v>
          </cell>
          <cell r="F870">
            <v>0</v>
          </cell>
        </row>
        <row r="871">
          <cell r="A871" t="str">
            <v>36245</v>
          </cell>
          <cell r="B871" t="str">
            <v>Ins cath abd/l-ext art 1st</v>
          </cell>
          <cell r="C871">
            <v>12</v>
          </cell>
          <cell r="D871">
            <v>5</v>
          </cell>
          <cell r="E871">
            <v>5</v>
          </cell>
          <cell r="F871">
            <v>0</v>
          </cell>
        </row>
        <row r="872">
          <cell r="A872" t="str">
            <v>36246</v>
          </cell>
          <cell r="B872" t="str">
            <v>Ins cath abd/l-ext art 2nd</v>
          </cell>
          <cell r="C872">
            <v>12</v>
          </cell>
          <cell r="D872">
            <v>5</v>
          </cell>
          <cell r="E872">
            <v>5</v>
          </cell>
          <cell r="F872">
            <v>0</v>
          </cell>
        </row>
        <row r="873">
          <cell r="A873" t="str">
            <v>36247</v>
          </cell>
          <cell r="B873" t="str">
            <v>Ins cath abd/l-ext art 3rd</v>
          </cell>
          <cell r="C873">
            <v>12</v>
          </cell>
          <cell r="D873">
            <v>5</v>
          </cell>
          <cell r="E873">
            <v>5</v>
          </cell>
          <cell r="F873">
            <v>0</v>
          </cell>
        </row>
        <row r="874">
          <cell r="A874" t="str">
            <v>36248</v>
          </cell>
          <cell r="B874" t="str">
            <v>Ins cath abd/l-ext art addl</v>
          </cell>
          <cell r="C874">
            <v>12</v>
          </cell>
          <cell r="D874">
            <v>5</v>
          </cell>
          <cell r="E874">
            <v>5</v>
          </cell>
          <cell r="F874">
            <v>0</v>
          </cell>
        </row>
        <row r="875">
          <cell r="A875" t="str">
            <v>36251</v>
          </cell>
          <cell r="B875" t="str">
            <v>Ins cath ren art 1st unilat</v>
          </cell>
          <cell r="C875">
            <v>12</v>
          </cell>
          <cell r="D875">
            <v>5</v>
          </cell>
          <cell r="E875">
            <v>5</v>
          </cell>
          <cell r="F875">
            <v>0</v>
          </cell>
        </row>
        <row r="876">
          <cell r="A876" t="str">
            <v>36252</v>
          </cell>
          <cell r="B876" t="str">
            <v>Ins cath ren art 1st bilat</v>
          </cell>
          <cell r="C876">
            <v>12</v>
          </cell>
          <cell r="D876">
            <v>5</v>
          </cell>
          <cell r="E876">
            <v>5</v>
          </cell>
          <cell r="F876">
            <v>0</v>
          </cell>
        </row>
        <row r="877">
          <cell r="A877" t="str">
            <v>36253</v>
          </cell>
          <cell r="B877" t="str">
            <v>Ins cath ren art 2nd+ unilat</v>
          </cell>
          <cell r="C877">
            <v>12</v>
          </cell>
          <cell r="D877">
            <v>5</v>
          </cell>
          <cell r="E877">
            <v>5</v>
          </cell>
          <cell r="F877">
            <v>0</v>
          </cell>
        </row>
        <row r="878">
          <cell r="A878" t="str">
            <v>36254</v>
          </cell>
          <cell r="B878" t="str">
            <v>Ins cath ren art 2nd+ bilat</v>
          </cell>
          <cell r="C878">
            <v>12</v>
          </cell>
          <cell r="D878">
            <v>5</v>
          </cell>
          <cell r="E878">
            <v>5</v>
          </cell>
          <cell r="F878">
            <v>0</v>
          </cell>
        </row>
        <row r="879">
          <cell r="A879" t="str">
            <v>36400</v>
          </cell>
          <cell r="B879" t="str">
            <v>Bl draw &lt; 3 yrs fem/jugular</v>
          </cell>
          <cell r="C879">
            <v>12</v>
          </cell>
          <cell r="D879">
            <v>5</v>
          </cell>
          <cell r="E879">
            <v>5</v>
          </cell>
          <cell r="F879">
            <v>0</v>
          </cell>
        </row>
        <row r="880">
          <cell r="A880" t="str">
            <v>36405</v>
          </cell>
          <cell r="B880" t="str">
            <v>Bl draw &lt;3 yrs scalp vein</v>
          </cell>
          <cell r="C880">
            <v>12</v>
          </cell>
          <cell r="D880">
            <v>5</v>
          </cell>
          <cell r="E880">
            <v>5</v>
          </cell>
          <cell r="F880">
            <v>0</v>
          </cell>
        </row>
        <row r="881">
          <cell r="A881" t="str">
            <v>36406</v>
          </cell>
          <cell r="B881" t="str">
            <v>Bl draw &lt;3 yrs other vein</v>
          </cell>
          <cell r="C881">
            <v>12</v>
          </cell>
          <cell r="D881">
            <v>5</v>
          </cell>
          <cell r="E881">
            <v>5</v>
          </cell>
          <cell r="F881">
            <v>0</v>
          </cell>
        </row>
        <row r="882">
          <cell r="A882" t="str">
            <v>36410</v>
          </cell>
          <cell r="B882" t="str">
            <v>Non-routine bl draw 3/&gt; yrs</v>
          </cell>
          <cell r="C882">
            <v>12</v>
          </cell>
          <cell r="D882">
            <v>5</v>
          </cell>
          <cell r="E882">
            <v>5</v>
          </cell>
          <cell r="F882">
            <v>0</v>
          </cell>
        </row>
        <row r="883">
          <cell r="A883" t="str">
            <v>36415</v>
          </cell>
          <cell r="B883" t="str">
            <v>Routine venipuncture</v>
          </cell>
          <cell r="C883">
            <v>12</v>
          </cell>
          <cell r="D883">
            <v>5</v>
          </cell>
          <cell r="E883">
            <v>5</v>
          </cell>
          <cell r="F883">
            <v>0</v>
          </cell>
        </row>
        <row r="884">
          <cell r="A884" t="str">
            <v>36430</v>
          </cell>
          <cell r="B884" t="str">
            <v>Blood transfusion service</v>
          </cell>
          <cell r="C884">
            <v>12</v>
          </cell>
          <cell r="D884">
            <v>5</v>
          </cell>
          <cell r="E884">
            <v>5</v>
          </cell>
          <cell r="F884">
            <v>0</v>
          </cell>
        </row>
        <row r="885">
          <cell r="A885" t="str">
            <v>36470</v>
          </cell>
          <cell r="B885" t="str">
            <v>Injection therapy of vein</v>
          </cell>
          <cell r="C885">
            <v>12</v>
          </cell>
          <cell r="D885">
            <v>5</v>
          </cell>
          <cell r="E885">
            <v>5</v>
          </cell>
          <cell r="F885">
            <v>0</v>
          </cell>
        </row>
        <row r="886">
          <cell r="A886" t="str">
            <v>36471</v>
          </cell>
          <cell r="B886" t="str">
            <v>Injection therapy of veins</v>
          </cell>
          <cell r="C886">
            <v>12</v>
          </cell>
          <cell r="D886">
            <v>5</v>
          </cell>
          <cell r="E886">
            <v>5</v>
          </cell>
          <cell r="F886">
            <v>0</v>
          </cell>
        </row>
        <row r="887">
          <cell r="A887" t="str">
            <v>36475</v>
          </cell>
          <cell r="B887" t="str">
            <v>Endovenous rf 1st vein</v>
          </cell>
          <cell r="C887">
            <v>12</v>
          </cell>
          <cell r="D887">
            <v>5</v>
          </cell>
          <cell r="E887">
            <v>5</v>
          </cell>
          <cell r="F887">
            <v>0</v>
          </cell>
        </row>
        <row r="888">
          <cell r="A888" t="str">
            <v>36476</v>
          </cell>
          <cell r="B888" t="str">
            <v>Endovenous rf vein add-on</v>
          </cell>
          <cell r="C888">
            <v>12</v>
          </cell>
          <cell r="D888">
            <v>5</v>
          </cell>
          <cell r="E888">
            <v>5</v>
          </cell>
          <cell r="F888">
            <v>0</v>
          </cell>
        </row>
        <row r="889">
          <cell r="A889" t="str">
            <v>36478</v>
          </cell>
          <cell r="B889" t="str">
            <v>Endovenous laser 1st vein</v>
          </cell>
          <cell r="C889">
            <v>12</v>
          </cell>
          <cell r="D889">
            <v>5</v>
          </cell>
          <cell r="E889">
            <v>5</v>
          </cell>
          <cell r="F889">
            <v>0</v>
          </cell>
        </row>
        <row r="890">
          <cell r="A890" t="str">
            <v>36479</v>
          </cell>
          <cell r="B890" t="str">
            <v>Endovenous laser vein addon</v>
          </cell>
          <cell r="C890">
            <v>12</v>
          </cell>
          <cell r="D890">
            <v>5</v>
          </cell>
          <cell r="E890">
            <v>5</v>
          </cell>
          <cell r="F890">
            <v>0</v>
          </cell>
        </row>
        <row r="891">
          <cell r="A891" t="str">
            <v>36481</v>
          </cell>
          <cell r="B891" t="str">
            <v>Insertion of catheter vein</v>
          </cell>
          <cell r="C891">
            <v>12</v>
          </cell>
          <cell r="D891">
            <v>5</v>
          </cell>
          <cell r="E891">
            <v>5</v>
          </cell>
          <cell r="F891">
            <v>0</v>
          </cell>
        </row>
        <row r="892">
          <cell r="A892" t="str">
            <v>36510</v>
          </cell>
          <cell r="B892" t="str">
            <v>Insertion of catheter vein</v>
          </cell>
          <cell r="C892">
            <v>12</v>
          </cell>
          <cell r="D892">
            <v>5</v>
          </cell>
          <cell r="E892">
            <v>5</v>
          </cell>
          <cell r="F892">
            <v>0</v>
          </cell>
        </row>
        <row r="893">
          <cell r="A893" t="str">
            <v>36514</v>
          </cell>
          <cell r="B893" t="str">
            <v>Apheresis plasma</v>
          </cell>
          <cell r="C893">
            <v>12</v>
          </cell>
          <cell r="D893">
            <v>5</v>
          </cell>
          <cell r="E893">
            <v>5</v>
          </cell>
          <cell r="F893">
            <v>0</v>
          </cell>
        </row>
        <row r="894">
          <cell r="A894" t="str">
            <v>36515</v>
          </cell>
          <cell r="B894" t="str">
            <v>Apheresis adsorp/reinfuse</v>
          </cell>
          <cell r="C894">
            <v>12</v>
          </cell>
          <cell r="D894">
            <v>5</v>
          </cell>
          <cell r="E894">
            <v>5</v>
          </cell>
          <cell r="F894">
            <v>0</v>
          </cell>
        </row>
        <row r="895">
          <cell r="A895" t="str">
            <v>36516</v>
          </cell>
          <cell r="B895" t="str">
            <v>Apheresis selective</v>
          </cell>
          <cell r="C895">
            <v>12</v>
          </cell>
          <cell r="D895">
            <v>5</v>
          </cell>
          <cell r="E895">
            <v>5</v>
          </cell>
          <cell r="F895">
            <v>0</v>
          </cell>
        </row>
        <row r="896">
          <cell r="A896" t="str">
            <v>36522</v>
          </cell>
          <cell r="B896" t="str">
            <v>Photopheresis</v>
          </cell>
          <cell r="C896">
            <v>12</v>
          </cell>
          <cell r="D896">
            <v>5</v>
          </cell>
          <cell r="E896">
            <v>5</v>
          </cell>
          <cell r="F896">
            <v>0</v>
          </cell>
        </row>
        <row r="897">
          <cell r="A897" t="str">
            <v>36555</v>
          </cell>
          <cell r="B897" t="str">
            <v>Insert non-tunnel cv cath</v>
          </cell>
          <cell r="C897">
            <v>12</v>
          </cell>
          <cell r="D897">
            <v>5</v>
          </cell>
          <cell r="E897">
            <v>5</v>
          </cell>
          <cell r="F897">
            <v>0</v>
          </cell>
        </row>
        <row r="898">
          <cell r="A898" t="str">
            <v>36556</v>
          </cell>
          <cell r="B898" t="str">
            <v>Insert non-tunnel cv cath</v>
          </cell>
          <cell r="C898">
            <v>12</v>
          </cell>
          <cell r="D898">
            <v>5</v>
          </cell>
          <cell r="E898">
            <v>5</v>
          </cell>
          <cell r="F898">
            <v>0</v>
          </cell>
        </row>
        <row r="899">
          <cell r="A899" t="str">
            <v>36557</v>
          </cell>
          <cell r="B899" t="str">
            <v>Insert tunneled cv cath</v>
          </cell>
          <cell r="C899">
            <v>12</v>
          </cell>
          <cell r="D899">
            <v>5</v>
          </cell>
          <cell r="E899">
            <v>5</v>
          </cell>
          <cell r="F899">
            <v>0</v>
          </cell>
        </row>
        <row r="900">
          <cell r="A900" t="str">
            <v>36558</v>
          </cell>
          <cell r="B900" t="str">
            <v>Insert tunneled cv cath</v>
          </cell>
          <cell r="C900">
            <v>12</v>
          </cell>
          <cell r="D900">
            <v>5</v>
          </cell>
          <cell r="E900">
            <v>5</v>
          </cell>
          <cell r="F900">
            <v>0</v>
          </cell>
        </row>
        <row r="901">
          <cell r="A901" t="str">
            <v>36560</v>
          </cell>
          <cell r="B901" t="str">
            <v>Insert tunneled cv cath</v>
          </cell>
          <cell r="C901">
            <v>12</v>
          </cell>
          <cell r="D901">
            <v>5</v>
          </cell>
          <cell r="E901">
            <v>5</v>
          </cell>
          <cell r="F901">
            <v>0</v>
          </cell>
        </row>
        <row r="902">
          <cell r="A902" t="str">
            <v>36561</v>
          </cell>
          <cell r="B902" t="str">
            <v>Insert tunneled cv cath</v>
          </cell>
          <cell r="C902">
            <v>12</v>
          </cell>
          <cell r="D902">
            <v>5</v>
          </cell>
          <cell r="E902">
            <v>5</v>
          </cell>
          <cell r="F902">
            <v>0</v>
          </cell>
        </row>
        <row r="903">
          <cell r="A903" t="str">
            <v>36563</v>
          </cell>
          <cell r="B903" t="str">
            <v>Insert tunneled cv cath</v>
          </cell>
          <cell r="C903">
            <v>12</v>
          </cell>
          <cell r="D903">
            <v>5</v>
          </cell>
          <cell r="E903">
            <v>5</v>
          </cell>
          <cell r="F903">
            <v>0</v>
          </cell>
        </row>
        <row r="904">
          <cell r="A904" t="str">
            <v>36565</v>
          </cell>
          <cell r="B904" t="str">
            <v>Insert tunneled cv cath</v>
          </cell>
          <cell r="C904">
            <v>12</v>
          </cell>
          <cell r="D904">
            <v>5</v>
          </cell>
          <cell r="E904">
            <v>5</v>
          </cell>
          <cell r="F904">
            <v>0</v>
          </cell>
        </row>
        <row r="905">
          <cell r="A905" t="str">
            <v>36566</v>
          </cell>
          <cell r="B905" t="str">
            <v>Insert tunneled cv cath</v>
          </cell>
          <cell r="C905">
            <v>12</v>
          </cell>
          <cell r="D905">
            <v>5</v>
          </cell>
          <cell r="E905">
            <v>5</v>
          </cell>
          <cell r="F905">
            <v>0</v>
          </cell>
        </row>
        <row r="906">
          <cell r="A906" t="str">
            <v>36568</v>
          </cell>
          <cell r="B906" t="str">
            <v>Insert picc cath</v>
          </cell>
          <cell r="C906">
            <v>12</v>
          </cell>
          <cell r="D906">
            <v>5</v>
          </cell>
          <cell r="E906">
            <v>5</v>
          </cell>
          <cell r="F906">
            <v>0</v>
          </cell>
        </row>
        <row r="907">
          <cell r="A907" t="str">
            <v>36569</v>
          </cell>
          <cell r="B907" t="str">
            <v>Insert picc cath</v>
          </cell>
          <cell r="C907">
            <v>12</v>
          </cell>
          <cell r="D907">
            <v>5</v>
          </cell>
          <cell r="E907">
            <v>5</v>
          </cell>
          <cell r="F907">
            <v>0</v>
          </cell>
        </row>
        <row r="908">
          <cell r="A908" t="str">
            <v>36570</v>
          </cell>
          <cell r="B908" t="str">
            <v>Insert picvad cath</v>
          </cell>
          <cell r="C908">
            <v>12</v>
          </cell>
          <cell r="D908">
            <v>5</v>
          </cell>
          <cell r="E908">
            <v>5</v>
          </cell>
          <cell r="F908">
            <v>0</v>
          </cell>
        </row>
        <row r="909">
          <cell r="A909" t="str">
            <v>36571</v>
          </cell>
          <cell r="B909" t="str">
            <v>Insert picvad cath</v>
          </cell>
          <cell r="C909">
            <v>12</v>
          </cell>
          <cell r="D909">
            <v>5</v>
          </cell>
          <cell r="E909">
            <v>5</v>
          </cell>
          <cell r="F909">
            <v>0</v>
          </cell>
        </row>
        <row r="910">
          <cell r="A910" t="str">
            <v>36575</v>
          </cell>
          <cell r="B910" t="str">
            <v>Repair tunneled cv cath</v>
          </cell>
          <cell r="C910">
            <v>12</v>
          </cell>
          <cell r="D910">
            <v>5</v>
          </cell>
          <cell r="E910">
            <v>5</v>
          </cell>
          <cell r="F910">
            <v>0</v>
          </cell>
        </row>
        <row r="911">
          <cell r="A911" t="str">
            <v>36576</v>
          </cell>
          <cell r="B911" t="str">
            <v>Repair tunneled cv cath</v>
          </cell>
          <cell r="C911">
            <v>12</v>
          </cell>
          <cell r="D911">
            <v>5</v>
          </cell>
          <cell r="E911">
            <v>5</v>
          </cell>
          <cell r="F911">
            <v>0</v>
          </cell>
        </row>
        <row r="912">
          <cell r="A912" t="str">
            <v>36578</v>
          </cell>
          <cell r="B912" t="str">
            <v>Replace tunneled cv cath</v>
          </cell>
          <cell r="C912">
            <v>12</v>
          </cell>
          <cell r="D912">
            <v>5</v>
          </cell>
          <cell r="E912">
            <v>5</v>
          </cell>
          <cell r="F912">
            <v>0</v>
          </cell>
        </row>
        <row r="913">
          <cell r="A913" t="str">
            <v>36580</v>
          </cell>
          <cell r="B913" t="str">
            <v>Replace cvad cath</v>
          </cell>
          <cell r="C913">
            <v>12</v>
          </cell>
          <cell r="D913">
            <v>5</v>
          </cell>
          <cell r="E913">
            <v>5</v>
          </cell>
          <cell r="F913">
            <v>0</v>
          </cell>
        </row>
        <row r="914">
          <cell r="A914" t="str">
            <v>36581</v>
          </cell>
          <cell r="B914" t="str">
            <v>Replace tunneled cv cath</v>
          </cell>
          <cell r="C914">
            <v>12</v>
          </cell>
          <cell r="D914">
            <v>5</v>
          </cell>
          <cell r="E914">
            <v>5</v>
          </cell>
          <cell r="F914">
            <v>0</v>
          </cell>
        </row>
        <row r="915">
          <cell r="A915" t="str">
            <v>36582</v>
          </cell>
          <cell r="B915" t="str">
            <v>Replace tunneled cv cath</v>
          </cell>
          <cell r="C915">
            <v>12</v>
          </cell>
          <cell r="D915">
            <v>5</v>
          </cell>
          <cell r="E915">
            <v>5</v>
          </cell>
          <cell r="F915">
            <v>0</v>
          </cell>
        </row>
        <row r="916">
          <cell r="A916" t="str">
            <v>36583</v>
          </cell>
          <cell r="B916" t="str">
            <v>Replace tunneled cv cath</v>
          </cell>
          <cell r="C916">
            <v>12</v>
          </cell>
          <cell r="D916">
            <v>5</v>
          </cell>
          <cell r="E916">
            <v>5</v>
          </cell>
          <cell r="F916">
            <v>0</v>
          </cell>
        </row>
        <row r="917">
          <cell r="A917" t="str">
            <v>36584</v>
          </cell>
          <cell r="B917" t="str">
            <v>Replace picc cath</v>
          </cell>
          <cell r="C917">
            <v>12</v>
          </cell>
          <cell r="D917">
            <v>5</v>
          </cell>
          <cell r="E917">
            <v>5</v>
          </cell>
          <cell r="F917">
            <v>0</v>
          </cell>
        </row>
        <row r="918">
          <cell r="A918" t="str">
            <v>36585</v>
          </cell>
          <cell r="B918" t="str">
            <v>Replace picvad cath</v>
          </cell>
          <cell r="C918">
            <v>12</v>
          </cell>
          <cell r="D918">
            <v>5</v>
          </cell>
          <cell r="E918">
            <v>5</v>
          </cell>
          <cell r="F918">
            <v>0</v>
          </cell>
        </row>
        <row r="919">
          <cell r="A919" t="str">
            <v>36589</v>
          </cell>
          <cell r="B919" t="str">
            <v>Removal tunneled cv cath</v>
          </cell>
          <cell r="C919">
            <v>12</v>
          </cell>
          <cell r="D919">
            <v>5</v>
          </cell>
          <cell r="E919">
            <v>5</v>
          </cell>
          <cell r="F919">
            <v>0</v>
          </cell>
        </row>
        <row r="920">
          <cell r="A920" t="str">
            <v>36590</v>
          </cell>
          <cell r="B920" t="str">
            <v>Removal tunneled cv cath</v>
          </cell>
          <cell r="C920">
            <v>12</v>
          </cell>
          <cell r="D920">
            <v>5</v>
          </cell>
          <cell r="E920">
            <v>5</v>
          </cell>
          <cell r="F920">
            <v>0</v>
          </cell>
        </row>
        <row r="921">
          <cell r="A921" t="str">
            <v>36593</v>
          </cell>
          <cell r="B921" t="str">
            <v>Declot vascular device</v>
          </cell>
          <cell r="C921">
            <v>12</v>
          </cell>
          <cell r="D921">
            <v>5</v>
          </cell>
          <cell r="E921">
            <v>5</v>
          </cell>
          <cell r="F921">
            <v>0</v>
          </cell>
        </row>
        <row r="922">
          <cell r="A922" t="str">
            <v>36595</v>
          </cell>
          <cell r="B922" t="str">
            <v>Mech remov tunneled cv cath</v>
          </cell>
          <cell r="C922">
            <v>12</v>
          </cell>
          <cell r="D922">
            <v>5</v>
          </cell>
          <cell r="E922">
            <v>5</v>
          </cell>
          <cell r="F922">
            <v>0</v>
          </cell>
        </row>
        <row r="923">
          <cell r="A923" t="str">
            <v>36596</v>
          </cell>
          <cell r="B923" t="str">
            <v>Mech remov tunneled cv cath</v>
          </cell>
          <cell r="C923">
            <v>12</v>
          </cell>
          <cell r="D923">
            <v>5</v>
          </cell>
          <cell r="E923">
            <v>5</v>
          </cell>
          <cell r="F923">
            <v>0</v>
          </cell>
        </row>
        <row r="924">
          <cell r="A924" t="str">
            <v>36597</v>
          </cell>
          <cell r="B924" t="str">
            <v>Reposition venous catheter</v>
          </cell>
          <cell r="C924">
            <v>12</v>
          </cell>
          <cell r="D924">
            <v>5</v>
          </cell>
          <cell r="E924">
            <v>5</v>
          </cell>
          <cell r="F924">
            <v>0</v>
          </cell>
        </row>
        <row r="925">
          <cell r="A925" t="str">
            <v>36600</v>
          </cell>
          <cell r="B925" t="str">
            <v>Withdrawal of arterial blood</v>
          </cell>
          <cell r="C925">
            <v>12</v>
          </cell>
          <cell r="D925">
            <v>5</v>
          </cell>
          <cell r="E925">
            <v>5</v>
          </cell>
          <cell r="F925">
            <v>0</v>
          </cell>
        </row>
        <row r="926">
          <cell r="A926" t="str">
            <v>36860</v>
          </cell>
          <cell r="B926" t="str">
            <v>External cannula declotting</v>
          </cell>
          <cell r="C926">
            <v>12</v>
          </cell>
          <cell r="D926">
            <v>5</v>
          </cell>
          <cell r="E926">
            <v>5</v>
          </cell>
          <cell r="F926">
            <v>0</v>
          </cell>
        </row>
        <row r="927">
          <cell r="A927" t="str">
            <v>36870</v>
          </cell>
          <cell r="B927" t="str">
            <v>Percut thrombect av fistula</v>
          </cell>
          <cell r="C927">
            <v>12</v>
          </cell>
          <cell r="D927">
            <v>5</v>
          </cell>
          <cell r="E927">
            <v>5</v>
          </cell>
          <cell r="F927">
            <v>0</v>
          </cell>
        </row>
        <row r="928">
          <cell r="A928" t="str">
            <v>37183</v>
          </cell>
          <cell r="B928" t="str">
            <v>Remove hepatic shunt (tips)</v>
          </cell>
          <cell r="C928">
            <v>12</v>
          </cell>
          <cell r="D928">
            <v>5</v>
          </cell>
          <cell r="E928">
            <v>5</v>
          </cell>
          <cell r="F928">
            <v>0</v>
          </cell>
        </row>
        <row r="929">
          <cell r="A929" t="str">
            <v>37184</v>
          </cell>
          <cell r="B929" t="str">
            <v>Prim art mech thrombectomy</v>
          </cell>
          <cell r="C929">
            <v>12</v>
          </cell>
          <cell r="D929">
            <v>5</v>
          </cell>
          <cell r="E929">
            <v>5</v>
          </cell>
          <cell r="F929">
            <v>0</v>
          </cell>
        </row>
        <row r="930">
          <cell r="A930" t="str">
            <v>37185</v>
          </cell>
          <cell r="B930" t="str">
            <v>Prim art m-thrombect add-on</v>
          </cell>
          <cell r="C930">
            <v>12</v>
          </cell>
          <cell r="D930">
            <v>5</v>
          </cell>
          <cell r="E930">
            <v>5</v>
          </cell>
          <cell r="F930">
            <v>0</v>
          </cell>
        </row>
        <row r="931">
          <cell r="A931" t="str">
            <v>37186</v>
          </cell>
          <cell r="B931" t="str">
            <v>Sec art m-thrombect add-on</v>
          </cell>
          <cell r="C931">
            <v>12</v>
          </cell>
          <cell r="D931">
            <v>5</v>
          </cell>
          <cell r="E931">
            <v>5</v>
          </cell>
          <cell r="F931">
            <v>0</v>
          </cell>
        </row>
        <row r="932">
          <cell r="A932" t="str">
            <v>37187</v>
          </cell>
          <cell r="B932" t="str">
            <v>Venous mech thrombectomy</v>
          </cell>
          <cell r="C932">
            <v>12</v>
          </cell>
          <cell r="D932">
            <v>5</v>
          </cell>
          <cell r="E932">
            <v>5</v>
          </cell>
          <cell r="F932">
            <v>0</v>
          </cell>
        </row>
        <row r="933">
          <cell r="A933" t="str">
            <v>37188</v>
          </cell>
          <cell r="B933" t="str">
            <v>Venous m-thrombectomy add-on</v>
          </cell>
          <cell r="C933">
            <v>12</v>
          </cell>
          <cell r="D933">
            <v>5</v>
          </cell>
          <cell r="E933">
            <v>5</v>
          </cell>
          <cell r="F933">
            <v>0</v>
          </cell>
        </row>
        <row r="934">
          <cell r="A934" t="str">
            <v>37191</v>
          </cell>
          <cell r="B934" t="str">
            <v>Ins endovas vena cava filtr</v>
          </cell>
          <cell r="C934">
            <v>12</v>
          </cell>
          <cell r="D934">
            <v>5</v>
          </cell>
          <cell r="E934">
            <v>5</v>
          </cell>
          <cell r="F934">
            <v>0</v>
          </cell>
        </row>
        <row r="935">
          <cell r="A935" t="str">
            <v>37192</v>
          </cell>
          <cell r="B935" t="str">
            <v>Redo endovas vena cava filtr</v>
          </cell>
          <cell r="C935">
            <v>12</v>
          </cell>
          <cell r="D935">
            <v>5</v>
          </cell>
          <cell r="E935">
            <v>5</v>
          </cell>
          <cell r="F935">
            <v>0</v>
          </cell>
        </row>
        <row r="936">
          <cell r="A936" t="str">
            <v>37193</v>
          </cell>
          <cell r="B936" t="str">
            <v>Rem endovas vena cava filter</v>
          </cell>
          <cell r="C936">
            <v>12</v>
          </cell>
          <cell r="D936">
            <v>5</v>
          </cell>
          <cell r="E936">
            <v>5</v>
          </cell>
          <cell r="F936">
            <v>0</v>
          </cell>
        </row>
        <row r="937">
          <cell r="A937" t="str">
            <v>37197</v>
          </cell>
          <cell r="B937" t="str">
            <v>Remove intrvas foreign body</v>
          </cell>
          <cell r="C937">
            <v>12</v>
          </cell>
          <cell r="D937">
            <v>5</v>
          </cell>
          <cell r="E937">
            <v>5</v>
          </cell>
          <cell r="F937">
            <v>0</v>
          </cell>
        </row>
        <row r="938">
          <cell r="A938" t="str">
            <v>37220</v>
          </cell>
          <cell r="B938" t="str">
            <v>Iliac revasc</v>
          </cell>
          <cell r="C938">
            <v>12</v>
          </cell>
          <cell r="D938">
            <v>5</v>
          </cell>
          <cell r="E938">
            <v>5</v>
          </cell>
          <cell r="F938">
            <v>0</v>
          </cell>
        </row>
        <row r="939">
          <cell r="A939" t="str">
            <v>37221</v>
          </cell>
          <cell r="B939" t="str">
            <v>Iliac revasc w/stent</v>
          </cell>
          <cell r="C939">
            <v>12</v>
          </cell>
          <cell r="D939">
            <v>5</v>
          </cell>
          <cell r="E939">
            <v>5</v>
          </cell>
          <cell r="F939">
            <v>0</v>
          </cell>
        </row>
        <row r="940">
          <cell r="A940" t="str">
            <v>37222</v>
          </cell>
          <cell r="B940" t="str">
            <v>Iliac revasc add-on</v>
          </cell>
          <cell r="C940">
            <v>12</v>
          </cell>
          <cell r="D940">
            <v>5</v>
          </cell>
          <cell r="E940">
            <v>5</v>
          </cell>
          <cell r="F940">
            <v>0</v>
          </cell>
        </row>
        <row r="941">
          <cell r="A941" t="str">
            <v>37223</v>
          </cell>
          <cell r="B941" t="str">
            <v>Iliac revasc w/stent add-on</v>
          </cell>
          <cell r="C941">
            <v>12</v>
          </cell>
          <cell r="D941">
            <v>5</v>
          </cell>
          <cell r="E941">
            <v>5</v>
          </cell>
          <cell r="F941">
            <v>0</v>
          </cell>
        </row>
        <row r="942">
          <cell r="A942" t="str">
            <v>37224</v>
          </cell>
          <cell r="B942" t="str">
            <v>Fem/popl revas w/tla</v>
          </cell>
          <cell r="C942">
            <v>12</v>
          </cell>
          <cell r="D942">
            <v>5</v>
          </cell>
          <cell r="E942">
            <v>5</v>
          </cell>
          <cell r="F942">
            <v>0</v>
          </cell>
        </row>
        <row r="943">
          <cell r="A943" t="str">
            <v>37225</v>
          </cell>
          <cell r="B943" t="str">
            <v>Fem/popl revas w/ather</v>
          </cell>
          <cell r="C943">
            <v>12</v>
          </cell>
          <cell r="D943">
            <v>5</v>
          </cell>
          <cell r="E943">
            <v>5</v>
          </cell>
          <cell r="F943">
            <v>0</v>
          </cell>
        </row>
        <row r="944">
          <cell r="A944" t="str">
            <v>37226</v>
          </cell>
          <cell r="B944" t="str">
            <v>Fem/popl revasc w/stent</v>
          </cell>
          <cell r="C944">
            <v>12</v>
          </cell>
          <cell r="D944">
            <v>5</v>
          </cell>
          <cell r="E944">
            <v>5</v>
          </cell>
          <cell r="F944">
            <v>0</v>
          </cell>
        </row>
        <row r="945">
          <cell r="A945" t="str">
            <v>37227</v>
          </cell>
          <cell r="B945" t="str">
            <v>Fem/popl revasc stnt &amp; ather</v>
          </cell>
          <cell r="C945">
            <v>12</v>
          </cell>
          <cell r="D945">
            <v>5</v>
          </cell>
          <cell r="E945">
            <v>5</v>
          </cell>
          <cell r="F945">
            <v>0</v>
          </cell>
        </row>
        <row r="946">
          <cell r="A946" t="str">
            <v>37228</v>
          </cell>
          <cell r="B946" t="str">
            <v>Tib/per revasc w/tla</v>
          </cell>
          <cell r="C946">
            <v>12</v>
          </cell>
          <cell r="D946">
            <v>5</v>
          </cell>
          <cell r="E946">
            <v>5</v>
          </cell>
          <cell r="F946">
            <v>0</v>
          </cell>
        </row>
        <row r="947">
          <cell r="A947" t="str">
            <v>37229</v>
          </cell>
          <cell r="B947" t="str">
            <v>Tib/per revasc w/ather</v>
          </cell>
          <cell r="C947">
            <v>12</v>
          </cell>
          <cell r="D947">
            <v>5</v>
          </cell>
          <cell r="E947">
            <v>5</v>
          </cell>
          <cell r="F947">
            <v>0</v>
          </cell>
        </row>
        <row r="948">
          <cell r="A948" t="str">
            <v>37230</v>
          </cell>
          <cell r="B948" t="str">
            <v>Tib/per revasc w/stent</v>
          </cell>
          <cell r="C948">
            <v>12</v>
          </cell>
          <cell r="D948">
            <v>5</v>
          </cell>
          <cell r="E948">
            <v>5</v>
          </cell>
          <cell r="F948">
            <v>0</v>
          </cell>
        </row>
        <row r="949">
          <cell r="A949" t="str">
            <v>37231</v>
          </cell>
          <cell r="B949" t="str">
            <v>Tib/per revasc stent &amp; ather</v>
          </cell>
          <cell r="C949">
            <v>12</v>
          </cell>
          <cell r="D949">
            <v>5</v>
          </cell>
          <cell r="E949">
            <v>5</v>
          </cell>
          <cell r="F949">
            <v>0</v>
          </cell>
        </row>
        <row r="950">
          <cell r="A950" t="str">
            <v>37232</v>
          </cell>
          <cell r="B950" t="str">
            <v>Tib/per revasc add-on</v>
          </cell>
          <cell r="C950">
            <v>12</v>
          </cell>
          <cell r="D950">
            <v>5</v>
          </cell>
          <cell r="E950">
            <v>5</v>
          </cell>
          <cell r="F950">
            <v>0</v>
          </cell>
        </row>
        <row r="951">
          <cell r="A951" t="str">
            <v>37233</v>
          </cell>
          <cell r="B951" t="str">
            <v>Tibper revasc w/ather add-on</v>
          </cell>
          <cell r="C951">
            <v>12</v>
          </cell>
          <cell r="D951">
            <v>5</v>
          </cell>
          <cell r="E951">
            <v>5</v>
          </cell>
          <cell r="F951">
            <v>0</v>
          </cell>
        </row>
        <row r="952">
          <cell r="A952" t="str">
            <v>37234</v>
          </cell>
          <cell r="B952" t="str">
            <v>Revsc opn/prq tib/pero stent</v>
          </cell>
          <cell r="C952">
            <v>12</v>
          </cell>
          <cell r="D952">
            <v>5</v>
          </cell>
          <cell r="E952">
            <v>5</v>
          </cell>
          <cell r="F952">
            <v>0</v>
          </cell>
        </row>
        <row r="953">
          <cell r="A953" t="str">
            <v>37235</v>
          </cell>
          <cell r="B953" t="str">
            <v>Tib/per revasc stnt &amp; ather</v>
          </cell>
          <cell r="C953">
            <v>12</v>
          </cell>
          <cell r="D953">
            <v>5</v>
          </cell>
          <cell r="E953">
            <v>5</v>
          </cell>
          <cell r="F953">
            <v>0</v>
          </cell>
        </row>
        <row r="954">
          <cell r="A954" t="str">
            <v>37236</v>
          </cell>
          <cell r="B954" t="str">
            <v>Open/perq place stent 1st</v>
          </cell>
          <cell r="C954">
            <v>12</v>
          </cell>
          <cell r="D954">
            <v>5</v>
          </cell>
          <cell r="E954">
            <v>5</v>
          </cell>
          <cell r="F954">
            <v>0</v>
          </cell>
        </row>
        <row r="955">
          <cell r="A955" t="str">
            <v>37237</v>
          </cell>
          <cell r="B955" t="str">
            <v>Open/perq place stent ea add</v>
          </cell>
          <cell r="C955">
            <v>12</v>
          </cell>
          <cell r="D955">
            <v>5</v>
          </cell>
          <cell r="E955">
            <v>5</v>
          </cell>
          <cell r="F955">
            <v>0</v>
          </cell>
        </row>
        <row r="956">
          <cell r="A956" t="str">
            <v>37238</v>
          </cell>
          <cell r="B956" t="str">
            <v>Open/perq place stent same</v>
          </cell>
          <cell r="C956">
            <v>12</v>
          </cell>
          <cell r="D956">
            <v>5</v>
          </cell>
          <cell r="E956">
            <v>5</v>
          </cell>
          <cell r="F956">
            <v>0</v>
          </cell>
        </row>
        <row r="957">
          <cell r="A957" t="str">
            <v>37239</v>
          </cell>
          <cell r="B957" t="str">
            <v>Open/perq place stent ea add</v>
          </cell>
          <cell r="C957">
            <v>12</v>
          </cell>
          <cell r="D957">
            <v>5</v>
          </cell>
          <cell r="E957">
            <v>5</v>
          </cell>
          <cell r="F957">
            <v>0</v>
          </cell>
        </row>
        <row r="958">
          <cell r="A958" t="str">
            <v>37241</v>
          </cell>
          <cell r="B958" t="str">
            <v>Vasc embolize/occlude venous</v>
          </cell>
          <cell r="C958">
            <v>12</v>
          </cell>
          <cell r="D958">
            <v>5</v>
          </cell>
          <cell r="E958">
            <v>5</v>
          </cell>
          <cell r="F958">
            <v>0</v>
          </cell>
        </row>
        <row r="959">
          <cell r="A959" t="str">
            <v>37242</v>
          </cell>
          <cell r="B959" t="str">
            <v>Vasc embolize/occlude artery</v>
          </cell>
          <cell r="C959">
            <v>12</v>
          </cell>
          <cell r="D959">
            <v>5</v>
          </cell>
          <cell r="E959">
            <v>5</v>
          </cell>
          <cell r="F959">
            <v>0</v>
          </cell>
        </row>
        <row r="960">
          <cell r="A960" t="str">
            <v>37243</v>
          </cell>
          <cell r="B960" t="str">
            <v>Vasc embolize/occlude organ</v>
          </cell>
          <cell r="C960">
            <v>12</v>
          </cell>
          <cell r="D960">
            <v>5</v>
          </cell>
          <cell r="E960">
            <v>5</v>
          </cell>
          <cell r="F960">
            <v>0</v>
          </cell>
        </row>
        <row r="961">
          <cell r="A961" t="str">
            <v>37244</v>
          </cell>
          <cell r="B961" t="str">
            <v>Vasc embolize/occlude bleed</v>
          </cell>
          <cell r="C961">
            <v>12</v>
          </cell>
          <cell r="D961">
            <v>5</v>
          </cell>
          <cell r="E961">
            <v>5</v>
          </cell>
          <cell r="F961">
            <v>0</v>
          </cell>
        </row>
        <row r="962">
          <cell r="A962" t="str">
            <v>37609</v>
          </cell>
          <cell r="B962" t="str">
            <v>Temporal artery procedure</v>
          </cell>
          <cell r="C962">
            <v>12</v>
          </cell>
          <cell r="D962">
            <v>5</v>
          </cell>
          <cell r="E962">
            <v>5</v>
          </cell>
          <cell r="F962">
            <v>0</v>
          </cell>
        </row>
        <row r="963">
          <cell r="A963" t="str">
            <v>37765</v>
          </cell>
          <cell r="B963" t="str">
            <v>Stab phleb veins xtr 10-20</v>
          </cell>
          <cell r="C963">
            <v>12</v>
          </cell>
          <cell r="D963">
            <v>5</v>
          </cell>
          <cell r="E963">
            <v>5</v>
          </cell>
          <cell r="F963">
            <v>0</v>
          </cell>
        </row>
        <row r="964">
          <cell r="A964" t="str">
            <v>37766</v>
          </cell>
          <cell r="B964" t="str">
            <v>Phleb veins - extrem 20+</v>
          </cell>
          <cell r="C964">
            <v>12</v>
          </cell>
          <cell r="D964">
            <v>5</v>
          </cell>
          <cell r="E964">
            <v>5</v>
          </cell>
          <cell r="F964">
            <v>0</v>
          </cell>
        </row>
        <row r="965">
          <cell r="A965" t="str">
            <v>37785</v>
          </cell>
          <cell r="B965" t="str">
            <v>Ligate/divide/excise vein</v>
          </cell>
          <cell r="C965">
            <v>12</v>
          </cell>
          <cell r="D965">
            <v>5</v>
          </cell>
          <cell r="E965">
            <v>5</v>
          </cell>
          <cell r="F965">
            <v>0</v>
          </cell>
        </row>
        <row r="966">
          <cell r="A966" t="str">
            <v>38220</v>
          </cell>
          <cell r="B966" t="str">
            <v>Bone marrow aspiration</v>
          </cell>
          <cell r="C966">
            <v>12</v>
          </cell>
          <cell r="D966">
            <v>5</v>
          </cell>
          <cell r="E966">
            <v>5</v>
          </cell>
          <cell r="F966">
            <v>0</v>
          </cell>
        </row>
        <row r="967">
          <cell r="A967" t="str">
            <v>38221</v>
          </cell>
          <cell r="B967" t="str">
            <v>Bone marrow biopsy</v>
          </cell>
          <cell r="C967">
            <v>12</v>
          </cell>
          <cell r="D967">
            <v>5</v>
          </cell>
          <cell r="E967">
            <v>5</v>
          </cell>
          <cell r="F967">
            <v>0</v>
          </cell>
        </row>
        <row r="968">
          <cell r="A968" t="str">
            <v>38300</v>
          </cell>
          <cell r="B968" t="str">
            <v>Drainage lymph node lesion</v>
          </cell>
          <cell r="C968">
            <v>12</v>
          </cell>
          <cell r="D968">
            <v>5</v>
          </cell>
          <cell r="E968">
            <v>5</v>
          </cell>
          <cell r="F968">
            <v>0</v>
          </cell>
        </row>
        <row r="969">
          <cell r="A969" t="str">
            <v>38500</v>
          </cell>
          <cell r="B969" t="str">
            <v>Biopsy/removal lymph nodes</v>
          </cell>
          <cell r="C969">
            <v>12</v>
          </cell>
          <cell r="D969">
            <v>5</v>
          </cell>
          <cell r="E969">
            <v>5</v>
          </cell>
          <cell r="F969">
            <v>0</v>
          </cell>
        </row>
        <row r="970">
          <cell r="A970" t="str">
            <v>38505</v>
          </cell>
          <cell r="B970" t="str">
            <v>Needle biopsy lymph nodes</v>
          </cell>
          <cell r="C970">
            <v>12</v>
          </cell>
          <cell r="D970">
            <v>5</v>
          </cell>
          <cell r="E970">
            <v>5</v>
          </cell>
          <cell r="F970">
            <v>0</v>
          </cell>
        </row>
        <row r="971">
          <cell r="A971" t="str">
            <v>38510</v>
          </cell>
          <cell r="B971" t="str">
            <v>Biopsy/removal lymph nodes</v>
          </cell>
          <cell r="C971">
            <v>12</v>
          </cell>
          <cell r="D971">
            <v>5</v>
          </cell>
          <cell r="E971">
            <v>5</v>
          </cell>
          <cell r="F971">
            <v>0</v>
          </cell>
        </row>
        <row r="972">
          <cell r="A972" t="str">
            <v>38900</v>
          </cell>
          <cell r="B972" t="str">
            <v>Io map of sent lymph node</v>
          </cell>
          <cell r="C972">
            <v>12</v>
          </cell>
          <cell r="D972">
            <v>5</v>
          </cell>
          <cell r="E972">
            <v>5</v>
          </cell>
          <cell r="F972">
            <v>0</v>
          </cell>
        </row>
        <row r="973">
          <cell r="A973" t="str">
            <v>40490</v>
          </cell>
          <cell r="B973" t="str">
            <v>Biopsy of lip</v>
          </cell>
          <cell r="C973">
            <v>12</v>
          </cell>
          <cell r="D973">
            <v>5</v>
          </cell>
          <cell r="E973">
            <v>5</v>
          </cell>
          <cell r="F973">
            <v>0</v>
          </cell>
        </row>
        <row r="974">
          <cell r="A974" t="str">
            <v>40500</v>
          </cell>
          <cell r="B974" t="str">
            <v>Partial excision of lip</v>
          </cell>
          <cell r="C974">
            <v>12</v>
          </cell>
          <cell r="D974">
            <v>5</v>
          </cell>
          <cell r="E974">
            <v>5</v>
          </cell>
          <cell r="F974">
            <v>0</v>
          </cell>
        </row>
        <row r="975">
          <cell r="A975" t="str">
            <v>40510</v>
          </cell>
          <cell r="B975" t="str">
            <v>Partial excision of lip</v>
          </cell>
          <cell r="C975">
            <v>12</v>
          </cell>
          <cell r="D975">
            <v>5</v>
          </cell>
          <cell r="E975">
            <v>5</v>
          </cell>
          <cell r="F975">
            <v>0</v>
          </cell>
        </row>
        <row r="976">
          <cell r="A976" t="str">
            <v>40520</v>
          </cell>
          <cell r="B976" t="str">
            <v>Partial excision of lip</v>
          </cell>
          <cell r="C976">
            <v>12</v>
          </cell>
          <cell r="D976">
            <v>5</v>
          </cell>
          <cell r="E976">
            <v>5</v>
          </cell>
          <cell r="F976">
            <v>0</v>
          </cell>
        </row>
        <row r="977">
          <cell r="A977" t="str">
            <v>40530</v>
          </cell>
          <cell r="B977" t="str">
            <v>Partial removal of lip</v>
          </cell>
          <cell r="C977">
            <v>12</v>
          </cell>
          <cell r="D977">
            <v>5</v>
          </cell>
          <cell r="E977">
            <v>5</v>
          </cell>
          <cell r="F977">
            <v>0</v>
          </cell>
        </row>
        <row r="978">
          <cell r="A978" t="str">
            <v>40650</v>
          </cell>
          <cell r="B978" t="str">
            <v>Repair lip</v>
          </cell>
          <cell r="C978">
            <v>12</v>
          </cell>
          <cell r="D978">
            <v>5</v>
          </cell>
          <cell r="E978">
            <v>5</v>
          </cell>
          <cell r="F978">
            <v>0</v>
          </cell>
        </row>
        <row r="979">
          <cell r="A979" t="str">
            <v>40652</v>
          </cell>
          <cell r="B979" t="str">
            <v>Repair lip</v>
          </cell>
          <cell r="C979">
            <v>12</v>
          </cell>
          <cell r="D979">
            <v>5</v>
          </cell>
          <cell r="E979">
            <v>5</v>
          </cell>
          <cell r="F979">
            <v>0</v>
          </cell>
        </row>
        <row r="980">
          <cell r="A980" t="str">
            <v>40654</v>
          </cell>
          <cell r="B980" t="str">
            <v>Repair lip</v>
          </cell>
          <cell r="C980">
            <v>12</v>
          </cell>
          <cell r="D980">
            <v>5</v>
          </cell>
          <cell r="E980">
            <v>5</v>
          </cell>
          <cell r="F980">
            <v>0</v>
          </cell>
        </row>
        <row r="981">
          <cell r="A981" t="str">
            <v>40800</v>
          </cell>
          <cell r="B981" t="str">
            <v>Drainage of mouth lesion</v>
          </cell>
          <cell r="C981">
            <v>12</v>
          </cell>
          <cell r="D981">
            <v>5</v>
          </cell>
          <cell r="E981">
            <v>5</v>
          </cell>
          <cell r="F981">
            <v>0</v>
          </cell>
        </row>
        <row r="982">
          <cell r="A982" t="str">
            <v>40801</v>
          </cell>
          <cell r="B982" t="str">
            <v>Drainage of mouth lesion</v>
          </cell>
          <cell r="C982">
            <v>12</v>
          </cell>
          <cell r="D982">
            <v>5</v>
          </cell>
          <cell r="E982">
            <v>5</v>
          </cell>
          <cell r="F982">
            <v>0</v>
          </cell>
        </row>
        <row r="983">
          <cell r="A983" t="str">
            <v>40804</v>
          </cell>
          <cell r="B983" t="str">
            <v>Removal foreign body mouth</v>
          </cell>
          <cell r="C983">
            <v>12</v>
          </cell>
          <cell r="D983">
            <v>5</v>
          </cell>
          <cell r="E983">
            <v>5</v>
          </cell>
          <cell r="F983">
            <v>0</v>
          </cell>
        </row>
        <row r="984">
          <cell r="A984" t="str">
            <v>40805</v>
          </cell>
          <cell r="B984" t="str">
            <v>Removal foreign body mouth</v>
          </cell>
          <cell r="C984">
            <v>12</v>
          </cell>
          <cell r="D984">
            <v>5</v>
          </cell>
          <cell r="E984">
            <v>5</v>
          </cell>
          <cell r="F984">
            <v>0</v>
          </cell>
        </row>
        <row r="985">
          <cell r="A985" t="str">
            <v>40806</v>
          </cell>
          <cell r="B985" t="str">
            <v>Incision of lip fold</v>
          </cell>
          <cell r="C985">
            <v>12</v>
          </cell>
          <cell r="D985">
            <v>5</v>
          </cell>
          <cell r="E985">
            <v>5</v>
          </cell>
          <cell r="F985">
            <v>0</v>
          </cell>
        </row>
        <row r="986">
          <cell r="A986" t="str">
            <v>40808</v>
          </cell>
          <cell r="B986" t="str">
            <v>Biopsy of mouth lesion</v>
          </cell>
          <cell r="C986">
            <v>12</v>
          </cell>
          <cell r="D986">
            <v>5</v>
          </cell>
          <cell r="E986">
            <v>5</v>
          </cell>
          <cell r="F986">
            <v>0</v>
          </cell>
        </row>
        <row r="987">
          <cell r="A987" t="str">
            <v>40810</v>
          </cell>
          <cell r="B987" t="str">
            <v>Excision of mouth lesion</v>
          </cell>
          <cell r="C987">
            <v>12</v>
          </cell>
          <cell r="D987">
            <v>5</v>
          </cell>
          <cell r="E987">
            <v>5</v>
          </cell>
          <cell r="F987">
            <v>0</v>
          </cell>
        </row>
        <row r="988">
          <cell r="A988" t="str">
            <v>40812</v>
          </cell>
          <cell r="B988" t="str">
            <v>Excise/repair mouth lesion</v>
          </cell>
          <cell r="C988">
            <v>12</v>
          </cell>
          <cell r="D988">
            <v>5</v>
          </cell>
          <cell r="E988">
            <v>5</v>
          </cell>
          <cell r="F988">
            <v>0</v>
          </cell>
        </row>
        <row r="989">
          <cell r="A989" t="str">
            <v>40814</v>
          </cell>
          <cell r="B989" t="str">
            <v>Excise/repair mouth lesion</v>
          </cell>
          <cell r="C989">
            <v>12</v>
          </cell>
          <cell r="D989">
            <v>5</v>
          </cell>
          <cell r="E989">
            <v>5</v>
          </cell>
          <cell r="F989">
            <v>0</v>
          </cell>
        </row>
        <row r="990">
          <cell r="A990" t="str">
            <v>40816</v>
          </cell>
          <cell r="B990" t="str">
            <v>Excision of mouth lesion</v>
          </cell>
          <cell r="C990">
            <v>12</v>
          </cell>
          <cell r="D990">
            <v>5</v>
          </cell>
          <cell r="E990">
            <v>5</v>
          </cell>
          <cell r="F990">
            <v>0</v>
          </cell>
        </row>
        <row r="991">
          <cell r="A991" t="str">
            <v>40818</v>
          </cell>
          <cell r="B991" t="str">
            <v>Excise oral mucosa for graft</v>
          </cell>
          <cell r="C991">
            <v>12</v>
          </cell>
          <cell r="D991">
            <v>5</v>
          </cell>
          <cell r="E991">
            <v>5</v>
          </cell>
          <cell r="F991">
            <v>0</v>
          </cell>
        </row>
        <row r="992">
          <cell r="A992" t="str">
            <v>40819</v>
          </cell>
          <cell r="B992" t="str">
            <v>Excise lip or cheek fold</v>
          </cell>
          <cell r="C992">
            <v>12</v>
          </cell>
          <cell r="D992">
            <v>5</v>
          </cell>
          <cell r="E992">
            <v>5</v>
          </cell>
          <cell r="F992">
            <v>0</v>
          </cell>
        </row>
        <row r="993">
          <cell r="A993" t="str">
            <v>40820</v>
          </cell>
          <cell r="B993" t="str">
            <v>Treatment of mouth lesion</v>
          </cell>
          <cell r="C993">
            <v>12</v>
          </cell>
          <cell r="D993">
            <v>5</v>
          </cell>
          <cell r="E993">
            <v>5</v>
          </cell>
          <cell r="F993">
            <v>0</v>
          </cell>
        </row>
        <row r="994">
          <cell r="A994" t="str">
            <v>40830</v>
          </cell>
          <cell r="B994" t="str">
            <v>Repair mouth laceration</v>
          </cell>
          <cell r="C994">
            <v>12</v>
          </cell>
          <cell r="D994">
            <v>5</v>
          </cell>
          <cell r="E994">
            <v>5</v>
          </cell>
          <cell r="F994">
            <v>0</v>
          </cell>
        </row>
        <row r="995">
          <cell r="A995" t="str">
            <v>40831</v>
          </cell>
          <cell r="B995" t="str">
            <v>Repair mouth laceration</v>
          </cell>
          <cell r="C995">
            <v>12</v>
          </cell>
          <cell r="D995">
            <v>5</v>
          </cell>
          <cell r="E995">
            <v>5</v>
          </cell>
          <cell r="F995">
            <v>0</v>
          </cell>
        </row>
        <row r="996">
          <cell r="A996" t="str">
            <v>41000</v>
          </cell>
          <cell r="B996" t="str">
            <v>Drainage of mouth lesion</v>
          </cell>
          <cell r="C996">
            <v>12</v>
          </cell>
          <cell r="D996">
            <v>5</v>
          </cell>
          <cell r="E996">
            <v>5</v>
          </cell>
          <cell r="F996">
            <v>0</v>
          </cell>
        </row>
        <row r="997">
          <cell r="A997" t="str">
            <v>41005</v>
          </cell>
          <cell r="B997" t="str">
            <v>Drainage of mouth lesion</v>
          </cell>
          <cell r="C997">
            <v>12</v>
          </cell>
          <cell r="D997">
            <v>5</v>
          </cell>
          <cell r="E997">
            <v>5</v>
          </cell>
          <cell r="F997">
            <v>0</v>
          </cell>
        </row>
        <row r="998">
          <cell r="A998" t="str">
            <v>41006</v>
          </cell>
          <cell r="B998" t="str">
            <v>Drainage of mouth lesion</v>
          </cell>
          <cell r="C998">
            <v>12</v>
          </cell>
          <cell r="D998">
            <v>5</v>
          </cell>
          <cell r="E998">
            <v>5</v>
          </cell>
          <cell r="F998">
            <v>0</v>
          </cell>
        </row>
        <row r="999">
          <cell r="A999" t="str">
            <v>41007</v>
          </cell>
          <cell r="B999" t="str">
            <v>Drainage of mouth lesion</v>
          </cell>
          <cell r="C999">
            <v>12</v>
          </cell>
          <cell r="D999">
            <v>5</v>
          </cell>
          <cell r="E999">
            <v>5</v>
          </cell>
          <cell r="F999">
            <v>0</v>
          </cell>
        </row>
        <row r="1000">
          <cell r="A1000" t="str">
            <v>41008</v>
          </cell>
          <cell r="B1000" t="str">
            <v>Drainage of mouth lesion</v>
          </cell>
          <cell r="C1000">
            <v>12</v>
          </cell>
          <cell r="D1000">
            <v>5</v>
          </cell>
          <cell r="E1000">
            <v>5</v>
          </cell>
          <cell r="F1000">
            <v>0</v>
          </cell>
        </row>
        <row r="1001">
          <cell r="A1001" t="str">
            <v>41009</v>
          </cell>
          <cell r="B1001" t="str">
            <v>Drainage of mouth lesion</v>
          </cell>
          <cell r="C1001">
            <v>12</v>
          </cell>
          <cell r="D1001">
            <v>5</v>
          </cell>
          <cell r="E1001">
            <v>5</v>
          </cell>
          <cell r="F1001">
            <v>0</v>
          </cell>
        </row>
        <row r="1002">
          <cell r="A1002" t="str">
            <v>41010</v>
          </cell>
          <cell r="B1002" t="str">
            <v>Incision of tongue fold</v>
          </cell>
          <cell r="C1002">
            <v>12</v>
          </cell>
          <cell r="D1002">
            <v>5</v>
          </cell>
          <cell r="E1002">
            <v>5</v>
          </cell>
          <cell r="F1002">
            <v>0</v>
          </cell>
        </row>
        <row r="1003">
          <cell r="A1003" t="str">
            <v>41015</v>
          </cell>
          <cell r="B1003" t="str">
            <v>Drainage of mouth lesion</v>
          </cell>
          <cell r="C1003">
            <v>12</v>
          </cell>
          <cell r="D1003">
            <v>5</v>
          </cell>
          <cell r="E1003">
            <v>5</v>
          </cell>
          <cell r="F1003">
            <v>0</v>
          </cell>
        </row>
        <row r="1004">
          <cell r="A1004" t="str">
            <v>41016</v>
          </cell>
          <cell r="B1004" t="str">
            <v>Drainage of mouth lesion</v>
          </cell>
          <cell r="C1004">
            <v>12</v>
          </cell>
          <cell r="D1004">
            <v>5</v>
          </cell>
          <cell r="E1004">
            <v>5</v>
          </cell>
          <cell r="F1004">
            <v>0</v>
          </cell>
        </row>
        <row r="1005">
          <cell r="A1005" t="str">
            <v>41017</v>
          </cell>
          <cell r="B1005" t="str">
            <v>Drainage of mouth lesion</v>
          </cell>
          <cell r="C1005">
            <v>12</v>
          </cell>
          <cell r="D1005">
            <v>5</v>
          </cell>
          <cell r="E1005">
            <v>5</v>
          </cell>
          <cell r="F1005">
            <v>0</v>
          </cell>
        </row>
        <row r="1006">
          <cell r="A1006" t="str">
            <v>41018</v>
          </cell>
          <cell r="B1006" t="str">
            <v>Drainage of mouth lesion</v>
          </cell>
          <cell r="C1006">
            <v>12</v>
          </cell>
          <cell r="D1006">
            <v>5</v>
          </cell>
          <cell r="E1006">
            <v>5</v>
          </cell>
          <cell r="F1006">
            <v>0</v>
          </cell>
        </row>
        <row r="1007">
          <cell r="A1007" t="str">
            <v>41100</v>
          </cell>
          <cell r="B1007" t="str">
            <v>Biopsy of tongue</v>
          </cell>
          <cell r="C1007">
            <v>12</v>
          </cell>
          <cell r="D1007">
            <v>5</v>
          </cell>
          <cell r="E1007">
            <v>5</v>
          </cell>
          <cell r="F1007">
            <v>0</v>
          </cell>
        </row>
        <row r="1008">
          <cell r="A1008" t="str">
            <v>41105</v>
          </cell>
          <cell r="B1008" t="str">
            <v>Biopsy of tongue</v>
          </cell>
          <cell r="C1008">
            <v>12</v>
          </cell>
          <cell r="D1008">
            <v>5</v>
          </cell>
          <cell r="E1008">
            <v>5</v>
          </cell>
          <cell r="F1008">
            <v>0</v>
          </cell>
        </row>
        <row r="1009">
          <cell r="A1009" t="str">
            <v>41108</v>
          </cell>
          <cell r="B1009" t="str">
            <v>Biopsy of floor of mouth</v>
          </cell>
          <cell r="C1009">
            <v>12</v>
          </cell>
          <cell r="D1009">
            <v>5</v>
          </cell>
          <cell r="E1009">
            <v>5</v>
          </cell>
          <cell r="F1009">
            <v>0</v>
          </cell>
        </row>
        <row r="1010">
          <cell r="A1010" t="str">
            <v>41110</v>
          </cell>
          <cell r="B1010" t="str">
            <v>Excision of tongue lesion</v>
          </cell>
          <cell r="C1010">
            <v>12</v>
          </cell>
          <cell r="D1010">
            <v>5</v>
          </cell>
          <cell r="E1010">
            <v>5</v>
          </cell>
          <cell r="F1010">
            <v>0</v>
          </cell>
        </row>
        <row r="1011">
          <cell r="A1011" t="str">
            <v>41112</v>
          </cell>
          <cell r="B1011" t="str">
            <v>Excision of tongue lesion</v>
          </cell>
          <cell r="C1011">
            <v>12</v>
          </cell>
          <cell r="D1011">
            <v>5</v>
          </cell>
          <cell r="E1011">
            <v>5</v>
          </cell>
          <cell r="F1011">
            <v>0</v>
          </cell>
        </row>
        <row r="1012">
          <cell r="A1012" t="str">
            <v>41113</v>
          </cell>
          <cell r="B1012" t="str">
            <v>Excision of tongue lesion</v>
          </cell>
          <cell r="C1012">
            <v>12</v>
          </cell>
          <cell r="D1012">
            <v>5</v>
          </cell>
          <cell r="E1012">
            <v>5</v>
          </cell>
          <cell r="F1012">
            <v>0</v>
          </cell>
        </row>
        <row r="1013">
          <cell r="A1013" t="str">
            <v>41115</v>
          </cell>
          <cell r="B1013" t="str">
            <v>Excision of tongue fold</v>
          </cell>
          <cell r="C1013">
            <v>12</v>
          </cell>
          <cell r="D1013">
            <v>5</v>
          </cell>
          <cell r="E1013">
            <v>5</v>
          </cell>
          <cell r="F1013">
            <v>0</v>
          </cell>
        </row>
        <row r="1014">
          <cell r="A1014" t="str">
            <v>41116</v>
          </cell>
          <cell r="B1014" t="str">
            <v>Excision of mouth lesion</v>
          </cell>
          <cell r="C1014">
            <v>12</v>
          </cell>
          <cell r="D1014">
            <v>5</v>
          </cell>
          <cell r="E1014">
            <v>5</v>
          </cell>
          <cell r="F1014">
            <v>0</v>
          </cell>
        </row>
        <row r="1015">
          <cell r="A1015" t="str">
            <v>41250</v>
          </cell>
          <cell r="B1015" t="str">
            <v>Repair tongue laceration</v>
          </cell>
          <cell r="C1015">
            <v>12</v>
          </cell>
          <cell r="D1015">
            <v>5</v>
          </cell>
          <cell r="E1015">
            <v>5</v>
          </cell>
          <cell r="F1015">
            <v>0</v>
          </cell>
        </row>
        <row r="1016">
          <cell r="A1016" t="str">
            <v>41251</v>
          </cell>
          <cell r="B1016" t="str">
            <v>Repair tongue laceration</v>
          </cell>
          <cell r="C1016">
            <v>12</v>
          </cell>
          <cell r="D1016">
            <v>5</v>
          </cell>
          <cell r="E1016">
            <v>5</v>
          </cell>
          <cell r="F1016">
            <v>0</v>
          </cell>
        </row>
        <row r="1017">
          <cell r="A1017" t="str">
            <v>41252</v>
          </cell>
          <cell r="B1017" t="str">
            <v>Repair tongue laceration</v>
          </cell>
          <cell r="C1017">
            <v>12</v>
          </cell>
          <cell r="D1017">
            <v>5</v>
          </cell>
          <cell r="E1017">
            <v>5</v>
          </cell>
          <cell r="F1017">
            <v>0</v>
          </cell>
        </row>
        <row r="1018">
          <cell r="A1018" t="str">
            <v>41520</v>
          </cell>
          <cell r="B1018" t="str">
            <v>Reconstruction tongue fold</v>
          </cell>
          <cell r="C1018">
            <v>12</v>
          </cell>
          <cell r="D1018">
            <v>5</v>
          </cell>
          <cell r="E1018">
            <v>5</v>
          </cell>
          <cell r="F1018">
            <v>0</v>
          </cell>
        </row>
        <row r="1019">
          <cell r="A1019" t="str">
            <v>41530</v>
          </cell>
          <cell r="B1019" t="str">
            <v>Tongue base vol reduction</v>
          </cell>
          <cell r="C1019">
            <v>12</v>
          </cell>
          <cell r="D1019">
            <v>5</v>
          </cell>
          <cell r="E1019">
            <v>5</v>
          </cell>
          <cell r="F1019">
            <v>0</v>
          </cell>
        </row>
        <row r="1020">
          <cell r="A1020" t="str">
            <v>41800</v>
          </cell>
          <cell r="B1020" t="str">
            <v>Drainage of gum lesion</v>
          </cell>
          <cell r="C1020">
            <v>12</v>
          </cell>
          <cell r="D1020">
            <v>5</v>
          </cell>
          <cell r="E1020">
            <v>5</v>
          </cell>
          <cell r="F1020">
            <v>0</v>
          </cell>
        </row>
        <row r="1021">
          <cell r="A1021" t="str">
            <v>41805</v>
          </cell>
          <cell r="B1021" t="str">
            <v>Removal foreign body gum</v>
          </cell>
          <cell r="C1021">
            <v>12</v>
          </cell>
          <cell r="D1021">
            <v>5</v>
          </cell>
          <cell r="E1021">
            <v>5</v>
          </cell>
          <cell r="F1021">
            <v>0</v>
          </cell>
        </row>
        <row r="1022">
          <cell r="A1022" t="str">
            <v>41806</v>
          </cell>
          <cell r="B1022" t="str">
            <v>Removal foreign body jawbone</v>
          </cell>
          <cell r="C1022">
            <v>12</v>
          </cell>
          <cell r="D1022">
            <v>5</v>
          </cell>
          <cell r="E1022">
            <v>5</v>
          </cell>
          <cell r="F1022">
            <v>0</v>
          </cell>
        </row>
        <row r="1023">
          <cell r="A1023" t="str">
            <v>41825</v>
          </cell>
          <cell r="B1023" t="str">
            <v>Excision of gum lesion</v>
          </cell>
          <cell r="C1023">
            <v>12</v>
          </cell>
          <cell r="D1023">
            <v>5</v>
          </cell>
          <cell r="E1023">
            <v>5</v>
          </cell>
          <cell r="F1023">
            <v>0</v>
          </cell>
        </row>
        <row r="1024">
          <cell r="A1024" t="str">
            <v>41826</v>
          </cell>
          <cell r="B1024" t="str">
            <v>Excision of gum lesion</v>
          </cell>
          <cell r="C1024">
            <v>12</v>
          </cell>
          <cell r="D1024">
            <v>5</v>
          </cell>
          <cell r="E1024">
            <v>5</v>
          </cell>
          <cell r="F1024">
            <v>0</v>
          </cell>
        </row>
        <row r="1025">
          <cell r="A1025" t="str">
            <v>41827</v>
          </cell>
          <cell r="B1025" t="str">
            <v>Excision of gum lesion</v>
          </cell>
          <cell r="C1025">
            <v>12</v>
          </cell>
          <cell r="D1025">
            <v>5</v>
          </cell>
          <cell r="E1025">
            <v>5</v>
          </cell>
          <cell r="F1025">
            <v>0</v>
          </cell>
        </row>
        <row r="1026">
          <cell r="A1026" t="str">
            <v>42000</v>
          </cell>
          <cell r="B1026" t="str">
            <v>Drainage mouth roof lesion</v>
          </cell>
          <cell r="C1026">
            <v>12</v>
          </cell>
          <cell r="D1026">
            <v>5</v>
          </cell>
          <cell r="E1026">
            <v>5</v>
          </cell>
          <cell r="F1026">
            <v>0</v>
          </cell>
        </row>
        <row r="1027">
          <cell r="A1027" t="str">
            <v>42100</v>
          </cell>
          <cell r="B1027" t="str">
            <v>Biopsy roof of mouth</v>
          </cell>
          <cell r="C1027">
            <v>12</v>
          </cell>
          <cell r="D1027">
            <v>5</v>
          </cell>
          <cell r="E1027">
            <v>5</v>
          </cell>
          <cell r="F1027">
            <v>0</v>
          </cell>
        </row>
        <row r="1028">
          <cell r="A1028" t="str">
            <v>42104</v>
          </cell>
          <cell r="B1028" t="str">
            <v>Excision lesion mouth roof</v>
          </cell>
          <cell r="C1028">
            <v>12</v>
          </cell>
          <cell r="D1028">
            <v>5</v>
          </cell>
          <cell r="E1028">
            <v>5</v>
          </cell>
          <cell r="F1028">
            <v>0</v>
          </cell>
        </row>
        <row r="1029">
          <cell r="A1029" t="str">
            <v>42106</v>
          </cell>
          <cell r="B1029" t="str">
            <v>Excision lesion mouth roof</v>
          </cell>
          <cell r="C1029">
            <v>12</v>
          </cell>
          <cell r="D1029">
            <v>5</v>
          </cell>
          <cell r="E1029">
            <v>5</v>
          </cell>
          <cell r="F1029">
            <v>0</v>
          </cell>
        </row>
        <row r="1030">
          <cell r="A1030" t="str">
            <v>42107</v>
          </cell>
          <cell r="B1030" t="str">
            <v>Excision lesion mouth roof</v>
          </cell>
          <cell r="C1030">
            <v>12</v>
          </cell>
          <cell r="D1030">
            <v>5</v>
          </cell>
          <cell r="E1030">
            <v>5</v>
          </cell>
          <cell r="F1030">
            <v>0</v>
          </cell>
        </row>
        <row r="1031">
          <cell r="A1031" t="str">
            <v>42140</v>
          </cell>
          <cell r="B1031" t="str">
            <v>Excision of uvula</v>
          </cell>
          <cell r="C1031">
            <v>12</v>
          </cell>
          <cell r="D1031">
            <v>5</v>
          </cell>
          <cell r="E1031">
            <v>5</v>
          </cell>
          <cell r="F1031">
            <v>0</v>
          </cell>
        </row>
        <row r="1032">
          <cell r="A1032" t="str">
            <v>42160</v>
          </cell>
          <cell r="B1032" t="str">
            <v>Treatment mouth roof lesion</v>
          </cell>
          <cell r="C1032">
            <v>12</v>
          </cell>
          <cell r="D1032">
            <v>5</v>
          </cell>
          <cell r="E1032">
            <v>5</v>
          </cell>
          <cell r="F1032">
            <v>0</v>
          </cell>
        </row>
        <row r="1033">
          <cell r="A1033" t="str">
            <v>42180</v>
          </cell>
          <cell r="B1033" t="str">
            <v>Repair palate</v>
          </cell>
          <cell r="C1033">
            <v>12</v>
          </cell>
          <cell r="D1033">
            <v>5</v>
          </cell>
          <cell r="E1033">
            <v>5</v>
          </cell>
          <cell r="F1033">
            <v>0</v>
          </cell>
        </row>
        <row r="1034">
          <cell r="A1034" t="str">
            <v>42182</v>
          </cell>
          <cell r="B1034" t="str">
            <v>Repair palate</v>
          </cell>
          <cell r="C1034">
            <v>12</v>
          </cell>
          <cell r="D1034">
            <v>5</v>
          </cell>
          <cell r="E1034">
            <v>5</v>
          </cell>
          <cell r="F1034">
            <v>0</v>
          </cell>
        </row>
        <row r="1035">
          <cell r="A1035" t="str">
            <v>42260</v>
          </cell>
          <cell r="B1035" t="str">
            <v>Repair nose to lip fistula</v>
          </cell>
          <cell r="C1035">
            <v>12</v>
          </cell>
          <cell r="D1035">
            <v>5</v>
          </cell>
          <cell r="E1035">
            <v>5</v>
          </cell>
          <cell r="F1035">
            <v>0</v>
          </cell>
        </row>
        <row r="1036">
          <cell r="A1036" t="str">
            <v>42280</v>
          </cell>
          <cell r="B1036" t="str">
            <v>Preparation palate mold</v>
          </cell>
          <cell r="C1036">
            <v>12</v>
          </cell>
          <cell r="D1036">
            <v>5</v>
          </cell>
          <cell r="E1036">
            <v>5</v>
          </cell>
          <cell r="F1036">
            <v>0</v>
          </cell>
        </row>
        <row r="1037">
          <cell r="A1037" t="str">
            <v>42281</v>
          </cell>
          <cell r="B1037" t="str">
            <v>Insertion palate prosthesis</v>
          </cell>
          <cell r="C1037">
            <v>12</v>
          </cell>
          <cell r="D1037">
            <v>5</v>
          </cell>
          <cell r="E1037">
            <v>5</v>
          </cell>
          <cell r="F1037">
            <v>0</v>
          </cell>
        </row>
        <row r="1038">
          <cell r="A1038" t="str">
            <v>42300</v>
          </cell>
          <cell r="B1038" t="str">
            <v>Drainage of salivary gland</v>
          </cell>
          <cell r="C1038">
            <v>12</v>
          </cell>
          <cell r="D1038">
            <v>5</v>
          </cell>
          <cell r="E1038">
            <v>5</v>
          </cell>
          <cell r="F1038">
            <v>0</v>
          </cell>
        </row>
        <row r="1039">
          <cell r="A1039" t="str">
            <v>42310</v>
          </cell>
          <cell r="B1039" t="str">
            <v>Drainage of salivary gland</v>
          </cell>
          <cell r="C1039">
            <v>12</v>
          </cell>
          <cell r="D1039">
            <v>5</v>
          </cell>
          <cell r="E1039">
            <v>5</v>
          </cell>
          <cell r="F1039">
            <v>0</v>
          </cell>
        </row>
        <row r="1040">
          <cell r="A1040" t="str">
            <v>42320</v>
          </cell>
          <cell r="B1040" t="str">
            <v>Drainage of salivary gland</v>
          </cell>
          <cell r="C1040">
            <v>12</v>
          </cell>
          <cell r="D1040">
            <v>5</v>
          </cell>
          <cell r="E1040">
            <v>5</v>
          </cell>
          <cell r="F1040">
            <v>0</v>
          </cell>
        </row>
        <row r="1041">
          <cell r="A1041" t="str">
            <v>42330</v>
          </cell>
          <cell r="B1041" t="str">
            <v>Removal of salivary stone</v>
          </cell>
          <cell r="C1041">
            <v>12</v>
          </cell>
          <cell r="D1041">
            <v>5</v>
          </cell>
          <cell r="E1041">
            <v>5</v>
          </cell>
          <cell r="F1041">
            <v>0</v>
          </cell>
        </row>
        <row r="1042">
          <cell r="A1042" t="str">
            <v>42335</v>
          </cell>
          <cell r="B1042" t="str">
            <v>Removal of salivary stone</v>
          </cell>
          <cell r="C1042">
            <v>12</v>
          </cell>
          <cell r="D1042">
            <v>5</v>
          </cell>
          <cell r="E1042">
            <v>5</v>
          </cell>
          <cell r="F1042">
            <v>0</v>
          </cell>
        </row>
        <row r="1043">
          <cell r="A1043" t="str">
            <v>42340</v>
          </cell>
          <cell r="B1043" t="str">
            <v>Removal of salivary stone</v>
          </cell>
          <cell r="C1043">
            <v>12</v>
          </cell>
          <cell r="D1043">
            <v>5</v>
          </cell>
          <cell r="E1043">
            <v>5</v>
          </cell>
          <cell r="F1043">
            <v>0</v>
          </cell>
        </row>
        <row r="1044">
          <cell r="A1044" t="str">
            <v>42400</v>
          </cell>
          <cell r="B1044" t="str">
            <v>Biopsy of salivary gland</v>
          </cell>
          <cell r="C1044">
            <v>12</v>
          </cell>
          <cell r="D1044">
            <v>5</v>
          </cell>
          <cell r="E1044">
            <v>5</v>
          </cell>
          <cell r="F1044">
            <v>0</v>
          </cell>
        </row>
        <row r="1045">
          <cell r="A1045" t="str">
            <v>42405</v>
          </cell>
          <cell r="B1045" t="str">
            <v>Biopsy of salivary gland</v>
          </cell>
          <cell r="C1045">
            <v>12</v>
          </cell>
          <cell r="D1045">
            <v>5</v>
          </cell>
          <cell r="E1045">
            <v>5</v>
          </cell>
          <cell r="F1045">
            <v>0</v>
          </cell>
        </row>
        <row r="1046">
          <cell r="A1046" t="str">
            <v>42408</v>
          </cell>
          <cell r="B1046" t="str">
            <v>Excision of salivary cyst</v>
          </cell>
          <cell r="C1046">
            <v>12</v>
          </cell>
          <cell r="D1046">
            <v>5</v>
          </cell>
          <cell r="E1046">
            <v>5</v>
          </cell>
          <cell r="F1046">
            <v>0</v>
          </cell>
        </row>
        <row r="1047">
          <cell r="A1047" t="str">
            <v>42409</v>
          </cell>
          <cell r="B1047" t="str">
            <v>Drainage of salivary cyst</v>
          </cell>
          <cell r="C1047">
            <v>12</v>
          </cell>
          <cell r="D1047">
            <v>5</v>
          </cell>
          <cell r="E1047">
            <v>5</v>
          </cell>
          <cell r="F1047">
            <v>0</v>
          </cell>
        </row>
        <row r="1048">
          <cell r="A1048" t="str">
            <v>42450</v>
          </cell>
          <cell r="B1048" t="str">
            <v>Excise sublingual gland</v>
          </cell>
          <cell r="C1048">
            <v>12</v>
          </cell>
          <cell r="D1048">
            <v>5</v>
          </cell>
          <cell r="E1048">
            <v>5</v>
          </cell>
          <cell r="F1048">
            <v>0</v>
          </cell>
        </row>
        <row r="1049">
          <cell r="A1049" t="str">
            <v>42500</v>
          </cell>
          <cell r="B1049" t="str">
            <v>Repair salivary duct</v>
          </cell>
          <cell r="C1049">
            <v>12</v>
          </cell>
          <cell r="D1049">
            <v>5</v>
          </cell>
          <cell r="E1049">
            <v>5</v>
          </cell>
          <cell r="F1049">
            <v>0</v>
          </cell>
        </row>
        <row r="1050">
          <cell r="A1050" t="str">
            <v>42505</v>
          </cell>
          <cell r="B1050" t="str">
            <v>Repair salivary duct</v>
          </cell>
          <cell r="C1050">
            <v>12</v>
          </cell>
          <cell r="D1050">
            <v>5</v>
          </cell>
          <cell r="E1050">
            <v>5</v>
          </cell>
          <cell r="F1050">
            <v>0</v>
          </cell>
        </row>
        <row r="1051">
          <cell r="A1051" t="str">
            <v>42550</v>
          </cell>
          <cell r="B1051" t="str">
            <v>Injection for salivary x-ray</v>
          </cell>
          <cell r="C1051">
            <v>12</v>
          </cell>
          <cell r="D1051">
            <v>5</v>
          </cell>
          <cell r="E1051">
            <v>5</v>
          </cell>
          <cell r="F1051">
            <v>0</v>
          </cell>
        </row>
        <row r="1052">
          <cell r="A1052" t="str">
            <v>42600</v>
          </cell>
          <cell r="B1052" t="str">
            <v>Closure of salivary fistula</v>
          </cell>
          <cell r="C1052">
            <v>12</v>
          </cell>
          <cell r="D1052">
            <v>5</v>
          </cell>
          <cell r="E1052">
            <v>5</v>
          </cell>
          <cell r="F1052">
            <v>0</v>
          </cell>
        </row>
        <row r="1053">
          <cell r="A1053" t="str">
            <v>42650</v>
          </cell>
          <cell r="B1053" t="str">
            <v>Dilation of salivary duct</v>
          </cell>
          <cell r="C1053">
            <v>12</v>
          </cell>
          <cell r="D1053">
            <v>5</v>
          </cell>
          <cell r="E1053">
            <v>5</v>
          </cell>
          <cell r="F1053">
            <v>0</v>
          </cell>
        </row>
        <row r="1054">
          <cell r="A1054" t="str">
            <v>42660</v>
          </cell>
          <cell r="B1054" t="str">
            <v>Dilation of salivary duct</v>
          </cell>
          <cell r="C1054">
            <v>12</v>
          </cell>
          <cell r="D1054">
            <v>5</v>
          </cell>
          <cell r="E1054">
            <v>5</v>
          </cell>
          <cell r="F1054">
            <v>0</v>
          </cell>
        </row>
        <row r="1055">
          <cell r="A1055" t="str">
            <v>42665</v>
          </cell>
          <cell r="B1055" t="str">
            <v>Ligation of salivary duct</v>
          </cell>
          <cell r="C1055">
            <v>12</v>
          </cell>
          <cell r="D1055">
            <v>5</v>
          </cell>
          <cell r="E1055">
            <v>5</v>
          </cell>
          <cell r="F1055">
            <v>0</v>
          </cell>
        </row>
        <row r="1056">
          <cell r="A1056" t="str">
            <v>42700</v>
          </cell>
          <cell r="B1056" t="str">
            <v>Drainage of tonsil abscess</v>
          </cell>
          <cell r="C1056">
            <v>12</v>
          </cell>
          <cell r="D1056">
            <v>5</v>
          </cell>
          <cell r="E1056">
            <v>5</v>
          </cell>
          <cell r="F1056">
            <v>0</v>
          </cell>
        </row>
        <row r="1057">
          <cell r="A1057" t="str">
            <v>42720</v>
          </cell>
          <cell r="B1057" t="str">
            <v>Drainage of throat abscess</v>
          </cell>
          <cell r="C1057">
            <v>12</v>
          </cell>
          <cell r="D1057">
            <v>5</v>
          </cell>
          <cell r="E1057">
            <v>5</v>
          </cell>
          <cell r="F1057">
            <v>0</v>
          </cell>
        </row>
        <row r="1058">
          <cell r="A1058" t="str">
            <v>42800</v>
          </cell>
          <cell r="B1058" t="str">
            <v>Biopsy of throat</v>
          </cell>
          <cell r="C1058">
            <v>12</v>
          </cell>
          <cell r="D1058">
            <v>5</v>
          </cell>
          <cell r="E1058">
            <v>5</v>
          </cell>
          <cell r="F1058">
            <v>0</v>
          </cell>
        </row>
        <row r="1059">
          <cell r="A1059" t="str">
            <v>42804</v>
          </cell>
          <cell r="B1059" t="str">
            <v>Biopsy of upper nose/throat</v>
          </cell>
          <cell r="C1059">
            <v>12</v>
          </cell>
          <cell r="D1059">
            <v>5</v>
          </cell>
          <cell r="E1059">
            <v>5</v>
          </cell>
          <cell r="F1059">
            <v>0</v>
          </cell>
        </row>
        <row r="1060">
          <cell r="A1060" t="str">
            <v>42806</v>
          </cell>
          <cell r="B1060" t="str">
            <v>Biopsy of upper nose/throat</v>
          </cell>
          <cell r="C1060">
            <v>12</v>
          </cell>
          <cell r="D1060">
            <v>5</v>
          </cell>
          <cell r="E1060">
            <v>5</v>
          </cell>
          <cell r="F1060">
            <v>0</v>
          </cell>
        </row>
        <row r="1061">
          <cell r="A1061" t="str">
            <v>42808</v>
          </cell>
          <cell r="B1061" t="str">
            <v>Excise pharynx lesion</v>
          </cell>
          <cell r="C1061">
            <v>12</v>
          </cell>
          <cell r="D1061">
            <v>5</v>
          </cell>
          <cell r="E1061">
            <v>5</v>
          </cell>
          <cell r="F1061">
            <v>0</v>
          </cell>
        </row>
        <row r="1062">
          <cell r="A1062" t="str">
            <v>42809</v>
          </cell>
          <cell r="B1062" t="str">
            <v>Remove pharynx foreign body</v>
          </cell>
          <cell r="C1062">
            <v>12</v>
          </cell>
          <cell r="D1062">
            <v>5</v>
          </cell>
          <cell r="E1062">
            <v>5</v>
          </cell>
          <cell r="F1062">
            <v>0</v>
          </cell>
        </row>
        <row r="1063">
          <cell r="A1063" t="str">
            <v>42810</v>
          </cell>
          <cell r="B1063" t="str">
            <v>Excision of neck cyst</v>
          </cell>
          <cell r="C1063">
            <v>12</v>
          </cell>
          <cell r="D1063">
            <v>5</v>
          </cell>
          <cell r="E1063">
            <v>5</v>
          </cell>
          <cell r="F1063">
            <v>0</v>
          </cell>
        </row>
        <row r="1064">
          <cell r="A1064" t="str">
            <v>43197</v>
          </cell>
          <cell r="B1064" t="str">
            <v>Esophagoscopy flex dx brush</v>
          </cell>
          <cell r="C1064">
            <v>12</v>
          </cell>
          <cell r="D1064">
            <v>5</v>
          </cell>
          <cell r="E1064">
            <v>5</v>
          </cell>
          <cell r="F1064">
            <v>0</v>
          </cell>
        </row>
        <row r="1065">
          <cell r="A1065" t="str">
            <v>43198</v>
          </cell>
          <cell r="B1065" t="str">
            <v>Esophagosc flex trnsn biopy</v>
          </cell>
          <cell r="C1065">
            <v>12</v>
          </cell>
          <cell r="D1065">
            <v>5</v>
          </cell>
          <cell r="E1065">
            <v>5</v>
          </cell>
          <cell r="F1065">
            <v>0</v>
          </cell>
        </row>
        <row r="1066">
          <cell r="A1066" t="str">
            <v>43200</v>
          </cell>
          <cell r="B1066" t="str">
            <v>Esophagoscopy flexible brush</v>
          </cell>
          <cell r="C1066">
            <v>12</v>
          </cell>
          <cell r="D1066">
            <v>5</v>
          </cell>
          <cell r="E1066">
            <v>5</v>
          </cell>
          <cell r="F1066">
            <v>0</v>
          </cell>
        </row>
        <row r="1067">
          <cell r="A1067" t="str">
            <v>43201</v>
          </cell>
          <cell r="B1067" t="str">
            <v>Esoph scope w/submucous inj</v>
          </cell>
          <cell r="C1067">
            <v>12</v>
          </cell>
          <cell r="D1067">
            <v>5</v>
          </cell>
          <cell r="E1067">
            <v>5</v>
          </cell>
          <cell r="F1067">
            <v>0</v>
          </cell>
        </row>
        <row r="1068">
          <cell r="A1068" t="str">
            <v>43202</v>
          </cell>
          <cell r="B1068" t="str">
            <v>Esophagoscopy flex biopsy</v>
          </cell>
          <cell r="C1068">
            <v>12</v>
          </cell>
          <cell r="D1068">
            <v>5</v>
          </cell>
          <cell r="E1068">
            <v>5</v>
          </cell>
          <cell r="F1068">
            <v>0</v>
          </cell>
        </row>
        <row r="1069">
          <cell r="A1069" t="str">
            <v>43206</v>
          </cell>
          <cell r="B1069" t="str">
            <v>Esoph optical endomicroscopy</v>
          </cell>
          <cell r="C1069">
            <v>12</v>
          </cell>
          <cell r="D1069">
            <v>5</v>
          </cell>
          <cell r="E1069">
            <v>5</v>
          </cell>
          <cell r="F1069">
            <v>0</v>
          </cell>
        </row>
        <row r="1070">
          <cell r="A1070" t="str">
            <v>43213</v>
          </cell>
          <cell r="B1070" t="str">
            <v>Esophagoscopy retro balloon</v>
          </cell>
          <cell r="C1070">
            <v>12</v>
          </cell>
          <cell r="D1070">
            <v>5</v>
          </cell>
          <cell r="E1070">
            <v>5</v>
          </cell>
          <cell r="F1070">
            <v>0</v>
          </cell>
        </row>
        <row r="1071">
          <cell r="A1071" t="str">
            <v>43215</v>
          </cell>
          <cell r="B1071" t="str">
            <v>Esophagoscopy flex remove fb</v>
          </cell>
          <cell r="C1071">
            <v>12</v>
          </cell>
          <cell r="D1071">
            <v>5</v>
          </cell>
          <cell r="E1071">
            <v>5</v>
          </cell>
          <cell r="F1071">
            <v>0</v>
          </cell>
        </row>
        <row r="1072">
          <cell r="A1072" t="str">
            <v>43216</v>
          </cell>
          <cell r="B1072" t="str">
            <v>Esophagoscopy lesion removal</v>
          </cell>
          <cell r="C1072">
            <v>12</v>
          </cell>
          <cell r="D1072">
            <v>5</v>
          </cell>
          <cell r="E1072">
            <v>5</v>
          </cell>
          <cell r="F1072">
            <v>0</v>
          </cell>
        </row>
        <row r="1073">
          <cell r="A1073" t="str">
            <v>43217</v>
          </cell>
          <cell r="B1073" t="str">
            <v>Esophagoscopy snare les remv</v>
          </cell>
          <cell r="C1073">
            <v>12</v>
          </cell>
          <cell r="D1073">
            <v>5</v>
          </cell>
          <cell r="E1073">
            <v>5</v>
          </cell>
          <cell r="F1073">
            <v>0</v>
          </cell>
        </row>
        <row r="1074">
          <cell r="A1074" t="str">
            <v>43220</v>
          </cell>
          <cell r="B1074" t="str">
            <v>Esophagoscopy balloon &lt;30mm</v>
          </cell>
          <cell r="C1074">
            <v>12</v>
          </cell>
          <cell r="D1074">
            <v>5</v>
          </cell>
          <cell r="E1074">
            <v>5</v>
          </cell>
          <cell r="F1074">
            <v>0</v>
          </cell>
        </row>
        <row r="1075">
          <cell r="A1075" t="str">
            <v>43226</v>
          </cell>
          <cell r="B1075" t="str">
            <v>Esoph endoscopy dilation</v>
          </cell>
          <cell r="C1075">
            <v>12</v>
          </cell>
          <cell r="D1075">
            <v>5</v>
          </cell>
          <cell r="E1075">
            <v>5</v>
          </cell>
          <cell r="F1075">
            <v>0</v>
          </cell>
        </row>
        <row r="1076">
          <cell r="A1076" t="str">
            <v>43227</v>
          </cell>
          <cell r="B1076" t="str">
            <v>Esophagoscopy control bleed</v>
          </cell>
          <cell r="C1076">
            <v>12</v>
          </cell>
          <cell r="D1076">
            <v>5</v>
          </cell>
          <cell r="E1076">
            <v>5</v>
          </cell>
          <cell r="F1076">
            <v>0</v>
          </cell>
        </row>
        <row r="1077">
          <cell r="A1077" t="str">
            <v>43229</v>
          </cell>
          <cell r="B1077" t="str">
            <v>Esophagoscopy lesion ablate</v>
          </cell>
          <cell r="C1077">
            <v>12</v>
          </cell>
          <cell r="D1077">
            <v>5</v>
          </cell>
          <cell r="E1077">
            <v>5</v>
          </cell>
          <cell r="F1077">
            <v>0</v>
          </cell>
        </row>
        <row r="1078">
          <cell r="A1078" t="str">
            <v>43231</v>
          </cell>
          <cell r="B1078" t="str">
            <v>Esophagoscop ultrasound exam</v>
          </cell>
          <cell r="C1078">
            <v>12</v>
          </cell>
          <cell r="D1078">
            <v>5</v>
          </cell>
          <cell r="E1078">
            <v>5</v>
          </cell>
          <cell r="F1078">
            <v>0</v>
          </cell>
        </row>
        <row r="1079">
          <cell r="A1079" t="str">
            <v>43232</v>
          </cell>
          <cell r="B1079" t="str">
            <v>Esophagoscopy w/us needle bx</v>
          </cell>
          <cell r="C1079">
            <v>12</v>
          </cell>
          <cell r="D1079">
            <v>5</v>
          </cell>
          <cell r="E1079">
            <v>5</v>
          </cell>
          <cell r="F1079">
            <v>0</v>
          </cell>
        </row>
        <row r="1080">
          <cell r="A1080" t="str">
            <v>43235</v>
          </cell>
          <cell r="B1080" t="str">
            <v>Egd diagnostic brush wash</v>
          </cell>
          <cell r="C1080">
            <v>12</v>
          </cell>
          <cell r="D1080">
            <v>5</v>
          </cell>
          <cell r="E1080">
            <v>5</v>
          </cell>
          <cell r="F1080">
            <v>0</v>
          </cell>
        </row>
        <row r="1081">
          <cell r="A1081" t="str">
            <v>43236</v>
          </cell>
          <cell r="B1081" t="str">
            <v>Uppr gi scope w/submuc inj</v>
          </cell>
          <cell r="C1081">
            <v>12</v>
          </cell>
          <cell r="D1081">
            <v>5</v>
          </cell>
          <cell r="E1081">
            <v>5</v>
          </cell>
          <cell r="F1081">
            <v>0</v>
          </cell>
        </row>
        <row r="1082">
          <cell r="A1082" t="str">
            <v>43239</v>
          </cell>
          <cell r="B1082" t="str">
            <v>Egd biopsy single/multiple</v>
          </cell>
          <cell r="C1082">
            <v>12</v>
          </cell>
          <cell r="D1082">
            <v>5</v>
          </cell>
          <cell r="E1082">
            <v>5</v>
          </cell>
          <cell r="F1082">
            <v>0</v>
          </cell>
        </row>
        <row r="1083">
          <cell r="A1083" t="str">
            <v>43245</v>
          </cell>
          <cell r="B1083" t="str">
            <v>Egd dilate stricture</v>
          </cell>
          <cell r="C1083">
            <v>12</v>
          </cell>
          <cell r="D1083">
            <v>5</v>
          </cell>
          <cell r="E1083">
            <v>5</v>
          </cell>
          <cell r="F1083">
            <v>0</v>
          </cell>
        </row>
        <row r="1084">
          <cell r="A1084" t="str">
            <v>43247</v>
          </cell>
          <cell r="B1084" t="str">
            <v>Egd remove foreign body</v>
          </cell>
          <cell r="C1084">
            <v>12</v>
          </cell>
          <cell r="D1084">
            <v>5</v>
          </cell>
          <cell r="E1084">
            <v>5</v>
          </cell>
          <cell r="F1084">
            <v>0</v>
          </cell>
        </row>
        <row r="1085">
          <cell r="A1085" t="str">
            <v>43248</v>
          </cell>
          <cell r="B1085" t="str">
            <v>Egd guide wire insertion</v>
          </cell>
          <cell r="C1085">
            <v>12</v>
          </cell>
          <cell r="D1085">
            <v>5</v>
          </cell>
          <cell r="E1085">
            <v>5</v>
          </cell>
          <cell r="F1085">
            <v>0</v>
          </cell>
        </row>
        <row r="1086">
          <cell r="A1086" t="str">
            <v>43249</v>
          </cell>
          <cell r="B1086" t="str">
            <v>Esoph egd dilation &lt;30 mm</v>
          </cell>
          <cell r="C1086">
            <v>12</v>
          </cell>
          <cell r="D1086">
            <v>5</v>
          </cell>
          <cell r="E1086">
            <v>5</v>
          </cell>
          <cell r="F1086">
            <v>0</v>
          </cell>
        </row>
        <row r="1087">
          <cell r="A1087" t="str">
            <v>43250</v>
          </cell>
          <cell r="B1087" t="str">
            <v>Egd cautery tumor polyp</v>
          </cell>
          <cell r="C1087">
            <v>12</v>
          </cell>
          <cell r="D1087">
            <v>5</v>
          </cell>
          <cell r="E1087">
            <v>5</v>
          </cell>
          <cell r="F1087">
            <v>0</v>
          </cell>
        </row>
        <row r="1088">
          <cell r="A1088" t="str">
            <v>43251</v>
          </cell>
          <cell r="B1088" t="str">
            <v>Egd remove lesion snare</v>
          </cell>
          <cell r="C1088">
            <v>12</v>
          </cell>
          <cell r="D1088">
            <v>5</v>
          </cell>
          <cell r="E1088">
            <v>5</v>
          </cell>
          <cell r="F1088">
            <v>0</v>
          </cell>
        </row>
        <row r="1089">
          <cell r="A1089" t="str">
            <v>43252</v>
          </cell>
          <cell r="B1089" t="str">
            <v>Egd optical endomicroscopy</v>
          </cell>
          <cell r="C1089">
            <v>12</v>
          </cell>
          <cell r="D1089">
            <v>5</v>
          </cell>
          <cell r="E1089">
            <v>5</v>
          </cell>
          <cell r="F1089">
            <v>0</v>
          </cell>
        </row>
        <row r="1090">
          <cell r="A1090" t="str">
            <v>43255</v>
          </cell>
          <cell r="B1090" t="str">
            <v>Egd control bleeding any</v>
          </cell>
          <cell r="C1090">
            <v>12</v>
          </cell>
          <cell r="D1090">
            <v>5</v>
          </cell>
          <cell r="E1090">
            <v>5</v>
          </cell>
          <cell r="F1090">
            <v>0</v>
          </cell>
        </row>
        <row r="1091">
          <cell r="A1091" t="str">
            <v>43270</v>
          </cell>
          <cell r="B1091" t="str">
            <v>Egd lesion ablation</v>
          </cell>
          <cell r="C1091">
            <v>12</v>
          </cell>
          <cell r="D1091">
            <v>5</v>
          </cell>
          <cell r="E1091">
            <v>5</v>
          </cell>
          <cell r="F1091">
            <v>0</v>
          </cell>
        </row>
        <row r="1092">
          <cell r="A1092" t="str">
            <v>43450</v>
          </cell>
          <cell r="B1092" t="str">
            <v>Dilate esophagus 1/mult pass</v>
          </cell>
          <cell r="C1092">
            <v>12</v>
          </cell>
          <cell r="D1092">
            <v>5</v>
          </cell>
          <cell r="E1092">
            <v>5</v>
          </cell>
          <cell r="F1092">
            <v>0</v>
          </cell>
        </row>
        <row r="1093">
          <cell r="A1093" t="str">
            <v>43453</v>
          </cell>
          <cell r="B1093" t="str">
            <v>Dilate esophagus</v>
          </cell>
          <cell r="C1093">
            <v>12</v>
          </cell>
          <cell r="D1093">
            <v>5</v>
          </cell>
          <cell r="E1093">
            <v>5</v>
          </cell>
          <cell r="F1093">
            <v>0</v>
          </cell>
        </row>
        <row r="1094">
          <cell r="A1094" t="str">
            <v>43754</v>
          </cell>
          <cell r="B1094" t="str">
            <v>Dx gastr intub w/asp spec</v>
          </cell>
          <cell r="C1094">
            <v>12</v>
          </cell>
          <cell r="D1094">
            <v>5</v>
          </cell>
          <cell r="E1094">
            <v>5</v>
          </cell>
          <cell r="F1094">
            <v>0</v>
          </cell>
        </row>
        <row r="1095">
          <cell r="A1095" t="str">
            <v>43755</v>
          </cell>
          <cell r="B1095" t="str">
            <v>Dx gastr intub w/asp specs</v>
          </cell>
          <cell r="C1095">
            <v>12</v>
          </cell>
          <cell r="D1095">
            <v>5</v>
          </cell>
          <cell r="E1095">
            <v>5</v>
          </cell>
          <cell r="F1095">
            <v>0</v>
          </cell>
        </row>
        <row r="1096">
          <cell r="A1096" t="str">
            <v>43756</v>
          </cell>
          <cell r="B1096" t="str">
            <v>Dx duod intub w/asp spec</v>
          </cell>
          <cell r="C1096">
            <v>12</v>
          </cell>
          <cell r="D1096">
            <v>5</v>
          </cell>
          <cell r="E1096">
            <v>5</v>
          </cell>
          <cell r="F1096">
            <v>0</v>
          </cell>
        </row>
        <row r="1097">
          <cell r="A1097" t="str">
            <v>43757</v>
          </cell>
          <cell r="B1097" t="str">
            <v>Dx duod intub w/asp specs</v>
          </cell>
          <cell r="C1097">
            <v>12</v>
          </cell>
          <cell r="D1097">
            <v>5</v>
          </cell>
          <cell r="E1097">
            <v>5</v>
          </cell>
          <cell r="F1097">
            <v>0</v>
          </cell>
        </row>
        <row r="1098">
          <cell r="A1098" t="str">
            <v>43760</v>
          </cell>
          <cell r="B1098" t="str">
            <v>Change gastrostomy tube</v>
          </cell>
          <cell r="C1098">
            <v>12</v>
          </cell>
          <cell r="D1098">
            <v>5</v>
          </cell>
          <cell r="E1098">
            <v>5</v>
          </cell>
          <cell r="F1098">
            <v>0</v>
          </cell>
        </row>
        <row r="1099">
          <cell r="A1099" t="str">
            <v>43761</v>
          </cell>
          <cell r="B1099" t="str">
            <v>Reposition gastrostomy tube</v>
          </cell>
          <cell r="C1099">
            <v>12</v>
          </cell>
          <cell r="D1099">
            <v>5</v>
          </cell>
          <cell r="E1099">
            <v>5</v>
          </cell>
          <cell r="F1099">
            <v>0</v>
          </cell>
        </row>
        <row r="1100">
          <cell r="A1100" t="str">
            <v>44385</v>
          </cell>
          <cell r="B1100" t="str">
            <v>Endoscopy of bowel pouch</v>
          </cell>
          <cell r="C1100">
            <v>12</v>
          </cell>
          <cell r="D1100">
            <v>5</v>
          </cell>
          <cell r="E1100">
            <v>5</v>
          </cell>
          <cell r="F1100">
            <v>0</v>
          </cell>
        </row>
        <row r="1101">
          <cell r="A1101" t="str">
            <v>44386</v>
          </cell>
          <cell r="B1101" t="str">
            <v>Endoscopy bowel pouch/biop</v>
          </cell>
          <cell r="C1101">
            <v>12</v>
          </cell>
          <cell r="D1101">
            <v>5</v>
          </cell>
          <cell r="E1101">
            <v>5</v>
          </cell>
          <cell r="F1101">
            <v>0</v>
          </cell>
        </row>
        <row r="1102">
          <cell r="A1102" t="str">
            <v>44388</v>
          </cell>
          <cell r="B1102" t="str">
            <v>Colonoscopy</v>
          </cell>
          <cell r="C1102">
            <v>12</v>
          </cell>
          <cell r="D1102">
            <v>5</v>
          </cell>
          <cell r="E1102">
            <v>5</v>
          </cell>
          <cell r="F1102">
            <v>0</v>
          </cell>
        </row>
        <row r="1103">
          <cell r="A1103" t="str">
            <v>44389</v>
          </cell>
          <cell r="B1103" t="str">
            <v>Colonoscopy with biopsy</v>
          </cell>
          <cell r="C1103">
            <v>12</v>
          </cell>
          <cell r="D1103">
            <v>5</v>
          </cell>
          <cell r="E1103">
            <v>5</v>
          </cell>
          <cell r="F1103">
            <v>0</v>
          </cell>
        </row>
        <row r="1104">
          <cell r="A1104" t="str">
            <v>44390</v>
          </cell>
          <cell r="B1104" t="str">
            <v>Colonoscopy for foreign body</v>
          </cell>
          <cell r="C1104">
            <v>12</v>
          </cell>
          <cell r="D1104">
            <v>5</v>
          </cell>
          <cell r="E1104">
            <v>5</v>
          </cell>
          <cell r="F1104">
            <v>0</v>
          </cell>
        </row>
        <row r="1105">
          <cell r="A1105" t="str">
            <v>44391</v>
          </cell>
          <cell r="B1105" t="str">
            <v>Colonoscopy for bleeding</v>
          </cell>
          <cell r="C1105">
            <v>12</v>
          </cell>
          <cell r="D1105">
            <v>5</v>
          </cell>
          <cell r="E1105">
            <v>5</v>
          </cell>
          <cell r="F1105">
            <v>0</v>
          </cell>
        </row>
        <row r="1106">
          <cell r="A1106" t="str">
            <v>44392</v>
          </cell>
          <cell r="B1106" t="str">
            <v>Colonoscopy &amp; polypectomy</v>
          </cell>
          <cell r="C1106">
            <v>12</v>
          </cell>
          <cell r="D1106">
            <v>5</v>
          </cell>
          <cell r="E1106">
            <v>5</v>
          </cell>
          <cell r="F1106">
            <v>0</v>
          </cell>
        </row>
        <row r="1107">
          <cell r="A1107" t="str">
            <v>44393</v>
          </cell>
          <cell r="B1107" t="str">
            <v>Colonoscopy lesion removal</v>
          </cell>
          <cell r="C1107">
            <v>12</v>
          </cell>
          <cell r="D1107">
            <v>5</v>
          </cell>
          <cell r="E1107">
            <v>5</v>
          </cell>
          <cell r="F1107">
            <v>0</v>
          </cell>
        </row>
        <row r="1108">
          <cell r="A1108" t="str">
            <v>44394</v>
          </cell>
          <cell r="B1108" t="str">
            <v>Colonoscopy w/snare</v>
          </cell>
          <cell r="C1108">
            <v>12</v>
          </cell>
          <cell r="D1108">
            <v>5</v>
          </cell>
          <cell r="E1108">
            <v>5</v>
          </cell>
          <cell r="F1108">
            <v>0</v>
          </cell>
        </row>
        <row r="1109">
          <cell r="A1109" t="str">
            <v>45005</v>
          </cell>
          <cell r="B1109" t="str">
            <v>Drainage of rectal abscess</v>
          </cell>
          <cell r="C1109">
            <v>12</v>
          </cell>
          <cell r="D1109">
            <v>5</v>
          </cell>
          <cell r="E1109">
            <v>5</v>
          </cell>
          <cell r="F1109">
            <v>0</v>
          </cell>
        </row>
        <row r="1110">
          <cell r="A1110" t="str">
            <v>45300</v>
          </cell>
          <cell r="B1110" t="str">
            <v>Proctosigmoidoscopy dx</v>
          </cell>
          <cell r="C1110">
            <v>12</v>
          </cell>
          <cell r="D1110">
            <v>5</v>
          </cell>
          <cell r="E1110">
            <v>5</v>
          </cell>
          <cell r="F1110">
            <v>0</v>
          </cell>
        </row>
        <row r="1111">
          <cell r="A1111" t="str">
            <v>45303</v>
          </cell>
          <cell r="B1111" t="str">
            <v>Proctosigmoidoscopy dilate</v>
          </cell>
          <cell r="C1111">
            <v>12</v>
          </cell>
          <cell r="D1111">
            <v>5</v>
          </cell>
          <cell r="E1111">
            <v>5</v>
          </cell>
          <cell r="F1111">
            <v>0</v>
          </cell>
        </row>
        <row r="1112">
          <cell r="A1112" t="str">
            <v>45305</v>
          </cell>
          <cell r="B1112" t="str">
            <v>Proctosigmoidoscopy w/bx</v>
          </cell>
          <cell r="C1112">
            <v>12</v>
          </cell>
          <cell r="D1112">
            <v>5</v>
          </cell>
          <cell r="E1112">
            <v>5</v>
          </cell>
          <cell r="F1112">
            <v>0</v>
          </cell>
        </row>
        <row r="1113">
          <cell r="A1113" t="str">
            <v>45307</v>
          </cell>
          <cell r="B1113" t="str">
            <v>Proctosigmoidoscopy fb</v>
          </cell>
          <cell r="C1113">
            <v>12</v>
          </cell>
          <cell r="D1113">
            <v>5</v>
          </cell>
          <cell r="E1113">
            <v>5</v>
          </cell>
          <cell r="F1113">
            <v>0</v>
          </cell>
        </row>
        <row r="1114">
          <cell r="A1114" t="str">
            <v>45308</v>
          </cell>
          <cell r="B1114" t="str">
            <v>Proctosigmoidoscopy removal</v>
          </cell>
          <cell r="C1114">
            <v>12</v>
          </cell>
          <cell r="D1114">
            <v>5</v>
          </cell>
          <cell r="E1114">
            <v>5</v>
          </cell>
          <cell r="F1114">
            <v>0</v>
          </cell>
        </row>
        <row r="1115">
          <cell r="A1115" t="str">
            <v>45309</v>
          </cell>
          <cell r="B1115" t="str">
            <v>Proctosigmoidoscopy removal</v>
          </cell>
          <cell r="C1115">
            <v>12</v>
          </cell>
          <cell r="D1115">
            <v>5</v>
          </cell>
          <cell r="E1115">
            <v>5</v>
          </cell>
          <cell r="F1115">
            <v>0</v>
          </cell>
        </row>
        <row r="1116">
          <cell r="A1116" t="str">
            <v>45315</v>
          </cell>
          <cell r="B1116" t="str">
            <v>Proctosigmoidoscopy removal</v>
          </cell>
          <cell r="C1116">
            <v>12</v>
          </cell>
          <cell r="D1116">
            <v>5</v>
          </cell>
          <cell r="E1116">
            <v>5</v>
          </cell>
          <cell r="F1116">
            <v>0</v>
          </cell>
        </row>
        <row r="1117">
          <cell r="A1117" t="str">
            <v>45317</v>
          </cell>
          <cell r="B1117" t="str">
            <v>Proctosigmoidoscopy bleed</v>
          </cell>
          <cell r="C1117">
            <v>12</v>
          </cell>
          <cell r="D1117">
            <v>5</v>
          </cell>
          <cell r="E1117">
            <v>5</v>
          </cell>
          <cell r="F1117">
            <v>0</v>
          </cell>
        </row>
        <row r="1118">
          <cell r="A1118" t="str">
            <v>45320</v>
          </cell>
          <cell r="B1118" t="str">
            <v>Proctosigmoidoscopy ablate</v>
          </cell>
          <cell r="C1118">
            <v>12</v>
          </cell>
          <cell r="D1118">
            <v>5</v>
          </cell>
          <cell r="E1118">
            <v>5</v>
          </cell>
          <cell r="F1118">
            <v>0</v>
          </cell>
        </row>
        <row r="1119">
          <cell r="A1119" t="str">
            <v>45330</v>
          </cell>
          <cell r="B1119" t="str">
            <v>Diagnostic sigmoidoscopy</v>
          </cell>
          <cell r="C1119">
            <v>12</v>
          </cell>
          <cell r="D1119">
            <v>5</v>
          </cell>
          <cell r="E1119">
            <v>5</v>
          </cell>
          <cell r="F1119">
            <v>0</v>
          </cell>
        </row>
        <row r="1120">
          <cell r="A1120" t="str">
            <v>45331</v>
          </cell>
          <cell r="B1120" t="str">
            <v>Sigmoidoscopy and biopsy</v>
          </cell>
          <cell r="C1120">
            <v>12</v>
          </cell>
          <cell r="D1120">
            <v>5</v>
          </cell>
          <cell r="E1120">
            <v>5</v>
          </cell>
          <cell r="F1120">
            <v>0</v>
          </cell>
        </row>
        <row r="1121">
          <cell r="A1121" t="str">
            <v>45332</v>
          </cell>
          <cell r="B1121" t="str">
            <v>Sigmoidoscopy w/fb removal</v>
          </cell>
          <cell r="C1121">
            <v>12</v>
          </cell>
          <cell r="D1121">
            <v>5</v>
          </cell>
          <cell r="E1121">
            <v>5</v>
          </cell>
          <cell r="F1121">
            <v>0</v>
          </cell>
        </row>
        <row r="1122">
          <cell r="A1122" t="str">
            <v>45333</v>
          </cell>
          <cell r="B1122" t="str">
            <v>Sigmoidoscopy &amp; polypectomy</v>
          </cell>
          <cell r="C1122">
            <v>12</v>
          </cell>
          <cell r="D1122">
            <v>5</v>
          </cell>
          <cell r="E1122">
            <v>5</v>
          </cell>
          <cell r="F1122">
            <v>0</v>
          </cell>
        </row>
        <row r="1123">
          <cell r="A1123" t="str">
            <v>45335</v>
          </cell>
          <cell r="B1123" t="str">
            <v>Sigmoidoscopy w/submuc inj</v>
          </cell>
          <cell r="C1123">
            <v>12</v>
          </cell>
          <cell r="D1123">
            <v>5</v>
          </cell>
          <cell r="E1123">
            <v>5</v>
          </cell>
          <cell r="F1123">
            <v>0</v>
          </cell>
        </row>
        <row r="1124">
          <cell r="A1124" t="str">
            <v>45338</v>
          </cell>
          <cell r="B1124" t="str">
            <v>Sigmoidoscopy w/tumr remove</v>
          </cell>
          <cell r="C1124">
            <v>12</v>
          </cell>
          <cell r="D1124">
            <v>5</v>
          </cell>
          <cell r="E1124">
            <v>5</v>
          </cell>
          <cell r="F1124">
            <v>0</v>
          </cell>
        </row>
        <row r="1125">
          <cell r="A1125" t="str">
            <v>45339</v>
          </cell>
          <cell r="B1125" t="str">
            <v>Sigmoidoscopy w/ablate tumr</v>
          </cell>
          <cell r="C1125">
            <v>12</v>
          </cell>
          <cell r="D1125">
            <v>5</v>
          </cell>
          <cell r="E1125">
            <v>5</v>
          </cell>
          <cell r="F1125">
            <v>0</v>
          </cell>
        </row>
        <row r="1126">
          <cell r="A1126" t="str">
            <v>45340</v>
          </cell>
          <cell r="B1126" t="str">
            <v>Sig w/balloon dilation</v>
          </cell>
          <cell r="C1126">
            <v>12</v>
          </cell>
          <cell r="D1126">
            <v>5</v>
          </cell>
          <cell r="E1126">
            <v>5</v>
          </cell>
          <cell r="F1126">
            <v>0</v>
          </cell>
        </row>
        <row r="1127">
          <cell r="A1127" t="str">
            <v>45378</v>
          </cell>
          <cell r="B1127" t="str">
            <v>Diagnostic colonoscopy</v>
          </cell>
          <cell r="C1127">
            <v>12</v>
          </cell>
          <cell r="D1127">
            <v>5</v>
          </cell>
          <cell r="E1127">
            <v>5</v>
          </cell>
          <cell r="F1127">
            <v>0</v>
          </cell>
        </row>
        <row r="1128">
          <cell r="A1128" t="str">
            <v>45379</v>
          </cell>
          <cell r="B1128" t="str">
            <v>Colonoscopy w/fb removal</v>
          </cell>
          <cell r="C1128">
            <v>12</v>
          </cell>
          <cell r="D1128">
            <v>5</v>
          </cell>
          <cell r="E1128">
            <v>5</v>
          </cell>
          <cell r="F1128">
            <v>0</v>
          </cell>
        </row>
        <row r="1129">
          <cell r="A1129" t="str">
            <v>45380</v>
          </cell>
          <cell r="B1129" t="str">
            <v>Colonoscopy and biopsy</v>
          </cell>
          <cell r="C1129">
            <v>12</v>
          </cell>
          <cell r="D1129">
            <v>5</v>
          </cell>
          <cell r="E1129">
            <v>5</v>
          </cell>
          <cell r="F1129">
            <v>0</v>
          </cell>
        </row>
        <row r="1130">
          <cell r="A1130" t="str">
            <v>45381</v>
          </cell>
          <cell r="B1130" t="str">
            <v>Colonoscopy submucous inj</v>
          </cell>
          <cell r="C1130">
            <v>12</v>
          </cell>
          <cell r="D1130">
            <v>5</v>
          </cell>
          <cell r="E1130">
            <v>5</v>
          </cell>
          <cell r="F1130">
            <v>0</v>
          </cell>
        </row>
        <row r="1131">
          <cell r="A1131" t="str">
            <v>45382</v>
          </cell>
          <cell r="B1131" t="str">
            <v>Colonoscopy/control bleeding</v>
          </cell>
          <cell r="C1131">
            <v>12</v>
          </cell>
          <cell r="D1131">
            <v>5</v>
          </cell>
          <cell r="E1131">
            <v>5</v>
          </cell>
          <cell r="F1131">
            <v>0</v>
          </cell>
        </row>
        <row r="1132">
          <cell r="A1132" t="str">
            <v>45383</v>
          </cell>
          <cell r="B1132" t="str">
            <v>Lesion removal colonoscopy</v>
          </cell>
          <cell r="C1132">
            <v>12</v>
          </cell>
          <cell r="D1132">
            <v>5</v>
          </cell>
          <cell r="E1132">
            <v>5</v>
          </cell>
          <cell r="F1132">
            <v>0</v>
          </cell>
        </row>
        <row r="1133">
          <cell r="A1133" t="str">
            <v>45384</v>
          </cell>
          <cell r="B1133" t="str">
            <v>Lesion remove colonoscopy</v>
          </cell>
          <cell r="C1133">
            <v>12</v>
          </cell>
          <cell r="D1133">
            <v>5</v>
          </cell>
          <cell r="E1133">
            <v>5</v>
          </cell>
          <cell r="F1133">
            <v>0</v>
          </cell>
        </row>
        <row r="1134">
          <cell r="A1134" t="str">
            <v>45385</v>
          </cell>
          <cell r="B1134" t="str">
            <v>Lesion removal colonoscopy</v>
          </cell>
          <cell r="C1134">
            <v>12</v>
          </cell>
          <cell r="D1134">
            <v>5</v>
          </cell>
          <cell r="E1134">
            <v>5</v>
          </cell>
          <cell r="F1134">
            <v>0</v>
          </cell>
        </row>
        <row r="1135">
          <cell r="A1135" t="str">
            <v>45386</v>
          </cell>
          <cell r="B1135" t="str">
            <v>Colonoscopy dilate stricture</v>
          </cell>
          <cell r="C1135">
            <v>12</v>
          </cell>
          <cell r="D1135">
            <v>5</v>
          </cell>
          <cell r="E1135">
            <v>5</v>
          </cell>
          <cell r="F1135">
            <v>0</v>
          </cell>
        </row>
        <row r="1136">
          <cell r="A1136" t="str">
            <v>45520</v>
          </cell>
          <cell r="B1136" t="str">
            <v>Treatment of rectal prolapse</v>
          </cell>
          <cell r="C1136">
            <v>12</v>
          </cell>
          <cell r="D1136">
            <v>5</v>
          </cell>
          <cell r="E1136">
            <v>5</v>
          </cell>
          <cell r="F1136">
            <v>0</v>
          </cell>
        </row>
        <row r="1137">
          <cell r="A1137" t="str">
            <v>45915</v>
          </cell>
          <cell r="B1137" t="str">
            <v>Remove rectal obstruction</v>
          </cell>
          <cell r="C1137">
            <v>12</v>
          </cell>
          <cell r="D1137">
            <v>5</v>
          </cell>
          <cell r="E1137">
            <v>5</v>
          </cell>
          <cell r="F1137">
            <v>0</v>
          </cell>
        </row>
        <row r="1138">
          <cell r="A1138" t="str">
            <v>46020</v>
          </cell>
          <cell r="B1138" t="str">
            <v>Placement of seton</v>
          </cell>
          <cell r="C1138">
            <v>12</v>
          </cell>
          <cell r="D1138">
            <v>5</v>
          </cell>
          <cell r="E1138">
            <v>5</v>
          </cell>
          <cell r="F1138">
            <v>0</v>
          </cell>
        </row>
        <row r="1139">
          <cell r="A1139" t="str">
            <v>46030</v>
          </cell>
          <cell r="B1139" t="str">
            <v>Removal of rectal marker</v>
          </cell>
          <cell r="C1139">
            <v>12</v>
          </cell>
          <cell r="D1139">
            <v>5</v>
          </cell>
          <cell r="E1139">
            <v>5</v>
          </cell>
          <cell r="F1139">
            <v>0</v>
          </cell>
        </row>
        <row r="1140">
          <cell r="A1140" t="str">
            <v>46040</v>
          </cell>
          <cell r="B1140" t="str">
            <v>Incision of rectal abscess</v>
          </cell>
          <cell r="C1140">
            <v>12</v>
          </cell>
          <cell r="D1140">
            <v>5</v>
          </cell>
          <cell r="E1140">
            <v>5</v>
          </cell>
          <cell r="F1140">
            <v>0</v>
          </cell>
        </row>
        <row r="1141">
          <cell r="A1141" t="str">
            <v>46050</v>
          </cell>
          <cell r="B1141" t="str">
            <v>Incision of anal abscess</v>
          </cell>
          <cell r="C1141">
            <v>12</v>
          </cell>
          <cell r="D1141">
            <v>5</v>
          </cell>
          <cell r="E1141">
            <v>5</v>
          </cell>
          <cell r="F1141">
            <v>0</v>
          </cell>
        </row>
        <row r="1142">
          <cell r="A1142" t="str">
            <v>46080</v>
          </cell>
          <cell r="B1142" t="str">
            <v>Incision of anal sphincter</v>
          </cell>
          <cell r="C1142">
            <v>12</v>
          </cell>
          <cell r="D1142">
            <v>5</v>
          </cell>
          <cell r="E1142">
            <v>5</v>
          </cell>
          <cell r="F1142">
            <v>0</v>
          </cell>
        </row>
        <row r="1143">
          <cell r="A1143" t="str">
            <v>46083</v>
          </cell>
          <cell r="B1143" t="str">
            <v>Incise external hemorrhoid</v>
          </cell>
          <cell r="C1143">
            <v>12</v>
          </cell>
          <cell r="D1143">
            <v>5</v>
          </cell>
          <cell r="E1143">
            <v>5</v>
          </cell>
          <cell r="F1143">
            <v>0</v>
          </cell>
        </row>
        <row r="1144">
          <cell r="A1144" t="str">
            <v>46200</v>
          </cell>
          <cell r="B1144" t="str">
            <v>Removal of anal fissure</v>
          </cell>
          <cell r="C1144">
            <v>12</v>
          </cell>
          <cell r="D1144">
            <v>5</v>
          </cell>
          <cell r="E1144">
            <v>5</v>
          </cell>
          <cell r="F1144">
            <v>0</v>
          </cell>
        </row>
        <row r="1145">
          <cell r="A1145" t="str">
            <v>46220</v>
          </cell>
          <cell r="B1145" t="str">
            <v>Excise anal ext tag/papilla</v>
          </cell>
          <cell r="C1145">
            <v>12</v>
          </cell>
          <cell r="D1145">
            <v>5</v>
          </cell>
          <cell r="E1145">
            <v>5</v>
          </cell>
          <cell r="F1145">
            <v>0</v>
          </cell>
        </row>
        <row r="1146">
          <cell r="A1146" t="str">
            <v>46221</v>
          </cell>
          <cell r="B1146" t="str">
            <v>Ligation of hemorrhoid(s)</v>
          </cell>
          <cell r="C1146">
            <v>12</v>
          </cell>
          <cell r="D1146">
            <v>5</v>
          </cell>
          <cell r="E1146">
            <v>5</v>
          </cell>
          <cell r="F1146">
            <v>0</v>
          </cell>
        </row>
        <row r="1147">
          <cell r="A1147" t="str">
            <v>46230</v>
          </cell>
          <cell r="B1147" t="str">
            <v>Removal of anal tags</v>
          </cell>
          <cell r="C1147">
            <v>12</v>
          </cell>
          <cell r="D1147">
            <v>5</v>
          </cell>
          <cell r="E1147">
            <v>5</v>
          </cell>
          <cell r="F1147">
            <v>0</v>
          </cell>
        </row>
        <row r="1148">
          <cell r="A1148" t="str">
            <v>46250</v>
          </cell>
          <cell r="B1148" t="str">
            <v>Remove ext hem groups 2+</v>
          </cell>
          <cell r="C1148">
            <v>12</v>
          </cell>
          <cell r="D1148">
            <v>5</v>
          </cell>
          <cell r="E1148">
            <v>5</v>
          </cell>
          <cell r="F1148">
            <v>0</v>
          </cell>
        </row>
        <row r="1149">
          <cell r="A1149" t="str">
            <v>46255</v>
          </cell>
          <cell r="B1149" t="str">
            <v>Remove int/ext hem 1 group</v>
          </cell>
          <cell r="C1149">
            <v>12</v>
          </cell>
          <cell r="D1149">
            <v>5</v>
          </cell>
          <cell r="E1149">
            <v>5</v>
          </cell>
          <cell r="F1149">
            <v>0</v>
          </cell>
        </row>
        <row r="1150">
          <cell r="A1150" t="str">
            <v>46270</v>
          </cell>
          <cell r="B1150" t="str">
            <v>Remove anal fist subq</v>
          </cell>
          <cell r="C1150">
            <v>12</v>
          </cell>
          <cell r="D1150">
            <v>5</v>
          </cell>
          <cell r="E1150">
            <v>5</v>
          </cell>
          <cell r="F1150">
            <v>0</v>
          </cell>
        </row>
        <row r="1151">
          <cell r="A1151" t="str">
            <v>46275</v>
          </cell>
          <cell r="B1151" t="str">
            <v>Remove anal fist inter</v>
          </cell>
          <cell r="C1151">
            <v>12</v>
          </cell>
          <cell r="D1151">
            <v>5</v>
          </cell>
          <cell r="E1151">
            <v>5</v>
          </cell>
          <cell r="F1151">
            <v>0</v>
          </cell>
        </row>
        <row r="1152">
          <cell r="A1152" t="str">
            <v>46285</v>
          </cell>
          <cell r="B1152" t="str">
            <v>Remove anal fist 2 stage</v>
          </cell>
          <cell r="C1152">
            <v>12</v>
          </cell>
          <cell r="D1152">
            <v>5</v>
          </cell>
          <cell r="E1152">
            <v>5</v>
          </cell>
          <cell r="F1152">
            <v>0</v>
          </cell>
        </row>
        <row r="1153">
          <cell r="A1153" t="str">
            <v>46320</v>
          </cell>
          <cell r="B1153" t="str">
            <v>Removal of hemorrhoid clot</v>
          </cell>
          <cell r="C1153">
            <v>12</v>
          </cell>
          <cell r="D1153">
            <v>5</v>
          </cell>
          <cell r="E1153">
            <v>5</v>
          </cell>
          <cell r="F1153">
            <v>0</v>
          </cell>
        </row>
        <row r="1154">
          <cell r="A1154" t="str">
            <v>46500</v>
          </cell>
          <cell r="B1154" t="str">
            <v>Injection into hemorrhoid(s)</v>
          </cell>
          <cell r="C1154">
            <v>12</v>
          </cell>
          <cell r="D1154">
            <v>5</v>
          </cell>
          <cell r="E1154">
            <v>5</v>
          </cell>
          <cell r="F1154">
            <v>0</v>
          </cell>
        </row>
        <row r="1155">
          <cell r="A1155" t="str">
            <v>46505</v>
          </cell>
          <cell r="B1155" t="str">
            <v>Chemodenervation anal musc</v>
          </cell>
          <cell r="C1155">
            <v>12</v>
          </cell>
          <cell r="D1155">
            <v>5</v>
          </cell>
          <cell r="E1155">
            <v>5</v>
          </cell>
          <cell r="F1155">
            <v>0</v>
          </cell>
        </row>
        <row r="1156">
          <cell r="A1156" t="str">
            <v>46600</v>
          </cell>
          <cell r="B1156" t="str">
            <v>Diagnostic anoscopy</v>
          </cell>
          <cell r="C1156">
            <v>12</v>
          </cell>
          <cell r="D1156">
            <v>5</v>
          </cell>
          <cell r="E1156">
            <v>5</v>
          </cell>
          <cell r="F1156">
            <v>0</v>
          </cell>
        </row>
        <row r="1157">
          <cell r="A1157" t="str">
            <v>46604</v>
          </cell>
          <cell r="B1157" t="str">
            <v>Anoscopy and dilation</v>
          </cell>
          <cell r="C1157">
            <v>12</v>
          </cell>
          <cell r="D1157">
            <v>5</v>
          </cell>
          <cell r="E1157">
            <v>5</v>
          </cell>
          <cell r="F1157">
            <v>0</v>
          </cell>
        </row>
        <row r="1158">
          <cell r="A1158" t="str">
            <v>46606</v>
          </cell>
          <cell r="B1158" t="str">
            <v>Anoscopy and biopsy</v>
          </cell>
          <cell r="C1158">
            <v>12</v>
          </cell>
          <cell r="D1158">
            <v>5</v>
          </cell>
          <cell r="E1158">
            <v>5</v>
          </cell>
          <cell r="F1158">
            <v>0</v>
          </cell>
        </row>
        <row r="1159">
          <cell r="A1159" t="str">
            <v>46608</v>
          </cell>
          <cell r="B1159" t="str">
            <v>Anoscopy remove for body</v>
          </cell>
          <cell r="C1159">
            <v>12</v>
          </cell>
          <cell r="D1159">
            <v>5</v>
          </cell>
          <cell r="E1159">
            <v>5</v>
          </cell>
          <cell r="F1159">
            <v>0</v>
          </cell>
        </row>
        <row r="1160">
          <cell r="A1160" t="str">
            <v>46610</v>
          </cell>
          <cell r="B1160" t="str">
            <v>Anoscopy remove lesion</v>
          </cell>
          <cell r="C1160">
            <v>12</v>
          </cell>
          <cell r="D1160">
            <v>5</v>
          </cell>
          <cell r="E1160">
            <v>5</v>
          </cell>
          <cell r="F1160">
            <v>0</v>
          </cell>
        </row>
        <row r="1161">
          <cell r="A1161" t="str">
            <v>46611</v>
          </cell>
          <cell r="B1161" t="str">
            <v>Anoscopy</v>
          </cell>
          <cell r="C1161">
            <v>12</v>
          </cell>
          <cell r="D1161">
            <v>5</v>
          </cell>
          <cell r="E1161">
            <v>5</v>
          </cell>
          <cell r="F1161">
            <v>0</v>
          </cell>
        </row>
        <row r="1162">
          <cell r="A1162" t="str">
            <v>46612</v>
          </cell>
          <cell r="B1162" t="str">
            <v>Anoscopy remove lesions</v>
          </cell>
          <cell r="C1162">
            <v>12</v>
          </cell>
          <cell r="D1162">
            <v>5</v>
          </cell>
          <cell r="E1162">
            <v>5</v>
          </cell>
          <cell r="F1162">
            <v>0</v>
          </cell>
        </row>
        <row r="1163">
          <cell r="A1163" t="str">
            <v>46614</v>
          </cell>
          <cell r="B1163" t="str">
            <v>Anoscopy control bleeding</v>
          </cell>
          <cell r="C1163">
            <v>12</v>
          </cell>
          <cell r="D1163">
            <v>5</v>
          </cell>
          <cell r="E1163">
            <v>5</v>
          </cell>
          <cell r="F1163">
            <v>0</v>
          </cell>
        </row>
        <row r="1164">
          <cell r="A1164" t="str">
            <v>46615</v>
          </cell>
          <cell r="B1164" t="str">
            <v>Anoscopy</v>
          </cell>
          <cell r="C1164">
            <v>12</v>
          </cell>
          <cell r="D1164">
            <v>5</v>
          </cell>
          <cell r="E1164">
            <v>5</v>
          </cell>
          <cell r="F1164">
            <v>0</v>
          </cell>
        </row>
        <row r="1165">
          <cell r="A1165" t="str">
            <v>46754</v>
          </cell>
          <cell r="B1165" t="str">
            <v>Removal of suture from anus</v>
          </cell>
          <cell r="C1165">
            <v>12</v>
          </cell>
          <cell r="D1165">
            <v>5</v>
          </cell>
          <cell r="E1165">
            <v>5</v>
          </cell>
          <cell r="F1165">
            <v>0</v>
          </cell>
        </row>
        <row r="1166">
          <cell r="A1166" t="str">
            <v>46900</v>
          </cell>
          <cell r="B1166" t="str">
            <v>Destruction anal lesion(s)</v>
          </cell>
          <cell r="C1166">
            <v>12</v>
          </cell>
          <cell r="D1166">
            <v>5</v>
          </cell>
          <cell r="E1166">
            <v>5</v>
          </cell>
          <cell r="F1166">
            <v>0</v>
          </cell>
        </row>
        <row r="1167">
          <cell r="A1167" t="str">
            <v>46910</v>
          </cell>
          <cell r="B1167" t="str">
            <v>Destruction anal lesion(s)</v>
          </cell>
          <cell r="C1167">
            <v>12</v>
          </cell>
          <cell r="D1167">
            <v>5</v>
          </cell>
          <cell r="E1167">
            <v>5</v>
          </cell>
          <cell r="F1167">
            <v>0</v>
          </cell>
        </row>
        <row r="1168">
          <cell r="A1168" t="str">
            <v>46916</v>
          </cell>
          <cell r="B1168" t="str">
            <v>Cryosurgery anal lesion(s)</v>
          </cell>
          <cell r="C1168">
            <v>12</v>
          </cell>
          <cell r="D1168">
            <v>5</v>
          </cell>
          <cell r="E1168">
            <v>5</v>
          </cell>
          <cell r="F1168">
            <v>0</v>
          </cell>
        </row>
        <row r="1169">
          <cell r="A1169" t="str">
            <v>46917</v>
          </cell>
          <cell r="B1169" t="str">
            <v>Laser surgery anal lesions</v>
          </cell>
          <cell r="C1169">
            <v>12</v>
          </cell>
          <cell r="D1169">
            <v>5</v>
          </cell>
          <cell r="E1169">
            <v>5</v>
          </cell>
          <cell r="F1169">
            <v>0</v>
          </cell>
        </row>
        <row r="1170">
          <cell r="A1170" t="str">
            <v>46922</v>
          </cell>
          <cell r="B1170" t="str">
            <v>Excision of anal lesion(s)</v>
          </cell>
          <cell r="C1170">
            <v>12</v>
          </cell>
          <cell r="D1170">
            <v>5</v>
          </cell>
          <cell r="E1170">
            <v>5</v>
          </cell>
          <cell r="F1170">
            <v>0</v>
          </cell>
        </row>
        <row r="1171">
          <cell r="A1171" t="str">
            <v>46924</v>
          </cell>
          <cell r="B1171" t="str">
            <v>Destruction anal lesion(s)</v>
          </cell>
          <cell r="C1171">
            <v>12</v>
          </cell>
          <cell r="D1171">
            <v>5</v>
          </cell>
          <cell r="E1171">
            <v>5</v>
          </cell>
          <cell r="F1171">
            <v>0</v>
          </cell>
        </row>
        <row r="1172">
          <cell r="A1172" t="str">
            <v>46930</v>
          </cell>
          <cell r="B1172" t="str">
            <v>Destroy internal hemorrhoids</v>
          </cell>
          <cell r="C1172">
            <v>12</v>
          </cell>
          <cell r="D1172">
            <v>5</v>
          </cell>
          <cell r="E1172">
            <v>5</v>
          </cell>
          <cell r="F1172">
            <v>0</v>
          </cell>
        </row>
        <row r="1173">
          <cell r="A1173" t="str">
            <v>46940</v>
          </cell>
          <cell r="B1173" t="str">
            <v>Treatment of anal fissure</v>
          </cell>
          <cell r="C1173">
            <v>12</v>
          </cell>
          <cell r="D1173">
            <v>5</v>
          </cell>
          <cell r="E1173">
            <v>5</v>
          </cell>
          <cell r="F1173">
            <v>0</v>
          </cell>
        </row>
        <row r="1174">
          <cell r="A1174" t="str">
            <v>46942</v>
          </cell>
          <cell r="B1174" t="str">
            <v>Treatment of anal fissure</v>
          </cell>
          <cell r="C1174">
            <v>12</v>
          </cell>
          <cell r="D1174">
            <v>5</v>
          </cell>
          <cell r="E1174">
            <v>5</v>
          </cell>
          <cell r="F1174">
            <v>0</v>
          </cell>
        </row>
        <row r="1175">
          <cell r="A1175" t="str">
            <v>46945</v>
          </cell>
          <cell r="B1175" t="str">
            <v>Remove by ligat int hem grp</v>
          </cell>
          <cell r="C1175">
            <v>12</v>
          </cell>
          <cell r="D1175">
            <v>5</v>
          </cell>
          <cell r="E1175">
            <v>5</v>
          </cell>
          <cell r="F1175">
            <v>0</v>
          </cell>
        </row>
        <row r="1176">
          <cell r="A1176" t="str">
            <v>46946</v>
          </cell>
          <cell r="B1176" t="str">
            <v>Remove by ligat int hem grps</v>
          </cell>
          <cell r="C1176">
            <v>12</v>
          </cell>
          <cell r="D1176">
            <v>5</v>
          </cell>
          <cell r="E1176">
            <v>5</v>
          </cell>
          <cell r="F1176">
            <v>0</v>
          </cell>
        </row>
        <row r="1177">
          <cell r="A1177" t="str">
            <v>47000</v>
          </cell>
          <cell r="B1177" t="str">
            <v>Needle biopsy of liver</v>
          </cell>
          <cell r="C1177">
            <v>12</v>
          </cell>
          <cell r="D1177">
            <v>5</v>
          </cell>
          <cell r="E1177">
            <v>5</v>
          </cell>
          <cell r="F1177">
            <v>0</v>
          </cell>
        </row>
        <row r="1178">
          <cell r="A1178" t="str">
            <v>47382</v>
          </cell>
          <cell r="B1178" t="str">
            <v>Percut ablate liver rf</v>
          </cell>
          <cell r="C1178">
            <v>12</v>
          </cell>
          <cell r="D1178">
            <v>5</v>
          </cell>
          <cell r="E1178">
            <v>5</v>
          </cell>
          <cell r="F1178">
            <v>0</v>
          </cell>
        </row>
        <row r="1179">
          <cell r="A1179" t="str">
            <v>47525</v>
          </cell>
          <cell r="B1179" t="str">
            <v>Change bile duct catheter</v>
          </cell>
          <cell r="C1179">
            <v>12</v>
          </cell>
          <cell r="D1179">
            <v>5</v>
          </cell>
          <cell r="E1179">
            <v>5</v>
          </cell>
          <cell r="F1179">
            <v>0</v>
          </cell>
        </row>
        <row r="1180">
          <cell r="A1180" t="str">
            <v>47530</v>
          </cell>
          <cell r="B1180" t="str">
            <v>Revise/reinsert bile tube</v>
          </cell>
          <cell r="C1180">
            <v>12</v>
          </cell>
          <cell r="D1180">
            <v>5</v>
          </cell>
          <cell r="E1180">
            <v>5</v>
          </cell>
          <cell r="F1180">
            <v>0</v>
          </cell>
        </row>
        <row r="1181">
          <cell r="A1181" t="str">
            <v>48102</v>
          </cell>
          <cell r="B1181" t="str">
            <v>Needle biopsy pancreas</v>
          </cell>
          <cell r="C1181">
            <v>12</v>
          </cell>
          <cell r="D1181">
            <v>5</v>
          </cell>
          <cell r="E1181">
            <v>5</v>
          </cell>
          <cell r="F1181">
            <v>0</v>
          </cell>
        </row>
        <row r="1182">
          <cell r="A1182" t="str">
            <v>49082</v>
          </cell>
          <cell r="B1182" t="str">
            <v>Abd paracentesis</v>
          </cell>
          <cell r="C1182">
            <v>12</v>
          </cell>
          <cell r="D1182">
            <v>5</v>
          </cell>
          <cell r="E1182">
            <v>5</v>
          </cell>
          <cell r="F1182">
            <v>0</v>
          </cell>
        </row>
        <row r="1183">
          <cell r="A1183" t="str">
            <v>49083</v>
          </cell>
          <cell r="B1183" t="str">
            <v>Abd paracentesis w/imaging</v>
          </cell>
          <cell r="C1183">
            <v>12</v>
          </cell>
          <cell r="D1183">
            <v>5</v>
          </cell>
          <cell r="E1183">
            <v>5</v>
          </cell>
          <cell r="F1183">
            <v>0</v>
          </cell>
        </row>
        <row r="1184">
          <cell r="A1184" t="str">
            <v>49180</v>
          </cell>
          <cell r="B1184" t="str">
            <v>Biopsy abdominal mass</v>
          </cell>
          <cell r="C1184">
            <v>12</v>
          </cell>
          <cell r="D1184">
            <v>5</v>
          </cell>
          <cell r="E1184">
            <v>5</v>
          </cell>
          <cell r="F1184">
            <v>0</v>
          </cell>
        </row>
        <row r="1185">
          <cell r="A1185" t="str">
            <v>49400</v>
          </cell>
          <cell r="B1185" t="str">
            <v>Air injection into abdomen</v>
          </cell>
          <cell r="C1185">
            <v>12</v>
          </cell>
          <cell r="D1185">
            <v>5</v>
          </cell>
          <cell r="E1185">
            <v>5</v>
          </cell>
          <cell r="F1185">
            <v>0</v>
          </cell>
        </row>
        <row r="1186">
          <cell r="A1186" t="str">
            <v>49405</v>
          </cell>
          <cell r="B1186" t="str">
            <v>Image cath fluid colxn visc</v>
          </cell>
          <cell r="C1186">
            <v>12</v>
          </cell>
          <cell r="D1186">
            <v>5</v>
          </cell>
          <cell r="E1186">
            <v>5</v>
          </cell>
          <cell r="F1186">
            <v>0</v>
          </cell>
        </row>
        <row r="1187">
          <cell r="A1187" t="str">
            <v>49406</v>
          </cell>
          <cell r="B1187" t="str">
            <v>Image cath fluid peri/retro</v>
          </cell>
          <cell r="C1187">
            <v>12</v>
          </cell>
          <cell r="D1187">
            <v>5</v>
          </cell>
          <cell r="E1187">
            <v>5</v>
          </cell>
          <cell r="F1187">
            <v>0</v>
          </cell>
        </row>
        <row r="1188">
          <cell r="A1188" t="str">
            <v>49407</v>
          </cell>
          <cell r="B1188" t="str">
            <v>Image cath fluid trns/vgnl</v>
          </cell>
          <cell r="C1188">
            <v>12</v>
          </cell>
          <cell r="D1188">
            <v>5</v>
          </cell>
          <cell r="E1188">
            <v>5</v>
          </cell>
          <cell r="F1188">
            <v>0</v>
          </cell>
        </row>
        <row r="1189">
          <cell r="A1189" t="str">
            <v>49411</v>
          </cell>
          <cell r="B1189" t="str">
            <v>Ins mark abd/pel for rt perq</v>
          </cell>
          <cell r="C1189">
            <v>12</v>
          </cell>
          <cell r="D1189">
            <v>5</v>
          </cell>
          <cell r="E1189">
            <v>5</v>
          </cell>
          <cell r="F1189">
            <v>0</v>
          </cell>
        </row>
        <row r="1190">
          <cell r="A1190" t="str">
            <v>49418</v>
          </cell>
          <cell r="B1190" t="str">
            <v>Insert tun ip cath perc</v>
          </cell>
          <cell r="C1190">
            <v>12</v>
          </cell>
          <cell r="D1190">
            <v>5</v>
          </cell>
          <cell r="E1190">
            <v>5</v>
          </cell>
          <cell r="F1190">
            <v>0</v>
          </cell>
        </row>
        <row r="1191">
          <cell r="A1191" t="str">
            <v>49423</v>
          </cell>
          <cell r="B1191" t="str">
            <v>Exchange drainage catheter</v>
          </cell>
          <cell r="C1191">
            <v>12</v>
          </cell>
          <cell r="D1191">
            <v>5</v>
          </cell>
          <cell r="E1191">
            <v>5</v>
          </cell>
          <cell r="F1191">
            <v>0</v>
          </cell>
        </row>
        <row r="1192">
          <cell r="A1192" t="str">
            <v>49424</v>
          </cell>
          <cell r="B1192" t="str">
            <v>Assess cyst contrast inject</v>
          </cell>
          <cell r="C1192">
            <v>12</v>
          </cell>
          <cell r="D1192">
            <v>5</v>
          </cell>
          <cell r="E1192">
            <v>5</v>
          </cell>
          <cell r="F1192">
            <v>0</v>
          </cell>
        </row>
        <row r="1193">
          <cell r="A1193" t="str">
            <v>49440</v>
          </cell>
          <cell r="B1193" t="str">
            <v>Place gastrostomy tube perc</v>
          </cell>
          <cell r="C1193">
            <v>12</v>
          </cell>
          <cell r="D1193">
            <v>5</v>
          </cell>
          <cell r="E1193">
            <v>5</v>
          </cell>
          <cell r="F1193">
            <v>0</v>
          </cell>
        </row>
        <row r="1194">
          <cell r="A1194" t="str">
            <v>49441</v>
          </cell>
          <cell r="B1194" t="str">
            <v>Place duod/jej tube perc</v>
          </cell>
          <cell r="C1194">
            <v>12</v>
          </cell>
          <cell r="D1194">
            <v>5</v>
          </cell>
          <cell r="E1194">
            <v>5</v>
          </cell>
          <cell r="F1194">
            <v>0</v>
          </cell>
        </row>
        <row r="1195">
          <cell r="A1195" t="str">
            <v>49442</v>
          </cell>
          <cell r="B1195" t="str">
            <v>Place cecostomy tube perc</v>
          </cell>
          <cell r="C1195">
            <v>12</v>
          </cell>
          <cell r="D1195">
            <v>5</v>
          </cell>
          <cell r="E1195">
            <v>5</v>
          </cell>
          <cell r="F1195">
            <v>0</v>
          </cell>
        </row>
        <row r="1196">
          <cell r="A1196" t="str">
            <v>49446</v>
          </cell>
          <cell r="B1196" t="str">
            <v>Change g-tube to g-j perc</v>
          </cell>
          <cell r="C1196">
            <v>12</v>
          </cell>
          <cell r="D1196">
            <v>5</v>
          </cell>
          <cell r="E1196">
            <v>5</v>
          </cell>
          <cell r="F1196">
            <v>0</v>
          </cell>
        </row>
        <row r="1197">
          <cell r="A1197" t="str">
            <v>49450</v>
          </cell>
          <cell r="B1197" t="str">
            <v>Replace g/c tube perc</v>
          </cell>
          <cell r="C1197">
            <v>12</v>
          </cell>
          <cell r="D1197">
            <v>5</v>
          </cell>
          <cell r="E1197">
            <v>5</v>
          </cell>
          <cell r="F1197">
            <v>0</v>
          </cell>
        </row>
        <row r="1198">
          <cell r="A1198" t="str">
            <v>49451</v>
          </cell>
          <cell r="B1198" t="str">
            <v>Replace duod/jej tube perc</v>
          </cell>
          <cell r="C1198">
            <v>12</v>
          </cell>
          <cell r="D1198">
            <v>5</v>
          </cell>
          <cell r="E1198">
            <v>5</v>
          </cell>
          <cell r="F1198">
            <v>0</v>
          </cell>
        </row>
        <row r="1199">
          <cell r="A1199" t="str">
            <v>49452</v>
          </cell>
          <cell r="B1199" t="str">
            <v>Replace g-j tube perc</v>
          </cell>
          <cell r="C1199">
            <v>12</v>
          </cell>
          <cell r="D1199">
            <v>5</v>
          </cell>
          <cell r="E1199">
            <v>5</v>
          </cell>
          <cell r="F1199">
            <v>0</v>
          </cell>
        </row>
        <row r="1200">
          <cell r="A1200" t="str">
            <v>49460</v>
          </cell>
          <cell r="B1200" t="str">
            <v>Fix g/colon tube w/device</v>
          </cell>
          <cell r="C1200">
            <v>12</v>
          </cell>
          <cell r="D1200">
            <v>5</v>
          </cell>
          <cell r="E1200">
            <v>5</v>
          </cell>
          <cell r="F1200">
            <v>0</v>
          </cell>
        </row>
        <row r="1201">
          <cell r="A1201" t="str">
            <v>49465</v>
          </cell>
          <cell r="B1201" t="str">
            <v>Fluoro exam of g/colon tube</v>
          </cell>
          <cell r="C1201">
            <v>12</v>
          </cell>
          <cell r="D1201">
            <v>5</v>
          </cell>
          <cell r="E1201">
            <v>5</v>
          </cell>
          <cell r="F1201">
            <v>0</v>
          </cell>
        </row>
        <row r="1202">
          <cell r="A1202" t="str">
            <v>50200</v>
          </cell>
          <cell r="B1202" t="str">
            <v>Renal biopsy perq</v>
          </cell>
          <cell r="C1202">
            <v>12</v>
          </cell>
          <cell r="D1202">
            <v>5</v>
          </cell>
          <cell r="E1202">
            <v>5</v>
          </cell>
          <cell r="F1202">
            <v>0</v>
          </cell>
        </row>
        <row r="1203">
          <cell r="A1203" t="str">
            <v>50382</v>
          </cell>
          <cell r="B1203" t="str">
            <v>Change ureter stent percut</v>
          </cell>
          <cell r="C1203">
            <v>12</v>
          </cell>
          <cell r="D1203">
            <v>5</v>
          </cell>
          <cell r="E1203">
            <v>5</v>
          </cell>
          <cell r="F1203">
            <v>0</v>
          </cell>
        </row>
        <row r="1204">
          <cell r="A1204" t="str">
            <v>50384</v>
          </cell>
          <cell r="B1204" t="str">
            <v>Remove ureter stent percut</v>
          </cell>
          <cell r="C1204">
            <v>12</v>
          </cell>
          <cell r="D1204">
            <v>5</v>
          </cell>
          <cell r="E1204">
            <v>5</v>
          </cell>
          <cell r="F1204">
            <v>0</v>
          </cell>
        </row>
        <row r="1205">
          <cell r="A1205" t="str">
            <v>50385</v>
          </cell>
          <cell r="B1205" t="str">
            <v>Change stent via transureth</v>
          </cell>
          <cell r="C1205">
            <v>12</v>
          </cell>
          <cell r="D1205">
            <v>5</v>
          </cell>
          <cell r="E1205">
            <v>5</v>
          </cell>
          <cell r="F1205">
            <v>0</v>
          </cell>
        </row>
        <row r="1206">
          <cell r="A1206" t="str">
            <v>50386</v>
          </cell>
          <cell r="B1206" t="str">
            <v>Remove stent via transureth</v>
          </cell>
          <cell r="C1206">
            <v>12</v>
          </cell>
          <cell r="D1206">
            <v>5</v>
          </cell>
          <cell r="E1206">
            <v>5</v>
          </cell>
          <cell r="F1206">
            <v>0</v>
          </cell>
        </row>
        <row r="1207">
          <cell r="A1207" t="str">
            <v>50387</v>
          </cell>
          <cell r="B1207" t="str">
            <v>Change ext/int ureter stent</v>
          </cell>
          <cell r="C1207">
            <v>12</v>
          </cell>
          <cell r="D1207">
            <v>5</v>
          </cell>
          <cell r="E1207">
            <v>5</v>
          </cell>
          <cell r="F1207">
            <v>0</v>
          </cell>
        </row>
        <row r="1208">
          <cell r="A1208" t="str">
            <v>50389</v>
          </cell>
          <cell r="B1208" t="str">
            <v>Remove renal tube w/fluoro</v>
          </cell>
          <cell r="C1208">
            <v>12</v>
          </cell>
          <cell r="D1208">
            <v>5</v>
          </cell>
          <cell r="E1208">
            <v>5</v>
          </cell>
          <cell r="F1208">
            <v>0</v>
          </cell>
        </row>
        <row r="1209">
          <cell r="A1209" t="str">
            <v>50391</v>
          </cell>
          <cell r="B1209" t="str">
            <v>Instll rx agnt into rnal tub</v>
          </cell>
          <cell r="C1209">
            <v>12</v>
          </cell>
          <cell r="D1209">
            <v>5</v>
          </cell>
          <cell r="E1209">
            <v>5</v>
          </cell>
          <cell r="F1209">
            <v>0</v>
          </cell>
        </row>
        <row r="1210">
          <cell r="A1210" t="str">
            <v>50394</v>
          </cell>
          <cell r="B1210" t="str">
            <v>Injection for kidney x-ray</v>
          </cell>
          <cell r="C1210">
            <v>12</v>
          </cell>
          <cell r="D1210">
            <v>5</v>
          </cell>
          <cell r="E1210">
            <v>5</v>
          </cell>
          <cell r="F1210">
            <v>0</v>
          </cell>
        </row>
        <row r="1211">
          <cell r="A1211" t="str">
            <v>50398</v>
          </cell>
          <cell r="B1211" t="str">
            <v>Change kidney tube</v>
          </cell>
          <cell r="C1211">
            <v>12</v>
          </cell>
          <cell r="D1211">
            <v>5</v>
          </cell>
          <cell r="E1211">
            <v>5</v>
          </cell>
          <cell r="F1211">
            <v>0</v>
          </cell>
        </row>
        <row r="1212">
          <cell r="A1212" t="str">
            <v>50551</v>
          </cell>
          <cell r="B1212" t="str">
            <v>Kidney endoscopy</v>
          </cell>
          <cell r="C1212">
            <v>12</v>
          </cell>
          <cell r="D1212">
            <v>5</v>
          </cell>
          <cell r="E1212">
            <v>5</v>
          </cell>
          <cell r="F1212">
            <v>0</v>
          </cell>
        </row>
        <row r="1213">
          <cell r="A1213" t="str">
            <v>50553</v>
          </cell>
          <cell r="B1213" t="str">
            <v>Kidney endoscopy</v>
          </cell>
          <cell r="C1213">
            <v>12</v>
          </cell>
          <cell r="D1213">
            <v>5</v>
          </cell>
          <cell r="E1213">
            <v>5</v>
          </cell>
          <cell r="F1213">
            <v>0</v>
          </cell>
        </row>
        <row r="1214">
          <cell r="A1214" t="str">
            <v>50555</v>
          </cell>
          <cell r="B1214" t="str">
            <v>Kidney endoscopy &amp; biopsy</v>
          </cell>
          <cell r="C1214">
            <v>12</v>
          </cell>
          <cell r="D1214">
            <v>5</v>
          </cell>
          <cell r="E1214">
            <v>5</v>
          </cell>
          <cell r="F1214">
            <v>0</v>
          </cell>
        </row>
        <row r="1215">
          <cell r="A1215" t="str">
            <v>50557</v>
          </cell>
          <cell r="B1215" t="str">
            <v>Kidney endoscopy &amp; treatment</v>
          </cell>
          <cell r="C1215">
            <v>12</v>
          </cell>
          <cell r="D1215">
            <v>5</v>
          </cell>
          <cell r="E1215">
            <v>5</v>
          </cell>
          <cell r="F1215">
            <v>0</v>
          </cell>
        </row>
        <row r="1216">
          <cell r="A1216" t="str">
            <v>50561</v>
          </cell>
          <cell r="B1216" t="str">
            <v>Kidney endoscopy &amp; treatment</v>
          </cell>
          <cell r="C1216">
            <v>12</v>
          </cell>
          <cell r="D1216">
            <v>5</v>
          </cell>
          <cell r="E1216">
            <v>5</v>
          </cell>
          <cell r="F1216">
            <v>0</v>
          </cell>
        </row>
        <row r="1217">
          <cell r="A1217" t="str">
            <v>50590</v>
          </cell>
          <cell r="B1217" t="str">
            <v>Fragmenting of kidney stone</v>
          </cell>
          <cell r="C1217">
            <v>12</v>
          </cell>
          <cell r="D1217">
            <v>5</v>
          </cell>
          <cell r="E1217">
            <v>5</v>
          </cell>
          <cell r="F1217">
            <v>0</v>
          </cell>
        </row>
        <row r="1218">
          <cell r="A1218" t="str">
            <v>50592</v>
          </cell>
          <cell r="B1218" t="str">
            <v>Perc rf ablate renal tumor</v>
          </cell>
          <cell r="C1218">
            <v>12</v>
          </cell>
          <cell r="D1218">
            <v>5</v>
          </cell>
          <cell r="E1218">
            <v>5</v>
          </cell>
          <cell r="F1218">
            <v>0</v>
          </cell>
        </row>
        <row r="1219">
          <cell r="A1219" t="str">
            <v>50593</v>
          </cell>
          <cell r="B1219" t="str">
            <v>Perc cryo ablate renal tum</v>
          </cell>
          <cell r="C1219">
            <v>12</v>
          </cell>
          <cell r="D1219">
            <v>5</v>
          </cell>
          <cell r="E1219">
            <v>5</v>
          </cell>
          <cell r="F1219">
            <v>0</v>
          </cell>
        </row>
        <row r="1220">
          <cell r="A1220" t="str">
            <v>50684</v>
          </cell>
          <cell r="B1220" t="str">
            <v>Injection for ureter x-ray</v>
          </cell>
          <cell r="C1220">
            <v>12</v>
          </cell>
          <cell r="D1220">
            <v>5</v>
          </cell>
          <cell r="E1220">
            <v>5</v>
          </cell>
          <cell r="F1220">
            <v>0</v>
          </cell>
        </row>
        <row r="1221">
          <cell r="A1221" t="str">
            <v>50686</v>
          </cell>
          <cell r="B1221" t="str">
            <v>Measure ureter pressure</v>
          </cell>
          <cell r="C1221">
            <v>12</v>
          </cell>
          <cell r="D1221">
            <v>5</v>
          </cell>
          <cell r="E1221">
            <v>5</v>
          </cell>
          <cell r="F1221">
            <v>0</v>
          </cell>
        </row>
        <row r="1222">
          <cell r="A1222" t="str">
            <v>50690</v>
          </cell>
          <cell r="B1222" t="str">
            <v>Injection for ureter x-ray</v>
          </cell>
          <cell r="C1222">
            <v>12</v>
          </cell>
          <cell r="D1222">
            <v>5</v>
          </cell>
          <cell r="E1222">
            <v>5</v>
          </cell>
          <cell r="F1222">
            <v>0</v>
          </cell>
        </row>
        <row r="1223">
          <cell r="A1223" t="str">
            <v>50951</v>
          </cell>
          <cell r="B1223" t="str">
            <v>Endoscopy of ureter</v>
          </cell>
          <cell r="C1223">
            <v>12</v>
          </cell>
          <cell r="D1223">
            <v>5</v>
          </cell>
          <cell r="E1223">
            <v>5</v>
          </cell>
          <cell r="F1223">
            <v>0</v>
          </cell>
        </row>
        <row r="1224">
          <cell r="A1224" t="str">
            <v>50953</v>
          </cell>
          <cell r="B1224" t="str">
            <v>Endoscopy of ureter</v>
          </cell>
          <cell r="C1224">
            <v>12</v>
          </cell>
          <cell r="D1224">
            <v>5</v>
          </cell>
          <cell r="E1224">
            <v>5</v>
          </cell>
          <cell r="F1224">
            <v>0</v>
          </cell>
        </row>
        <row r="1225">
          <cell r="A1225" t="str">
            <v>50955</v>
          </cell>
          <cell r="B1225" t="str">
            <v>Ureter endoscopy &amp; biopsy</v>
          </cell>
          <cell r="C1225">
            <v>12</v>
          </cell>
          <cell r="D1225">
            <v>5</v>
          </cell>
          <cell r="E1225">
            <v>5</v>
          </cell>
          <cell r="F1225">
            <v>0</v>
          </cell>
        </row>
        <row r="1226">
          <cell r="A1226" t="str">
            <v>50957</v>
          </cell>
          <cell r="B1226" t="str">
            <v>Ureter endoscopy &amp; treatment</v>
          </cell>
          <cell r="C1226">
            <v>12</v>
          </cell>
          <cell r="D1226">
            <v>5</v>
          </cell>
          <cell r="E1226">
            <v>5</v>
          </cell>
          <cell r="F1226">
            <v>0</v>
          </cell>
        </row>
        <row r="1227">
          <cell r="A1227" t="str">
            <v>50961</v>
          </cell>
          <cell r="B1227" t="str">
            <v>Ureter endoscopy &amp; treatment</v>
          </cell>
          <cell r="C1227">
            <v>12</v>
          </cell>
          <cell r="D1227">
            <v>5</v>
          </cell>
          <cell r="E1227">
            <v>5</v>
          </cell>
          <cell r="F1227">
            <v>0</v>
          </cell>
        </row>
        <row r="1228">
          <cell r="A1228" t="str">
            <v>51100</v>
          </cell>
          <cell r="B1228" t="str">
            <v>Drain bladder by needle</v>
          </cell>
          <cell r="C1228">
            <v>12</v>
          </cell>
          <cell r="D1228">
            <v>5</v>
          </cell>
          <cell r="E1228">
            <v>5</v>
          </cell>
          <cell r="F1228">
            <v>0</v>
          </cell>
        </row>
        <row r="1229">
          <cell r="A1229" t="str">
            <v>51101</v>
          </cell>
          <cell r="B1229" t="str">
            <v>Drain bladder by trocar/cath</v>
          </cell>
          <cell r="C1229">
            <v>12</v>
          </cell>
          <cell r="D1229">
            <v>5</v>
          </cell>
          <cell r="E1229">
            <v>5</v>
          </cell>
          <cell r="F1229">
            <v>0</v>
          </cell>
        </row>
        <row r="1230">
          <cell r="A1230" t="str">
            <v>51102</v>
          </cell>
          <cell r="B1230" t="str">
            <v>Drain bl w/cath insertion</v>
          </cell>
          <cell r="C1230">
            <v>12</v>
          </cell>
          <cell r="D1230">
            <v>5</v>
          </cell>
          <cell r="E1230">
            <v>5</v>
          </cell>
          <cell r="F1230">
            <v>0</v>
          </cell>
        </row>
        <row r="1231">
          <cell r="A1231" t="str">
            <v>51600</v>
          </cell>
          <cell r="B1231" t="str">
            <v>Injection for bladder x-ray</v>
          </cell>
          <cell r="C1231">
            <v>12</v>
          </cell>
          <cell r="D1231">
            <v>5</v>
          </cell>
          <cell r="E1231">
            <v>5</v>
          </cell>
          <cell r="F1231">
            <v>0</v>
          </cell>
        </row>
        <row r="1232">
          <cell r="A1232" t="str">
            <v>51610</v>
          </cell>
          <cell r="B1232" t="str">
            <v>Injection for bladder x-ray</v>
          </cell>
          <cell r="C1232">
            <v>12</v>
          </cell>
          <cell r="D1232">
            <v>5</v>
          </cell>
          <cell r="E1232">
            <v>5</v>
          </cell>
          <cell r="F1232">
            <v>0</v>
          </cell>
        </row>
        <row r="1233">
          <cell r="A1233" t="str">
            <v>51700</v>
          </cell>
          <cell r="B1233" t="str">
            <v>Irrigation of bladder</v>
          </cell>
          <cell r="C1233">
            <v>12</v>
          </cell>
          <cell r="D1233">
            <v>5</v>
          </cell>
          <cell r="E1233">
            <v>5</v>
          </cell>
          <cell r="F1233">
            <v>0</v>
          </cell>
        </row>
        <row r="1234">
          <cell r="A1234" t="str">
            <v>51701</v>
          </cell>
          <cell r="B1234" t="str">
            <v>Insert bladder catheter</v>
          </cell>
          <cell r="C1234">
            <v>12</v>
          </cell>
          <cell r="D1234">
            <v>5</v>
          </cell>
          <cell r="E1234">
            <v>5</v>
          </cell>
          <cell r="F1234">
            <v>0</v>
          </cell>
        </row>
        <row r="1235">
          <cell r="A1235" t="str">
            <v>51702</v>
          </cell>
          <cell r="B1235" t="str">
            <v>Insert temp bladder cath</v>
          </cell>
          <cell r="C1235">
            <v>12</v>
          </cell>
          <cell r="D1235">
            <v>5</v>
          </cell>
          <cell r="E1235">
            <v>5</v>
          </cell>
          <cell r="F1235">
            <v>0</v>
          </cell>
        </row>
        <row r="1236">
          <cell r="A1236" t="str">
            <v>51703</v>
          </cell>
          <cell r="B1236" t="str">
            <v>Insert bladder cath complex</v>
          </cell>
          <cell r="C1236">
            <v>12</v>
          </cell>
          <cell r="D1236">
            <v>5</v>
          </cell>
          <cell r="E1236">
            <v>5</v>
          </cell>
          <cell r="F1236">
            <v>0</v>
          </cell>
        </row>
        <row r="1237">
          <cell r="A1237" t="str">
            <v>51705</v>
          </cell>
          <cell r="B1237" t="str">
            <v>Change of bladder tube</v>
          </cell>
          <cell r="C1237">
            <v>12</v>
          </cell>
          <cell r="D1237">
            <v>5</v>
          </cell>
          <cell r="E1237">
            <v>5</v>
          </cell>
          <cell r="F1237">
            <v>0</v>
          </cell>
        </row>
        <row r="1238">
          <cell r="A1238" t="str">
            <v>51710</v>
          </cell>
          <cell r="B1238" t="str">
            <v>Change of bladder tube</v>
          </cell>
          <cell r="C1238">
            <v>12</v>
          </cell>
          <cell r="D1238">
            <v>5</v>
          </cell>
          <cell r="E1238">
            <v>5</v>
          </cell>
          <cell r="F1238">
            <v>0</v>
          </cell>
        </row>
        <row r="1239">
          <cell r="A1239" t="str">
            <v>51715</v>
          </cell>
          <cell r="B1239" t="str">
            <v>Endoscopic injection/implant</v>
          </cell>
          <cell r="C1239">
            <v>12</v>
          </cell>
          <cell r="D1239">
            <v>5</v>
          </cell>
          <cell r="E1239">
            <v>5</v>
          </cell>
          <cell r="F1239">
            <v>0</v>
          </cell>
        </row>
        <row r="1240">
          <cell r="A1240" t="str">
            <v>51720</v>
          </cell>
          <cell r="B1240" t="str">
            <v>Treatment of bladder lesion</v>
          </cell>
          <cell r="C1240">
            <v>12</v>
          </cell>
          <cell r="D1240">
            <v>5</v>
          </cell>
          <cell r="E1240">
            <v>5</v>
          </cell>
          <cell r="F1240">
            <v>0</v>
          </cell>
        </row>
        <row r="1241">
          <cell r="A1241" t="str">
            <v>51725</v>
          </cell>
          <cell r="B1241" t="str">
            <v>Simple cystometrogram</v>
          </cell>
          <cell r="C1241">
            <v>12</v>
          </cell>
          <cell r="D1241">
            <v>5</v>
          </cell>
          <cell r="E1241">
            <v>5</v>
          </cell>
          <cell r="F1241">
            <v>0</v>
          </cell>
        </row>
        <row r="1242">
          <cell r="A1242" t="str">
            <v>51726</v>
          </cell>
          <cell r="B1242" t="str">
            <v>Complex cystometrogram</v>
          </cell>
          <cell r="C1242">
            <v>12</v>
          </cell>
          <cell r="D1242">
            <v>5</v>
          </cell>
          <cell r="E1242">
            <v>5</v>
          </cell>
          <cell r="F1242">
            <v>0</v>
          </cell>
        </row>
        <row r="1243">
          <cell r="A1243" t="str">
            <v>51727</v>
          </cell>
          <cell r="B1243" t="str">
            <v>Cystometrogram w/up</v>
          </cell>
          <cell r="C1243">
            <v>12</v>
          </cell>
          <cell r="D1243">
            <v>5</v>
          </cell>
          <cell r="E1243">
            <v>5</v>
          </cell>
          <cell r="F1243">
            <v>0</v>
          </cell>
        </row>
        <row r="1244">
          <cell r="A1244" t="str">
            <v>51728</v>
          </cell>
          <cell r="B1244" t="str">
            <v>Cystometrogram w/vp</v>
          </cell>
          <cell r="C1244">
            <v>12</v>
          </cell>
          <cell r="D1244">
            <v>5</v>
          </cell>
          <cell r="E1244">
            <v>5</v>
          </cell>
          <cell r="F1244">
            <v>0</v>
          </cell>
        </row>
        <row r="1245">
          <cell r="A1245" t="str">
            <v>51729</v>
          </cell>
          <cell r="B1245" t="str">
            <v>Cystometrogram w/vp&amp;up</v>
          </cell>
          <cell r="C1245">
            <v>12</v>
          </cell>
          <cell r="D1245">
            <v>5</v>
          </cell>
          <cell r="E1245">
            <v>5</v>
          </cell>
          <cell r="F1245">
            <v>0</v>
          </cell>
        </row>
        <row r="1246">
          <cell r="A1246" t="str">
            <v>51736</v>
          </cell>
          <cell r="B1246" t="str">
            <v>Urine flow measurement</v>
          </cell>
          <cell r="C1246">
            <v>12</v>
          </cell>
          <cell r="D1246">
            <v>5</v>
          </cell>
          <cell r="E1246">
            <v>5</v>
          </cell>
          <cell r="F1246">
            <v>0</v>
          </cell>
        </row>
        <row r="1247">
          <cell r="A1247" t="str">
            <v>51741</v>
          </cell>
          <cell r="B1247" t="str">
            <v>Electro-uroflowmetry first</v>
          </cell>
          <cell r="C1247">
            <v>12</v>
          </cell>
          <cell r="D1247">
            <v>5</v>
          </cell>
          <cell r="E1247">
            <v>5</v>
          </cell>
          <cell r="F1247">
            <v>0</v>
          </cell>
        </row>
        <row r="1248">
          <cell r="A1248" t="str">
            <v>51784</v>
          </cell>
          <cell r="B1248" t="str">
            <v>Anal/urinary muscle study</v>
          </cell>
          <cell r="C1248">
            <v>12</v>
          </cell>
          <cell r="D1248">
            <v>5</v>
          </cell>
          <cell r="E1248">
            <v>5</v>
          </cell>
          <cell r="F1248">
            <v>0</v>
          </cell>
        </row>
        <row r="1249">
          <cell r="A1249" t="str">
            <v>51785</v>
          </cell>
          <cell r="B1249" t="str">
            <v>Anal/urinary muscle study</v>
          </cell>
          <cell r="C1249">
            <v>12</v>
          </cell>
          <cell r="D1249">
            <v>5</v>
          </cell>
          <cell r="E1249">
            <v>5</v>
          </cell>
          <cell r="F1249">
            <v>0</v>
          </cell>
        </row>
        <row r="1250">
          <cell r="A1250" t="str">
            <v>51792</v>
          </cell>
          <cell r="B1250" t="str">
            <v>Urinary reflex study</v>
          </cell>
          <cell r="C1250">
            <v>12</v>
          </cell>
          <cell r="D1250">
            <v>5</v>
          </cell>
          <cell r="E1250">
            <v>5</v>
          </cell>
          <cell r="F1250">
            <v>0</v>
          </cell>
        </row>
        <row r="1251">
          <cell r="A1251" t="str">
            <v>51797</v>
          </cell>
          <cell r="B1251" t="str">
            <v>Intraabdominal pressure test</v>
          </cell>
          <cell r="C1251">
            <v>12</v>
          </cell>
          <cell r="D1251">
            <v>5</v>
          </cell>
          <cell r="E1251">
            <v>5</v>
          </cell>
          <cell r="F1251">
            <v>0</v>
          </cell>
        </row>
        <row r="1252">
          <cell r="A1252" t="str">
            <v>51798</v>
          </cell>
          <cell r="B1252" t="str">
            <v>Us urine capacity measure</v>
          </cell>
          <cell r="C1252">
            <v>12</v>
          </cell>
          <cell r="D1252">
            <v>5</v>
          </cell>
          <cell r="E1252">
            <v>5</v>
          </cell>
          <cell r="F1252">
            <v>0</v>
          </cell>
        </row>
        <row r="1253">
          <cell r="A1253" t="str">
            <v>52000</v>
          </cell>
          <cell r="B1253" t="str">
            <v>Cystoscopy</v>
          </cell>
          <cell r="C1253">
            <v>12</v>
          </cell>
          <cell r="D1253">
            <v>5</v>
          </cell>
          <cell r="E1253">
            <v>5</v>
          </cell>
          <cell r="F1253">
            <v>0</v>
          </cell>
        </row>
        <row r="1254">
          <cell r="A1254" t="str">
            <v>52001</v>
          </cell>
          <cell r="B1254" t="str">
            <v>Cystoscopy removal of clots</v>
          </cell>
          <cell r="C1254">
            <v>12</v>
          </cell>
          <cell r="D1254">
            <v>5</v>
          </cell>
          <cell r="E1254">
            <v>5</v>
          </cell>
          <cell r="F1254">
            <v>0</v>
          </cell>
        </row>
        <row r="1255">
          <cell r="A1255" t="str">
            <v>52005</v>
          </cell>
          <cell r="B1255" t="str">
            <v>Cystoscopy &amp; ureter catheter</v>
          </cell>
          <cell r="C1255">
            <v>12</v>
          </cell>
          <cell r="D1255">
            <v>5</v>
          </cell>
          <cell r="E1255">
            <v>5</v>
          </cell>
          <cell r="F1255">
            <v>0</v>
          </cell>
        </row>
        <row r="1256">
          <cell r="A1256" t="str">
            <v>52007</v>
          </cell>
          <cell r="B1256" t="str">
            <v>Cystoscopy and biopsy</v>
          </cell>
          <cell r="C1256">
            <v>12</v>
          </cell>
          <cell r="D1256">
            <v>5</v>
          </cell>
          <cell r="E1256">
            <v>5</v>
          </cell>
          <cell r="F1256">
            <v>0</v>
          </cell>
        </row>
        <row r="1257">
          <cell r="A1257" t="str">
            <v>52010</v>
          </cell>
          <cell r="B1257" t="str">
            <v>Cystoscopy &amp; duct catheter</v>
          </cell>
          <cell r="C1257">
            <v>12</v>
          </cell>
          <cell r="D1257">
            <v>5</v>
          </cell>
          <cell r="E1257">
            <v>5</v>
          </cell>
          <cell r="F1257">
            <v>0</v>
          </cell>
        </row>
        <row r="1258">
          <cell r="A1258" t="str">
            <v>52204</v>
          </cell>
          <cell r="B1258" t="str">
            <v>Cystoscopy w/biopsy(s)</v>
          </cell>
          <cell r="C1258">
            <v>12</v>
          </cell>
          <cell r="D1258">
            <v>5</v>
          </cell>
          <cell r="E1258">
            <v>5</v>
          </cell>
          <cell r="F1258">
            <v>0</v>
          </cell>
        </row>
        <row r="1259">
          <cell r="A1259" t="str">
            <v>52214</v>
          </cell>
          <cell r="B1259" t="str">
            <v>Cystoscopy and treatment</v>
          </cell>
          <cell r="C1259">
            <v>12</v>
          </cell>
          <cell r="D1259">
            <v>5</v>
          </cell>
          <cell r="E1259">
            <v>5</v>
          </cell>
          <cell r="F1259">
            <v>0</v>
          </cell>
        </row>
        <row r="1260">
          <cell r="A1260" t="str">
            <v>52224</v>
          </cell>
          <cell r="B1260" t="str">
            <v>Cystoscopy and treatment</v>
          </cell>
          <cell r="C1260">
            <v>12</v>
          </cell>
          <cell r="D1260">
            <v>5</v>
          </cell>
          <cell r="E1260">
            <v>5</v>
          </cell>
          <cell r="F1260">
            <v>0</v>
          </cell>
        </row>
        <row r="1261">
          <cell r="A1261" t="str">
            <v>52265</v>
          </cell>
          <cell r="B1261" t="str">
            <v>Cystoscopy and treatment</v>
          </cell>
          <cell r="C1261">
            <v>12</v>
          </cell>
          <cell r="D1261">
            <v>5</v>
          </cell>
          <cell r="E1261">
            <v>5</v>
          </cell>
          <cell r="F1261">
            <v>0</v>
          </cell>
        </row>
        <row r="1262">
          <cell r="A1262" t="str">
            <v>52270</v>
          </cell>
          <cell r="B1262" t="str">
            <v>Cystoscopy &amp; revise urethra</v>
          </cell>
          <cell r="C1262">
            <v>12</v>
          </cell>
          <cell r="D1262">
            <v>5</v>
          </cell>
          <cell r="E1262">
            <v>5</v>
          </cell>
          <cell r="F1262">
            <v>0</v>
          </cell>
        </row>
        <row r="1263">
          <cell r="A1263" t="str">
            <v>52275</v>
          </cell>
          <cell r="B1263" t="str">
            <v>Cystoscopy &amp; revise urethra</v>
          </cell>
          <cell r="C1263">
            <v>12</v>
          </cell>
          <cell r="D1263">
            <v>5</v>
          </cell>
          <cell r="E1263">
            <v>5</v>
          </cell>
          <cell r="F1263">
            <v>0</v>
          </cell>
        </row>
        <row r="1264">
          <cell r="A1264" t="str">
            <v>52281</v>
          </cell>
          <cell r="B1264" t="str">
            <v>Cystoscopy and treatment</v>
          </cell>
          <cell r="C1264">
            <v>12</v>
          </cell>
          <cell r="D1264">
            <v>5</v>
          </cell>
          <cell r="E1264">
            <v>5</v>
          </cell>
          <cell r="F1264">
            <v>0</v>
          </cell>
        </row>
        <row r="1265">
          <cell r="A1265" t="str">
            <v>52283</v>
          </cell>
          <cell r="B1265" t="str">
            <v>Cystoscopy and treatment</v>
          </cell>
          <cell r="C1265">
            <v>12</v>
          </cell>
          <cell r="D1265">
            <v>5</v>
          </cell>
          <cell r="E1265">
            <v>5</v>
          </cell>
          <cell r="F1265">
            <v>0</v>
          </cell>
        </row>
        <row r="1266">
          <cell r="A1266" t="str">
            <v>52285</v>
          </cell>
          <cell r="B1266" t="str">
            <v>Cystoscopy and treatment</v>
          </cell>
          <cell r="C1266">
            <v>12</v>
          </cell>
          <cell r="D1266">
            <v>5</v>
          </cell>
          <cell r="E1266">
            <v>5</v>
          </cell>
          <cell r="F1266">
            <v>0</v>
          </cell>
        </row>
        <row r="1267">
          <cell r="A1267" t="str">
            <v>52287</v>
          </cell>
          <cell r="B1267" t="str">
            <v>Cystoscopy chemodenervation</v>
          </cell>
          <cell r="C1267">
            <v>12</v>
          </cell>
          <cell r="D1267">
            <v>5</v>
          </cell>
          <cell r="E1267">
            <v>5</v>
          </cell>
          <cell r="F1267">
            <v>0</v>
          </cell>
        </row>
        <row r="1268">
          <cell r="A1268" t="str">
            <v>52310</v>
          </cell>
          <cell r="B1268" t="str">
            <v>Cystoscopy and treatment</v>
          </cell>
          <cell r="C1268">
            <v>12</v>
          </cell>
          <cell r="D1268">
            <v>5</v>
          </cell>
          <cell r="E1268">
            <v>5</v>
          </cell>
          <cell r="F1268">
            <v>0</v>
          </cell>
        </row>
        <row r="1269">
          <cell r="A1269" t="str">
            <v>52315</v>
          </cell>
          <cell r="B1269" t="str">
            <v>Cystoscopy and treatment</v>
          </cell>
          <cell r="C1269">
            <v>12</v>
          </cell>
          <cell r="D1269">
            <v>5</v>
          </cell>
          <cell r="E1269">
            <v>5</v>
          </cell>
          <cell r="F1269">
            <v>0</v>
          </cell>
        </row>
        <row r="1270">
          <cell r="A1270" t="str">
            <v>52317</v>
          </cell>
          <cell r="B1270" t="str">
            <v>Remove bladder stone</v>
          </cell>
          <cell r="C1270">
            <v>12</v>
          </cell>
          <cell r="D1270">
            <v>5</v>
          </cell>
          <cell r="E1270">
            <v>5</v>
          </cell>
          <cell r="F1270">
            <v>0</v>
          </cell>
        </row>
        <row r="1271">
          <cell r="A1271" t="str">
            <v>52330</v>
          </cell>
          <cell r="B1271" t="str">
            <v>Cystoscopy and treatment</v>
          </cell>
          <cell r="C1271">
            <v>12</v>
          </cell>
          <cell r="D1271">
            <v>5</v>
          </cell>
          <cell r="E1271">
            <v>5</v>
          </cell>
          <cell r="F1271">
            <v>0</v>
          </cell>
        </row>
        <row r="1272">
          <cell r="A1272" t="str">
            <v>52332</v>
          </cell>
          <cell r="B1272" t="str">
            <v>Cystoscopy and treatment</v>
          </cell>
          <cell r="C1272">
            <v>12</v>
          </cell>
          <cell r="D1272">
            <v>5</v>
          </cell>
          <cell r="E1272">
            <v>5</v>
          </cell>
          <cell r="F1272">
            <v>0</v>
          </cell>
        </row>
        <row r="1273">
          <cell r="A1273" t="str">
            <v>52647</v>
          </cell>
          <cell r="B1273" t="str">
            <v>Laser surgery of prostate</v>
          </cell>
          <cell r="C1273">
            <v>12</v>
          </cell>
          <cell r="D1273">
            <v>5</v>
          </cell>
          <cell r="E1273">
            <v>5</v>
          </cell>
          <cell r="F1273">
            <v>0</v>
          </cell>
        </row>
        <row r="1274">
          <cell r="A1274" t="str">
            <v>52648</v>
          </cell>
          <cell r="B1274" t="str">
            <v>Laser surgery of prostate</v>
          </cell>
          <cell r="C1274">
            <v>12</v>
          </cell>
          <cell r="D1274">
            <v>5</v>
          </cell>
          <cell r="E1274">
            <v>5</v>
          </cell>
          <cell r="F1274">
            <v>0</v>
          </cell>
        </row>
        <row r="1275">
          <cell r="A1275" t="str">
            <v>53060</v>
          </cell>
          <cell r="B1275" t="str">
            <v>Drainage of urethra abscess</v>
          </cell>
          <cell r="C1275">
            <v>12</v>
          </cell>
          <cell r="D1275">
            <v>5</v>
          </cell>
          <cell r="E1275">
            <v>5</v>
          </cell>
          <cell r="F1275">
            <v>0</v>
          </cell>
        </row>
        <row r="1276">
          <cell r="A1276" t="str">
            <v>53200</v>
          </cell>
          <cell r="B1276" t="str">
            <v>Biopsy of urethra</v>
          </cell>
          <cell r="C1276">
            <v>12</v>
          </cell>
          <cell r="D1276">
            <v>5</v>
          </cell>
          <cell r="E1276">
            <v>5</v>
          </cell>
          <cell r="F1276">
            <v>0</v>
          </cell>
        </row>
        <row r="1277">
          <cell r="A1277" t="str">
            <v>53260</v>
          </cell>
          <cell r="B1277" t="str">
            <v>Treatment of urethra lesion</v>
          </cell>
          <cell r="C1277">
            <v>12</v>
          </cell>
          <cell r="D1277">
            <v>5</v>
          </cell>
          <cell r="E1277">
            <v>5</v>
          </cell>
          <cell r="F1277">
            <v>0</v>
          </cell>
        </row>
        <row r="1278">
          <cell r="A1278" t="str">
            <v>53265</v>
          </cell>
          <cell r="B1278" t="str">
            <v>Treatment of urethra lesion</v>
          </cell>
          <cell r="C1278">
            <v>12</v>
          </cell>
          <cell r="D1278">
            <v>5</v>
          </cell>
          <cell r="E1278">
            <v>5</v>
          </cell>
          <cell r="F1278">
            <v>0</v>
          </cell>
        </row>
        <row r="1279">
          <cell r="A1279" t="str">
            <v>53270</v>
          </cell>
          <cell r="B1279" t="str">
            <v>Removal of urethra gland</v>
          </cell>
          <cell r="C1279">
            <v>12</v>
          </cell>
          <cell r="D1279">
            <v>5</v>
          </cell>
          <cell r="E1279">
            <v>5</v>
          </cell>
          <cell r="F1279">
            <v>0</v>
          </cell>
        </row>
        <row r="1280">
          <cell r="A1280" t="str">
            <v>53600</v>
          </cell>
          <cell r="B1280" t="str">
            <v>Dilate urethra stricture</v>
          </cell>
          <cell r="C1280">
            <v>12</v>
          </cell>
          <cell r="D1280">
            <v>5</v>
          </cell>
          <cell r="E1280">
            <v>5</v>
          </cell>
          <cell r="F1280">
            <v>0</v>
          </cell>
        </row>
        <row r="1281">
          <cell r="A1281" t="str">
            <v>53601</v>
          </cell>
          <cell r="B1281" t="str">
            <v>Dilate urethra stricture</v>
          </cell>
          <cell r="C1281">
            <v>12</v>
          </cell>
          <cell r="D1281">
            <v>5</v>
          </cell>
          <cell r="E1281">
            <v>5</v>
          </cell>
          <cell r="F1281">
            <v>0</v>
          </cell>
        </row>
        <row r="1282">
          <cell r="A1282" t="str">
            <v>53620</v>
          </cell>
          <cell r="B1282" t="str">
            <v>Dilate urethra stricture</v>
          </cell>
          <cell r="C1282">
            <v>12</v>
          </cell>
          <cell r="D1282">
            <v>5</v>
          </cell>
          <cell r="E1282">
            <v>5</v>
          </cell>
          <cell r="F1282">
            <v>0</v>
          </cell>
        </row>
        <row r="1283">
          <cell r="A1283" t="str">
            <v>53621</v>
          </cell>
          <cell r="B1283" t="str">
            <v>Dilate urethra stricture</v>
          </cell>
          <cell r="C1283">
            <v>12</v>
          </cell>
          <cell r="D1283">
            <v>5</v>
          </cell>
          <cell r="E1283">
            <v>5</v>
          </cell>
          <cell r="F1283">
            <v>0</v>
          </cell>
        </row>
        <row r="1284">
          <cell r="A1284" t="str">
            <v>53660</v>
          </cell>
          <cell r="B1284" t="str">
            <v>Dilation of urethra</v>
          </cell>
          <cell r="C1284">
            <v>12</v>
          </cell>
          <cell r="D1284">
            <v>5</v>
          </cell>
          <cell r="E1284">
            <v>5</v>
          </cell>
          <cell r="F1284">
            <v>0</v>
          </cell>
        </row>
        <row r="1285">
          <cell r="A1285" t="str">
            <v>53661</v>
          </cell>
          <cell r="B1285" t="str">
            <v>Dilation of urethra</v>
          </cell>
          <cell r="C1285">
            <v>12</v>
          </cell>
          <cell r="D1285">
            <v>5</v>
          </cell>
          <cell r="E1285">
            <v>5</v>
          </cell>
          <cell r="F1285">
            <v>0</v>
          </cell>
        </row>
        <row r="1286">
          <cell r="A1286" t="str">
            <v>53850</v>
          </cell>
          <cell r="B1286" t="str">
            <v>Prostatic microwave thermotx</v>
          </cell>
          <cell r="C1286">
            <v>12</v>
          </cell>
          <cell r="D1286">
            <v>5</v>
          </cell>
          <cell r="E1286">
            <v>5</v>
          </cell>
          <cell r="F1286">
            <v>0</v>
          </cell>
        </row>
        <row r="1287">
          <cell r="A1287" t="str">
            <v>53852</v>
          </cell>
          <cell r="B1287" t="str">
            <v>Prostatic rf thermotx</v>
          </cell>
          <cell r="C1287">
            <v>12</v>
          </cell>
          <cell r="D1287">
            <v>5</v>
          </cell>
          <cell r="E1287">
            <v>5</v>
          </cell>
          <cell r="F1287">
            <v>0</v>
          </cell>
        </row>
        <row r="1288">
          <cell r="A1288" t="str">
            <v>53855</v>
          </cell>
          <cell r="B1288" t="str">
            <v>Insert prost urethral stent</v>
          </cell>
          <cell r="C1288">
            <v>12</v>
          </cell>
          <cell r="D1288">
            <v>5</v>
          </cell>
          <cell r="E1288">
            <v>5</v>
          </cell>
          <cell r="F1288">
            <v>0</v>
          </cell>
        </row>
        <row r="1289">
          <cell r="A1289" t="str">
            <v>53860</v>
          </cell>
          <cell r="B1289" t="str">
            <v>Transurethral rf treatment</v>
          </cell>
          <cell r="C1289">
            <v>12</v>
          </cell>
          <cell r="D1289">
            <v>5</v>
          </cell>
          <cell r="E1289">
            <v>5</v>
          </cell>
          <cell r="F1289">
            <v>0</v>
          </cell>
        </row>
        <row r="1290">
          <cell r="A1290" t="str">
            <v>54000</v>
          </cell>
          <cell r="B1290" t="str">
            <v>Slitting of prepuce</v>
          </cell>
          <cell r="C1290">
            <v>12</v>
          </cell>
          <cell r="D1290">
            <v>5</v>
          </cell>
          <cell r="E1290">
            <v>5</v>
          </cell>
          <cell r="F1290">
            <v>0</v>
          </cell>
        </row>
        <row r="1291">
          <cell r="A1291" t="str">
            <v>54001</v>
          </cell>
          <cell r="B1291" t="str">
            <v>Slitting of prepuce</v>
          </cell>
          <cell r="C1291">
            <v>12</v>
          </cell>
          <cell r="D1291">
            <v>5</v>
          </cell>
          <cell r="E1291">
            <v>5</v>
          </cell>
          <cell r="F1291">
            <v>0</v>
          </cell>
        </row>
        <row r="1292">
          <cell r="A1292" t="str">
            <v>54050</v>
          </cell>
          <cell r="B1292" t="str">
            <v>Destruction penis lesion(s)</v>
          </cell>
          <cell r="C1292">
            <v>12</v>
          </cell>
          <cell r="D1292">
            <v>5</v>
          </cell>
          <cell r="E1292">
            <v>5</v>
          </cell>
          <cell r="F1292">
            <v>0</v>
          </cell>
        </row>
        <row r="1293">
          <cell r="A1293" t="str">
            <v>54055</v>
          </cell>
          <cell r="B1293" t="str">
            <v>Destruction penis lesion(s)</v>
          </cell>
          <cell r="C1293">
            <v>12</v>
          </cell>
          <cell r="D1293">
            <v>5</v>
          </cell>
          <cell r="E1293">
            <v>5</v>
          </cell>
          <cell r="F1293">
            <v>0</v>
          </cell>
        </row>
        <row r="1294">
          <cell r="A1294" t="str">
            <v>54056</v>
          </cell>
          <cell r="B1294" t="str">
            <v>Cryosurgery penis lesion(s)</v>
          </cell>
          <cell r="C1294">
            <v>12</v>
          </cell>
          <cell r="D1294">
            <v>5</v>
          </cell>
          <cell r="E1294">
            <v>5</v>
          </cell>
          <cell r="F1294">
            <v>0</v>
          </cell>
        </row>
        <row r="1295">
          <cell r="A1295" t="str">
            <v>54057</v>
          </cell>
          <cell r="B1295" t="str">
            <v>Laser surg penis lesion(s)</v>
          </cell>
          <cell r="C1295">
            <v>12</v>
          </cell>
          <cell r="D1295">
            <v>5</v>
          </cell>
          <cell r="E1295">
            <v>5</v>
          </cell>
          <cell r="F1295">
            <v>0</v>
          </cell>
        </row>
        <row r="1296">
          <cell r="A1296" t="str">
            <v>54060</v>
          </cell>
          <cell r="B1296" t="str">
            <v>Excision of penis lesion(s)</v>
          </cell>
          <cell r="C1296">
            <v>12</v>
          </cell>
          <cell r="D1296">
            <v>5</v>
          </cell>
          <cell r="E1296">
            <v>5</v>
          </cell>
          <cell r="F1296">
            <v>0</v>
          </cell>
        </row>
        <row r="1297">
          <cell r="A1297" t="str">
            <v>54065</v>
          </cell>
          <cell r="B1297" t="str">
            <v>Destruction penis lesion(s)</v>
          </cell>
          <cell r="C1297">
            <v>12</v>
          </cell>
          <cell r="D1297">
            <v>5</v>
          </cell>
          <cell r="E1297">
            <v>5</v>
          </cell>
          <cell r="F1297">
            <v>0</v>
          </cell>
        </row>
        <row r="1298">
          <cell r="A1298" t="str">
            <v>54100</v>
          </cell>
          <cell r="B1298" t="str">
            <v>Biopsy of penis</v>
          </cell>
          <cell r="C1298">
            <v>12</v>
          </cell>
          <cell r="D1298">
            <v>5</v>
          </cell>
          <cell r="E1298">
            <v>5</v>
          </cell>
          <cell r="F1298">
            <v>0</v>
          </cell>
        </row>
        <row r="1299">
          <cell r="A1299" t="str">
            <v>54105</v>
          </cell>
          <cell r="B1299" t="str">
            <v>Biopsy of penis</v>
          </cell>
          <cell r="C1299">
            <v>12</v>
          </cell>
          <cell r="D1299">
            <v>5</v>
          </cell>
          <cell r="E1299">
            <v>5</v>
          </cell>
          <cell r="F1299">
            <v>0</v>
          </cell>
        </row>
        <row r="1300">
          <cell r="A1300" t="str">
            <v>54115</v>
          </cell>
          <cell r="B1300" t="str">
            <v>Treatment of penis lesion</v>
          </cell>
          <cell r="C1300">
            <v>12</v>
          </cell>
          <cell r="D1300">
            <v>5</v>
          </cell>
          <cell r="E1300">
            <v>5</v>
          </cell>
          <cell r="F1300">
            <v>0</v>
          </cell>
        </row>
        <row r="1301">
          <cell r="A1301" t="str">
            <v>54150</v>
          </cell>
          <cell r="B1301" t="str">
            <v>Circumcision w/regionl block</v>
          </cell>
          <cell r="C1301">
            <v>12</v>
          </cell>
          <cell r="D1301">
            <v>5</v>
          </cell>
          <cell r="E1301">
            <v>5</v>
          </cell>
          <cell r="F1301">
            <v>0</v>
          </cell>
        </row>
        <row r="1302">
          <cell r="A1302" t="str">
            <v>54160</v>
          </cell>
          <cell r="B1302" t="str">
            <v>Circumcision neonate</v>
          </cell>
          <cell r="C1302">
            <v>12</v>
          </cell>
          <cell r="D1302">
            <v>5</v>
          </cell>
          <cell r="E1302">
            <v>5</v>
          </cell>
          <cell r="F1302">
            <v>0</v>
          </cell>
        </row>
        <row r="1303">
          <cell r="A1303" t="str">
            <v>54162</v>
          </cell>
          <cell r="B1303" t="str">
            <v>Lysis penil circumic lesion</v>
          </cell>
          <cell r="C1303">
            <v>12</v>
          </cell>
          <cell r="D1303">
            <v>5</v>
          </cell>
          <cell r="E1303">
            <v>5</v>
          </cell>
          <cell r="F1303">
            <v>0</v>
          </cell>
        </row>
        <row r="1304">
          <cell r="A1304" t="str">
            <v>54200</v>
          </cell>
          <cell r="B1304" t="str">
            <v>Treatment of penis lesion</v>
          </cell>
          <cell r="C1304">
            <v>12</v>
          </cell>
          <cell r="D1304">
            <v>5</v>
          </cell>
          <cell r="E1304">
            <v>5</v>
          </cell>
          <cell r="F1304">
            <v>0</v>
          </cell>
        </row>
        <row r="1305">
          <cell r="A1305" t="str">
            <v>54220</v>
          </cell>
          <cell r="B1305" t="str">
            <v>Treatment of penis lesion</v>
          </cell>
          <cell r="C1305">
            <v>12</v>
          </cell>
          <cell r="D1305">
            <v>5</v>
          </cell>
          <cell r="E1305">
            <v>5</v>
          </cell>
          <cell r="F1305">
            <v>0</v>
          </cell>
        </row>
        <row r="1306">
          <cell r="A1306" t="str">
            <v>54230</v>
          </cell>
          <cell r="B1306" t="str">
            <v>Prepare penis study</v>
          </cell>
          <cell r="C1306">
            <v>12</v>
          </cell>
          <cell r="D1306">
            <v>5</v>
          </cell>
          <cell r="E1306">
            <v>5</v>
          </cell>
          <cell r="F1306">
            <v>0</v>
          </cell>
        </row>
        <row r="1307">
          <cell r="A1307" t="str">
            <v>54231</v>
          </cell>
          <cell r="B1307" t="str">
            <v>Dynamic cavernosometry</v>
          </cell>
          <cell r="C1307">
            <v>12</v>
          </cell>
          <cell r="D1307">
            <v>5</v>
          </cell>
          <cell r="E1307">
            <v>5</v>
          </cell>
          <cell r="F1307">
            <v>0</v>
          </cell>
        </row>
        <row r="1308">
          <cell r="A1308" t="str">
            <v>54235</v>
          </cell>
          <cell r="B1308" t="str">
            <v>Penile injection</v>
          </cell>
          <cell r="C1308">
            <v>12</v>
          </cell>
          <cell r="D1308">
            <v>5</v>
          </cell>
          <cell r="E1308">
            <v>5</v>
          </cell>
          <cell r="F1308">
            <v>0</v>
          </cell>
        </row>
        <row r="1309">
          <cell r="A1309" t="str">
            <v>54240</v>
          </cell>
          <cell r="B1309" t="str">
            <v>Penis study</v>
          </cell>
          <cell r="C1309">
            <v>12</v>
          </cell>
          <cell r="D1309">
            <v>5</v>
          </cell>
          <cell r="E1309">
            <v>5</v>
          </cell>
          <cell r="F1309">
            <v>0</v>
          </cell>
        </row>
        <row r="1310">
          <cell r="A1310" t="str">
            <v>54250</v>
          </cell>
          <cell r="B1310" t="str">
            <v>Penis study</v>
          </cell>
          <cell r="C1310">
            <v>12</v>
          </cell>
          <cell r="D1310">
            <v>5</v>
          </cell>
          <cell r="E1310">
            <v>5</v>
          </cell>
          <cell r="F1310">
            <v>0</v>
          </cell>
        </row>
        <row r="1311">
          <cell r="A1311" t="str">
            <v>54450</v>
          </cell>
          <cell r="B1311" t="str">
            <v>Preputial stretching</v>
          </cell>
          <cell r="C1311">
            <v>12</v>
          </cell>
          <cell r="D1311">
            <v>5</v>
          </cell>
          <cell r="E1311">
            <v>5</v>
          </cell>
          <cell r="F1311">
            <v>0</v>
          </cell>
        </row>
        <row r="1312">
          <cell r="A1312" t="str">
            <v>55000</v>
          </cell>
          <cell r="B1312" t="str">
            <v>Drainage of hydrocele</v>
          </cell>
          <cell r="C1312">
            <v>12</v>
          </cell>
          <cell r="D1312">
            <v>5</v>
          </cell>
          <cell r="E1312">
            <v>5</v>
          </cell>
          <cell r="F1312">
            <v>0</v>
          </cell>
        </row>
        <row r="1313">
          <cell r="A1313" t="str">
            <v>55100</v>
          </cell>
          <cell r="B1313" t="str">
            <v>Drainage of scrotum abscess</v>
          </cell>
          <cell r="C1313">
            <v>12</v>
          </cell>
          <cell r="D1313">
            <v>5</v>
          </cell>
          <cell r="E1313">
            <v>5</v>
          </cell>
          <cell r="F1313">
            <v>0</v>
          </cell>
        </row>
        <row r="1314">
          <cell r="A1314" t="str">
            <v>55200</v>
          </cell>
          <cell r="B1314" t="str">
            <v>Incision of sperm duct</v>
          </cell>
          <cell r="C1314">
            <v>12</v>
          </cell>
          <cell r="D1314">
            <v>5</v>
          </cell>
          <cell r="E1314">
            <v>5</v>
          </cell>
          <cell r="F1314">
            <v>0</v>
          </cell>
        </row>
        <row r="1315">
          <cell r="A1315" t="str">
            <v>55250</v>
          </cell>
          <cell r="B1315" t="str">
            <v>Removal of sperm duct(s)</v>
          </cell>
          <cell r="C1315">
            <v>12</v>
          </cell>
          <cell r="D1315">
            <v>5</v>
          </cell>
          <cell r="E1315">
            <v>5</v>
          </cell>
          <cell r="F1315">
            <v>0</v>
          </cell>
        </row>
        <row r="1316">
          <cell r="A1316" t="str">
            <v>55450</v>
          </cell>
          <cell r="B1316" t="str">
            <v>Ligation of sperm duct</v>
          </cell>
          <cell r="C1316">
            <v>12</v>
          </cell>
          <cell r="D1316">
            <v>5</v>
          </cell>
          <cell r="E1316">
            <v>5</v>
          </cell>
          <cell r="F1316">
            <v>0</v>
          </cell>
        </row>
        <row r="1317">
          <cell r="A1317" t="str">
            <v>55700</v>
          </cell>
          <cell r="B1317" t="str">
            <v>Biopsy of prostate</v>
          </cell>
          <cell r="C1317">
            <v>12</v>
          </cell>
          <cell r="D1317">
            <v>5</v>
          </cell>
          <cell r="E1317">
            <v>5</v>
          </cell>
          <cell r="F1317">
            <v>0</v>
          </cell>
        </row>
        <row r="1318">
          <cell r="A1318" t="str">
            <v>55870</v>
          </cell>
          <cell r="B1318" t="str">
            <v>Electroejaculation</v>
          </cell>
          <cell r="C1318">
            <v>12</v>
          </cell>
          <cell r="D1318">
            <v>5</v>
          </cell>
          <cell r="E1318">
            <v>5</v>
          </cell>
          <cell r="F1318">
            <v>0</v>
          </cell>
        </row>
        <row r="1319">
          <cell r="A1319" t="str">
            <v>55873</v>
          </cell>
          <cell r="B1319" t="str">
            <v>Cryoablate prostate</v>
          </cell>
          <cell r="C1319">
            <v>12</v>
          </cell>
          <cell r="D1319">
            <v>5</v>
          </cell>
          <cell r="E1319">
            <v>5</v>
          </cell>
          <cell r="F1319">
            <v>0</v>
          </cell>
        </row>
        <row r="1320">
          <cell r="A1320" t="str">
            <v>55876</v>
          </cell>
          <cell r="B1320" t="str">
            <v>Place rt device/marker pros</v>
          </cell>
          <cell r="C1320">
            <v>12</v>
          </cell>
          <cell r="D1320">
            <v>5</v>
          </cell>
          <cell r="E1320">
            <v>5</v>
          </cell>
          <cell r="F1320">
            <v>0</v>
          </cell>
        </row>
        <row r="1321">
          <cell r="A1321" t="str">
            <v>56405</v>
          </cell>
          <cell r="B1321" t="str">
            <v>I &amp; d of vulva/perineum</v>
          </cell>
          <cell r="C1321">
            <v>12</v>
          </cell>
          <cell r="D1321">
            <v>5</v>
          </cell>
          <cell r="E1321">
            <v>5</v>
          </cell>
          <cell r="F1321">
            <v>0</v>
          </cell>
        </row>
        <row r="1322">
          <cell r="A1322" t="str">
            <v>56420</v>
          </cell>
          <cell r="B1322" t="str">
            <v>Drainage of gland abscess</v>
          </cell>
          <cell r="C1322">
            <v>12</v>
          </cell>
          <cell r="D1322">
            <v>5</v>
          </cell>
          <cell r="E1322">
            <v>5</v>
          </cell>
          <cell r="F1322">
            <v>0</v>
          </cell>
        </row>
        <row r="1323">
          <cell r="A1323" t="str">
            <v>56441</v>
          </cell>
          <cell r="B1323" t="str">
            <v>Lysis of labial lesion(s)</v>
          </cell>
          <cell r="C1323">
            <v>12</v>
          </cell>
          <cell r="D1323">
            <v>5</v>
          </cell>
          <cell r="E1323">
            <v>5</v>
          </cell>
          <cell r="F1323">
            <v>0</v>
          </cell>
        </row>
        <row r="1324">
          <cell r="A1324" t="str">
            <v>56501</v>
          </cell>
          <cell r="B1324" t="str">
            <v>Destroy vulva lesions sim</v>
          </cell>
          <cell r="C1324">
            <v>12</v>
          </cell>
          <cell r="D1324">
            <v>5</v>
          </cell>
          <cell r="E1324">
            <v>5</v>
          </cell>
          <cell r="F1324">
            <v>0</v>
          </cell>
        </row>
        <row r="1325">
          <cell r="A1325" t="str">
            <v>56515</v>
          </cell>
          <cell r="B1325" t="str">
            <v>Destroy vulva lesion/s compl</v>
          </cell>
          <cell r="C1325">
            <v>12</v>
          </cell>
          <cell r="D1325">
            <v>5</v>
          </cell>
          <cell r="E1325">
            <v>5</v>
          </cell>
          <cell r="F1325">
            <v>0</v>
          </cell>
        </row>
        <row r="1326">
          <cell r="A1326" t="str">
            <v>56605</v>
          </cell>
          <cell r="B1326" t="str">
            <v>Biopsy of vulva/perineum</v>
          </cell>
          <cell r="C1326">
            <v>12</v>
          </cell>
          <cell r="D1326">
            <v>5</v>
          </cell>
          <cell r="E1326">
            <v>5</v>
          </cell>
          <cell r="F1326">
            <v>0</v>
          </cell>
        </row>
        <row r="1327">
          <cell r="A1327" t="str">
            <v>56606</v>
          </cell>
          <cell r="B1327" t="str">
            <v>Biopsy of vulva/perineum</v>
          </cell>
          <cell r="C1327">
            <v>12</v>
          </cell>
          <cell r="D1327">
            <v>5</v>
          </cell>
          <cell r="E1327">
            <v>5</v>
          </cell>
          <cell r="F1327">
            <v>0</v>
          </cell>
        </row>
        <row r="1328">
          <cell r="A1328" t="str">
            <v>56820</v>
          </cell>
          <cell r="B1328" t="str">
            <v>Exam of vulva w/scope</v>
          </cell>
          <cell r="C1328">
            <v>12</v>
          </cell>
          <cell r="D1328">
            <v>5</v>
          </cell>
          <cell r="E1328">
            <v>5</v>
          </cell>
          <cell r="F1328">
            <v>0</v>
          </cell>
        </row>
        <row r="1329">
          <cell r="A1329" t="str">
            <v>56821</v>
          </cell>
          <cell r="B1329" t="str">
            <v>Exam/biopsy of vulva w/scope</v>
          </cell>
          <cell r="C1329">
            <v>12</v>
          </cell>
          <cell r="D1329">
            <v>5</v>
          </cell>
          <cell r="E1329">
            <v>5</v>
          </cell>
          <cell r="F1329">
            <v>0</v>
          </cell>
        </row>
        <row r="1330">
          <cell r="A1330" t="str">
            <v>57020</v>
          </cell>
          <cell r="B1330" t="str">
            <v>Drainage of pelvic fluid</v>
          </cell>
          <cell r="C1330">
            <v>12</v>
          </cell>
          <cell r="D1330">
            <v>5</v>
          </cell>
          <cell r="E1330">
            <v>5</v>
          </cell>
          <cell r="F1330">
            <v>0</v>
          </cell>
        </row>
        <row r="1331">
          <cell r="A1331" t="str">
            <v>57061</v>
          </cell>
          <cell r="B1331" t="str">
            <v>Destroy vag lesions simple</v>
          </cell>
          <cell r="C1331">
            <v>12</v>
          </cell>
          <cell r="D1331">
            <v>5</v>
          </cell>
          <cell r="E1331">
            <v>5</v>
          </cell>
          <cell r="F1331">
            <v>0</v>
          </cell>
        </row>
        <row r="1332">
          <cell r="A1332" t="str">
            <v>57065</v>
          </cell>
          <cell r="B1332" t="str">
            <v>Destroy vag lesions complex</v>
          </cell>
          <cell r="C1332">
            <v>12</v>
          </cell>
          <cell r="D1332">
            <v>5</v>
          </cell>
          <cell r="E1332">
            <v>5</v>
          </cell>
          <cell r="F1332">
            <v>0</v>
          </cell>
        </row>
        <row r="1333">
          <cell r="A1333" t="str">
            <v>57100</v>
          </cell>
          <cell r="B1333" t="str">
            <v>Biopsy of vagina</v>
          </cell>
          <cell r="C1333">
            <v>12</v>
          </cell>
          <cell r="D1333">
            <v>5</v>
          </cell>
          <cell r="E1333">
            <v>5</v>
          </cell>
          <cell r="F1333">
            <v>0</v>
          </cell>
        </row>
        <row r="1334">
          <cell r="A1334" t="str">
            <v>57105</v>
          </cell>
          <cell r="B1334" t="str">
            <v>Biopsy of vagina</v>
          </cell>
          <cell r="C1334">
            <v>12</v>
          </cell>
          <cell r="D1334">
            <v>5</v>
          </cell>
          <cell r="E1334">
            <v>5</v>
          </cell>
          <cell r="F1334">
            <v>0</v>
          </cell>
        </row>
        <row r="1335">
          <cell r="A1335" t="str">
            <v>57130</v>
          </cell>
          <cell r="B1335" t="str">
            <v>Remove vagina lesion</v>
          </cell>
          <cell r="C1335">
            <v>12</v>
          </cell>
          <cell r="D1335">
            <v>5</v>
          </cell>
          <cell r="E1335">
            <v>5</v>
          </cell>
          <cell r="F1335">
            <v>0</v>
          </cell>
        </row>
        <row r="1336">
          <cell r="A1336" t="str">
            <v>57135</v>
          </cell>
          <cell r="B1336" t="str">
            <v>Remove vagina lesion</v>
          </cell>
          <cell r="C1336">
            <v>12</v>
          </cell>
          <cell r="D1336">
            <v>5</v>
          </cell>
          <cell r="E1336">
            <v>5</v>
          </cell>
          <cell r="F1336">
            <v>0</v>
          </cell>
        </row>
        <row r="1337">
          <cell r="A1337" t="str">
            <v>57150</v>
          </cell>
          <cell r="B1337" t="str">
            <v>Treat vagina infection</v>
          </cell>
          <cell r="C1337">
            <v>12</v>
          </cell>
          <cell r="D1337">
            <v>5</v>
          </cell>
          <cell r="E1337">
            <v>5</v>
          </cell>
          <cell r="F1337">
            <v>0</v>
          </cell>
        </row>
        <row r="1338">
          <cell r="A1338" t="str">
            <v>57155</v>
          </cell>
          <cell r="B1338" t="str">
            <v>Insert uteri tandem/ovoids</v>
          </cell>
          <cell r="C1338">
            <v>12</v>
          </cell>
          <cell r="D1338">
            <v>5</v>
          </cell>
          <cell r="E1338">
            <v>5</v>
          </cell>
          <cell r="F1338">
            <v>0</v>
          </cell>
        </row>
        <row r="1339">
          <cell r="A1339" t="str">
            <v>57156</v>
          </cell>
          <cell r="B1339" t="str">
            <v>Ins vag brachytx device</v>
          </cell>
          <cell r="C1339">
            <v>12</v>
          </cell>
          <cell r="D1339">
            <v>5</v>
          </cell>
          <cell r="E1339">
            <v>5</v>
          </cell>
          <cell r="F1339">
            <v>0</v>
          </cell>
        </row>
        <row r="1340">
          <cell r="A1340" t="str">
            <v>57160</v>
          </cell>
          <cell r="B1340" t="str">
            <v>Insert pessary/other device</v>
          </cell>
          <cell r="C1340">
            <v>12</v>
          </cell>
          <cell r="D1340">
            <v>5</v>
          </cell>
          <cell r="E1340">
            <v>5</v>
          </cell>
          <cell r="F1340">
            <v>0</v>
          </cell>
        </row>
        <row r="1341">
          <cell r="A1341" t="str">
            <v>57170</v>
          </cell>
          <cell r="B1341" t="str">
            <v>Fitting of diaphragm/cap</v>
          </cell>
          <cell r="C1341">
            <v>12</v>
          </cell>
          <cell r="D1341">
            <v>5</v>
          </cell>
          <cell r="E1341">
            <v>5</v>
          </cell>
          <cell r="F1341">
            <v>0</v>
          </cell>
        </row>
        <row r="1342">
          <cell r="A1342" t="str">
            <v>57180</v>
          </cell>
          <cell r="B1342" t="str">
            <v>Treat vaginal bleeding</v>
          </cell>
          <cell r="C1342">
            <v>12</v>
          </cell>
          <cell r="D1342">
            <v>5</v>
          </cell>
          <cell r="E1342">
            <v>5</v>
          </cell>
          <cell r="F1342">
            <v>0</v>
          </cell>
        </row>
        <row r="1343">
          <cell r="A1343" t="str">
            <v>57420</v>
          </cell>
          <cell r="B1343" t="str">
            <v>Exam of vagina w/scope</v>
          </cell>
          <cell r="C1343">
            <v>12</v>
          </cell>
          <cell r="D1343">
            <v>5</v>
          </cell>
          <cell r="E1343">
            <v>5</v>
          </cell>
          <cell r="F1343">
            <v>0</v>
          </cell>
        </row>
        <row r="1344">
          <cell r="A1344" t="str">
            <v>57421</v>
          </cell>
          <cell r="B1344" t="str">
            <v>Exam/biopsy of vag w/scope</v>
          </cell>
          <cell r="C1344">
            <v>12</v>
          </cell>
          <cell r="D1344">
            <v>5</v>
          </cell>
          <cell r="E1344">
            <v>5</v>
          </cell>
          <cell r="F1344">
            <v>0</v>
          </cell>
        </row>
        <row r="1345">
          <cell r="A1345" t="str">
            <v>57452</v>
          </cell>
          <cell r="B1345" t="str">
            <v>Exam of cervix w/scope</v>
          </cell>
          <cell r="C1345">
            <v>12</v>
          </cell>
          <cell r="D1345">
            <v>5</v>
          </cell>
          <cell r="E1345">
            <v>5</v>
          </cell>
          <cell r="F1345">
            <v>0</v>
          </cell>
        </row>
        <row r="1346">
          <cell r="A1346" t="str">
            <v>57454</v>
          </cell>
          <cell r="B1346" t="str">
            <v>Bx/curett of cervix w/scope</v>
          </cell>
          <cell r="C1346">
            <v>12</v>
          </cell>
          <cell r="D1346">
            <v>5</v>
          </cell>
          <cell r="E1346">
            <v>5</v>
          </cell>
          <cell r="F1346">
            <v>0</v>
          </cell>
        </row>
        <row r="1347">
          <cell r="A1347" t="str">
            <v>57455</v>
          </cell>
          <cell r="B1347" t="str">
            <v>Biopsy of cervix w/scope</v>
          </cell>
          <cell r="C1347">
            <v>12</v>
          </cell>
          <cell r="D1347">
            <v>5</v>
          </cell>
          <cell r="E1347">
            <v>5</v>
          </cell>
          <cell r="F1347">
            <v>0</v>
          </cell>
        </row>
        <row r="1348">
          <cell r="A1348" t="str">
            <v>57456</v>
          </cell>
          <cell r="B1348" t="str">
            <v>Endocerv curettage w/scope</v>
          </cell>
          <cell r="C1348">
            <v>12</v>
          </cell>
          <cell r="D1348">
            <v>5</v>
          </cell>
          <cell r="E1348">
            <v>5</v>
          </cell>
          <cell r="F1348">
            <v>0</v>
          </cell>
        </row>
        <row r="1349">
          <cell r="A1349" t="str">
            <v>57460</v>
          </cell>
          <cell r="B1349" t="str">
            <v>Bx of cervix w/scope leep</v>
          </cell>
          <cell r="C1349">
            <v>12</v>
          </cell>
          <cell r="D1349">
            <v>5</v>
          </cell>
          <cell r="E1349">
            <v>5</v>
          </cell>
          <cell r="F1349">
            <v>0</v>
          </cell>
        </row>
        <row r="1350">
          <cell r="A1350" t="str">
            <v>57461</v>
          </cell>
          <cell r="B1350" t="str">
            <v>Conz of cervix w/scope leep</v>
          </cell>
          <cell r="C1350">
            <v>12</v>
          </cell>
          <cell r="D1350">
            <v>5</v>
          </cell>
          <cell r="E1350">
            <v>5</v>
          </cell>
          <cell r="F1350">
            <v>0</v>
          </cell>
        </row>
        <row r="1351">
          <cell r="A1351" t="str">
            <v>57500</v>
          </cell>
          <cell r="B1351" t="str">
            <v>Biopsy of cervix</v>
          </cell>
          <cell r="C1351">
            <v>12</v>
          </cell>
          <cell r="D1351">
            <v>5</v>
          </cell>
          <cell r="E1351">
            <v>5</v>
          </cell>
          <cell r="F1351">
            <v>0</v>
          </cell>
        </row>
        <row r="1352">
          <cell r="A1352" t="str">
            <v>57505</v>
          </cell>
          <cell r="B1352" t="str">
            <v>Endocervical curettage</v>
          </cell>
          <cell r="C1352">
            <v>12</v>
          </cell>
          <cell r="D1352">
            <v>5</v>
          </cell>
          <cell r="E1352">
            <v>5</v>
          </cell>
          <cell r="F1352">
            <v>0</v>
          </cell>
        </row>
        <row r="1353">
          <cell r="A1353" t="str">
            <v>57510</v>
          </cell>
          <cell r="B1353" t="str">
            <v>Cauterization of cervix</v>
          </cell>
          <cell r="C1353">
            <v>12</v>
          </cell>
          <cell r="D1353">
            <v>5</v>
          </cell>
          <cell r="E1353">
            <v>5</v>
          </cell>
          <cell r="F1353">
            <v>0</v>
          </cell>
        </row>
        <row r="1354">
          <cell r="A1354" t="str">
            <v>57511</v>
          </cell>
          <cell r="B1354" t="str">
            <v>Cryocautery of cervix</v>
          </cell>
          <cell r="C1354">
            <v>12</v>
          </cell>
          <cell r="D1354">
            <v>5</v>
          </cell>
          <cell r="E1354">
            <v>5</v>
          </cell>
          <cell r="F1354">
            <v>0</v>
          </cell>
        </row>
        <row r="1355">
          <cell r="A1355" t="str">
            <v>57513</v>
          </cell>
          <cell r="B1355" t="str">
            <v>Laser surgery of cervix</v>
          </cell>
          <cell r="C1355">
            <v>12</v>
          </cell>
          <cell r="D1355">
            <v>5</v>
          </cell>
          <cell r="E1355">
            <v>5</v>
          </cell>
          <cell r="F1355">
            <v>0</v>
          </cell>
        </row>
        <row r="1356">
          <cell r="A1356" t="str">
            <v>57520</v>
          </cell>
          <cell r="B1356" t="str">
            <v>Conization of cervix</v>
          </cell>
          <cell r="C1356">
            <v>12</v>
          </cell>
          <cell r="D1356">
            <v>5</v>
          </cell>
          <cell r="E1356">
            <v>5</v>
          </cell>
          <cell r="F1356">
            <v>0</v>
          </cell>
        </row>
        <row r="1357">
          <cell r="A1357" t="str">
            <v>57522</v>
          </cell>
          <cell r="B1357" t="str">
            <v>Conization of cervix</v>
          </cell>
          <cell r="C1357">
            <v>12</v>
          </cell>
          <cell r="D1357">
            <v>5</v>
          </cell>
          <cell r="E1357">
            <v>5</v>
          </cell>
          <cell r="F1357">
            <v>0</v>
          </cell>
        </row>
        <row r="1358">
          <cell r="A1358" t="str">
            <v>57558</v>
          </cell>
          <cell r="B1358" t="str">
            <v>D&amp;c of cervical stump</v>
          </cell>
          <cell r="C1358">
            <v>12</v>
          </cell>
          <cell r="D1358">
            <v>5</v>
          </cell>
          <cell r="E1358">
            <v>5</v>
          </cell>
          <cell r="F1358">
            <v>0</v>
          </cell>
        </row>
        <row r="1359">
          <cell r="A1359" t="str">
            <v>57800</v>
          </cell>
          <cell r="B1359" t="str">
            <v>Dilation of cervical canal</v>
          </cell>
          <cell r="C1359">
            <v>12</v>
          </cell>
          <cell r="D1359">
            <v>5</v>
          </cell>
          <cell r="E1359">
            <v>5</v>
          </cell>
          <cell r="F1359">
            <v>0</v>
          </cell>
        </row>
        <row r="1360">
          <cell r="A1360" t="str">
            <v>58100</v>
          </cell>
          <cell r="B1360" t="str">
            <v>Biopsy of uterus lining</v>
          </cell>
          <cell r="C1360">
            <v>12</v>
          </cell>
          <cell r="D1360">
            <v>5</v>
          </cell>
          <cell r="E1360">
            <v>5</v>
          </cell>
          <cell r="F1360">
            <v>0</v>
          </cell>
        </row>
        <row r="1361">
          <cell r="A1361" t="str">
            <v>58110</v>
          </cell>
          <cell r="B1361" t="str">
            <v>Bx done w/colposcopy add-on</v>
          </cell>
          <cell r="C1361">
            <v>12</v>
          </cell>
          <cell r="D1361">
            <v>5</v>
          </cell>
          <cell r="E1361">
            <v>5</v>
          </cell>
          <cell r="F1361">
            <v>0</v>
          </cell>
        </row>
        <row r="1362">
          <cell r="A1362" t="str">
            <v>58120</v>
          </cell>
          <cell r="B1362" t="str">
            <v>Dilation and curettage</v>
          </cell>
          <cell r="C1362">
            <v>12</v>
          </cell>
          <cell r="D1362">
            <v>5</v>
          </cell>
          <cell r="E1362">
            <v>5</v>
          </cell>
          <cell r="F1362">
            <v>0</v>
          </cell>
        </row>
        <row r="1363">
          <cell r="A1363" t="str">
            <v>58301</v>
          </cell>
          <cell r="B1363" t="str">
            <v>Remove intrauterine device</v>
          </cell>
          <cell r="C1363">
            <v>12</v>
          </cell>
          <cell r="D1363">
            <v>5</v>
          </cell>
          <cell r="E1363">
            <v>5</v>
          </cell>
          <cell r="F1363">
            <v>0</v>
          </cell>
        </row>
        <row r="1364">
          <cell r="A1364" t="str">
            <v>58321</v>
          </cell>
          <cell r="B1364" t="str">
            <v>Artificial insemination</v>
          </cell>
          <cell r="C1364">
            <v>12</v>
          </cell>
          <cell r="D1364">
            <v>5</v>
          </cell>
          <cell r="E1364">
            <v>5</v>
          </cell>
          <cell r="F1364">
            <v>0</v>
          </cell>
        </row>
        <row r="1365">
          <cell r="A1365" t="str">
            <v>58322</v>
          </cell>
          <cell r="B1365" t="str">
            <v>Artificial insemination</v>
          </cell>
          <cell r="C1365">
            <v>12</v>
          </cell>
          <cell r="D1365">
            <v>5</v>
          </cell>
          <cell r="E1365">
            <v>5</v>
          </cell>
          <cell r="F1365">
            <v>0</v>
          </cell>
        </row>
        <row r="1366">
          <cell r="A1366" t="str">
            <v>58323</v>
          </cell>
          <cell r="B1366" t="str">
            <v>Sperm washing</v>
          </cell>
          <cell r="C1366">
            <v>12</v>
          </cell>
          <cell r="D1366">
            <v>5</v>
          </cell>
          <cell r="E1366">
            <v>5</v>
          </cell>
          <cell r="F1366">
            <v>0</v>
          </cell>
        </row>
        <row r="1367">
          <cell r="A1367" t="str">
            <v>58340</v>
          </cell>
          <cell r="B1367" t="str">
            <v>Catheter for hysterography</v>
          </cell>
          <cell r="C1367">
            <v>12</v>
          </cell>
          <cell r="D1367">
            <v>5</v>
          </cell>
          <cell r="E1367">
            <v>5</v>
          </cell>
          <cell r="F1367">
            <v>0</v>
          </cell>
        </row>
        <row r="1368">
          <cell r="A1368" t="str">
            <v>58350</v>
          </cell>
          <cell r="B1368" t="str">
            <v>Reopen fallopian tube</v>
          </cell>
          <cell r="C1368">
            <v>12</v>
          </cell>
          <cell r="D1368">
            <v>5</v>
          </cell>
          <cell r="E1368">
            <v>5</v>
          </cell>
          <cell r="F1368">
            <v>0</v>
          </cell>
        </row>
        <row r="1369">
          <cell r="A1369" t="str">
            <v>58353</v>
          </cell>
          <cell r="B1369" t="str">
            <v>Endometr ablate thermal</v>
          </cell>
          <cell r="C1369">
            <v>12</v>
          </cell>
          <cell r="D1369">
            <v>5</v>
          </cell>
          <cell r="E1369">
            <v>5</v>
          </cell>
          <cell r="F1369">
            <v>0</v>
          </cell>
        </row>
        <row r="1370">
          <cell r="A1370" t="str">
            <v>58356</v>
          </cell>
          <cell r="B1370" t="str">
            <v>Endometrial cryoablation</v>
          </cell>
          <cell r="C1370">
            <v>12</v>
          </cell>
          <cell r="D1370">
            <v>5</v>
          </cell>
          <cell r="E1370">
            <v>5</v>
          </cell>
          <cell r="F1370">
            <v>0</v>
          </cell>
        </row>
        <row r="1371">
          <cell r="A1371" t="str">
            <v>58555</v>
          </cell>
          <cell r="B1371" t="str">
            <v>Hysteroscopy dx sep proc</v>
          </cell>
          <cell r="C1371">
            <v>12</v>
          </cell>
          <cell r="D1371">
            <v>5</v>
          </cell>
          <cell r="E1371">
            <v>5</v>
          </cell>
          <cell r="F1371">
            <v>0</v>
          </cell>
        </row>
        <row r="1372">
          <cell r="A1372" t="str">
            <v>58558</v>
          </cell>
          <cell r="B1372" t="str">
            <v>Hysteroscopy biopsy</v>
          </cell>
          <cell r="C1372">
            <v>12</v>
          </cell>
          <cell r="D1372">
            <v>5</v>
          </cell>
          <cell r="E1372">
            <v>5</v>
          </cell>
          <cell r="F1372">
            <v>0</v>
          </cell>
        </row>
        <row r="1373">
          <cell r="A1373" t="str">
            <v>58562</v>
          </cell>
          <cell r="B1373" t="str">
            <v>Hysteroscopy remove fb</v>
          </cell>
          <cell r="C1373">
            <v>12</v>
          </cell>
          <cell r="D1373">
            <v>5</v>
          </cell>
          <cell r="E1373">
            <v>5</v>
          </cell>
          <cell r="F1373">
            <v>0</v>
          </cell>
        </row>
        <row r="1374">
          <cell r="A1374" t="str">
            <v>58563</v>
          </cell>
          <cell r="B1374" t="str">
            <v>Hysteroscopy ablation</v>
          </cell>
          <cell r="C1374">
            <v>12</v>
          </cell>
          <cell r="D1374">
            <v>5</v>
          </cell>
          <cell r="E1374">
            <v>5</v>
          </cell>
          <cell r="F1374">
            <v>0</v>
          </cell>
        </row>
        <row r="1375">
          <cell r="A1375" t="str">
            <v>58565</v>
          </cell>
          <cell r="B1375" t="str">
            <v>Hysteroscopy sterilization</v>
          </cell>
          <cell r="C1375">
            <v>12</v>
          </cell>
          <cell r="D1375">
            <v>5</v>
          </cell>
          <cell r="E1375">
            <v>5</v>
          </cell>
          <cell r="F1375">
            <v>0</v>
          </cell>
        </row>
        <row r="1376">
          <cell r="A1376" t="str">
            <v>58800</v>
          </cell>
          <cell r="B1376" t="str">
            <v>Drainage of ovarian cyst(s)</v>
          </cell>
          <cell r="C1376">
            <v>12</v>
          </cell>
          <cell r="D1376">
            <v>5</v>
          </cell>
          <cell r="E1376">
            <v>5</v>
          </cell>
          <cell r="F1376">
            <v>0</v>
          </cell>
        </row>
        <row r="1377">
          <cell r="A1377" t="str">
            <v>58970</v>
          </cell>
          <cell r="B1377" t="str">
            <v>Retrieval of oocyte</v>
          </cell>
          <cell r="C1377">
            <v>12</v>
          </cell>
          <cell r="D1377">
            <v>5</v>
          </cell>
          <cell r="E1377">
            <v>5</v>
          </cell>
          <cell r="F1377">
            <v>0</v>
          </cell>
        </row>
        <row r="1378">
          <cell r="A1378" t="str">
            <v>58976</v>
          </cell>
          <cell r="B1378" t="str">
            <v>Transfer of embryo</v>
          </cell>
          <cell r="C1378">
            <v>12</v>
          </cell>
          <cell r="D1378">
            <v>5</v>
          </cell>
          <cell r="E1378">
            <v>5</v>
          </cell>
          <cell r="F1378">
            <v>0</v>
          </cell>
        </row>
        <row r="1379">
          <cell r="A1379" t="str">
            <v>59000</v>
          </cell>
          <cell r="B1379" t="str">
            <v>Amniocentesis diagnostic</v>
          </cell>
          <cell r="C1379">
            <v>12</v>
          </cell>
          <cell r="D1379">
            <v>5</v>
          </cell>
          <cell r="E1379">
            <v>5</v>
          </cell>
          <cell r="F1379">
            <v>0</v>
          </cell>
        </row>
        <row r="1380">
          <cell r="A1380" t="str">
            <v>59015</v>
          </cell>
          <cell r="B1380" t="str">
            <v>Chorion biopsy</v>
          </cell>
          <cell r="C1380">
            <v>12</v>
          </cell>
          <cell r="D1380">
            <v>5</v>
          </cell>
          <cell r="E1380">
            <v>5</v>
          </cell>
          <cell r="F1380">
            <v>0</v>
          </cell>
        </row>
        <row r="1381">
          <cell r="A1381" t="str">
            <v>59020</v>
          </cell>
          <cell r="B1381" t="str">
            <v>Fetal contract stress test</v>
          </cell>
          <cell r="C1381">
            <v>12</v>
          </cell>
          <cell r="D1381">
            <v>5</v>
          </cell>
          <cell r="E1381">
            <v>5</v>
          </cell>
          <cell r="F1381">
            <v>0</v>
          </cell>
        </row>
        <row r="1382">
          <cell r="A1382" t="str">
            <v>59025</v>
          </cell>
          <cell r="B1382" t="str">
            <v>Fetal non-stress test</v>
          </cell>
          <cell r="C1382">
            <v>12</v>
          </cell>
          <cell r="D1382">
            <v>5</v>
          </cell>
          <cell r="E1382">
            <v>5</v>
          </cell>
          <cell r="F1382">
            <v>0</v>
          </cell>
        </row>
        <row r="1383">
          <cell r="A1383" t="str">
            <v>59070</v>
          </cell>
          <cell r="B1383" t="str">
            <v>Transabdom amnioinfus w/us</v>
          </cell>
          <cell r="C1383">
            <v>12</v>
          </cell>
          <cell r="D1383">
            <v>5</v>
          </cell>
          <cell r="E1383">
            <v>5</v>
          </cell>
          <cell r="F1383">
            <v>0</v>
          </cell>
        </row>
        <row r="1384">
          <cell r="A1384" t="str">
            <v>59074</v>
          </cell>
          <cell r="B1384" t="str">
            <v>Fetal fluid drainage w/us</v>
          </cell>
          <cell r="C1384">
            <v>12</v>
          </cell>
          <cell r="D1384">
            <v>5</v>
          </cell>
          <cell r="E1384">
            <v>5</v>
          </cell>
          <cell r="F1384">
            <v>0</v>
          </cell>
        </row>
        <row r="1385">
          <cell r="A1385" t="str">
            <v>59160</v>
          </cell>
          <cell r="B1385" t="str">
            <v>D &amp; c after delivery</v>
          </cell>
          <cell r="C1385">
            <v>12</v>
          </cell>
          <cell r="D1385">
            <v>5</v>
          </cell>
          <cell r="E1385">
            <v>5</v>
          </cell>
          <cell r="F1385">
            <v>0</v>
          </cell>
        </row>
        <row r="1386">
          <cell r="A1386" t="str">
            <v>59200</v>
          </cell>
          <cell r="B1386" t="str">
            <v>Insert cervical dilator</v>
          </cell>
          <cell r="C1386">
            <v>12</v>
          </cell>
          <cell r="D1386">
            <v>5</v>
          </cell>
          <cell r="E1386">
            <v>5</v>
          </cell>
          <cell r="F1386">
            <v>0</v>
          </cell>
        </row>
        <row r="1387">
          <cell r="A1387" t="str">
            <v>59300</v>
          </cell>
          <cell r="B1387" t="str">
            <v>Episiotomy or vaginal repair</v>
          </cell>
          <cell r="C1387">
            <v>12</v>
          </cell>
          <cell r="D1387">
            <v>5</v>
          </cell>
          <cell r="E1387">
            <v>5</v>
          </cell>
          <cell r="F1387">
            <v>0</v>
          </cell>
        </row>
        <row r="1388">
          <cell r="A1388" t="str">
            <v>59425</v>
          </cell>
          <cell r="B1388" t="str">
            <v>Antepartum care only</v>
          </cell>
          <cell r="C1388">
            <v>12</v>
          </cell>
          <cell r="D1388">
            <v>5</v>
          </cell>
          <cell r="E1388">
            <v>5</v>
          </cell>
          <cell r="F1388">
            <v>0</v>
          </cell>
        </row>
        <row r="1389">
          <cell r="A1389" t="str">
            <v>59426</v>
          </cell>
          <cell r="B1389" t="str">
            <v>Antepartum care only</v>
          </cell>
          <cell r="C1389">
            <v>12</v>
          </cell>
          <cell r="D1389">
            <v>5</v>
          </cell>
          <cell r="E1389">
            <v>5</v>
          </cell>
          <cell r="F1389">
            <v>0</v>
          </cell>
        </row>
        <row r="1390">
          <cell r="A1390" t="str">
            <v>59430</v>
          </cell>
          <cell r="B1390" t="str">
            <v>Care after delivery</v>
          </cell>
          <cell r="C1390">
            <v>12</v>
          </cell>
          <cell r="D1390">
            <v>5</v>
          </cell>
          <cell r="E1390">
            <v>5</v>
          </cell>
          <cell r="F1390">
            <v>0</v>
          </cell>
        </row>
        <row r="1391">
          <cell r="A1391" t="str">
            <v>59812</v>
          </cell>
          <cell r="B1391" t="str">
            <v>Treatment of miscarriage</v>
          </cell>
          <cell r="C1391">
            <v>12</v>
          </cell>
          <cell r="D1391">
            <v>5</v>
          </cell>
          <cell r="E1391">
            <v>5</v>
          </cell>
          <cell r="F1391">
            <v>0</v>
          </cell>
        </row>
        <row r="1392">
          <cell r="A1392" t="str">
            <v>59820</v>
          </cell>
          <cell r="B1392" t="str">
            <v>Care of miscarriage</v>
          </cell>
          <cell r="C1392">
            <v>12</v>
          </cell>
          <cell r="D1392">
            <v>5</v>
          </cell>
          <cell r="E1392">
            <v>5</v>
          </cell>
          <cell r="F1392">
            <v>0</v>
          </cell>
        </row>
        <row r="1393">
          <cell r="A1393" t="str">
            <v>59821</v>
          </cell>
          <cell r="B1393" t="str">
            <v>Treatment of miscarriage</v>
          </cell>
          <cell r="C1393">
            <v>12</v>
          </cell>
          <cell r="D1393">
            <v>5</v>
          </cell>
          <cell r="E1393">
            <v>5</v>
          </cell>
          <cell r="F1393">
            <v>0</v>
          </cell>
        </row>
        <row r="1394">
          <cell r="A1394" t="str">
            <v>60000</v>
          </cell>
          <cell r="B1394" t="str">
            <v>Drain thyroid/tongue cyst</v>
          </cell>
          <cell r="C1394">
            <v>12</v>
          </cell>
          <cell r="D1394">
            <v>5</v>
          </cell>
          <cell r="E1394">
            <v>5</v>
          </cell>
          <cell r="F1394">
            <v>0</v>
          </cell>
        </row>
        <row r="1395">
          <cell r="A1395" t="str">
            <v>60100</v>
          </cell>
          <cell r="B1395" t="str">
            <v>Biopsy of thyroid</v>
          </cell>
          <cell r="C1395">
            <v>12</v>
          </cell>
          <cell r="D1395">
            <v>5</v>
          </cell>
          <cell r="E1395">
            <v>5</v>
          </cell>
          <cell r="F1395">
            <v>0</v>
          </cell>
        </row>
        <row r="1396">
          <cell r="A1396" t="str">
            <v>60300</v>
          </cell>
          <cell r="B1396" t="str">
            <v>Aspir/inj thyroid cyst</v>
          </cell>
          <cell r="C1396">
            <v>12</v>
          </cell>
          <cell r="D1396">
            <v>5</v>
          </cell>
          <cell r="E1396">
            <v>5</v>
          </cell>
          <cell r="F1396">
            <v>0</v>
          </cell>
        </row>
        <row r="1397">
          <cell r="A1397" t="str">
            <v>62252</v>
          </cell>
          <cell r="B1397" t="str">
            <v>Csf shunt reprogram</v>
          </cell>
          <cell r="C1397">
            <v>12</v>
          </cell>
          <cell r="D1397">
            <v>5</v>
          </cell>
          <cell r="E1397">
            <v>5</v>
          </cell>
          <cell r="F1397">
            <v>0</v>
          </cell>
        </row>
        <row r="1398">
          <cell r="A1398" t="str">
            <v>62263</v>
          </cell>
          <cell r="B1398" t="str">
            <v>Epidural lysis mult sessions</v>
          </cell>
          <cell r="C1398">
            <v>12</v>
          </cell>
          <cell r="D1398">
            <v>5</v>
          </cell>
          <cell r="E1398">
            <v>5</v>
          </cell>
          <cell r="F1398">
            <v>0</v>
          </cell>
        </row>
        <row r="1399">
          <cell r="A1399" t="str">
            <v>62264</v>
          </cell>
          <cell r="B1399" t="str">
            <v>Epidural lysis on single day</v>
          </cell>
          <cell r="C1399">
            <v>12</v>
          </cell>
          <cell r="D1399">
            <v>5</v>
          </cell>
          <cell r="E1399">
            <v>5</v>
          </cell>
          <cell r="F1399">
            <v>0</v>
          </cell>
        </row>
        <row r="1400">
          <cell r="A1400" t="str">
            <v>62267</v>
          </cell>
          <cell r="B1400" t="str">
            <v>Interdiscal perq aspir dx</v>
          </cell>
          <cell r="C1400">
            <v>12</v>
          </cell>
          <cell r="D1400">
            <v>5</v>
          </cell>
          <cell r="E1400">
            <v>5</v>
          </cell>
          <cell r="F1400">
            <v>0</v>
          </cell>
        </row>
        <row r="1401">
          <cell r="A1401" t="str">
            <v>62270</v>
          </cell>
          <cell r="B1401" t="str">
            <v>Spinal fluid tap diagnostic</v>
          </cell>
          <cell r="C1401">
            <v>12</v>
          </cell>
          <cell r="D1401">
            <v>5</v>
          </cell>
          <cell r="E1401">
            <v>5</v>
          </cell>
          <cell r="F1401">
            <v>0</v>
          </cell>
        </row>
        <row r="1402">
          <cell r="A1402" t="str">
            <v>62272</v>
          </cell>
          <cell r="B1402" t="str">
            <v>Drain cerebro spinal fluid</v>
          </cell>
          <cell r="C1402">
            <v>12</v>
          </cell>
          <cell r="D1402">
            <v>5</v>
          </cell>
          <cell r="E1402">
            <v>5</v>
          </cell>
          <cell r="F1402">
            <v>0</v>
          </cell>
        </row>
        <row r="1403">
          <cell r="A1403" t="str">
            <v>62273</v>
          </cell>
          <cell r="B1403" t="str">
            <v>Inject epidural patch</v>
          </cell>
          <cell r="C1403">
            <v>12</v>
          </cell>
          <cell r="D1403">
            <v>5</v>
          </cell>
          <cell r="E1403">
            <v>5</v>
          </cell>
          <cell r="F1403">
            <v>0</v>
          </cell>
        </row>
        <row r="1404">
          <cell r="A1404" t="str">
            <v>62280</v>
          </cell>
          <cell r="B1404" t="str">
            <v>Treat spinal cord lesion</v>
          </cell>
          <cell r="C1404">
            <v>12</v>
          </cell>
          <cell r="D1404">
            <v>5</v>
          </cell>
          <cell r="E1404">
            <v>5</v>
          </cell>
          <cell r="F1404">
            <v>0</v>
          </cell>
        </row>
        <row r="1405">
          <cell r="A1405" t="str">
            <v>62281</v>
          </cell>
          <cell r="B1405" t="str">
            <v>Treat spinal cord lesion</v>
          </cell>
          <cell r="C1405">
            <v>12</v>
          </cell>
          <cell r="D1405">
            <v>5</v>
          </cell>
          <cell r="E1405">
            <v>5</v>
          </cell>
          <cell r="F1405">
            <v>0</v>
          </cell>
        </row>
        <row r="1406">
          <cell r="A1406" t="str">
            <v>62282</v>
          </cell>
          <cell r="B1406" t="str">
            <v>Treat spinal canal lesion</v>
          </cell>
          <cell r="C1406">
            <v>12</v>
          </cell>
          <cell r="D1406">
            <v>5</v>
          </cell>
          <cell r="E1406">
            <v>5</v>
          </cell>
          <cell r="F1406">
            <v>0</v>
          </cell>
        </row>
        <row r="1407">
          <cell r="A1407" t="str">
            <v>62284</v>
          </cell>
          <cell r="B1407" t="str">
            <v>Injection for myelogram</v>
          </cell>
          <cell r="C1407">
            <v>12</v>
          </cell>
          <cell r="D1407">
            <v>5</v>
          </cell>
          <cell r="E1407">
            <v>5</v>
          </cell>
          <cell r="F1407">
            <v>0</v>
          </cell>
        </row>
        <row r="1408">
          <cell r="A1408" t="str">
            <v>62290</v>
          </cell>
          <cell r="B1408" t="str">
            <v>Inject for spine disk x-ray</v>
          </cell>
          <cell r="C1408">
            <v>12</v>
          </cell>
          <cell r="D1408">
            <v>5</v>
          </cell>
          <cell r="E1408">
            <v>5</v>
          </cell>
          <cell r="F1408">
            <v>0</v>
          </cell>
        </row>
        <row r="1409">
          <cell r="A1409" t="str">
            <v>62291</v>
          </cell>
          <cell r="B1409" t="str">
            <v>Inject for spine disk x-ray</v>
          </cell>
          <cell r="C1409">
            <v>12</v>
          </cell>
          <cell r="D1409">
            <v>5</v>
          </cell>
          <cell r="E1409">
            <v>5</v>
          </cell>
          <cell r="F1409">
            <v>0</v>
          </cell>
        </row>
        <row r="1410">
          <cell r="A1410" t="str">
            <v>62310</v>
          </cell>
          <cell r="B1410" t="str">
            <v>Inject spine cerv/thoracic</v>
          </cell>
          <cell r="C1410">
            <v>12</v>
          </cell>
          <cell r="D1410">
            <v>5</v>
          </cell>
          <cell r="E1410">
            <v>5</v>
          </cell>
          <cell r="F1410">
            <v>0</v>
          </cell>
        </row>
        <row r="1411">
          <cell r="A1411" t="str">
            <v>62311</v>
          </cell>
          <cell r="B1411" t="str">
            <v>Inject spine lumbar/sacral</v>
          </cell>
          <cell r="C1411">
            <v>12</v>
          </cell>
          <cell r="D1411">
            <v>5</v>
          </cell>
          <cell r="E1411">
            <v>5</v>
          </cell>
          <cell r="F1411">
            <v>0</v>
          </cell>
        </row>
        <row r="1412">
          <cell r="A1412" t="str">
            <v>62318</v>
          </cell>
          <cell r="B1412" t="str">
            <v>Inject spine w/cath crv/thrc</v>
          </cell>
          <cell r="C1412">
            <v>12</v>
          </cell>
          <cell r="D1412">
            <v>5</v>
          </cell>
          <cell r="E1412">
            <v>5</v>
          </cell>
          <cell r="F1412">
            <v>0</v>
          </cell>
        </row>
        <row r="1413">
          <cell r="A1413" t="str">
            <v>62319</v>
          </cell>
          <cell r="B1413" t="str">
            <v>Inject spine w/cath lmb/scrl</v>
          </cell>
          <cell r="C1413">
            <v>12</v>
          </cell>
          <cell r="D1413">
            <v>5</v>
          </cell>
          <cell r="E1413">
            <v>5</v>
          </cell>
          <cell r="F1413">
            <v>0</v>
          </cell>
        </row>
        <row r="1414">
          <cell r="A1414" t="str">
            <v>62367</v>
          </cell>
          <cell r="B1414" t="str">
            <v>Analyze spine infus pump</v>
          </cell>
          <cell r="C1414">
            <v>12</v>
          </cell>
          <cell r="D1414">
            <v>5</v>
          </cell>
          <cell r="E1414">
            <v>5</v>
          </cell>
          <cell r="F1414">
            <v>0</v>
          </cell>
        </row>
        <row r="1415">
          <cell r="A1415" t="str">
            <v>62368</v>
          </cell>
          <cell r="B1415" t="str">
            <v>Analyze sp inf pump w/reprog</v>
          </cell>
          <cell r="C1415">
            <v>12</v>
          </cell>
          <cell r="D1415">
            <v>5</v>
          </cell>
          <cell r="E1415">
            <v>5</v>
          </cell>
          <cell r="F1415">
            <v>0</v>
          </cell>
        </row>
        <row r="1416">
          <cell r="A1416" t="str">
            <v>62369</v>
          </cell>
          <cell r="B1416" t="str">
            <v>Anal sp inf pmp w/reprg&amp;fill</v>
          </cell>
          <cell r="C1416">
            <v>12</v>
          </cell>
          <cell r="D1416">
            <v>5</v>
          </cell>
          <cell r="E1416">
            <v>5</v>
          </cell>
          <cell r="F1416">
            <v>0</v>
          </cell>
        </row>
        <row r="1417">
          <cell r="A1417" t="str">
            <v>62370</v>
          </cell>
          <cell r="B1417" t="str">
            <v>Anl sp inf pmp w/mdreprg&amp;fil</v>
          </cell>
          <cell r="C1417">
            <v>12</v>
          </cell>
          <cell r="D1417">
            <v>5</v>
          </cell>
          <cell r="E1417">
            <v>5</v>
          </cell>
          <cell r="F1417">
            <v>0</v>
          </cell>
        </row>
        <row r="1418">
          <cell r="A1418" t="str">
            <v>63650</v>
          </cell>
          <cell r="B1418" t="str">
            <v>Implant neuroelectrodes</v>
          </cell>
          <cell r="C1418">
            <v>12</v>
          </cell>
          <cell r="D1418">
            <v>5</v>
          </cell>
          <cell r="E1418">
            <v>5</v>
          </cell>
          <cell r="F1418">
            <v>0</v>
          </cell>
        </row>
        <row r="1419">
          <cell r="A1419" t="str">
            <v>63661</v>
          </cell>
          <cell r="B1419" t="str">
            <v>Remove spine eltrd perq aray</v>
          </cell>
          <cell r="C1419">
            <v>12</v>
          </cell>
          <cell r="D1419">
            <v>5</v>
          </cell>
          <cell r="E1419">
            <v>5</v>
          </cell>
          <cell r="F1419">
            <v>0</v>
          </cell>
        </row>
        <row r="1420">
          <cell r="A1420" t="str">
            <v>63663</v>
          </cell>
          <cell r="B1420" t="str">
            <v>Revise spine eltrd perq aray</v>
          </cell>
          <cell r="C1420">
            <v>12</v>
          </cell>
          <cell r="D1420">
            <v>5</v>
          </cell>
          <cell r="E1420">
            <v>5</v>
          </cell>
          <cell r="F1420">
            <v>0</v>
          </cell>
        </row>
        <row r="1421">
          <cell r="A1421" t="str">
            <v>64400</v>
          </cell>
          <cell r="B1421" t="str">
            <v>N block inj trigeminal</v>
          </cell>
          <cell r="C1421">
            <v>12</v>
          </cell>
          <cell r="D1421">
            <v>5</v>
          </cell>
          <cell r="E1421">
            <v>5</v>
          </cell>
          <cell r="F1421">
            <v>0</v>
          </cell>
        </row>
        <row r="1422">
          <cell r="A1422" t="str">
            <v>64402</v>
          </cell>
          <cell r="B1422" t="str">
            <v>N block inj facial</v>
          </cell>
          <cell r="C1422">
            <v>12</v>
          </cell>
          <cell r="D1422">
            <v>5</v>
          </cell>
          <cell r="E1422">
            <v>5</v>
          </cell>
          <cell r="F1422">
            <v>0</v>
          </cell>
        </row>
        <row r="1423">
          <cell r="A1423" t="str">
            <v>64405</v>
          </cell>
          <cell r="B1423" t="str">
            <v>N block inj occipital</v>
          </cell>
          <cell r="C1423">
            <v>12</v>
          </cell>
          <cell r="D1423">
            <v>5</v>
          </cell>
          <cell r="E1423">
            <v>5</v>
          </cell>
          <cell r="F1423">
            <v>0</v>
          </cell>
        </row>
        <row r="1424">
          <cell r="A1424" t="str">
            <v>64408</v>
          </cell>
          <cell r="B1424" t="str">
            <v>N block inj vagus</v>
          </cell>
          <cell r="C1424">
            <v>12</v>
          </cell>
          <cell r="D1424">
            <v>5</v>
          </cell>
          <cell r="E1424">
            <v>5</v>
          </cell>
          <cell r="F1424">
            <v>0</v>
          </cell>
        </row>
        <row r="1425">
          <cell r="A1425" t="str">
            <v>64410</v>
          </cell>
          <cell r="B1425" t="str">
            <v>N block inj phrenic</v>
          </cell>
          <cell r="C1425">
            <v>12</v>
          </cell>
          <cell r="D1425">
            <v>5</v>
          </cell>
          <cell r="E1425">
            <v>5</v>
          </cell>
          <cell r="F1425">
            <v>0</v>
          </cell>
        </row>
        <row r="1426">
          <cell r="A1426" t="str">
            <v>64412</v>
          </cell>
          <cell r="B1426" t="str">
            <v>N block inj spinal accessor</v>
          </cell>
          <cell r="C1426">
            <v>12</v>
          </cell>
          <cell r="D1426">
            <v>5</v>
          </cell>
          <cell r="E1426">
            <v>5</v>
          </cell>
          <cell r="F1426">
            <v>0</v>
          </cell>
        </row>
        <row r="1427">
          <cell r="A1427" t="str">
            <v>64413</v>
          </cell>
          <cell r="B1427" t="str">
            <v>N block inj cervical plexus</v>
          </cell>
          <cell r="C1427">
            <v>12</v>
          </cell>
          <cell r="D1427">
            <v>5</v>
          </cell>
          <cell r="E1427">
            <v>5</v>
          </cell>
          <cell r="F1427">
            <v>0</v>
          </cell>
        </row>
        <row r="1428">
          <cell r="A1428" t="str">
            <v>64415</v>
          </cell>
          <cell r="B1428" t="str">
            <v>N block inj brachial plexus</v>
          </cell>
          <cell r="C1428">
            <v>12</v>
          </cell>
          <cell r="D1428">
            <v>5</v>
          </cell>
          <cell r="E1428">
            <v>5</v>
          </cell>
          <cell r="F1428">
            <v>0</v>
          </cell>
        </row>
        <row r="1429">
          <cell r="A1429" t="str">
            <v>64417</v>
          </cell>
          <cell r="B1429" t="str">
            <v>N block inj axillary</v>
          </cell>
          <cell r="C1429">
            <v>12</v>
          </cell>
          <cell r="D1429">
            <v>5</v>
          </cell>
          <cell r="E1429">
            <v>5</v>
          </cell>
          <cell r="F1429">
            <v>0</v>
          </cell>
        </row>
        <row r="1430">
          <cell r="A1430" t="str">
            <v>64418</v>
          </cell>
          <cell r="B1430" t="str">
            <v>N block inj suprascapular</v>
          </cell>
          <cell r="C1430">
            <v>12</v>
          </cell>
          <cell r="D1430">
            <v>5</v>
          </cell>
          <cell r="E1430">
            <v>5</v>
          </cell>
          <cell r="F1430">
            <v>0</v>
          </cell>
        </row>
        <row r="1431">
          <cell r="A1431" t="str">
            <v>64420</v>
          </cell>
          <cell r="B1431" t="str">
            <v>N block inj intercost sng</v>
          </cell>
          <cell r="C1431">
            <v>12</v>
          </cell>
          <cell r="D1431">
            <v>5</v>
          </cell>
          <cell r="E1431">
            <v>5</v>
          </cell>
          <cell r="F1431">
            <v>0</v>
          </cell>
        </row>
        <row r="1432">
          <cell r="A1432" t="str">
            <v>64421</v>
          </cell>
          <cell r="B1432" t="str">
            <v>N block inj intercost mlt</v>
          </cell>
          <cell r="C1432">
            <v>12</v>
          </cell>
          <cell r="D1432">
            <v>5</v>
          </cell>
          <cell r="E1432">
            <v>5</v>
          </cell>
          <cell r="F1432">
            <v>0</v>
          </cell>
        </row>
        <row r="1433">
          <cell r="A1433" t="str">
            <v>64425</v>
          </cell>
          <cell r="B1433" t="str">
            <v>N block inj ilio-ing/hypogi</v>
          </cell>
          <cell r="C1433">
            <v>12</v>
          </cell>
          <cell r="D1433">
            <v>5</v>
          </cell>
          <cell r="E1433">
            <v>5</v>
          </cell>
          <cell r="F1433">
            <v>0</v>
          </cell>
        </row>
        <row r="1434">
          <cell r="A1434" t="str">
            <v>64430</v>
          </cell>
          <cell r="B1434" t="str">
            <v>N block inj pudendal</v>
          </cell>
          <cell r="C1434">
            <v>12</v>
          </cell>
          <cell r="D1434">
            <v>5</v>
          </cell>
          <cell r="E1434">
            <v>5</v>
          </cell>
          <cell r="F1434">
            <v>0</v>
          </cell>
        </row>
        <row r="1435">
          <cell r="A1435" t="str">
            <v>64435</v>
          </cell>
          <cell r="B1435" t="str">
            <v>N block inj paracervical</v>
          </cell>
          <cell r="C1435">
            <v>12</v>
          </cell>
          <cell r="D1435">
            <v>5</v>
          </cell>
          <cell r="E1435">
            <v>5</v>
          </cell>
          <cell r="F1435">
            <v>0</v>
          </cell>
        </row>
        <row r="1436">
          <cell r="A1436" t="str">
            <v>64445</v>
          </cell>
          <cell r="B1436" t="str">
            <v>N block inj sciatic sng</v>
          </cell>
          <cell r="C1436">
            <v>12</v>
          </cell>
          <cell r="D1436">
            <v>5</v>
          </cell>
          <cell r="E1436">
            <v>5</v>
          </cell>
          <cell r="F1436">
            <v>0</v>
          </cell>
        </row>
        <row r="1437">
          <cell r="A1437" t="str">
            <v>64447</v>
          </cell>
          <cell r="B1437" t="str">
            <v>N block inj fem single</v>
          </cell>
          <cell r="C1437">
            <v>12</v>
          </cell>
          <cell r="D1437">
            <v>5</v>
          </cell>
          <cell r="E1437">
            <v>5</v>
          </cell>
          <cell r="F1437">
            <v>0</v>
          </cell>
        </row>
        <row r="1438">
          <cell r="A1438" t="str">
            <v>64450</v>
          </cell>
          <cell r="B1438" t="str">
            <v>N block other peripheral</v>
          </cell>
          <cell r="C1438">
            <v>12</v>
          </cell>
          <cell r="D1438">
            <v>5</v>
          </cell>
          <cell r="E1438">
            <v>5</v>
          </cell>
          <cell r="F1438">
            <v>0</v>
          </cell>
        </row>
        <row r="1439">
          <cell r="A1439" t="str">
            <v>64455</v>
          </cell>
          <cell r="B1439" t="str">
            <v>N block inj plantar digit</v>
          </cell>
          <cell r="C1439">
            <v>12</v>
          </cell>
          <cell r="D1439">
            <v>5</v>
          </cell>
          <cell r="E1439">
            <v>5</v>
          </cell>
          <cell r="F1439">
            <v>0</v>
          </cell>
        </row>
        <row r="1440">
          <cell r="A1440" t="str">
            <v>64479</v>
          </cell>
          <cell r="B1440" t="str">
            <v>Inj foramen epidural c/t</v>
          </cell>
          <cell r="C1440">
            <v>12</v>
          </cell>
          <cell r="D1440">
            <v>5</v>
          </cell>
          <cell r="E1440">
            <v>5</v>
          </cell>
          <cell r="F1440">
            <v>0</v>
          </cell>
        </row>
        <row r="1441">
          <cell r="A1441" t="str">
            <v>64480</v>
          </cell>
          <cell r="B1441" t="str">
            <v>Inj foramen epidural add-on</v>
          </cell>
          <cell r="C1441">
            <v>12</v>
          </cell>
          <cell r="D1441">
            <v>5</v>
          </cell>
          <cell r="E1441">
            <v>5</v>
          </cell>
          <cell r="F1441">
            <v>0</v>
          </cell>
        </row>
        <row r="1442">
          <cell r="A1442" t="str">
            <v>64483</v>
          </cell>
          <cell r="B1442" t="str">
            <v>Inj foramen epidural l/s</v>
          </cell>
          <cell r="C1442">
            <v>12</v>
          </cell>
          <cell r="D1442">
            <v>5</v>
          </cell>
          <cell r="E1442">
            <v>5</v>
          </cell>
          <cell r="F1442">
            <v>0</v>
          </cell>
        </row>
        <row r="1443">
          <cell r="A1443" t="str">
            <v>64484</v>
          </cell>
          <cell r="B1443" t="str">
            <v>Inj foramen epidural add-on</v>
          </cell>
          <cell r="C1443">
            <v>12</v>
          </cell>
          <cell r="D1443">
            <v>5</v>
          </cell>
          <cell r="E1443">
            <v>5</v>
          </cell>
          <cell r="F1443">
            <v>0</v>
          </cell>
        </row>
        <row r="1444">
          <cell r="A1444" t="str">
            <v>64490</v>
          </cell>
          <cell r="B1444" t="str">
            <v>Inj paravert f jnt c/t 1 lev</v>
          </cell>
          <cell r="C1444">
            <v>12</v>
          </cell>
          <cell r="D1444">
            <v>5</v>
          </cell>
          <cell r="E1444">
            <v>5</v>
          </cell>
          <cell r="F1444">
            <v>0</v>
          </cell>
        </row>
        <row r="1445">
          <cell r="A1445" t="str">
            <v>64491</v>
          </cell>
          <cell r="B1445" t="str">
            <v>Inj paravert f jnt c/t 2 lev</v>
          </cell>
          <cell r="C1445">
            <v>12</v>
          </cell>
          <cell r="D1445">
            <v>5</v>
          </cell>
          <cell r="E1445">
            <v>5</v>
          </cell>
          <cell r="F1445">
            <v>0</v>
          </cell>
        </row>
        <row r="1446">
          <cell r="A1446" t="str">
            <v>64492</v>
          </cell>
          <cell r="B1446" t="str">
            <v>Inj paravert f jnt c/t 3 lev</v>
          </cell>
          <cell r="C1446">
            <v>12</v>
          </cell>
          <cell r="D1446">
            <v>5</v>
          </cell>
          <cell r="E1446">
            <v>5</v>
          </cell>
          <cell r="F1446">
            <v>0</v>
          </cell>
        </row>
        <row r="1447">
          <cell r="A1447" t="str">
            <v>64493</v>
          </cell>
          <cell r="B1447" t="str">
            <v>Inj paravert f jnt l/s 1 lev</v>
          </cell>
          <cell r="C1447">
            <v>12</v>
          </cell>
          <cell r="D1447">
            <v>5</v>
          </cell>
          <cell r="E1447">
            <v>5</v>
          </cell>
          <cell r="F1447">
            <v>0</v>
          </cell>
        </row>
        <row r="1448">
          <cell r="A1448" t="str">
            <v>64494</v>
          </cell>
          <cell r="B1448" t="str">
            <v>Inj paravert f jnt l/s 2 lev</v>
          </cell>
          <cell r="C1448">
            <v>12</v>
          </cell>
          <cell r="D1448">
            <v>5</v>
          </cell>
          <cell r="E1448">
            <v>5</v>
          </cell>
          <cell r="F1448">
            <v>0</v>
          </cell>
        </row>
        <row r="1449">
          <cell r="A1449" t="str">
            <v>64495</v>
          </cell>
          <cell r="B1449" t="str">
            <v>Inj paravert f jnt l/s 3 lev</v>
          </cell>
          <cell r="C1449">
            <v>12</v>
          </cell>
          <cell r="D1449">
            <v>5</v>
          </cell>
          <cell r="E1449">
            <v>5</v>
          </cell>
          <cell r="F1449">
            <v>0</v>
          </cell>
        </row>
        <row r="1450">
          <cell r="A1450" t="str">
            <v>64505</v>
          </cell>
          <cell r="B1450" t="str">
            <v>N block spenopalatine gangl</v>
          </cell>
          <cell r="C1450">
            <v>12</v>
          </cell>
          <cell r="D1450">
            <v>5</v>
          </cell>
          <cell r="E1450">
            <v>5</v>
          </cell>
          <cell r="F1450">
            <v>0</v>
          </cell>
        </row>
        <row r="1451">
          <cell r="A1451" t="str">
            <v>64508</v>
          </cell>
          <cell r="B1451" t="str">
            <v>N block carotid sinus s/p</v>
          </cell>
          <cell r="C1451">
            <v>12</v>
          </cell>
          <cell r="D1451">
            <v>5</v>
          </cell>
          <cell r="E1451">
            <v>5</v>
          </cell>
          <cell r="F1451">
            <v>0</v>
          </cell>
        </row>
        <row r="1452">
          <cell r="A1452" t="str">
            <v>64510</v>
          </cell>
          <cell r="B1452" t="str">
            <v>N block stellate ganglion</v>
          </cell>
          <cell r="C1452">
            <v>12</v>
          </cell>
          <cell r="D1452">
            <v>5</v>
          </cell>
          <cell r="E1452">
            <v>5</v>
          </cell>
          <cell r="F1452">
            <v>0</v>
          </cell>
        </row>
        <row r="1453">
          <cell r="A1453" t="str">
            <v>64517</v>
          </cell>
          <cell r="B1453" t="str">
            <v>N block inj hypogas plxs</v>
          </cell>
          <cell r="C1453">
            <v>12</v>
          </cell>
          <cell r="D1453">
            <v>5</v>
          </cell>
          <cell r="E1453">
            <v>5</v>
          </cell>
          <cell r="F1453">
            <v>0</v>
          </cell>
        </row>
        <row r="1454">
          <cell r="A1454" t="str">
            <v>64520</v>
          </cell>
          <cell r="B1454" t="str">
            <v>N block lumbar/thoracic</v>
          </cell>
          <cell r="C1454">
            <v>12</v>
          </cell>
          <cell r="D1454">
            <v>5</v>
          </cell>
          <cell r="E1454">
            <v>5</v>
          </cell>
          <cell r="F1454">
            <v>0</v>
          </cell>
        </row>
        <row r="1455">
          <cell r="A1455" t="str">
            <v>64530</v>
          </cell>
          <cell r="B1455" t="str">
            <v>N block inj celiac pelus</v>
          </cell>
          <cell r="C1455">
            <v>12</v>
          </cell>
          <cell r="D1455">
            <v>5</v>
          </cell>
          <cell r="E1455">
            <v>5</v>
          </cell>
          <cell r="F1455">
            <v>0</v>
          </cell>
        </row>
        <row r="1456">
          <cell r="A1456" t="str">
            <v>64550</v>
          </cell>
          <cell r="B1456" t="str">
            <v>Apply neurostimulator</v>
          </cell>
          <cell r="C1456">
            <v>12</v>
          </cell>
          <cell r="D1456">
            <v>5</v>
          </cell>
          <cell r="E1456">
            <v>5</v>
          </cell>
          <cell r="F1456">
            <v>0</v>
          </cell>
        </row>
        <row r="1457">
          <cell r="A1457" t="str">
            <v>64553</v>
          </cell>
          <cell r="B1457" t="str">
            <v>Implant neuroelectrodes</v>
          </cell>
          <cell r="C1457">
            <v>12</v>
          </cell>
          <cell r="D1457">
            <v>5</v>
          </cell>
          <cell r="E1457">
            <v>5</v>
          </cell>
          <cell r="F1457">
            <v>0</v>
          </cell>
        </row>
        <row r="1458">
          <cell r="A1458" t="str">
            <v>64555</v>
          </cell>
          <cell r="B1458" t="str">
            <v>Implant neuroelectrodes</v>
          </cell>
          <cell r="C1458">
            <v>12</v>
          </cell>
          <cell r="D1458">
            <v>5</v>
          </cell>
          <cell r="E1458">
            <v>5</v>
          </cell>
          <cell r="F1458">
            <v>0</v>
          </cell>
        </row>
        <row r="1459">
          <cell r="A1459" t="str">
            <v>64561</v>
          </cell>
          <cell r="B1459" t="str">
            <v>Implant neuroelectrodes</v>
          </cell>
          <cell r="C1459">
            <v>12</v>
          </cell>
          <cell r="D1459">
            <v>5</v>
          </cell>
          <cell r="E1459">
            <v>5</v>
          </cell>
          <cell r="F1459">
            <v>0</v>
          </cell>
        </row>
        <row r="1460">
          <cell r="A1460" t="str">
            <v>64565</v>
          </cell>
          <cell r="B1460" t="str">
            <v>Implant neuroelectrodes</v>
          </cell>
          <cell r="C1460">
            <v>12</v>
          </cell>
          <cell r="D1460">
            <v>5</v>
          </cell>
          <cell r="E1460">
            <v>5</v>
          </cell>
          <cell r="F1460">
            <v>0</v>
          </cell>
        </row>
        <row r="1461">
          <cell r="A1461" t="str">
            <v>64566</v>
          </cell>
          <cell r="B1461" t="str">
            <v>Neuroeltrd stim post tibial</v>
          </cell>
          <cell r="C1461">
            <v>12</v>
          </cell>
          <cell r="D1461">
            <v>5</v>
          </cell>
          <cell r="E1461">
            <v>5</v>
          </cell>
          <cell r="F1461">
            <v>0</v>
          </cell>
        </row>
        <row r="1462">
          <cell r="A1462" t="str">
            <v>64585</v>
          </cell>
          <cell r="B1462" t="str">
            <v>Revise/remove neuroelectrode</v>
          </cell>
          <cell r="C1462">
            <v>12</v>
          </cell>
          <cell r="D1462">
            <v>5</v>
          </cell>
          <cell r="E1462">
            <v>5</v>
          </cell>
          <cell r="F1462">
            <v>0</v>
          </cell>
        </row>
        <row r="1463">
          <cell r="A1463" t="str">
            <v>64590</v>
          </cell>
          <cell r="B1463" t="str">
            <v>Insrt/redo pn/gastr stimul</v>
          </cell>
          <cell r="C1463">
            <v>12</v>
          </cell>
          <cell r="D1463">
            <v>5</v>
          </cell>
          <cell r="E1463">
            <v>5</v>
          </cell>
          <cell r="F1463">
            <v>0</v>
          </cell>
        </row>
        <row r="1464">
          <cell r="A1464" t="str">
            <v>64595</v>
          </cell>
          <cell r="B1464" t="str">
            <v>Revise/rmv pn/gastr stimul</v>
          </cell>
          <cell r="C1464">
            <v>12</v>
          </cell>
          <cell r="D1464">
            <v>5</v>
          </cell>
          <cell r="E1464">
            <v>5</v>
          </cell>
          <cell r="F1464">
            <v>0</v>
          </cell>
        </row>
        <row r="1465">
          <cell r="A1465" t="str">
            <v>64600</v>
          </cell>
          <cell r="B1465" t="str">
            <v>Injection treatment of nerve</v>
          </cell>
          <cell r="C1465">
            <v>12</v>
          </cell>
          <cell r="D1465">
            <v>5</v>
          </cell>
          <cell r="E1465">
            <v>5</v>
          </cell>
          <cell r="F1465">
            <v>0</v>
          </cell>
        </row>
        <row r="1466">
          <cell r="A1466" t="str">
            <v>64605</v>
          </cell>
          <cell r="B1466" t="str">
            <v>Injection treatment of nerve</v>
          </cell>
          <cell r="C1466">
            <v>12</v>
          </cell>
          <cell r="D1466">
            <v>5</v>
          </cell>
          <cell r="E1466">
            <v>5</v>
          </cell>
          <cell r="F1466">
            <v>0</v>
          </cell>
        </row>
        <row r="1467">
          <cell r="A1467" t="str">
            <v>64610</v>
          </cell>
          <cell r="B1467" t="str">
            <v>Injection treatment of nerve</v>
          </cell>
          <cell r="C1467">
            <v>12</v>
          </cell>
          <cell r="D1467">
            <v>5</v>
          </cell>
          <cell r="E1467">
            <v>5</v>
          </cell>
          <cell r="F1467">
            <v>0</v>
          </cell>
        </row>
        <row r="1468">
          <cell r="A1468" t="str">
            <v>64611</v>
          </cell>
          <cell r="B1468" t="str">
            <v>Chemodenerv saliv glands</v>
          </cell>
          <cell r="C1468">
            <v>12</v>
          </cell>
          <cell r="D1468">
            <v>5</v>
          </cell>
          <cell r="E1468">
            <v>5</v>
          </cell>
          <cell r="F1468">
            <v>0</v>
          </cell>
        </row>
        <row r="1469">
          <cell r="A1469" t="str">
            <v>64612</v>
          </cell>
          <cell r="B1469" t="str">
            <v>Destroy nerve face muscle</v>
          </cell>
          <cell r="C1469">
            <v>12</v>
          </cell>
          <cell r="D1469">
            <v>5</v>
          </cell>
          <cell r="E1469">
            <v>5</v>
          </cell>
          <cell r="F1469">
            <v>0</v>
          </cell>
        </row>
        <row r="1470">
          <cell r="A1470" t="str">
            <v>64615</v>
          </cell>
          <cell r="B1470" t="str">
            <v>Chemodenerv musc migraine</v>
          </cell>
          <cell r="C1470">
            <v>12</v>
          </cell>
          <cell r="D1470">
            <v>5</v>
          </cell>
          <cell r="E1470">
            <v>5</v>
          </cell>
          <cell r="F1470">
            <v>0</v>
          </cell>
        </row>
        <row r="1471">
          <cell r="A1471" t="str">
            <v>64616</v>
          </cell>
          <cell r="B1471" t="str">
            <v>Chemodenerv musc neck dyston</v>
          </cell>
          <cell r="C1471">
            <v>12</v>
          </cell>
          <cell r="D1471">
            <v>5</v>
          </cell>
          <cell r="E1471">
            <v>5</v>
          </cell>
          <cell r="F1471">
            <v>0</v>
          </cell>
        </row>
        <row r="1472">
          <cell r="A1472" t="str">
            <v>64617</v>
          </cell>
          <cell r="B1472" t="str">
            <v>Chemodener muscle larynx emg</v>
          </cell>
          <cell r="C1472">
            <v>12</v>
          </cell>
          <cell r="D1472">
            <v>5</v>
          </cell>
          <cell r="E1472">
            <v>5</v>
          </cell>
          <cell r="F1472">
            <v>0</v>
          </cell>
        </row>
        <row r="1473">
          <cell r="A1473" t="str">
            <v>64620</v>
          </cell>
          <cell r="B1473" t="str">
            <v>Injection treatment of nerve</v>
          </cell>
          <cell r="C1473">
            <v>12</v>
          </cell>
          <cell r="D1473">
            <v>5</v>
          </cell>
          <cell r="E1473">
            <v>5</v>
          </cell>
          <cell r="F1473">
            <v>0</v>
          </cell>
        </row>
        <row r="1474">
          <cell r="A1474" t="str">
            <v>64630</v>
          </cell>
          <cell r="B1474" t="str">
            <v>Injection treatment of nerve</v>
          </cell>
          <cell r="C1474">
            <v>12</v>
          </cell>
          <cell r="D1474">
            <v>5</v>
          </cell>
          <cell r="E1474">
            <v>5</v>
          </cell>
          <cell r="F1474">
            <v>0</v>
          </cell>
        </row>
        <row r="1475">
          <cell r="A1475" t="str">
            <v>64632</v>
          </cell>
          <cell r="B1475" t="str">
            <v>N block inj common digit</v>
          </cell>
          <cell r="C1475">
            <v>12</v>
          </cell>
          <cell r="D1475">
            <v>5</v>
          </cell>
          <cell r="E1475">
            <v>5</v>
          </cell>
          <cell r="F1475">
            <v>0</v>
          </cell>
        </row>
        <row r="1476">
          <cell r="A1476" t="str">
            <v>64633</v>
          </cell>
          <cell r="B1476" t="str">
            <v>Destroy cerv/thor facet jnt</v>
          </cell>
          <cell r="C1476">
            <v>12</v>
          </cell>
          <cell r="D1476">
            <v>5</v>
          </cell>
          <cell r="E1476">
            <v>5</v>
          </cell>
          <cell r="F1476">
            <v>0</v>
          </cell>
        </row>
        <row r="1477">
          <cell r="A1477" t="str">
            <v>64634</v>
          </cell>
          <cell r="B1477" t="str">
            <v>Destroy c/th facet jnt addl</v>
          </cell>
          <cell r="C1477">
            <v>12</v>
          </cell>
          <cell r="D1477">
            <v>5</v>
          </cell>
          <cell r="E1477">
            <v>5</v>
          </cell>
          <cell r="F1477">
            <v>0</v>
          </cell>
        </row>
        <row r="1478">
          <cell r="A1478" t="str">
            <v>64635</v>
          </cell>
          <cell r="B1478" t="str">
            <v>Destroy lumb/sac facet jnt</v>
          </cell>
          <cell r="C1478">
            <v>12</v>
          </cell>
          <cell r="D1478">
            <v>5</v>
          </cell>
          <cell r="E1478">
            <v>5</v>
          </cell>
          <cell r="F1478">
            <v>0</v>
          </cell>
        </row>
        <row r="1479">
          <cell r="A1479" t="str">
            <v>64636</v>
          </cell>
          <cell r="B1479" t="str">
            <v>Destroy l/s facet jnt addl</v>
          </cell>
          <cell r="C1479">
            <v>12</v>
          </cell>
          <cell r="D1479">
            <v>5</v>
          </cell>
          <cell r="E1479">
            <v>5</v>
          </cell>
          <cell r="F1479">
            <v>0</v>
          </cell>
        </row>
        <row r="1480">
          <cell r="A1480" t="str">
            <v>64640</v>
          </cell>
          <cell r="B1480" t="str">
            <v>Injection treatment of nerve</v>
          </cell>
          <cell r="C1480">
            <v>12</v>
          </cell>
          <cell r="D1480">
            <v>5</v>
          </cell>
          <cell r="E1480">
            <v>5</v>
          </cell>
          <cell r="F1480">
            <v>0</v>
          </cell>
        </row>
        <row r="1481">
          <cell r="A1481" t="str">
            <v>64642</v>
          </cell>
          <cell r="B1481" t="str">
            <v>Chemodenerv 1 extremity 1-4</v>
          </cell>
          <cell r="C1481">
            <v>12</v>
          </cell>
          <cell r="D1481">
            <v>5</v>
          </cell>
          <cell r="E1481">
            <v>5</v>
          </cell>
          <cell r="F1481">
            <v>0</v>
          </cell>
        </row>
        <row r="1482">
          <cell r="A1482" t="str">
            <v>64643</v>
          </cell>
          <cell r="B1482" t="str">
            <v>Chemodenerv 1 extrem 1-4 ea</v>
          </cell>
          <cell r="C1482">
            <v>12</v>
          </cell>
          <cell r="D1482">
            <v>5</v>
          </cell>
          <cell r="E1482">
            <v>5</v>
          </cell>
          <cell r="F1482">
            <v>0</v>
          </cell>
        </row>
        <row r="1483">
          <cell r="A1483" t="str">
            <v>64644</v>
          </cell>
          <cell r="B1483" t="str">
            <v>Chemodenerv 1 extrem 5/&gt; mus</v>
          </cell>
          <cell r="C1483">
            <v>12</v>
          </cell>
          <cell r="D1483">
            <v>5</v>
          </cell>
          <cell r="E1483">
            <v>5</v>
          </cell>
          <cell r="F1483">
            <v>0</v>
          </cell>
        </row>
        <row r="1484">
          <cell r="A1484" t="str">
            <v>64645</v>
          </cell>
          <cell r="B1484" t="str">
            <v>Chemodenerv 1 extrem 5/&gt; ea</v>
          </cell>
          <cell r="C1484">
            <v>12</v>
          </cell>
          <cell r="D1484">
            <v>5</v>
          </cell>
          <cell r="E1484">
            <v>5</v>
          </cell>
          <cell r="F1484">
            <v>0</v>
          </cell>
        </row>
        <row r="1485">
          <cell r="A1485" t="str">
            <v>64646</v>
          </cell>
          <cell r="B1485" t="str">
            <v>Chemodenerv trunk musc 1-5</v>
          </cell>
          <cell r="C1485">
            <v>12</v>
          </cell>
          <cell r="D1485">
            <v>5</v>
          </cell>
          <cell r="E1485">
            <v>5</v>
          </cell>
          <cell r="F1485">
            <v>0</v>
          </cell>
        </row>
        <row r="1486">
          <cell r="A1486" t="str">
            <v>64647</v>
          </cell>
          <cell r="B1486" t="str">
            <v>Chemodenerv trunk musc 6/&gt;</v>
          </cell>
          <cell r="C1486">
            <v>12</v>
          </cell>
          <cell r="D1486">
            <v>5</v>
          </cell>
          <cell r="E1486">
            <v>5</v>
          </cell>
          <cell r="F1486">
            <v>0</v>
          </cell>
        </row>
        <row r="1487">
          <cell r="A1487" t="str">
            <v>64650</v>
          </cell>
          <cell r="B1487" t="str">
            <v>Chemodenerv eccrine glands</v>
          </cell>
          <cell r="C1487">
            <v>12</v>
          </cell>
          <cell r="D1487">
            <v>5</v>
          </cell>
          <cell r="E1487">
            <v>5</v>
          </cell>
          <cell r="F1487">
            <v>0</v>
          </cell>
        </row>
        <row r="1488">
          <cell r="A1488" t="str">
            <v>64653</v>
          </cell>
          <cell r="B1488" t="str">
            <v>Chemodenerv eccrine glands</v>
          </cell>
          <cell r="C1488">
            <v>12</v>
          </cell>
          <cell r="D1488">
            <v>5</v>
          </cell>
          <cell r="E1488">
            <v>5</v>
          </cell>
          <cell r="F1488">
            <v>0</v>
          </cell>
        </row>
        <row r="1489">
          <cell r="A1489" t="str">
            <v>64680</v>
          </cell>
          <cell r="B1489" t="str">
            <v>Injection treatment of nerve</v>
          </cell>
          <cell r="C1489">
            <v>12</v>
          </cell>
          <cell r="D1489">
            <v>5</v>
          </cell>
          <cell r="E1489">
            <v>5</v>
          </cell>
          <cell r="F1489">
            <v>0</v>
          </cell>
        </row>
        <row r="1490">
          <cell r="A1490" t="str">
            <v>64681</v>
          </cell>
          <cell r="B1490" t="str">
            <v>Injection treatment of nerve</v>
          </cell>
          <cell r="C1490">
            <v>12</v>
          </cell>
          <cell r="D1490">
            <v>5</v>
          </cell>
          <cell r="E1490">
            <v>5</v>
          </cell>
          <cell r="F1490">
            <v>0</v>
          </cell>
        </row>
        <row r="1491">
          <cell r="A1491" t="str">
            <v>64721</v>
          </cell>
          <cell r="B1491" t="str">
            <v>Carpal tunnel surgery</v>
          </cell>
          <cell r="C1491">
            <v>12</v>
          </cell>
          <cell r="D1491">
            <v>5</v>
          </cell>
          <cell r="E1491">
            <v>5</v>
          </cell>
          <cell r="F1491">
            <v>0</v>
          </cell>
        </row>
        <row r="1492">
          <cell r="A1492" t="str">
            <v>65125</v>
          </cell>
          <cell r="B1492" t="str">
            <v>Revise ocular implant</v>
          </cell>
          <cell r="C1492">
            <v>12</v>
          </cell>
          <cell r="D1492">
            <v>5</v>
          </cell>
          <cell r="E1492">
            <v>5</v>
          </cell>
          <cell r="F1492">
            <v>0</v>
          </cell>
        </row>
        <row r="1493">
          <cell r="A1493" t="str">
            <v>65205</v>
          </cell>
          <cell r="B1493" t="str">
            <v>Remove foreign body from eye</v>
          </cell>
          <cell r="C1493">
            <v>12</v>
          </cell>
          <cell r="D1493">
            <v>5</v>
          </cell>
          <cell r="E1493">
            <v>5</v>
          </cell>
          <cell r="F1493">
            <v>0</v>
          </cell>
        </row>
        <row r="1494">
          <cell r="A1494" t="str">
            <v>65210</v>
          </cell>
          <cell r="B1494" t="str">
            <v>Remove foreign body from eye</v>
          </cell>
          <cell r="C1494">
            <v>12</v>
          </cell>
          <cell r="D1494">
            <v>5</v>
          </cell>
          <cell r="E1494">
            <v>5</v>
          </cell>
          <cell r="F1494">
            <v>0</v>
          </cell>
        </row>
        <row r="1495">
          <cell r="A1495" t="str">
            <v>65220</v>
          </cell>
          <cell r="B1495" t="str">
            <v>Remove foreign body from eye</v>
          </cell>
          <cell r="C1495">
            <v>12</v>
          </cell>
          <cell r="D1495">
            <v>5</v>
          </cell>
          <cell r="E1495">
            <v>5</v>
          </cell>
          <cell r="F1495">
            <v>0</v>
          </cell>
        </row>
        <row r="1496">
          <cell r="A1496" t="str">
            <v>65222</v>
          </cell>
          <cell r="B1496" t="str">
            <v>Remove foreign body from eye</v>
          </cell>
          <cell r="C1496">
            <v>12</v>
          </cell>
          <cell r="D1496">
            <v>5</v>
          </cell>
          <cell r="E1496">
            <v>5</v>
          </cell>
          <cell r="F1496">
            <v>0</v>
          </cell>
        </row>
        <row r="1497">
          <cell r="A1497" t="str">
            <v>65270</v>
          </cell>
          <cell r="B1497" t="str">
            <v>Repair of eye wound</v>
          </cell>
          <cell r="C1497">
            <v>12</v>
          </cell>
          <cell r="D1497">
            <v>5</v>
          </cell>
          <cell r="E1497">
            <v>5</v>
          </cell>
          <cell r="F1497">
            <v>0</v>
          </cell>
        </row>
        <row r="1498">
          <cell r="A1498" t="str">
            <v>65272</v>
          </cell>
          <cell r="B1498" t="str">
            <v>Repair of eye wound</v>
          </cell>
          <cell r="C1498">
            <v>12</v>
          </cell>
          <cell r="D1498">
            <v>5</v>
          </cell>
          <cell r="E1498">
            <v>5</v>
          </cell>
          <cell r="F1498">
            <v>0</v>
          </cell>
        </row>
        <row r="1499">
          <cell r="A1499" t="str">
            <v>65275</v>
          </cell>
          <cell r="B1499" t="str">
            <v>Repair of eye wound</v>
          </cell>
          <cell r="C1499">
            <v>12</v>
          </cell>
          <cell r="D1499">
            <v>5</v>
          </cell>
          <cell r="E1499">
            <v>5</v>
          </cell>
          <cell r="F1499">
            <v>0</v>
          </cell>
        </row>
        <row r="1500">
          <cell r="A1500" t="str">
            <v>65286</v>
          </cell>
          <cell r="B1500" t="str">
            <v>Repair of eye wound</v>
          </cell>
          <cell r="C1500">
            <v>12</v>
          </cell>
          <cell r="D1500">
            <v>5</v>
          </cell>
          <cell r="E1500">
            <v>5</v>
          </cell>
          <cell r="F1500">
            <v>0</v>
          </cell>
        </row>
        <row r="1501">
          <cell r="A1501" t="str">
            <v>65400</v>
          </cell>
          <cell r="B1501" t="str">
            <v>Removal of eye lesion</v>
          </cell>
          <cell r="C1501">
            <v>12</v>
          </cell>
          <cell r="D1501">
            <v>5</v>
          </cell>
          <cell r="E1501">
            <v>5</v>
          </cell>
          <cell r="F1501">
            <v>0</v>
          </cell>
        </row>
        <row r="1502">
          <cell r="A1502" t="str">
            <v>65410</v>
          </cell>
          <cell r="B1502" t="str">
            <v>Biopsy of cornea</v>
          </cell>
          <cell r="C1502">
            <v>12</v>
          </cell>
          <cell r="D1502">
            <v>5</v>
          </cell>
          <cell r="E1502">
            <v>5</v>
          </cell>
          <cell r="F1502">
            <v>0</v>
          </cell>
        </row>
        <row r="1503">
          <cell r="A1503" t="str">
            <v>65420</v>
          </cell>
          <cell r="B1503" t="str">
            <v>Removal of eye lesion</v>
          </cell>
          <cell r="C1503">
            <v>12</v>
          </cell>
          <cell r="D1503">
            <v>5</v>
          </cell>
          <cell r="E1503">
            <v>5</v>
          </cell>
          <cell r="F1503">
            <v>0</v>
          </cell>
        </row>
        <row r="1504">
          <cell r="A1504" t="str">
            <v>65426</v>
          </cell>
          <cell r="B1504" t="str">
            <v>Removal of eye lesion</v>
          </cell>
          <cell r="C1504">
            <v>12</v>
          </cell>
          <cell r="D1504">
            <v>5</v>
          </cell>
          <cell r="E1504">
            <v>5</v>
          </cell>
          <cell r="F1504">
            <v>0</v>
          </cell>
        </row>
        <row r="1505">
          <cell r="A1505" t="str">
            <v>65430</v>
          </cell>
          <cell r="B1505" t="str">
            <v>Corneal smear</v>
          </cell>
          <cell r="C1505">
            <v>12</v>
          </cell>
          <cell r="D1505">
            <v>5</v>
          </cell>
          <cell r="E1505">
            <v>5</v>
          </cell>
          <cell r="F1505">
            <v>0</v>
          </cell>
        </row>
        <row r="1506">
          <cell r="A1506" t="str">
            <v>65435</v>
          </cell>
          <cell r="B1506" t="str">
            <v>Curette/treat cornea</v>
          </cell>
          <cell r="C1506">
            <v>12</v>
          </cell>
          <cell r="D1506">
            <v>5</v>
          </cell>
          <cell r="E1506">
            <v>5</v>
          </cell>
          <cell r="F1506">
            <v>0</v>
          </cell>
        </row>
        <row r="1507">
          <cell r="A1507" t="str">
            <v>65436</v>
          </cell>
          <cell r="B1507" t="str">
            <v>Curette/treat cornea</v>
          </cell>
          <cell r="C1507">
            <v>12</v>
          </cell>
          <cell r="D1507">
            <v>5</v>
          </cell>
          <cell r="E1507">
            <v>5</v>
          </cell>
          <cell r="F1507">
            <v>0</v>
          </cell>
        </row>
        <row r="1508">
          <cell r="A1508" t="str">
            <v>65450</v>
          </cell>
          <cell r="B1508" t="str">
            <v>Treatment of corneal lesion</v>
          </cell>
          <cell r="C1508">
            <v>12</v>
          </cell>
          <cell r="D1508">
            <v>5</v>
          </cell>
          <cell r="E1508">
            <v>5</v>
          </cell>
          <cell r="F1508">
            <v>0</v>
          </cell>
        </row>
        <row r="1509">
          <cell r="A1509" t="str">
            <v>65600</v>
          </cell>
          <cell r="B1509" t="str">
            <v>Revision of cornea</v>
          </cell>
          <cell r="C1509">
            <v>12</v>
          </cell>
          <cell r="D1509">
            <v>5</v>
          </cell>
          <cell r="E1509">
            <v>5</v>
          </cell>
          <cell r="F1509">
            <v>0</v>
          </cell>
        </row>
        <row r="1510">
          <cell r="A1510" t="str">
            <v>65772</v>
          </cell>
          <cell r="B1510" t="str">
            <v>Correction of astigmatism</v>
          </cell>
          <cell r="C1510">
            <v>12</v>
          </cell>
          <cell r="D1510">
            <v>5</v>
          </cell>
          <cell r="E1510">
            <v>5</v>
          </cell>
          <cell r="F1510">
            <v>0</v>
          </cell>
        </row>
        <row r="1511">
          <cell r="A1511" t="str">
            <v>65778</v>
          </cell>
          <cell r="B1511" t="str">
            <v>Cover eye w/membrane</v>
          </cell>
          <cell r="C1511">
            <v>12</v>
          </cell>
          <cell r="D1511">
            <v>5</v>
          </cell>
          <cell r="E1511">
            <v>5</v>
          </cell>
          <cell r="F1511">
            <v>0</v>
          </cell>
        </row>
        <row r="1512">
          <cell r="A1512" t="str">
            <v>65779</v>
          </cell>
          <cell r="B1512" t="str">
            <v>Cover eye w/membrane suture</v>
          </cell>
          <cell r="C1512">
            <v>12</v>
          </cell>
          <cell r="D1512">
            <v>5</v>
          </cell>
          <cell r="E1512">
            <v>5</v>
          </cell>
          <cell r="F1512">
            <v>0</v>
          </cell>
        </row>
        <row r="1513">
          <cell r="A1513" t="str">
            <v>65800</v>
          </cell>
          <cell r="B1513" t="str">
            <v>Drainage of eye</v>
          </cell>
          <cell r="C1513">
            <v>12</v>
          </cell>
          <cell r="D1513">
            <v>5</v>
          </cell>
          <cell r="E1513">
            <v>5</v>
          </cell>
          <cell r="F1513">
            <v>0</v>
          </cell>
        </row>
        <row r="1514">
          <cell r="A1514" t="str">
            <v>65815</v>
          </cell>
          <cell r="B1514" t="str">
            <v>Drainage of eye</v>
          </cell>
          <cell r="C1514">
            <v>12</v>
          </cell>
          <cell r="D1514">
            <v>5</v>
          </cell>
          <cell r="E1514">
            <v>5</v>
          </cell>
          <cell r="F1514">
            <v>0</v>
          </cell>
        </row>
        <row r="1515">
          <cell r="A1515" t="str">
            <v>65855</v>
          </cell>
          <cell r="B1515" t="str">
            <v>Laser surgery of eye</v>
          </cell>
          <cell r="C1515">
            <v>12</v>
          </cell>
          <cell r="D1515">
            <v>5</v>
          </cell>
          <cell r="E1515">
            <v>5</v>
          </cell>
          <cell r="F1515">
            <v>0</v>
          </cell>
        </row>
        <row r="1516">
          <cell r="A1516" t="str">
            <v>65860</v>
          </cell>
          <cell r="B1516" t="str">
            <v>Incise inner eye adhesions</v>
          </cell>
          <cell r="C1516">
            <v>12</v>
          </cell>
          <cell r="D1516">
            <v>5</v>
          </cell>
          <cell r="E1516">
            <v>5</v>
          </cell>
          <cell r="F1516">
            <v>0</v>
          </cell>
        </row>
        <row r="1517">
          <cell r="A1517" t="str">
            <v>66020</v>
          </cell>
          <cell r="B1517" t="str">
            <v>Injection treatment of eye</v>
          </cell>
          <cell r="C1517">
            <v>12</v>
          </cell>
          <cell r="D1517">
            <v>5</v>
          </cell>
          <cell r="E1517">
            <v>5</v>
          </cell>
          <cell r="F1517">
            <v>0</v>
          </cell>
        </row>
        <row r="1518">
          <cell r="A1518" t="str">
            <v>66030</v>
          </cell>
          <cell r="B1518" t="str">
            <v>Injection treatment of eye</v>
          </cell>
          <cell r="C1518">
            <v>12</v>
          </cell>
          <cell r="D1518">
            <v>5</v>
          </cell>
          <cell r="E1518">
            <v>5</v>
          </cell>
          <cell r="F1518">
            <v>0</v>
          </cell>
        </row>
        <row r="1519">
          <cell r="A1519" t="str">
            <v>66130</v>
          </cell>
          <cell r="B1519" t="str">
            <v>Remove eye lesion</v>
          </cell>
          <cell r="C1519">
            <v>12</v>
          </cell>
          <cell r="D1519">
            <v>5</v>
          </cell>
          <cell r="E1519">
            <v>5</v>
          </cell>
          <cell r="F1519">
            <v>0</v>
          </cell>
        </row>
        <row r="1520">
          <cell r="A1520" t="str">
            <v>66250</v>
          </cell>
          <cell r="B1520" t="str">
            <v>Follow-up surgery of eye</v>
          </cell>
          <cell r="C1520">
            <v>12</v>
          </cell>
          <cell r="D1520">
            <v>5</v>
          </cell>
          <cell r="E1520">
            <v>5</v>
          </cell>
          <cell r="F1520">
            <v>0</v>
          </cell>
        </row>
        <row r="1521">
          <cell r="A1521" t="str">
            <v>66700</v>
          </cell>
          <cell r="B1521" t="str">
            <v>Destruction ciliary body</v>
          </cell>
          <cell r="C1521">
            <v>12</v>
          </cell>
          <cell r="D1521">
            <v>5</v>
          </cell>
          <cell r="E1521">
            <v>5</v>
          </cell>
          <cell r="F1521">
            <v>0</v>
          </cell>
        </row>
        <row r="1522">
          <cell r="A1522" t="str">
            <v>66710</v>
          </cell>
          <cell r="B1522" t="str">
            <v>Ciliary transsleral therapy</v>
          </cell>
          <cell r="C1522">
            <v>12</v>
          </cell>
          <cell r="D1522">
            <v>5</v>
          </cell>
          <cell r="E1522">
            <v>5</v>
          </cell>
          <cell r="F1522">
            <v>0</v>
          </cell>
        </row>
        <row r="1523">
          <cell r="A1523" t="str">
            <v>66720</v>
          </cell>
          <cell r="B1523" t="str">
            <v>Destruction ciliary body</v>
          </cell>
          <cell r="C1523">
            <v>12</v>
          </cell>
          <cell r="D1523">
            <v>5</v>
          </cell>
          <cell r="E1523">
            <v>5</v>
          </cell>
          <cell r="F1523">
            <v>0</v>
          </cell>
        </row>
        <row r="1524">
          <cell r="A1524" t="str">
            <v>66740</v>
          </cell>
          <cell r="B1524" t="str">
            <v>Destruction ciliary body</v>
          </cell>
          <cell r="C1524">
            <v>12</v>
          </cell>
          <cell r="D1524">
            <v>5</v>
          </cell>
          <cell r="E1524">
            <v>5</v>
          </cell>
          <cell r="F1524">
            <v>0</v>
          </cell>
        </row>
        <row r="1525">
          <cell r="A1525" t="str">
            <v>66761</v>
          </cell>
          <cell r="B1525" t="str">
            <v>Revision of iris</v>
          </cell>
          <cell r="C1525">
            <v>12</v>
          </cell>
          <cell r="D1525">
            <v>5</v>
          </cell>
          <cell r="E1525">
            <v>5</v>
          </cell>
          <cell r="F1525">
            <v>0</v>
          </cell>
        </row>
        <row r="1526">
          <cell r="A1526" t="str">
            <v>66762</v>
          </cell>
          <cell r="B1526" t="str">
            <v>Revision of iris</v>
          </cell>
          <cell r="C1526">
            <v>12</v>
          </cell>
          <cell r="D1526">
            <v>5</v>
          </cell>
          <cell r="E1526">
            <v>5</v>
          </cell>
          <cell r="F1526">
            <v>0</v>
          </cell>
        </row>
        <row r="1527">
          <cell r="A1527" t="str">
            <v>66770</v>
          </cell>
          <cell r="B1527" t="str">
            <v>Removal of inner eye lesion</v>
          </cell>
          <cell r="C1527">
            <v>12</v>
          </cell>
          <cell r="D1527">
            <v>5</v>
          </cell>
          <cell r="E1527">
            <v>5</v>
          </cell>
          <cell r="F1527">
            <v>0</v>
          </cell>
        </row>
        <row r="1528">
          <cell r="A1528" t="str">
            <v>66821</v>
          </cell>
          <cell r="B1528" t="str">
            <v>After cataract laser surgery</v>
          </cell>
          <cell r="C1528">
            <v>12</v>
          </cell>
          <cell r="D1528">
            <v>5</v>
          </cell>
          <cell r="E1528">
            <v>5</v>
          </cell>
          <cell r="F1528">
            <v>0</v>
          </cell>
        </row>
        <row r="1529">
          <cell r="A1529" t="str">
            <v>67025</v>
          </cell>
          <cell r="B1529" t="str">
            <v>Replace eye fluid</v>
          </cell>
          <cell r="C1529">
            <v>12</v>
          </cell>
          <cell r="D1529">
            <v>5</v>
          </cell>
          <cell r="E1529">
            <v>5</v>
          </cell>
          <cell r="F1529">
            <v>0</v>
          </cell>
        </row>
        <row r="1530">
          <cell r="A1530" t="str">
            <v>67028</v>
          </cell>
          <cell r="B1530" t="str">
            <v>Injection eye drug</v>
          </cell>
          <cell r="C1530">
            <v>12</v>
          </cell>
          <cell r="D1530">
            <v>5</v>
          </cell>
          <cell r="E1530">
            <v>5</v>
          </cell>
          <cell r="F1530">
            <v>0</v>
          </cell>
        </row>
        <row r="1531">
          <cell r="A1531" t="str">
            <v>67031</v>
          </cell>
          <cell r="B1531" t="str">
            <v>Laser surgery eye strands</v>
          </cell>
          <cell r="C1531">
            <v>12</v>
          </cell>
          <cell r="D1531">
            <v>5</v>
          </cell>
          <cell r="E1531">
            <v>5</v>
          </cell>
          <cell r="F1531">
            <v>0</v>
          </cell>
        </row>
        <row r="1532">
          <cell r="A1532" t="str">
            <v>67101</v>
          </cell>
          <cell r="B1532" t="str">
            <v>Repair detached retina</v>
          </cell>
          <cell r="C1532">
            <v>12</v>
          </cell>
          <cell r="D1532">
            <v>5</v>
          </cell>
          <cell r="E1532">
            <v>5</v>
          </cell>
          <cell r="F1532">
            <v>0</v>
          </cell>
        </row>
        <row r="1533">
          <cell r="A1533" t="str">
            <v>67105</v>
          </cell>
          <cell r="B1533" t="str">
            <v>Repair detached retina</v>
          </cell>
          <cell r="C1533">
            <v>12</v>
          </cell>
          <cell r="D1533">
            <v>5</v>
          </cell>
          <cell r="E1533">
            <v>5</v>
          </cell>
          <cell r="F1533">
            <v>0</v>
          </cell>
        </row>
        <row r="1534">
          <cell r="A1534" t="str">
            <v>67110</v>
          </cell>
          <cell r="B1534" t="str">
            <v>Repair detached retina</v>
          </cell>
          <cell r="C1534">
            <v>12</v>
          </cell>
          <cell r="D1534">
            <v>5</v>
          </cell>
          <cell r="E1534">
            <v>5</v>
          </cell>
          <cell r="F1534">
            <v>0</v>
          </cell>
        </row>
        <row r="1535">
          <cell r="A1535" t="str">
            <v>67120</v>
          </cell>
          <cell r="B1535" t="str">
            <v>Remove eye implant material</v>
          </cell>
          <cell r="C1535">
            <v>12</v>
          </cell>
          <cell r="D1535">
            <v>5</v>
          </cell>
          <cell r="E1535">
            <v>5</v>
          </cell>
          <cell r="F1535">
            <v>0</v>
          </cell>
        </row>
        <row r="1536">
          <cell r="A1536" t="str">
            <v>67141</v>
          </cell>
          <cell r="B1536" t="str">
            <v>Treatment of retina</v>
          </cell>
          <cell r="C1536">
            <v>12</v>
          </cell>
          <cell r="D1536">
            <v>5</v>
          </cell>
          <cell r="E1536">
            <v>5</v>
          </cell>
          <cell r="F1536">
            <v>0</v>
          </cell>
        </row>
        <row r="1537">
          <cell r="A1537" t="str">
            <v>67145</v>
          </cell>
          <cell r="B1537" t="str">
            <v>Treatment of retina</v>
          </cell>
          <cell r="C1537">
            <v>12</v>
          </cell>
          <cell r="D1537">
            <v>5</v>
          </cell>
          <cell r="E1537">
            <v>5</v>
          </cell>
          <cell r="F1537">
            <v>0</v>
          </cell>
        </row>
        <row r="1538">
          <cell r="A1538" t="str">
            <v>67208</v>
          </cell>
          <cell r="B1538" t="str">
            <v>Treatment of retinal lesion</v>
          </cell>
          <cell r="C1538">
            <v>12</v>
          </cell>
          <cell r="D1538">
            <v>5</v>
          </cell>
          <cell r="E1538">
            <v>5</v>
          </cell>
          <cell r="F1538">
            <v>0</v>
          </cell>
        </row>
        <row r="1539">
          <cell r="A1539" t="str">
            <v>67210</v>
          </cell>
          <cell r="B1539" t="str">
            <v>Treatment of retinal lesion</v>
          </cell>
          <cell r="C1539">
            <v>12</v>
          </cell>
          <cell r="D1539">
            <v>5</v>
          </cell>
          <cell r="E1539">
            <v>5</v>
          </cell>
          <cell r="F1539">
            <v>0</v>
          </cell>
        </row>
        <row r="1540">
          <cell r="A1540" t="str">
            <v>67220</v>
          </cell>
          <cell r="B1540" t="str">
            <v>Treatment of choroid lesion</v>
          </cell>
          <cell r="C1540">
            <v>12</v>
          </cell>
          <cell r="D1540">
            <v>5</v>
          </cell>
          <cell r="E1540">
            <v>5</v>
          </cell>
          <cell r="F1540">
            <v>0</v>
          </cell>
        </row>
        <row r="1541">
          <cell r="A1541" t="str">
            <v>67225</v>
          </cell>
          <cell r="B1541" t="str">
            <v>Eye photodynamic ther add-on</v>
          </cell>
          <cell r="C1541">
            <v>12</v>
          </cell>
          <cell r="D1541">
            <v>5</v>
          </cell>
          <cell r="E1541">
            <v>5</v>
          </cell>
          <cell r="F1541">
            <v>0</v>
          </cell>
        </row>
        <row r="1542">
          <cell r="A1542" t="str">
            <v>67227</v>
          </cell>
          <cell r="B1542" t="str">
            <v>Treatment of retinal lesion</v>
          </cell>
          <cell r="C1542">
            <v>12</v>
          </cell>
          <cell r="D1542">
            <v>5</v>
          </cell>
          <cell r="E1542">
            <v>5</v>
          </cell>
          <cell r="F1542">
            <v>0</v>
          </cell>
        </row>
        <row r="1543">
          <cell r="A1543" t="str">
            <v>67228</v>
          </cell>
          <cell r="B1543" t="str">
            <v>Treatment of retinal lesion</v>
          </cell>
          <cell r="C1543">
            <v>12</v>
          </cell>
          <cell r="D1543">
            <v>5</v>
          </cell>
          <cell r="E1543">
            <v>5</v>
          </cell>
          <cell r="F1543">
            <v>0</v>
          </cell>
        </row>
        <row r="1544">
          <cell r="A1544" t="str">
            <v>67345</v>
          </cell>
          <cell r="B1544" t="str">
            <v>Destroy nerve of eye muscle</v>
          </cell>
          <cell r="C1544">
            <v>12</v>
          </cell>
          <cell r="D1544">
            <v>5</v>
          </cell>
          <cell r="E1544">
            <v>5</v>
          </cell>
          <cell r="F1544">
            <v>0</v>
          </cell>
        </row>
        <row r="1545">
          <cell r="A1545" t="str">
            <v>67500</v>
          </cell>
          <cell r="B1545" t="str">
            <v>Inject/treat eye socket</v>
          </cell>
          <cell r="C1545">
            <v>12</v>
          </cell>
          <cell r="D1545">
            <v>5</v>
          </cell>
          <cell r="E1545">
            <v>5</v>
          </cell>
          <cell r="F1545">
            <v>0</v>
          </cell>
        </row>
        <row r="1546">
          <cell r="A1546" t="str">
            <v>67505</v>
          </cell>
          <cell r="B1546" t="str">
            <v>Inject/treat eye socket</v>
          </cell>
          <cell r="C1546">
            <v>12</v>
          </cell>
          <cell r="D1546">
            <v>5</v>
          </cell>
          <cell r="E1546">
            <v>5</v>
          </cell>
          <cell r="F1546">
            <v>0</v>
          </cell>
        </row>
        <row r="1547">
          <cell r="A1547" t="str">
            <v>67515</v>
          </cell>
          <cell r="B1547" t="str">
            <v>Inject/treat eye socket</v>
          </cell>
          <cell r="C1547">
            <v>12</v>
          </cell>
          <cell r="D1547">
            <v>5</v>
          </cell>
          <cell r="E1547">
            <v>5</v>
          </cell>
          <cell r="F1547">
            <v>0</v>
          </cell>
        </row>
        <row r="1548">
          <cell r="A1548" t="str">
            <v>67700</v>
          </cell>
          <cell r="B1548" t="str">
            <v>Drainage of eyelid abscess</v>
          </cell>
          <cell r="C1548">
            <v>12</v>
          </cell>
          <cell r="D1548">
            <v>5</v>
          </cell>
          <cell r="E1548">
            <v>5</v>
          </cell>
          <cell r="F1548">
            <v>0</v>
          </cell>
        </row>
        <row r="1549">
          <cell r="A1549" t="str">
            <v>67710</v>
          </cell>
          <cell r="B1549" t="str">
            <v>Incision of eyelid</v>
          </cell>
          <cell r="C1549">
            <v>12</v>
          </cell>
          <cell r="D1549">
            <v>5</v>
          </cell>
          <cell r="E1549">
            <v>5</v>
          </cell>
          <cell r="F1549">
            <v>0</v>
          </cell>
        </row>
        <row r="1550">
          <cell r="A1550" t="str">
            <v>67715</v>
          </cell>
          <cell r="B1550" t="str">
            <v>Incision of eyelid fold</v>
          </cell>
          <cell r="C1550">
            <v>12</v>
          </cell>
          <cell r="D1550">
            <v>5</v>
          </cell>
          <cell r="E1550">
            <v>5</v>
          </cell>
          <cell r="F1550">
            <v>0</v>
          </cell>
        </row>
        <row r="1551">
          <cell r="A1551" t="str">
            <v>67800</v>
          </cell>
          <cell r="B1551" t="str">
            <v>Remove eyelid lesion</v>
          </cell>
          <cell r="C1551">
            <v>12</v>
          </cell>
          <cell r="D1551">
            <v>5</v>
          </cell>
          <cell r="E1551">
            <v>5</v>
          </cell>
          <cell r="F1551">
            <v>0</v>
          </cell>
        </row>
        <row r="1552">
          <cell r="A1552" t="str">
            <v>67801</v>
          </cell>
          <cell r="B1552" t="str">
            <v>Remove eyelid lesions</v>
          </cell>
          <cell r="C1552">
            <v>12</v>
          </cell>
          <cell r="D1552">
            <v>5</v>
          </cell>
          <cell r="E1552">
            <v>5</v>
          </cell>
          <cell r="F1552">
            <v>0</v>
          </cell>
        </row>
        <row r="1553">
          <cell r="A1553" t="str">
            <v>67805</v>
          </cell>
          <cell r="B1553" t="str">
            <v>Remove eyelid lesions</v>
          </cell>
          <cell r="C1553">
            <v>12</v>
          </cell>
          <cell r="D1553">
            <v>5</v>
          </cell>
          <cell r="E1553">
            <v>5</v>
          </cell>
          <cell r="F1553">
            <v>0</v>
          </cell>
        </row>
        <row r="1554">
          <cell r="A1554" t="str">
            <v>67810</v>
          </cell>
          <cell r="B1554" t="str">
            <v>Biopsy eyelid &amp; lid margin</v>
          </cell>
          <cell r="C1554">
            <v>12</v>
          </cell>
          <cell r="D1554">
            <v>5</v>
          </cell>
          <cell r="E1554">
            <v>5</v>
          </cell>
          <cell r="F1554">
            <v>0</v>
          </cell>
        </row>
        <row r="1555">
          <cell r="A1555" t="str">
            <v>67820</v>
          </cell>
          <cell r="B1555" t="str">
            <v>Revise eyelashes</v>
          </cell>
          <cell r="C1555">
            <v>12</v>
          </cell>
          <cell r="D1555">
            <v>5</v>
          </cell>
          <cell r="E1555">
            <v>5</v>
          </cell>
          <cell r="F1555">
            <v>0</v>
          </cell>
        </row>
        <row r="1556">
          <cell r="A1556" t="str">
            <v>67825</v>
          </cell>
          <cell r="B1556" t="str">
            <v>Revise eyelashes</v>
          </cell>
          <cell r="C1556">
            <v>12</v>
          </cell>
          <cell r="D1556">
            <v>5</v>
          </cell>
          <cell r="E1556">
            <v>5</v>
          </cell>
          <cell r="F1556">
            <v>0</v>
          </cell>
        </row>
        <row r="1557">
          <cell r="A1557" t="str">
            <v>67830</v>
          </cell>
          <cell r="B1557" t="str">
            <v>Revise eyelashes</v>
          </cell>
          <cell r="C1557">
            <v>12</v>
          </cell>
          <cell r="D1557">
            <v>5</v>
          </cell>
          <cell r="E1557">
            <v>5</v>
          </cell>
          <cell r="F1557">
            <v>0</v>
          </cell>
        </row>
        <row r="1558">
          <cell r="A1558" t="str">
            <v>67840</v>
          </cell>
          <cell r="B1558" t="str">
            <v>Remove eyelid lesion</v>
          </cell>
          <cell r="C1558">
            <v>12</v>
          </cell>
          <cell r="D1558">
            <v>5</v>
          </cell>
          <cell r="E1558">
            <v>5</v>
          </cell>
          <cell r="F1558">
            <v>0</v>
          </cell>
        </row>
        <row r="1559">
          <cell r="A1559" t="str">
            <v>67850</v>
          </cell>
          <cell r="B1559" t="str">
            <v>Treat eyelid lesion</v>
          </cell>
          <cell r="C1559">
            <v>12</v>
          </cell>
          <cell r="D1559">
            <v>5</v>
          </cell>
          <cell r="E1559">
            <v>5</v>
          </cell>
          <cell r="F1559">
            <v>0</v>
          </cell>
        </row>
        <row r="1560">
          <cell r="A1560" t="str">
            <v>67875</v>
          </cell>
          <cell r="B1560" t="str">
            <v>Closure of eyelid by suture</v>
          </cell>
          <cell r="C1560">
            <v>12</v>
          </cell>
          <cell r="D1560">
            <v>5</v>
          </cell>
          <cell r="E1560">
            <v>5</v>
          </cell>
          <cell r="F1560">
            <v>0</v>
          </cell>
        </row>
        <row r="1561">
          <cell r="A1561" t="str">
            <v>67880</v>
          </cell>
          <cell r="B1561" t="str">
            <v>Revision of eyelid</v>
          </cell>
          <cell r="C1561">
            <v>12</v>
          </cell>
          <cell r="D1561">
            <v>5</v>
          </cell>
          <cell r="E1561">
            <v>5</v>
          </cell>
          <cell r="F1561">
            <v>0</v>
          </cell>
        </row>
        <row r="1562">
          <cell r="A1562" t="str">
            <v>67882</v>
          </cell>
          <cell r="B1562" t="str">
            <v>Revision of eyelid</v>
          </cell>
          <cell r="C1562">
            <v>12</v>
          </cell>
          <cell r="D1562">
            <v>5</v>
          </cell>
          <cell r="E1562">
            <v>5</v>
          </cell>
          <cell r="F1562">
            <v>0</v>
          </cell>
        </row>
        <row r="1563">
          <cell r="A1563" t="str">
            <v>67900</v>
          </cell>
          <cell r="B1563" t="str">
            <v>Repair brow defect</v>
          </cell>
          <cell r="C1563">
            <v>12</v>
          </cell>
          <cell r="D1563">
            <v>5</v>
          </cell>
          <cell r="E1563">
            <v>5</v>
          </cell>
          <cell r="F1563">
            <v>0</v>
          </cell>
        </row>
        <row r="1564">
          <cell r="A1564" t="str">
            <v>67901</v>
          </cell>
          <cell r="B1564" t="str">
            <v>Repair eyelid defect</v>
          </cell>
          <cell r="C1564">
            <v>12</v>
          </cell>
          <cell r="D1564">
            <v>5</v>
          </cell>
          <cell r="E1564">
            <v>5</v>
          </cell>
          <cell r="F1564">
            <v>0</v>
          </cell>
        </row>
        <row r="1565">
          <cell r="A1565" t="str">
            <v>67903</v>
          </cell>
          <cell r="B1565" t="str">
            <v>Repair eyelid defect</v>
          </cell>
          <cell r="C1565">
            <v>12</v>
          </cell>
          <cell r="D1565">
            <v>5</v>
          </cell>
          <cell r="E1565">
            <v>5</v>
          </cell>
          <cell r="F1565">
            <v>0</v>
          </cell>
        </row>
        <row r="1566">
          <cell r="A1566" t="str">
            <v>67904</v>
          </cell>
          <cell r="B1566" t="str">
            <v>Repair eyelid defect</v>
          </cell>
          <cell r="C1566">
            <v>12</v>
          </cell>
          <cell r="D1566">
            <v>5</v>
          </cell>
          <cell r="E1566">
            <v>5</v>
          </cell>
          <cell r="F1566">
            <v>0</v>
          </cell>
        </row>
        <row r="1567">
          <cell r="A1567" t="str">
            <v>67908</v>
          </cell>
          <cell r="B1567" t="str">
            <v>Repair eyelid defect</v>
          </cell>
          <cell r="C1567">
            <v>12</v>
          </cell>
          <cell r="D1567">
            <v>5</v>
          </cell>
          <cell r="E1567">
            <v>5</v>
          </cell>
          <cell r="F1567">
            <v>0</v>
          </cell>
        </row>
        <row r="1568">
          <cell r="A1568" t="str">
            <v>67909</v>
          </cell>
          <cell r="B1568" t="str">
            <v>Revise eyelid defect</v>
          </cell>
          <cell r="C1568">
            <v>12</v>
          </cell>
          <cell r="D1568">
            <v>5</v>
          </cell>
          <cell r="E1568">
            <v>5</v>
          </cell>
          <cell r="F1568">
            <v>0</v>
          </cell>
        </row>
        <row r="1569">
          <cell r="A1569" t="str">
            <v>67912</v>
          </cell>
          <cell r="B1569" t="str">
            <v>Correction eyelid w/implant</v>
          </cell>
          <cell r="C1569">
            <v>12</v>
          </cell>
          <cell r="D1569">
            <v>5</v>
          </cell>
          <cell r="E1569">
            <v>5</v>
          </cell>
          <cell r="F1569">
            <v>0</v>
          </cell>
        </row>
        <row r="1570">
          <cell r="A1570" t="str">
            <v>67914</v>
          </cell>
          <cell r="B1570" t="str">
            <v>Repair eyelid defect</v>
          </cell>
          <cell r="C1570">
            <v>12</v>
          </cell>
          <cell r="D1570">
            <v>5</v>
          </cell>
          <cell r="E1570">
            <v>5</v>
          </cell>
          <cell r="F1570">
            <v>0</v>
          </cell>
        </row>
        <row r="1571">
          <cell r="A1571" t="str">
            <v>67915</v>
          </cell>
          <cell r="B1571" t="str">
            <v>Repair eyelid defect</v>
          </cell>
          <cell r="C1571">
            <v>12</v>
          </cell>
          <cell r="D1571">
            <v>5</v>
          </cell>
          <cell r="E1571">
            <v>5</v>
          </cell>
          <cell r="F1571">
            <v>0</v>
          </cell>
        </row>
        <row r="1572">
          <cell r="A1572" t="str">
            <v>67916</v>
          </cell>
          <cell r="B1572" t="str">
            <v>Repair eyelid defect</v>
          </cell>
          <cell r="C1572">
            <v>12</v>
          </cell>
          <cell r="D1572">
            <v>5</v>
          </cell>
          <cell r="E1572">
            <v>5</v>
          </cell>
          <cell r="F1572">
            <v>0</v>
          </cell>
        </row>
        <row r="1573">
          <cell r="A1573" t="str">
            <v>67917</v>
          </cell>
          <cell r="B1573" t="str">
            <v>Repair eyelid defect</v>
          </cell>
          <cell r="C1573">
            <v>12</v>
          </cell>
          <cell r="D1573">
            <v>5</v>
          </cell>
          <cell r="E1573">
            <v>5</v>
          </cell>
          <cell r="F1573">
            <v>0</v>
          </cell>
        </row>
        <row r="1574">
          <cell r="A1574" t="str">
            <v>67921</v>
          </cell>
          <cell r="B1574" t="str">
            <v>Repair eyelid defect</v>
          </cell>
          <cell r="C1574">
            <v>12</v>
          </cell>
          <cell r="D1574">
            <v>5</v>
          </cell>
          <cell r="E1574">
            <v>5</v>
          </cell>
          <cell r="F1574">
            <v>0</v>
          </cell>
        </row>
        <row r="1575">
          <cell r="A1575" t="str">
            <v>67922</v>
          </cell>
          <cell r="B1575" t="str">
            <v>Repair eyelid defect</v>
          </cell>
          <cell r="C1575">
            <v>12</v>
          </cell>
          <cell r="D1575">
            <v>5</v>
          </cell>
          <cell r="E1575">
            <v>5</v>
          </cell>
          <cell r="F1575">
            <v>0</v>
          </cell>
        </row>
        <row r="1576">
          <cell r="A1576" t="str">
            <v>67923</v>
          </cell>
          <cell r="B1576" t="str">
            <v>Repair eyelid defect</v>
          </cell>
          <cell r="C1576">
            <v>12</v>
          </cell>
          <cell r="D1576">
            <v>5</v>
          </cell>
          <cell r="E1576">
            <v>5</v>
          </cell>
          <cell r="F1576">
            <v>0</v>
          </cell>
        </row>
        <row r="1577">
          <cell r="A1577" t="str">
            <v>67924</v>
          </cell>
          <cell r="B1577" t="str">
            <v>Repair eyelid defect</v>
          </cell>
          <cell r="C1577">
            <v>12</v>
          </cell>
          <cell r="D1577">
            <v>5</v>
          </cell>
          <cell r="E1577">
            <v>5</v>
          </cell>
          <cell r="F1577">
            <v>0</v>
          </cell>
        </row>
        <row r="1578">
          <cell r="A1578" t="str">
            <v>67930</v>
          </cell>
          <cell r="B1578" t="str">
            <v>Repair eyelid wound</v>
          </cell>
          <cell r="C1578">
            <v>12</v>
          </cell>
          <cell r="D1578">
            <v>5</v>
          </cell>
          <cell r="E1578">
            <v>5</v>
          </cell>
          <cell r="F1578">
            <v>0</v>
          </cell>
        </row>
        <row r="1579">
          <cell r="A1579" t="str">
            <v>67935</v>
          </cell>
          <cell r="B1579" t="str">
            <v>Repair eyelid wound</v>
          </cell>
          <cell r="C1579">
            <v>12</v>
          </cell>
          <cell r="D1579">
            <v>5</v>
          </cell>
          <cell r="E1579">
            <v>5</v>
          </cell>
          <cell r="F1579">
            <v>0</v>
          </cell>
        </row>
        <row r="1580">
          <cell r="A1580" t="str">
            <v>67938</v>
          </cell>
          <cell r="B1580" t="str">
            <v>Remove eyelid foreign body</v>
          </cell>
          <cell r="C1580">
            <v>12</v>
          </cell>
          <cell r="D1580">
            <v>5</v>
          </cell>
          <cell r="E1580">
            <v>5</v>
          </cell>
          <cell r="F1580">
            <v>0</v>
          </cell>
        </row>
        <row r="1581">
          <cell r="A1581" t="str">
            <v>67950</v>
          </cell>
          <cell r="B1581" t="str">
            <v>Revision of eyelid</v>
          </cell>
          <cell r="C1581">
            <v>12</v>
          </cell>
          <cell r="D1581">
            <v>5</v>
          </cell>
          <cell r="E1581">
            <v>5</v>
          </cell>
          <cell r="F1581">
            <v>0</v>
          </cell>
        </row>
        <row r="1582">
          <cell r="A1582" t="str">
            <v>67961</v>
          </cell>
          <cell r="B1582" t="str">
            <v>Revision of eyelid</v>
          </cell>
          <cell r="C1582">
            <v>12</v>
          </cell>
          <cell r="D1582">
            <v>5</v>
          </cell>
          <cell r="E1582">
            <v>5</v>
          </cell>
          <cell r="F1582">
            <v>0</v>
          </cell>
        </row>
        <row r="1583">
          <cell r="A1583" t="str">
            <v>67966</v>
          </cell>
          <cell r="B1583" t="str">
            <v>Revision of eyelid</v>
          </cell>
          <cell r="C1583">
            <v>12</v>
          </cell>
          <cell r="D1583">
            <v>5</v>
          </cell>
          <cell r="E1583">
            <v>5</v>
          </cell>
          <cell r="F1583">
            <v>0</v>
          </cell>
        </row>
        <row r="1584">
          <cell r="A1584" t="str">
            <v>68020</v>
          </cell>
          <cell r="B1584" t="str">
            <v>Incise/drain eyelid lining</v>
          </cell>
          <cell r="C1584">
            <v>12</v>
          </cell>
          <cell r="D1584">
            <v>5</v>
          </cell>
          <cell r="E1584">
            <v>5</v>
          </cell>
          <cell r="F1584">
            <v>0</v>
          </cell>
        </row>
        <row r="1585">
          <cell r="A1585" t="str">
            <v>68040</v>
          </cell>
          <cell r="B1585" t="str">
            <v>Treatment of eyelid lesions</v>
          </cell>
          <cell r="C1585">
            <v>12</v>
          </cell>
          <cell r="D1585">
            <v>5</v>
          </cell>
          <cell r="E1585">
            <v>5</v>
          </cell>
          <cell r="F1585">
            <v>0</v>
          </cell>
        </row>
        <row r="1586">
          <cell r="A1586" t="str">
            <v>68100</v>
          </cell>
          <cell r="B1586" t="str">
            <v>Biopsy of eyelid lining</v>
          </cell>
          <cell r="C1586">
            <v>12</v>
          </cell>
          <cell r="D1586">
            <v>5</v>
          </cell>
          <cell r="E1586">
            <v>5</v>
          </cell>
          <cell r="F1586">
            <v>0</v>
          </cell>
        </row>
        <row r="1587">
          <cell r="A1587" t="str">
            <v>68110</v>
          </cell>
          <cell r="B1587" t="str">
            <v>Remove eyelid lining lesion</v>
          </cell>
          <cell r="C1587">
            <v>12</v>
          </cell>
          <cell r="D1587">
            <v>5</v>
          </cell>
          <cell r="E1587">
            <v>5</v>
          </cell>
          <cell r="F1587">
            <v>0</v>
          </cell>
        </row>
        <row r="1588">
          <cell r="A1588" t="str">
            <v>68115</v>
          </cell>
          <cell r="B1588" t="str">
            <v>Remove eyelid lining lesion</v>
          </cell>
          <cell r="C1588">
            <v>12</v>
          </cell>
          <cell r="D1588">
            <v>5</v>
          </cell>
          <cell r="E1588">
            <v>5</v>
          </cell>
          <cell r="F1588">
            <v>0</v>
          </cell>
        </row>
        <row r="1589">
          <cell r="A1589" t="str">
            <v>68130</v>
          </cell>
          <cell r="B1589" t="str">
            <v>Remove eyelid lining lesion</v>
          </cell>
          <cell r="C1589">
            <v>12</v>
          </cell>
          <cell r="D1589">
            <v>5</v>
          </cell>
          <cell r="E1589">
            <v>5</v>
          </cell>
          <cell r="F1589">
            <v>0</v>
          </cell>
        </row>
        <row r="1590">
          <cell r="A1590" t="str">
            <v>68135</v>
          </cell>
          <cell r="B1590" t="str">
            <v>Remove eyelid lining lesion</v>
          </cell>
          <cell r="C1590">
            <v>12</v>
          </cell>
          <cell r="D1590">
            <v>5</v>
          </cell>
          <cell r="E1590">
            <v>5</v>
          </cell>
          <cell r="F1590">
            <v>0</v>
          </cell>
        </row>
        <row r="1591">
          <cell r="A1591" t="str">
            <v>68200</v>
          </cell>
          <cell r="B1591" t="str">
            <v>Treat eyelid by injection</v>
          </cell>
          <cell r="C1591">
            <v>12</v>
          </cell>
          <cell r="D1591">
            <v>5</v>
          </cell>
          <cell r="E1591">
            <v>5</v>
          </cell>
          <cell r="F1591">
            <v>0</v>
          </cell>
        </row>
        <row r="1592">
          <cell r="A1592" t="str">
            <v>68320</v>
          </cell>
          <cell r="B1592" t="str">
            <v>Revise/graft eyelid lining</v>
          </cell>
          <cell r="C1592">
            <v>12</v>
          </cell>
          <cell r="D1592">
            <v>5</v>
          </cell>
          <cell r="E1592">
            <v>5</v>
          </cell>
          <cell r="F1592">
            <v>0</v>
          </cell>
        </row>
        <row r="1593">
          <cell r="A1593" t="str">
            <v>68330</v>
          </cell>
          <cell r="B1593" t="str">
            <v>Revise eyelid lining</v>
          </cell>
          <cell r="C1593">
            <v>12</v>
          </cell>
          <cell r="D1593">
            <v>5</v>
          </cell>
          <cell r="E1593">
            <v>5</v>
          </cell>
          <cell r="F1593">
            <v>0</v>
          </cell>
        </row>
        <row r="1594">
          <cell r="A1594" t="str">
            <v>68340</v>
          </cell>
          <cell r="B1594" t="str">
            <v>Separate eyelid adhesions</v>
          </cell>
          <cell r="C1594">
            <v>12</v>
          </cell>
          <cell r="D1594">
            <v>5</v>
          </cell>
          <cell r="E1594">
            <v>5</v>
          </cell>
          <cell r="F1594">
            <v>0</v>
          </cell>
        </row>
        <row r="1595">
          <cell r="A1595" t="str">
            <v>68360</v>
          </cell>
          <cell r="B1595" t="str">
            <v>Revise eyelid lining</v>
          </cell>
          <cell r="C1595">
            <v>12</v>
          </cell>
          <cell r="D1595">
            <v>5</v>
          </cell>
          <cell r="E1595">
            <v>5</v>
          </cell>
          <cell r="F1595">
            <v>0</v>
          </cell>
        </row>
        <row r="1596">
          <cell r="A1596" t="str">
            <v>68400</v>
          </cell>
          <cell r="B1596" t="str">
            <v>Incise/drain tear gland</v>
          </cell>
          <cell r="C1596">
            <v>12</v>
          </cell>
          <cell r="D1596">
            <v>5</v>
          </cell>
          <cell r="E1596">
            <v>5</v>
          </cell>
          <cell r="F1596">
            <v>0</v>
          </cell>
        </row>
        <row r="1597">
          <cell r="A1597" t="str">
            <v>68420</v>
          </cell>
          <cell r="B1597" t="str">
            <v>Incise/drain tear sac</v>
          </cell>
          <cell r="C1597">
            <v>12</v>
          </cell>
          <cell r="D1597">
            <v>5</v>
          </cell>
          <cell r="E1597">
            <v>5</v>
          </cell>
          <cell r="F1597">
            <v>0</v>
          </cell>
        </row>
        <row r="1598">
          <cell r="A1598" t="str">
            <v>68440</v>
          </cell>
          <cell r="B1598" t="str">
            <v>Incise tear duct opening</v>
          </cell>
          <cell r="C1598">
            <v>12</v>
          </cell>
          <cell r="D1598">
            <v>5</v>
          </cell>
          <cell r="E1598">
            <v>5</v>
          </cell>
          <cell r="F1598">
            <v>0</v>
          </cell>
        </row>
        <row r="1599">
          <cell r="A1599" t="str">
            <v>68510</v>
          </cell>
          <cell r="B1599" t="str">
            <v>Biopsy of tear gland</v>
          </cell>
          <cell r="C1599">
            <v>12</v>
          </cell>
          <cell r="D1599">
            <v>5</v>
          </cell>
          <cell r="E1599">
            <v>5</v>
          </cell>
          <cell r="F1599">
            <v>0</v>
          </cell>
        </row>
        <row r="1600">
          <cell r="A1600" t="str">
            <v>68530</v>
          </cell>
          <cell r="B1600" t="str">
            <v>Clearance of tear duct</v>
          </cell>
          <cell r="C1600">
            <v>12</v>
          </cell>
          <cell r="D1600">
            <v>5</v>
          </cell>
          <cell r="E1600">
            <v>5</v>
          </cell>
          <cell r="F1600">
            <v>0</v>
          </cell>
        </row>
        <row r="1601">
          <cell r="A1601" t="str">
            <v>68705</v>
          </cell>
          <cell r="B1601" t="str">
            <v>Revise tear duct opening</v>
          </cell>
          <cell r="C1601">
            <v>12</v>
          </cell>
          <cell r="D1601">
            <v>5</v>
          </cell>
          <cell r="E1601">
            <v>5</v>
          </cell>
          <cell r="F1601">
            <v>0</v>
          </cell>
        </row>
        <row r="1602">
          <cell r="A1602" t="str">
            <v>68760</v>
          </cell>
          <cell r="B1602" t="str">
            <v>Close tear duct opening</v>
          </cell>
          <cell r="C1602">
            <v>12</v>
          </cell>
          <cell r="D1602">
            <v>5</v>
          </cell>
          <cell r="E1602">
            <v>5</v>
          </cell>
          <cell r="F1602">
            <v>0</v>
          </cell>
        </row>
        <row r="1603">
          <cell r="A1603" t="str">
            <v>68761</v>
          </cell>
          <cell r="B1603" t="str">
            <v>Close tear duct opening</v>
          </cell>
          <cell r="C1603">
            <v>12</v>
          </cell>
          <cell r="D1603">
            <v>5</v>
          </cell>
          <cell r="E1603">
            <v>5</v>
          </cell>
          <cell r="F1603">
            <v>0</v>
          </cell>
        </row>
        <row r="1604">
          <cell r="A1604" t="str">
            <v>68801</v>
          </cell>
          <cell r="B1604" t="str">
            <v>Dilate tear duct opening</v>
          </cell>
          <cell r="C1604">
            <v>12</v>
          </cell>
          <cell r="D1604">
            <v>5</v>
          </cell>
          <cell r="E1604">
            <v>5</v>
          </cell>
          <cell r="F1604">
            <v>0</v>
          </cell>
        </row>
        <row r="1605">
          <cell r="A1605" t="str">
            <v>68810</v>
          </cell>
          <cell r="B1605" t="str">
            <v>Probe nasolacrimal duct</v>
          </cell>
          <cell r="C1605">
            <v>12</v>
          </cell>
          <cell r="D1605">
            <v>5</v>
          </cell>
          <cell r="E1605">
            <v>5</v>
          </cell>
          <cell r="F1605">
            <v>0</v>
          </cell>
        </row>
        <row r="1606">
          <cell r="A1606" t="str">
            <v>68815</v>
          </cell>
          <cell r="B1606" t="str">
            <v>Probe nasolacrimal duct</v>
          </cell>
          <cell r="C1606">
            <v>12</v>
          </cell>
          <cell r="D1606">
            <v>5</v>
          </cell>
          <cell r="E1606">
            <v>5</v>
          </cell>
          <cell r="F1606">
            <v>0</v>
          </cell>
        </row>
        <row r="1607">
          <cell r="A1607" t="str">
            <v>68816</v>
          </cell>
          <cell r="B1607" t="str">
            <v>Probe nl duct w/balloon</v>
          </cell>
          <cell r="C1607">
            <v>12</v>
          </cell>
          <cell r="D1607">
            <v>5</v>
          </cell>
          <cell r="E1607">
            <v>5</v>
          </cell>
          <cell r="F1607">
            <v>0</v>
          </cell>
        </row>
        <row r="1608">
          <cell r="A1608" t="str">
            <v>68840</v>
          </cell>
          <cell r="B1608" t="str">
            <v>Explore/irrigate tear ducts</v>
          </cell>
          <cell r="C1608">
            <v>12</v>
          </cell>
          <cell r="D1608">
            <v>5</v>
          </cell>
          <cell r="E1608">
            <v>5</v>
          </cell>
          <cell r="F1608">
            <v>0</v>
          </cell>
        </row>
        <row r="1609">
          <cell r="A1609" t="str">
            <v>68850</v>
          </cell>
          <cell r="B1609" t="str">
            <v>Injection for tear sac x-ray</v>
          </cell>
          <cell r="C1609">
            <v>12</v>
          </cell>
          <cell r="D1609">
            <v>5</v>
          </cell>
          <cell r="E1609">
            <v>5</v>
          </cell>
          <cell r="F1609">
            <v>0</v>
          </cell>
        </row>
        <row r="1610">
          <cell r="A1610" t="str">
            <v>69000</v>
          </cell>
          <cell r="B1610" t="str">
            <v>Drain external ear lesion</v>
          </cell>
          <cell r="C1610">
            <v>12</v>
          </cell>
          <cell r="D1610">
            <v>5</v>
          </cell>
          <cell r="E1610">
            <v>5</v>
          </cell>
          <cell r="F1610">
            <v>0</v>
          </cell>
        </row>
        <row r="1611">
          <cell r="A1611" t="str">
            <v>69005</v>
          </cell>
          <cell r="B1611" t="str">
            <v>Drain external ear lesion</v>
          </cell>
          <cell r="C1611">
            <v>12</v>
          </cell>
          <cell r="D1611">
            <v>5</v>
          </cell>
          <cell r="E1611">
            <v>5</v>
          </cell>
          <cell r="F1611">
            <v>0</v>
          </cell>
        </row>
        <row r="1612">
          <cell r="A1612" t="str">
            <v>69020</v>
          </cell>
          <cell r="B1612" t="str">
            <v>Drain outer ear canal lesion</v>
          </cell>
          <cell r="C1612">
            <v>12</v>
          </cell>
          <cell r="D1612">
            <v>5</v>
          </cell>
          <cell r="E1612">
            <v>5</v>
          </cell>
          <cell r="F1612">
            <v>0</v>
          </cell>
        </row>
        <row r="1613">
          <cell r="A1613" t="str">
            <v>69100</v>
          </cell>
          <cell r="B1613" t="str">
            <v>Biopsy of external ear</v>
          </cell>
          <cell r="C1613">
            <v>12</v>
          </cell>
          <cell r="D1613">
            <v>5</v>
          </cell>
          <cell r="E1613">
            <v>5</v>
          </cell>
          <cell r="F1613">
            <v>0</v>
          </cell>
        </row>
        <row r="1614">
          <cell r="A1614" t="str">
            <v>69105</v>
          </cell>
          <cell r="B1614" t="str">
            <v>Biopsy of external ear canal</v>
          </cell>
          <cell r="C1614">
            <v>12</v>
          </cell>
          <cell r="D1614">
            <v>5</v>
          </cell>
          <cell r="E1614">
            <v>5</v>
          </cell>
          <cell r="F1614">
            <v>0</v>
          </cell>
        </row>
        <row r="1615">
          <cell r="A1615" t="str">
            <v>69110</v>
          </cell>
          <cell r="B1615" t="str">
            <v>Remove external ear partial</v>
          </cell>
          <cell r="C1615">
            <v>12</v>
          </cell>
          <cell r="D1615">
            <v>5</v>
          </cell>
          <cell r="E1615">
            <v>5</v>
          </cell>
          <cell r="F1615">
            <v>0</v>
          </cell>
        </row>
        <row r="1616">
          <cell r="A1616" t="str">
            <v>69145</v>
          </cell>
          <cell r="B1616" t="str">
            <v>Remove ear canal lesion(s)</v>
          </cell>
          <cell r="C1616">
            <v>12</v>
          </cell>
          <cell r="D1616">
            <v>5</v>
          </cell>
          <cell r="E1616">
            <v>5</v>
          </cell>
          <cell r="F1616">
            <v>0</v>
          </cell>
        </row>
        <row r="1617">
          <cell r="A1617" t="str">
            <v>69200</v>
          </cell>
          <cell r="B1617" t="str">
            <v>Clear outer ear canal</v>
          </cell>
          <cell r="C1617">
            <v>12</v>
          </cell>
          <cell r="D1617">
            <v>5</v>
          </cell>
          <cell r="E1617">
            <v>5</v>
          </cell>
          <cell r="F1617">
            <v>0</v>
          </cell>
        </row>
        <row r="1618">
          <cell r="A1618" t="str">
            <v>69210</v>
          </cell>
          <cell r="B1618" t="str">
            <v>Remove impacted ear wax uni</v>
          </cell>
          <cell r="C1618">
            <v>12</v>
          </cell>
          <cell r="D1618">
            <v>5</v>
          </cell>
          <cell r="E1618">
            <v>5</v>
          </cell>
          <cell r="F1618">
            <v>0</v>
          </cell>
        </row>
        <row r="1619">
          <cell r="A1619" t="str">
            <v>69220</v>
          </cell>
          <cell r="B1619" t="str">
            <v>Clean out mastoid cavity</v>
          </cell>
          <cell r="C1619">
            <v>12</v>
          </cell>
          <cell r="D1619">
            <v>5</v>
          </cell>
          <cell r="E1619">
            <v>5</v>
          </cell>
          <cell r="F1619">
            <v>0</v>
          </cell>
        </row>
        <row r="1620">
          <cell r="A1620" t="str">
            <v>69222</v>
          </cell>
          <cell r="B1620" t="str">
            <v>Clean out mastoid cavity</v>
          </cell>
          <cell r="C1620">
            <v>12</v>
          </cell>
          <cell r="D1620">
            <v>5</v>
          </cell>
          <cell r="E1620">
            <v>5</v>
          </cell>
          <cell r="F1620">
            <v>0</v>
          </cell>
        </row>
        <row r="1621">
          <cell r="A1621" t="str">
            <v>69400</v>
          </cell>
          <cell r="B1621" t="str">
            <v>Inflate middle ear canal</v>
          </cell>
          <cell r="C1621">
            <v>12</v>
          </cell>
          <cell r="D1621">
            <v>5</v>
          </cell>
          <cell r="E1621">
            <v>5</v>
          </cell>
          <cell r="F1621">
            <v>0</v>
          </cell>
        </row>
        <row r="1622">
          <cell r="A1622" t="str">
            <v>69401</v>
          </cell>
          <cell r="B1622" t="str">
            <v>Inflate middle ear canal</v>
          </cell>
          <cell r="C1622">
            <v>12</v>
          </cell>
          <cell r="D1622">
            <v>5</v>
          </cell>
          <cell r="E1622">
            <v>5</v>
          </cell>
          <cell r="F1622">
            <v>0</v>
          </cell>
        </row>
        <row r="1623">
          <cell r="A1623" t="str">
            <v>69405</v>
          </cell>
          <cell r="B1623" t="str">
            <v>Catheterize middle ear canal</v>
          </cell>
          <cell r="C1623">
            <v>12</v>
          </cell>
          <cell r="D1623">
            <v>5</v>
          </cell>
          <cell r="E1623">
            <v>5</v>
          </cell>
          <cell r="F1623">
            <v>0</v>
          </cell>
        </row>
        <row r="1624">
          <cell r="A1624" t="str">
            <v>69420</v>
          </cell>
          <cell r="B1624" t="str">
            <v>Incision of eardrum</v>
          </cell>
          <cell r="C1624">
            <v>12</v>
          </cell>
          <cell r="D1624">
            <v>5</v>
          </cell>
          <cell r="E1624">
            <v>5</v>
          </cell>
          <cell r="F1624">
            <v>0</v>
          </cell>
        </row>
        <row r="1625">
          <cell r="A1625" t="str">
            <v>69424</v>
          </cell>
          <cell r="B1625" t="str">
            <v>Remove ventilating tube</v>
          </cell>
          <cell r="C1625">
            <v>12</v>
          </cell>
          <cell r="D1625">
            <v>5</v>
          </cell>
          <cell r="E1625">
            <v>5</v>
          </cell>
          <cell r="F1625">
            <v>0</v>
          </cell>
        </row>
        <row r="1626">
          <cell r="A1626" t="str">
            <v>69433</v>
          </cell>
          <cell r="B1626" t="str">
            <v>Create eardrum opening</v>
          </cell>
          <cell r="C1626">
            <v>12</v>
          </cell>
          <cell r="D1626">
            <v>5</v>
          </cell>
          <cell r="E1626">
            <v>5</v>
          </cell>
          <cell r="F1626">
            <v>0</v>
          </cell>
        </row>
        <row r="1627">
          <cell r="A1627" t="str">
            <v>69540</v>
          </cell>
          <cell r="B1627" t="str">
            <v>Remove ear lesion</v>
          </cell>
          <cell r="C1627">
            <v>12</v>
          </cell>
          <cell r="D1627">
            <v>5</v>
          </cell>
          <cell r="E1627">
            <v>5</v>
          </cell>
          <cell r="F1627">
            <v>0</v>
          </cell>
        </row>
        <row r="1628">
          <cell r="A1628" t="str">
            <v>69610</v>
          </cell>
          <cell r="B1628" t="str">
            <v>Repair of eardrum</v>
          </cell>
          <cell r="C1628">
            <v>12</v>
          </cell>
          <cell r="D1628">
            <v>5</v>
          </cell>
          <cell r="E1628">
            <v>5</v>
          </cell>
          <cell r="F1628">
            <v>0</v>
          </cell>
        </row>
        <row r="1629">
          <cell r="A1629" t="str">
            <v>69620</v>
          </cell>
          <cell r="B1629" t="str">
            <v>Repair of eardrum</v>
          </cell>
          <cell r="C1629">
            <v>12</v>
          </cell>
          <cell r="D1629">
            <v>5</v>
          </cell>
          <cell r="E1629">
            <v>5</v>
          </cell>
          <cell r="F1629">
            <v>0</v>
          </cell>
        </row>
        <row r="1630">
          <cell r="A1630" t="str">
            <v>69801</v>
          </cell>
          <cell r="B1630" t="str">
            <v>Incise inner ear</v>
          </cell>
          <cell r="C1630">
            <v>12</v>
          </cell>
          <cell r="D1630">
            <v>5</v>
          </cell>
          <cell r="E1630">
            <v>5</v>
          </cell>
          <cell r="F1630">
            <v>0</v>
          </cell>
        </row>
        <row r="1631">
          <cell r="A1631" t="str">
            <v>70015</v>
          </cell>
          <cell r="B1631" t="str">
            <v>Contrast x-ray of brain</v>
          </cell>
          <cell r="C1631">
            <v>12</v>
          </cell>
          <cell r="D1631">
            <v>5</v>
          </cell>
          <cell r="E1631">
            <v>5</v>
          </cell>
          <cell r="F1631">
            <v>0</v>
          </cell>
        </row>
        <row r="1632">
          <cell r="A1632" t="str">
            <v>70030</v>
          </cell>
          <cell r="B1632" t="str">
            <v>X-ray eye for foreign body</v>
          </cell>
          <cell r="C1632">
            <v>12</v>
          </cell>
          <cell r="D1632">
            <v>5</v>
          </cell>
          <cell r="E1632">
            <v>5</v>
          </cell>
          <cell r="F1632">
            <v>0</v>
          </cell>
        </row>
        <row r="1633">
          <cell r="A1633" t="str">
            <v>70100</v>
          </cell>
          <cell r="B1633" t="str">
            <v>X-ray exam of jaw &lt;4views</v>
          </cell>
          <cell r="C1633">
            <v>12</v>
          </cell>
          <cell r="D1633">
            <v>5</v>
          </cell>
          <cell r="E1633">
            <v>5</v>
          </cell>
          <cell r="F1633">
            <v>0</v>
          </cell>
        </row>
        <row r="1634">
          <cell r="A1634" t="str">
            <v>70110</v>
          </cell>
          <cell r="B1634" t="str">
            <v>X-ray exam of jaw 4/&gt; views</v>
          </cell>
          <cell r="C1634">
            <v>12</v>
          </cell>
          <cell r="D1634">
            <v>5</v>
          </cell>
          <cell r="E1634">
            <v>5</v>
          </cell>
          <cell r="F1634">
            <v>0</v>
          </cell>
        </row>
        <row r="1635">
          <cell r="A1635" t="str">
            <v>70120</v>
          </cell>
          <cell r="B1635" t="str">
            <v>X-ray exam of mastoids</v>
          </cell>
          <cell r="C1635">
            <v>12</v>
          </cell>
          <cell r="D1635">
            <v>5</v>
          </cell>
          <cell r="E1635">
            <v>5</v>
          </cell>
          <cell r="F1635">
            <v>0</v>
          </cell>
        </row>
        <row r="1636">
          <cell r="A1636" t="str">
            <v>70130</v>
          </cell>
          <cell r="B1636" t="str">
            <v>X-ray exam of mastoids</v>
          </cell>
          <cell r="C1636">
            <v>12</v>
          </cell>
          <cell r="D1636">
            <v>5</v>
          </cell>
          <cell r="E1636">
            <v>5</v>
          </cell>
          <cell r="F1636">
            <v>0</v>
          </cell>
        </row>
        <row r="1637">
          <cell r="A1637" t="str">
            <v>70134</v>
          </cell>
          <cell r="B1637" t="str">
            <v>X-ray exam of middle ear</v>
          </cell>
          <cell r="C1637">
            <v>12</v>
          </cell>
          <cell r="D1637">
            <v>5</v>
          </cell>
          <cell r="E1637">
            <v>5</v>
          </cell>
          <cell r="F1637">
            <v>0</v>
          </cell>
        </row>
        <row r="1638">
          <cell r="A1638" t="str">
            <v>70140</v>
          </cell>
          <cell r="B1638" t="str">
            <v>X-ray exam of facial bones</v>
          </cell>
          <cell r="C1638">
            <v>12</v>
          </cell>
          <cell r="D1638">
            <v>5</v>
          </cell>
          <cell r="E1638">
            <v>5</v>
          </cell>
          <cell r="F1638">
            <v>0</v>
          </cell>
        </row>
        <row r="1639">
          <cell r="A1639" t="str">
            <v>70150</v>
          </cell>
          <cell r="B1639" t="str">
            <v>X-ray exam of facial bones</v>
          </cell>
          <cell r="C1639">
            <v>12</v>
          </cell>
          <cell r="D1639">
            <v>5</v>
          </cell>
          <cell r="E1639">
            <v>5</v>
          </cell>
          <cell r="F1639">
            <v>0</v>
          </cell>
        </row>
        <row r="1640">
          <cell r="A1640" t="str">
            <v>70160</v>
          </cell>
          <cell r="B1640" t="str">
            <v>X-ray exam of nasal bones</v>
          </cell>
          <cell r="C1640">
            <v>12</v>
          </cell>
          <cell r="D1640">
            <v>5</v>
          </cell>
          <cell r="E1640">
            <v>5</v>
          </cell>
          <cell r="F1640">
            <v>0</v>
          </cell>
        </row>
        <row r="1641">
          <cell r="A1641" t="str">
            <v>70190</v>
          </cell>
          <cell r="B1641" t="str">
            <v>X-ray exam of eye sockets</v>
          </cell>
          <cell r="C1641">
            <v>12</v>
          </cell>
          <cell r="D1641">
            <v>5</v>
          </cell>
          <cell r="E1641">
            <v>5</v>
          </cell>
          <cell r="F1641">
            <v>0</v>
          </cell>
        </row>
        <row r="1642">
          <cell r="A1642" t="str">
            <v>70200</v>
          </cell>
          <cell r="B1642" t="str">
            <v>X-ray exam of eye sockets</v>
          </cell>
          <cell r="C1642">
            <v>12</v>
          </cell>
          <cell r="D1642">
            <v>5</v>
          </cell>
          <cell r="E1642">
            <v>5</v>
          </cell>
          <cell r="F1642">
            <v>0</v>
          </cell>
        </row>
        <row r="1643">
          <cell r="A1643" t="str">
            <v>70210</v>
          </cell>
          <cell r="B1643" t="str">
            <v>X-ray exam of sinuses</v>
          </cell>
          <cell r="C1643">
            <v>12</v>
          </cell>
          <cell r="D1643">
            <v>5</v>
          </cell>
          <cell r="E1643">
            <v>5</v>
          </cell>
          <cell r="F1643">
            <v>0</v>
          </cell>
        </row>
        <row r="1644">
          <cell r="A1644" t="str">
            <v>70220</v>
          </cell>
          <cell r="B1644" t="str">
            <v>X-ray exam of sinuses</v>
          </cell>
          <cell r="C1644">
            <v>12</v>
          </cell>
          <cell r="D1644">
            <v>5</v>
          </cell>
          <cell r="E1644">
            <v>5</v>
          </cell>
          <cell r="F1644">
            <v>0</v>
          </cell>
        </row>
        <row r="1645">
          <cell r="A1645" t="str">
            <v>70240</v>
          </cell>
          <cell r="B1645" t="str">
            <v>X-ray exam pituitary saddle</v>
          </cell>
          <cell r="C1645">
            <v>12</v>
          </cell>
          <cell r="D1645">
            <v>5</v>
          </cell>
          <cell r="E1645">
            <v>5</v>
          </cell>
          <cell r="F1645">
            <v>0</v>
          </cell>
        </row>
        <row r="1646">
          <cell r="A1646" t="str">
            <v>70250</v>
          </cell>
          <cell r="B1646" t="str">
            <v>X-ray exam of skull</v>
          </cell>
          <cell r="C1646">
            <v>12</v>
          </cell>
          <cell r="D1646">
            <v>5</v>
          </cell>
          <cell r="E1646">
            <v>5</v>
          </cell>
          <cell r="F1646">
            <v>0</v>
          </cell>
        </row>
        <row r="1647">
          <cell r="A1647" t="str">
            <v>70260</v>
          </cell>
          <cell r="B1647" t="str">
            <v>X-ray exam of skull</v>
          </cell>
          <cell r="C1647">
            <v>12</v>
          </cell>
          <cell r="D1647">
            <v>5</v>
          </cell>
          <cell r="E1647">
            <v>5</v>
          </cell>
          <cell r="F1647">
            <v>0</v>
          </cell>
        </row>
        <row r="1648">
          <cell r="A1648" t="str">
            <v>70300</v>
          </cell>
          <cell r="B1648" t="str">
            <v>X-ray exam of teeth</v>
          </cell>
          <cell r="C1648">
            <v>12</v>
          </cell>
          <cell r="D1648">
            <v>5</v>
          </cell>
          <cell r="E1648">
            <v>5</v>
          </cell>
          <cell r="F1648">
            <v>0</v>
          </cell>
        </row>
        <row r="1649">
          <cell r="A1649" t="str">
            <v>70310</v>
          </cell>
          <cell r="B1649" t="str">
            <v>X-ray exam of teeth</v>
          </cell>
          <cell r="C1649">
            <v>12</v>
          </cell>
          <cell r="D1649">
            <v>5</v>
          </cell>
          <cell r="E1649">
            <v>5</v>
          </cell>
          <cell r="F1649">
            <v>0</v>
          </cell>
        </row>
        <row r="1650">
          <cell r="A1650" t="str">
            <v>70320</v>
          </cell>
          <cell r="B1650" t="str">
            <v>Full mouth x-ray of teeth</v>
          </cell>
          <cell r="C1650">
            <v>12</v>
          </cell>
          <cell r="D1650">
            <v>5</v>
          </cell>
          <cell r="E1650">
            <v>5</v>
          </cell>
          <cell r="F1650">
            <v>0</v>
          </cell>
        </row>
        <row r="1651">
          <cell r="A1651" t="str">
            <v>70328</v>
          </cell>
          <cell r="B1651" t="str">
            <v>X-ray exam of jaw joint</v>
          </cell>
          <cell r="C1651">
            <v>12</v>
          </cell>
          <cell r="D1651">
            <v>5</v>
          </cell>
          <cell r="E1651">
            <v>5</v>
          </cell>
          <cell r="F1651">
            <v>0</v>
          </cell>
        </row>
        <row r="1652">
          <cell r="A1652" t="str">
            <v>70330</v>
          </cell>
          <cell r="B1652" t="str">
            <v>X-ray exam of jaw joints</v>
          </cell>
          <cell r="C1652">
            <v>12</v>
          </cell>
          <cell r="D1652">
            <v>5</v>
          </cell>
          <cell r="E1652">
            <v>5</v>
          </cell>
          <cell r="F1652">
            <v>0</v>
          </cell>
        </row>
        <row r="1653">
          <cell r="A1653" t="str">
            <v>70332</v>
          </cell>
          <cell r="B1653" t="str">
            <v>X-ray exam of jaw joint</v>
          </cell>
          <cell r="C1653">
            <v>12</v>
          </cell>
          <cell r="D1653">
            <v>5</v>
          </cell>
          <cell r="E1653">
            <v>5</v>
          </cell>
          <cell r="F1653">
            <v>0</v>
          </cell>
        </row>
        <row r="1654">
          <cell r="A1654" t="str">
            <v>70336</v>
          </cell>
          <cell r="B1654" t="str">
            <v>Magnetic image jaw joint</v>
          </cell>
          <cell r="C1654">
            <v>12</v>
          </cell>
          <cell r="D1654">
            <v>5</v>
          </cell>
          <cell r="E1654">
            <v>5</v>
          </cell>
          <cell r="F1654">
            <v>0</v>
          </cell>
        </row>
        <row r="1655">
          <cell r="A1655" t="str">
            <v>70350</v>
          </cell>
          <cell r="B1655" t="str">
            <v>X-ray head for orthodontia</v>
          </cell>
          <cell r="C1655">
            <v>12</v>
          </cell>
          <cell r="D1655">
            <v>5</v>
          </cell>
          <cell r="E1655">
            <v>5</v>
          </cell>
          <cell r="F1655">
            <v>0</v>
          </cell>
        </row>
        <row r="1656">
          <cell r="A1656" t="str">
            <v>70355</v>
          </cell>
          <cell r="B1656" t="str">
            <v>Panoramic x-ray of jaws</v>
          </cell>
          <cell r="C1656">
            <v>12</v>
          </cell>
          <cell r="D1656">
            <v>5</v>
          </cell>
          <cell r="E1656">
            <v>5</v>
          </cell>
          <cell r="F1656">
            <v>0</v>
          </cell>
        </row>
        <row r="1657">
          <cell r="A1657" t="str">
            <v>70360</v>
          </cell>
          <cell r="B1657" t="str">
            <v>X-ray exam of neck</v>
          </cell>
          <cell r="C1657">
            <v>12</v>
          </cell>
          <cell r="D1657">
            <v>5</v>
          </cell>
          <cell r="E1657">
            <v>5</v>
          </cell>
          <cell r="F1657">
            <v>0</v>
          </cell>
        </row>
        <row r="1658">
          <cell r="A1658" t="str">
            <v>70370</v>
          </cell>
          <cell r="B1658" t="str">
            <v>Throat x-ray &amp; fluoroscopy</v>
          </cell>
          <cell r="C1658">
            <v>12</v>
          </cell>
          <cell r="D1658">
            <v>5</v>
          </cell>
          <cell r="E1658">
            <v>5</v>
          </cell>
          <cell r="F1658">
            <v>0</v>
          </cell>
        </row>
        <row r="1659">
          <cell r="A1659" t="str">
            <v>70371</v>
          </cell>
          <cell r="B1659" t="str">
            <v>Speech evaluation complex</v>
          </cell>
          <cell r="C1659">
            <v>12</v>
          </cell>
          <cell r="D1659">
            <v>5</v>
          </cell>
          <cell r="E1659">
            <v>5</v>
          </cell>
          <cell r="F1659">
            <v>0</v>
          </cell>
        </row>
        <row r="1660">
          <cell r="A1660" t="str">
            <v>70373</v>
          </cell>
          <cell r="B1660" t="str">
            <v>Contrast x-ray of larynx</v>
          </cell>
          <cell r="C1660">
            <v>12</v>
          </cell>
          <cell r="D1660">
            <v>5</v>
          </cell>
          <cell r="E1660">
            <v>5</v>
          </cell>
          <cell r="F1660">
            <v>0</v>
          </cell>
        </row>
        <row r="1661">
          <cell r="A1661" t="str">
            <v>70380</v>
          </cell>
          <cell r="B1661" t="str">
            <v>X-ray exam of salivary gland</v>
          </cell>
          <cell r="C1661">
            <v>12</v>
          </cell>
          <cell r="D1661">
            <v>5</v>
          </cell>
          <cell r="E1661">
            <v>5</v>
          </cell>
          <cell r="F1661">
            <v>0</v>
          </cell>
        </row>
        <row r="1662">
          <cell r="A1662" t="str">
            <v>70390</v>
          </cell>
          <cell r="B1662" t="str">
            <v>X-ray exam of salivary duct</v>
          </cell>
          <cell r="C1662">
            <v>12</v>
          </cell>
          <cell r="D1662">
            <v>5</v>
          </cell>
          <cell r="E1662">
            <v>5</v>
          </cell>
          <cell r="F1662">
            <v>0</v>
          </cell>
        </row>
        <row r="1663">
          <cell r="A1663" t="str">
            <v>70450</v>
          </cell>
          <cell r="B1663" t="str">
            <v>Ct head/brain w/o dye</v>
          </cell>
          <cell r="C1663">
            <v>12</v>
          </cell>
          <cell r="D1663">
            <v>5</v>
          </cell>
          <cell r="E1663">
            <v>5</v>
          </cell>
          <cell r="F1663">
            <v>0</v>
          </cell>
        </row>
        <row r="1664">
          <cell r="A1664" t="str">
            <v>70460</v>
          </cell>
          <cell r="B1664" t="str">
            <v>Ct head/brain w/dye</v>
          </cell>
          <cell r="C1664">
            <v>12</v>
          </cell>
          <cell r="D1664">
            <v>5</v>
          </cell>
          <cell r="E1664">
            <v>5</v>
          </cell>
          <cell r="F1664">
            <v>0</v>
          </cell>
        </row>
        <row r="1665">
          <cell r="A1665" t="str">
            <v>70470</v>
          </cell>
          <cell r="B1665" t="str">
            <v>Ct head/brain w/o &amp; w/dye</v>
          </cell>
          <cell r="C1665">
            <v>12</v>
          </cell>
          <cell r="D1665">
            <v>5</v>
          </cell>
          <cell r="E1665">
            <v>5</v>
          </cell>
          <cell r="F1665">
            <v>0</v>
          </cell>
        </row>
        <row r="1666">
          <cell r="A1666" t="str">
            <v>70480</v>
          </cell>
          <cell r="B1666" t="str">
            <v>Ct orbit/ear/fossa w/o dye</v>
          </cell>
          <cell r="C1666">
            <v>12</v>
          </cell>
          <cell r="D1666">
            <v>5</v>
          </cell>
          <cell r="E1666">
            <v>5</v>
          </cell>
          <cell r="F1666">
            <v>0</v>
          </cell>
        </row>
        <row r="1667">
          <cell r="A1667" t="str">
            <v>70481</v>
          </cell>
          <cell r="B1667" t="str">
            <v>Ct orbit/ear/fossa w/dye</v>
          </cell>
          <cell r="C1667">
            <v>12</v>
          </cell>
          <cell r="D1667">
            <v>5</v>
          </cell>
          <cell r="E1667">
            <v>5</v>
          </cell>
          <cell r="F1667">
            <v>0</v>
          </cell>
        </row>
        <row r="1668">
          <cell r="A1668" t="str">
            <v>70482</v>
          </cell>
          <cell r="B1668" t="str">
            <v>Ct orbit/ear/fossa w/o&amp;w/dye</v>
          </cell>
          <cell r="C1668">
            <v>12</v>
          </cell>
          <cell r="D1668">
            <v>5</v>
          </cell>
          <cell r="E1668">
            <v>5</v>
          </cell>
          <cell r="F1668">
            <v>0</v>
          </cell>
        </row>
        <row r="1669">
          <cell r="A1669" t="str">
            <v>70486</v>
          </cell>
          <cell r="B1669" t="str">
            <v>Ct maxillofacial w/o dye</v>
          </cell>
          <cell r="C1669">
            <v>12</v>
          </cell>
          <cell r="D1669">
            <v>5</v>
          </cell>
          <cell r="E1669">
            <v>5</v>
          </cell>
          <cell r="F1669">
            <v>0</v>
          </cell>
        </row>
        <row r="1670">
          <cell r="A1670" t="str">
            <v>70487</v>
          </cell>
          <cell r="B1670" t="str">
            <v>Ct maxillofacial w/dye</v>
          </cell>
          <cell r="C1670">
            <v>12</v>
          </cell>
          <cell r="D1670">
            <v>5</v>
          </cell>
          <cell r="E1670">
            <v>5</v>
          </cell>
          <cell r="F1670">
            <v>0</v>
          </cell>
        </row>
        <row r="1671">
          <cell r="A1671" t="str">
            <v>70488</v>
          </cell>
          <cell r="B1671" t="str">
            <v>Ct maxillofacial w/o &amp; w/dye</v>
          </cell>
          <cell r="C1671">
            <v>12</v>
          </cell>
          <cell r="D1671">
            <v>5</v>
          </cell>
          <cell r="E1671">
            <v>5</v>
          </cell>
          <cell r="F1671">
            <v>0</v>
          </cell>
        </row>
        <row r="1672">
          <cell r="A1672" t="str">
            <v>70490</v>
          </cell>
          <cell r="B1672" t="str">
            <v>Ct soft tissue neck w/o dye</v>
          </cell>
          <cell r="C1672">
            <v>12</v>
          </cell>
          <cell r="D1672">
            <v>5</v>
          </cell>
          <cell r="E1672">
            <v>5</v>
          </cell>
          <cell r="F1672">
            <v>0</v>
          </cell>
        </row>
        <row r="1673">
          <cell r="A1673" t="str">
            <v>70491</v>
          </cell>
          <cell r="B1673" t="str">
            <v>Ct soft tissue neck w/dye</v>
          </cell>
          <cell r="C1673">
            <v>12</v>
          </cell>
          <cell r="D1673">
            <v>5</v>
          </cell>
          <cell r="E1673">
            <v>5</v>
          </cell>
          <cell r="F1673">
            <v>0</v>
          </cell>
        </row>
        <row r="1674">
          <cell r="A1674" t="str">
            <v>70492</v>
          </cell>
          <cell r="B1674" t="str">
            <v>Ct sft tsue nck w/o &amp; w/dye</v>
          </cell>
          <cell r="C1674">
            <v>12</v>
          </cell>
          <cell r="D1674">
            <v>5</v>
          </cell>
          <cell r="E1674">
            <v>5</v>
          </cell>
          <cell r="F1674">
            <v>0</v>
          </cell>
        </row>
        <row r="1675">
          <cell r="A1675" t="str">
            <v>70496</v>
          </cell>
          <cell r="B1675" t="str">
            <v>Ct angiography head</v>
          </cell>
          <cell r="C1675">
            <v>12</v>
          </cell>
          <cell r="D1675">
            <v>5</v>
          </cell>
          <cell r="E1675">
            <v>5</v>
          </cell>
          <cell r="F1675">
            <v>0</v>
          </cell>
        </row>
        <row r="1676">
          <cell r="A1676" t="str">
            <v>70498</v>
          </cell>
          <cell r="B1676" t="str">
            <v>Ct angiography neck</v>
          </cell>
          <cell r="C1676">
            <v>12</v>
          </cell>
          <cell r="D1676">
            <v>5</v>
          </cell>
          <cell r="E1676">
            <v>5</v>
          </cell>
          <cell r="F1676">
            <v>0</v>
          </cell>
        </row>
        <row r="1677">
          <cell r="A1677" t="str">
            <v>70540</v>
          </cell>
          <cell r="B1677" t="str">
            <v>Mri orbit/face/neck w/o dye</v>
          </cell>
          <cell r="C1677">
            <v>12</v>
          </cell>
          <cell r="D1677">
            <v>5</v>
          </cell>
          <cell r="E1677">
            <v>5</v>
          </cell>
          <cell r="F1677">
            <v>0</v>
          </cell>
        </row>
        <row r="1678">
          <cell r="A1678" t="str">
            <v>70542</v>
          </cell>
          <cell r="B1678" t="str">
            <v>Mri orbit/face/neck w/dye</v>
          </cell>
          <cell r="C1678">
            <v>12</v>
          </cell>
          <cell r="D1678">
            <v>5</v>
          </cell>
          <cell r="E1678">
            <v>5</v>
          </cell>
          <cell r="F1678">
            <v>0</v>
          </cell>
        </row>
        <row r="1679">
          <cell r="A1679" t="str">
            <v>70543</v>
          </cell>
          <cell r="B1679" t="str">
            <v>Mri orbt/fac/nck w/o &amp;w/dye</v>
          </cell>
          <cell r="C1679">
            <v>12</v>
          </cell>
          <cell r="D1679">
            <v>5</v>
          </cell>
          <cell r="E1679">
            <v>5</v>
          </cell>
          <cell r="F1679">
            <v>0</v>
          </cell>
        </row>
        <row r="1680">
          <cell r="A1680" t="str">
            <v>70544</v>
          </cell>
          <cell r="B1680" t="str">
            <v>Mr angiography head w/o dye</v>
          </cell>
          <cell r="C1680">
            <v>12</v>
          </cell>
          <cell r="D1680">
            <v>5</v>
          </cell>
          <cell r="E1680">
            <v>5</v>
          </cell>
          <cell r="F1680">
            <v>0</v>
          </cell>
        </row>
        <row r="1681">
          <cell r="A1681" t="str">
            <v>70545</v>
          </cell>
          <cell r="B1681" t="str">
            <v>Mr angiography head w/dye</v>
          </cell>
          <cell r="C1681">
            <v>12</v>
          </cell>
          <cell r="D1681">
            <v>5</v>
          </cell>
          <cell r="E1681">
            <v>5</v>
          </cell>
          <cell r="F1681">
            <v>0</v>
          </cell>
        </row>
        <row r="1682">
          <cell r="A1682" t="str">
            <v>70546</v>
          </cell>
          <cell r="B1682" t="str">
            <v>Mr angiograph head w/o&amp;w/dye</v>
          </cell>
          <cell r="C1682">
            <v>12</v>
          </cell>
          <cell r="D1682">
            <v>5</v>
          </cell>
          <cell r="E1682">
            <v>5</v>
          </cell>
          <cell r="F1682">
            <v>0</v>
          </cell>
        </row>
        <row r="1683">
          <cell r="A1683" t="str">
            <v>70547</v>
          </cell>
          <cell r="B1683" t="str">
            <v>Mr angiography neck w/o dye</v>
          </cell>
          <cell r="C1683">
            <v>12</v>
          </cell>
          <cell r="D1683">
            <v>5</v>
          </cell>
          <cell r="E1683">
            <v>5</v>
          </cell>
          <cell r="F1683">
            <v>0</v>
          </cell>
        </row>
        <row r="1684">
          <cell r="A1684" t="str">
            <v>70548</v>
          </cell>
          <cell r="B1684" t="str">
            <v>Mr angiography neck w/dye</v>
          </cell>
          <cell r="C1684">
            <v>12</v>
          </cell>
          <cell r="D1684">
            <v>5</v>
          </cell>
          <cell r="E1684">
            <v>5</v>
          </cell>
          <cell r="F1684">
            <v>0</v>
          </cell>
        </row>
        <row r="1685">
          <cell r="A1685" t="str">
            <v>70549</v>
          </cell>
          <cell r="B1685" t="str">
            <v>Mr angiograph neck w/o&amp;w/dye</v>
          </cell>
          <cell r="C1685">
            <v>12</v>
          </cell>
          <cell r="D1685">
            <v>5</v>
          </cell>
          <cell r="E1685">
            <v>5</v>
          </cell>
          <cell r="F1685">
            <v>0</v>
          </cell>
        </row>
        <row r="1686">
          <cell r="A1686" t="str">
            <v>70551</v>
          </cell>
          <cell r="B1686" t="str">
            <v>Mri brain stem w/o dye</v>
          </cell>
          <cell r="C1686">
            <v>12</v>
          </cell>
          <cell r="D1686">
            <v>5</v>
          </cell>
          <cell r="E1686">
            <v>5</v>
          </cell>
          <cell r="F1686">
            <v>0</v>
          </cell>
        </row>
        <row r="1687">
          <cell r="A1687" t="str">
            <v>70552</v>
          </cell>
          <cell r="B1687" t="str">
            <v>Mri brain stem w/dye</v>
          </cell>
          <cell r="C1687">
            <v>12</v>
          </cell>
          <cell r="D1687">
            <v>5</v>
          </cell>
          <cell r="E1687">
            <v>5</v>
          </cell>
          <cell r="F1687">
            <v>0</v>
          </cell>
        </row>
        <row r="1688">
          <cell r="A1688" t="str">
            <v>70553</v>
          </cell>
          <cell r="B1688" t="str">
            <v>Mri brain stem w/o &amp; w/dye</v>
          </cell>
          <cell r="C1688">
            <v>12</v>
          </cell>
          <cell r="D1688">
            <v>5</v>
          </cell>
          <cell r="E1688">
            <v>5</v>
          </cell>
          <cell r="F1688">
            <v>0</v>
          </cell>
        </row>
        <row r="1689">
          <cell r="A1689" t="str">
            <v>70554</v>
          </cell>
          <cell r="B1689" t="str">
            <v>Fmri brain by tech</v>
          </cell>
          <cell r="C1689">
            <v>12</v>
          </cell>
          <cell r="D1689">
            <v>5</v>
          </cell>
          <cell r="E1689">
            <v>5</v>
          </cell>
          <cell r="F1689">
            <v>0</v>
          </cell>
        </row>
        <row r="1690">
          <cell r="A1690" t="str">
            <v>71010</v>
          </cell>
          <cell r="B1690" t="str">
            <v>Chest x-ray 1 view frontal</v>
          </cell>
          <cell r="C1690">
            <v>12</v>
          </cell>
          <cell r="D1690">
            <v>5</v>
          </cell>
          <cell r="E1690">
            <v>5</v>
          </cell>
          <cell r="F1690">
            <v>0</v>
          </cell>
        </row>
        <row r="1691">
          <cell r="A1691" t="str">
            <v>71015</v>
          </cell>
          <cell r="B1691" t="str">
            <v>Chest x-ray stereo frontal</v>
          </cell>
          <cell r="C1691">
            <v>12</v>
          </cell>
          <cell r="D1691">
            <v>5</v>
          </cell>
          <cell r="E1691">
            <v>5</v>
          </cell>
          <cell r="F1691">
            <v>0</v>
          </cell>
        </row>
        <row r="1692">
          <cell r="A1692" t="str">
            <v>71020</v>
          </cell>
          <cell r="B1692" t="str">
            <v>Chest x-ray 2vw frontal&amp;latl</v>
          </cell>
          <cell r="C1692">
            <v>12</v>
          </cell>
          <cell r="D1692">
            <v>5</v>
          </cell>
          <cell r="E1692">
            <v>5</v>
          </cell>
          <cell r="F1692">
            <v>0</v>
          </cell>
        </row>
        <row r="1693">
          <cell r="A1693" t="str">
            <v>71021</v>
          </cell>
          <cell r="B1693" t="str">
            <v>Chest x-ray frnt lat lordotc</v>
          </cell>
          <cell r="C1693">
            <v>12</v>
          </cell>
          <cell r="D1693">
            <v>5</v>
          </cell>
          <cell r="E1693">
            <v>5</v>
          </cell>
          <cell r="F1693">
            <v>0</v>
          </cell>
        </row>
        <row r="1694">
          <cell r="A1694" t="str">
            <v>71022</v>
          </cell>
          <cell r="B1694" t="str">
            <v>Chest x-ray frnt lat oblique</v>
          </cell>
          <cell r="C1694">
            <v>12</v>
          </cell>
          <cell r="D1694">
            <v>5</v>
          </cell>
          <cell r="E1694">
            <v>5</v>
          </cell>
          <cell r="F1694">
            <v>0</v>
          </cell>
        </row>
        <row r="1695">
          <cell r="A1695" t="str">
            <v>71023</v>
          </cell>
          <cell r="B1695" t="str">
            <v>Chest x-ray and fluoroscopy</v>
          </cell>
          <cell r="C1695">
            <v>12</v>
          </cell>
          <cell r="D1695">
            <v>5</v>
          </cell>
          <cell r="E1695">
            <v>5</v>
          </cell>
          <cell r="F1695">
            <v>0</v>
          </cell>
        </row>
        <row r="1696">
          <cell r="A1696" t="str">
            <v>71030</v>
          </cell>
          <cell r="B1696" t="str">
            <v>Chest x-ray 4/&gt; views</v>
          </cell>
          <cell r="C1696">
            <v>12</v>
          </cell>
          <cell r="D1696">
            <v>5</v>
          </cell>
          <cell r="E1696">
            <v>5</v>
          </cell>
          <cell r="F1696">
            <v>0</v>
          </cell>
        </row>
        <row r="1697">
          <cell r="A1697" t="str">
            <v>71034</v>
          </cell>
          <cell r="B1697" t="str">
            <v>Chest x-ray&amp;fluoro 4/&gt; views</v>
          </cell>
          <cell r="C1697">
            <v>12</v>
          </cell>
          <cell r="D1697">
            <v>5</v>
          </cell>
          <cell r="E1697">
            <v>5</v>
          </cell>
          <cell r="F1697">
            <v>0</v>
          </cell>
        </row>
        <row r="1698">
          <cell r="A1698" t="str">
            <v>71035</v>
          </cell>
          <cell r="B1698" t="str">
            <v>Chest x-ray special views</v>
          </cell>
          <cell r="C1698">
            <v>12</v>
          </cell>
          <cell r="D1698">
            <v>5</v>
          </cell>
          <cell r="E1698">
            <v>5</v>
          </cell>
          <cell r="F1698">
            <v>0</v>
          </cell>
        </row>
        <row r="1699">
          <cell r="A1699" t="str">
            <v>71100</v>
          </cell>
          <cell r="B1699" t="str">
            <v>X-ray exam ribs uni 2 views</v>
          </cell>
          <cell r="C1699">
            <v>12</v>
          </cell>
          <cell r="D1699">
            <v>5</v>
          </cell>
          <cell r="E1699">
            <v>5</v>
          </cell>
          <cell r="F1699">
            <v>0</v>
          </cell>
        </row>
        <row r="1700">
          <cell r="A1700" t="str">
            <v>71101</v>
          </cell>
          <cell r="B1700" t="str">
            <v>X-ray exam unilat ribs/chest</v>
          </cell>
          <cell r="C1700">
            <v>12</v>
          </cell>
          <cell r="D1700">
            <v>5</v>
          </cell>
          <cell r="E1700">
            <v>5</v>
          </cell>
          <cell r="F1700">
            <v>0</v>
          </cell>
        </row>
        <row r="1701">
          <cell r="A1701" t="str">
            <v>71110</v>
          </cell>
          <cell r="B1701" t="str">
            <v>X-ray exam ribs bil 3 views</v>
          </cell>
          <cell r="C1701">
            <v>12</v>
          </cell>
          <cell r="D1701">
            <v>5</v>
          </cell>
          <cell r="E1701">
            <v>5</v>
          </cell>
          <cell r="F1701">
            <v>0</v>
          </cell>
        </row>
        <row r="1702">
          <cell r="A1702" t="str">
            <v>71111</v>
          </cell>
          <cell r="B1702" t="str">
            <v>X-ray exam ribs/chest4/&gt; vws</v>
          </cell>
          <cell r="C1702">
            <v>12</v>
          </cell>
          <cell r="D1702">
            <v>5</v>
          </cell>
          <cell r="E1702">
            <v>5</v>
          </cell>
          <cell r="F1702">
            <v>0</v>
          </cell>
        </row>
        <row r="1703">
          <cell r="A1703" t="str">
            <v>71120</v>
          </cell>
          <cell r="B1703" t="str">
            <v>X-ray exam breastbone 2/&gt;vws</v>
          </cell>
          <cell r="C1703">
            <v>12</v>
          </cell>
          <cell r="D1703">
            <v>5</v>
          </cell>
          <cell r="E1703">
            <v>5</v>
          </cell>
          <cell r="F1703">
            <v>0</v>
          </cell>
        </row>
        <row r="1704">
          <cell r="A1704" t="str">
            <v>71130</v>
          </cell>
          <cell r="B1704" t="str">
            <v>X-ray strenoclavic jt 3/&gt;vws</v>
          </cell>
          <cell r="C1704">
            <v>12</v>
          </cell>
          <cell r="D1704">
            <v>5</v>
          </cell>
          <cell r="E1704">
            <v>5</v>
          </cell>
          <cell r="F1704">
            <v>0</v>
          </cell>
        </row>
        <row r="1705">
          <cell r="A1705" t="str">
            <v>71250</v>
          </cell>
          <cell r="B1705" t="str">
            <v>Ct thorax w/o dye</v>
          </cell>
          <cell r="C1705">
            <v>12</v>
          </cell>
          <cell r="D1705">
            <v>5</v>
          </cell>
          <cell r="E1705">
            <v>5</v>
          </cell>
          <cell r="F1705">
            <v>0</v>
          </cell>
        </row>
        <row r="1706">
          <cell r="A1706" t="str">
            <v>71260</v>
          </cell>
          <cell r="B1706" t="str">
            <v>Ct thorax w/dye</v>
          </cell>
          <cell r="C1706">
            <v>12</v>
          </cell>
          <cell r="D1706">
            <v>5</v>
          </cell>
          <cell r="E1706">
            <v>5</v>
          </cell>
          <cell r="F1706">
            <v>0</v>
          </cell>
        </row>
        <row r="1707">
          <cell r="A1707" t="str">
            <v>71270</v>
          </cell>
          <cell r="B1707" t="str">
            <v>Ct thorax w/o &amp; w/dye</v>
          </cell>
          <cell r="C1707">
            <v>12</v>
          </cell>
          <cell r="D1707">
            <v>5</v>
          </cell>
          <cell r="E1707">
            <v>5</v>
          </cell>
          <cell r="F1707">
            <v>0</v>
          </cell>
        </row>
        <row r="1708">
          <cell r="A1708" t="str">
            <v>71275</v>
          </cell>
          <cell r="B1708" t="str">
            <v>Ct angiography chest</v>
          </cell>
          <cell r="C1708">
            <v>12</v>
          </cell>
          <cell r="D1708">
            <v>5</v>
          </cell>
          <cell r="E1708">
            <v>5</v>
          </cell>
          <cell r="F1708">
            <v>0</v>
          </cell>
        </row>
        <row r="1709">
          <cell r="A1709" t="str">
            <v>71550</v>
          </cell>
          <cell r="B1709" t="str">
            <v>Mri chest w/o dye</v>
          </cell>
          <cell r="C1709">
            <v>12</v>
          </cell>
          <cell r="D1709">
            <v>5</v>
          </cell>
          <cell r="E1709">
            <v>5</v>
          </cell>
          <cell r="F1709">
            <v>0</v>
          </cell>
        </row>
        <row r="1710">
          <cell r="A1710" t="str">
            <v>71551</v>
          </cell>
          <cell r="B1710" t="str">
            <v>Mri chest w/dye</v>
          </cell>
          <cell r="C1710">
            <v>12</v>
          </cell>
          <cell r="D1710">
            <v>5</v>
          </cell>
          <cell r="E1710">
            <v>5</v>
          </cell>
          <cell r="F1710">
            <v>0</v>
          </cell>
        </row>
        <row r="1711">
          <cell r="A1711" t="str">
            <v>71552</v>
          </cell>
          <cell r="B1711" t="str">
            <v>Mri chest w/o &amp; w/dye</v>
          </cell>
          <cell r="C1711">
            <v>12</v>
          </cell>
          <cell r="D1711">
            <v>5</v>
          </cell>
          <cell r="E1711">
            <v>5</v>
          </cell>
          <cell r="F1711">
            <v>0</v>
          </cell>
        </row>
        <row r="1712">
          <cell r="A1712" t="str">
            <v>72010</v>
          </cell>
          <cell r="B1712" t="str">
            <v>X-ray exam spine ap&amp;lat</v>
          </cell>
          <cell r="C1712">
            <v>12</v>
          </cell>
          <cell r="D1712">
            <v>5</v>
          </cell>
          <cell r="E1712">
            <v>5</v>
          </cell>
          <cell r="F1712">
            <v>0</v>
          </cell>
        </row>
        <row r="1713">
          <cell r="A1713" t="str">
            <v>72020</v>
          </cell>
          <cell r="B1713" t="str">
            <v>X-ray exam of spine 1 view</v>
          </cell>
          <cell r="C1713">
            <v>12</v>
          </cell>
          <cell r="D1713">
            <v>5</v>
          </cell>
          <cell r="E1713">
            <v>5</v>
          </cell>
          <cell r="F1713">
            <v>0</v>
          </cell>
        </row>
        <row r="1714">
          <cell r="A1714" t="str">
            <v>72040</v>
          </cell>
          <cell r="B1714" t="str">
            <v>X-ray exam neck spine 2-3 vw</v>
          </cell>
          <cell r="C1714">
            <v>12</v>
          </cell>
          <cell r="D1714">
            <v>5</v>
          </cell>
          <cell r="E1714">
            <v>5</v>
          </cell>
          <cell r="F1714">
            <v>0</v>
          </cell>
        </row>
        <row r="1715">
          <cell r="A1715" t="str">
            <v>72050</v>
          </cell>
          <cell r="B1715" t="str">
            <v>X-ray exam neck spine 4/5vws</v>
          </cell>
          <cell r="C1715">
            <v>12</v>
          </cell>
          <cell r="D1715">
            <v>5</v>
          </cell>
          <cell r="E1715">
            <v>5</v>
          </cell>
          <cell r="F1715">
            <v>0</v>
          </cell>
        </row>
        <row r="1716">
          <cell r="A1716" t="str">
            <v>72052</v>
          </cell>
          <cell r="B1716" t="str">
            <v>X-ray exam neck spine 6/&gt;vws</v>
          </cell>
          <cell r="C1716">
            <v>12</v>
          </cell>
          <cell r="D1716">
            <v>5</v>
          </cell>
          <cell r="E1716">
            <v>5</v>
          </cell>
          <cell r="F1716">
            <v>0</v>
          </cell>
        </row>
        <row r="1717">
          <cell r="A1717" t="str">
            <v>72069</v>
          </cell>
          <cell r="B1717" t="str">
            <v>X-ray exam trunk spine stand</v>
          </cell>
          <cell r="C1717">
            <v>12</v>
          </cell>
          <cell r="D1717">
            <v>5</v>
          </cell>
          <cell r="E1717">
            <v>5</v>
          </cell>
          <cell r="F1717">
            <v>0</v>
          </cell>
        </row>
        <row r="1718">
          <cell r="A1718" t="str">
            <v>72070</v>
          </cell>
          <cell r="B1718" t="str">
            <v>X-ray exam thorac spine 2vws</v>
          </cell>
          <cell r="C1718">
            <v>12</v>
          </cell>
          <cell r="D1718">
            <v>5</v>
          </cell>
          <cell r="E1718">
            <v>5</v>
          </cell>
          <cell r="F1718">
            <v>0</v>
          </cell>
        </row>
        <row r="1719">
          <cell r="A1719" t="str">
            <v>72072</v>
          </cell>
          <cell r="B1719" t="str">
            <v>X-ray exam thorac spine 3vws</v>
          </cell>
          <cell r="C1719">
            <v>12</v>
          </cell>
          <cell r="D1719">
            <v>5</v>
          </cell>
          <cell r="E1719">
            <v>5</v>
          </cell>
          <cell r="F1719">
            <v>0</v>
          </cell>
        </row>
        <row r="1720">
          <cell r="A1720" t="str">
            <v>72074</v>
          </cell>
          <cell r="B1720" t="str">
            <v>X-ray exam thorac spine4/&gt;vw</v>
          </cell>
          <cell r="C1720">
            <v>12</v>
          </cell>
          <cell r="D1720">
            <v>5</v>
          </cell>
          <cell r="E1720">
            <v>5</v>
          </cell>
          <cell r="F1720">
            <v>0</v>
          </cell>
        </row>
        <row r="1721">
          <cell r="A1721" t="str">
            <v>72080</v>
          </cell>
          <cell r="B1721" t="str">
            <v>X-ray exam trunk spine 2 vws</v>
          </cell>
          <cell r="C1721">
            <v>12</v>
          </cell>
          <cell r="D1721">
            <v>5</v>
          </cell>
          <cell r="E1721">
            <v>5</v>
          </cell>
          <cell r="F1721">
            <v>0</v>
          </cell>
        </row>
        <row r="1722">
          <cell r="A1722" t="str">
            <v>72090</v>
          </cell>
          <cell r="B1722" t="str">
            <v>X-ray exam scloiosis erect</v>
          </cell>
          <cell r="C1722">
            <v>12</v>
          </cell>
          <cell r="D1722">
            <v>5</v>
          </cell>
          <cell r="E1722">
            <v>5</v>
          </cell>
          <cell r="F1722">
            <v>0</v>
          </cell>
        </row>
        <row r="1723">
          <cell r="A1723" t="str">
            <v>72100</v>
          </cell>
          <cell r="B1723" t="str">
            <v>X-ray exam l-s spine 2/3 vws</v>
          </cell>
          <cell r="C1723">
            <v>12</v>
          </cell>
          <cell r="D1723">
            <v>5</v>
          </cell>
          <cell r="E1723">
            <v>5</v>
          </cell>
          <cell r="F1723">
            <v>0</v>
          </cell>
        </row>
        <row r="1724">
          <cell r="A1724" t="str">
            <v>72110</v>
          </cell>
          <cell r="B1724" t="str">
            <v>X-ray exam l-2 spine 4/&gt;vws</v>
          </cell>
          <cell r="C1724">
            <v>12</v>
          </cell>
          <cell r="D1724">
            <v>5</v>
          </cell>
          <cell r="E1724">
            <v>5</v>
          </cell>
          <cell r="F1724">
            <v>0</v>
          </cell>
        </row>
        <row r="1725">
          <cell r="A1725" t="str">
            <v>72114</v>
          </cell>
          <cell r="B1725" t="str">
            <v>X-ray exam l-s spine bending</v>
          </cell>
          <cell r="C1725">
            <v>12</v>
          </cell>
          <cell r="D1725">
            <v>5</v>
          </cell>
          <cell r="E1725">
            <v>5</v>
          </cell>
          <cell r="F1725">
            <v>0</v>
          </cell>
        </row>
        <row r="1726">
          <cell r="A1726" t="str">
            <v>72120</v>
          </cell>
          <cell r="B1726" t="str">
            <v>X-ray bend only l-s spine</v>
          </cell>
          <cell r="C1726">
            <v>12</v>
          </cell>
          <cell r="D1726">
            <v>5</v>
          </cell>
          <cell r="E1726">
            <v>5</v>
          </cell>
          <cell r="F1726">
            <v>0</v>
          </cell>
        </row>
        <row r="1727">
          <cell r="A1727" t="str">
            <v>72125</v>
          </cell>
          <cell r="B1727" t="str">
            <v>Ct neck spine w/o dye</v>
          </cell>
          <cell r="C1727">
            <v>12</v>
          </cell>
          <cell r="D1727">
            <v>5</v>
          </cell>
          <cell r="E1727">
            <v>5</v>
          </cell>
          <cell r="F1727">
            <v>0</v>
          </cell>
        </row>
        <row r="1728">
          <cell r="A1728" t="str">
            <v>72126</v>
          </cell>
          <cell r="B1728" t="str">
            <v>Ct neck spine w/dye</v>
          </cell>
          <cell r="C1728">
            <v>12</v>
          </cell>
          <cell r="D1728">
            <v>5</v>
          </cell>
          <cell r="E1728">
            <v>5</v>
          </cell>
          <cell r="F1728">
            <v>0</v>
          </cell>
        </row>
        <row r="1729">
          <cell r="A1729" t="str">
            <v>72127</v>
          </cell>
          <cell r="B1729" t="str">
            <v>Ct neck spine w/o &amp; w/dye</v>
          </cell>
          <cell r="C1729">
            <v>12</v>
          </cell>
          <cell r="D1729">
            <v>5</v>
          </cell>
          <cell r="E1729">
            <v>5</v>
          </cell>
          <cell r="F1729">
            <v>0</v>
          </cell>
        </row>
        <row r="1730">
          <cell r="A1730" t="str">
            <v>72128</v>
          </cell>
          <cell r="B1730" t="str">
            <v>Ct chest spine w/o dye</v>
          </cell>
          <cell r="C1730">
            <v>12</v>
          </cell>
          <cell r="D1730">
            <v>5</v>
          </cell>
          <cell r="E1730">
            <v>5</v>
          </cell>
          <cell r="F1730">
            <v>0</v>
          </cell>
        </row>
        <row r="1731">
          <cell r="A1731" t="str">
            <v>72129</v>
          </cell>
          <cell r="B1731" t="str">
            <v>Ct chest spine w/dye</v>
          </cell>
          <cell r="C1731">
            <v>12</v>
          </cell>
          <cell r="D1731">
            <v>5</v>
          </cell>
          <cell r="E1731">
            <v>5</v>
          </cell>
          <cell r="F1731">
            <v>0</v>
          </cell>
        </row>
        <row r="1732">
          <cell r="A1732" t="str">
            <v>72130</v>
          </cell>
          <cell r="B1732" t="str">
            <v>Ct chest spine w/o &amp; w/dye</v>
          </cell>
          <cell r="C1732">
            <v>12</v>
          </cell>
          <cell r="D1732">
            <v>5</v>
          </cell>
          <cell r="E1732">
            <v>5</v>
          </cell>
          <cell r="F1732">
            <v>0</v>
          </cell>
        </row>
        <row r="1733">
          <cell r="A1733" t="str">
            <v>72131</v>
          </cell>
          <cell r="B1733" t="str">
            <v>Ct lumbar spine w/o dye</v>
          </cell>
          <cell r="C1733">
            <v>12</v>
          </cell>
          <cell r="D1733">
            <v>5</v>
          </cell>
          <cell r="E1733">
            <v>5</v>
          </cell>
          <cell r="F1733">
            <v>0</v>
          </cell>
        </row>
        <row r="1734">
          <cell r="A1734" t="str">
            <v>72132</v>
          </cell>
          <cell r="B1734" t="str">
            <v>Ct lumbar spine w/dye</v>
          </cell>
          <cell r="C1734">
            <v>12</v>
          </cell>
          <cell r="D1734">
            <v>5</v>
          </cell>
          <cell r="E1734">
            <v>5</v>
          </cell>
          <cell r="F1734">
            <v>0</v>
          </cell>
        </row>
        <row r="1735">
          <cell r="A1735" t="str">
            <v>72133</v>
          </cell>
          <cell r="B1735" t="str">
            <v>Ct lumbar spine w/o &amp; w/dye</v>
          </cell>
          <cell r="C1735">
            <v>12</v>
          </cell>
          <cell r="D1735">
            <v>5</v>
          </cell>
          <cell r="E1735">
            <v>5</v>
          </cell>
          <cell r="F1735">
            <v>0</v>
          </cell>
        </row>
        <row r="1736">
          <cell r="A1736" t="str">
            <v>72141</v>
          </cell>
          <cell r="B1736" t="str">
            <v>Mri neck spine w/o dye</v>
          </cell>
          <cell r="C1736">
            <v>12</v>
          </cell>
          <cell r="D1736">
            <v>5</v>
          </cell>
          <cell r="E1736">
            <v>5</v>
          </cell>
          <cell r="F1736">
            <v>0</v>
          </cell>
        </row>
        <row r="1737">
          <cell r="A1737" t="str">
            <v>72142</v>
          </cell>
          <cell r="B1737" t="str">
            <v>Mri neck spine w/dye</v>
          </cell>
          <cell r="C1737">
            <v>12</v>
          </cell>
          <cell r="D1737">
            <v>5</v>
          </cell>
          <cell r="E1737">
            <v>5</v>
          </cell>
          <cell r="F1737">
            <v>0</v>
          </cell>
        </row>
        <row r="1738">
          <cell r="A1738" t="str">
            <v>72146</v>
          </cell>
          <cell r="B1738" t="str">
            <v>Mri chest spine w/o dye</v>
          </cell>
          <cell r="C1738">
            <v>12</v>
          </cell>
          <cell r="D1738">
            <v>5</v>
          </cell>
          <cell r="E1738">
            <v>5</v>
          </cell>
          <cell r="F1738">
            <v>0</v>
          </cell>
        </row>
        <row r="1739">
          <cell r="A1739" t="str">
            <v>72147</v>
          </cell>
          <cell r="B1739" t="str">
            <v>Mri chest spine w/dye</v>
          </cell>
          <cell r="C1739">
            <v>12</v>
          </cell>
          <cell r="D1739">
            <v>5</v>
          </cell>
          <cell r="E1739">
            <v>5</v>
          </cell>
          <cell r="F1739">
            <v>0</v>
          </cell>
        </row>
        <row r="1740">
          <cell r="A1740" t="str">
            <v>72148</v>
          </cell>
          <cell r="B1740" t="str">
            <v>Mri lumbar spine w/o dye</v>
          </cell>
          <cell r="C1740">
            <v>12</v>
          </cell>
          <cell r="D1740">
            <v>5</v>
          </cell>
          <cell r="E1740">
            <v>5</v>
          </cell>
          <cell r="F1740">
            <v>0</v>
          </cell>
        </row>
        <row r="1741">
          <cell r="A1741" t="str">
            <v>72149</v>
          </cell>
          <cell r="B1741" t="str">
            <v>Mri lumbar spine w/dye</v>
          </cell>
          <cell r="C1741">
            <v>12</v>
          </cell>
          <cell r="D1741">
            <v>5</v>
          </cell>
          <cell r="E1741">
            <v>5</v>
          </cell>
          <cell r="F1741">
            <v>0</v>
          </cell>
        </row>
        <row r="1742">
          <cell r="A1742" t="str">
            <v>72156</v>
          </cell>
          <cell r="B1742" t="str">
            <v>Mri neck spine w/o &amp; w/dye</v>
          </cell>
          <cell r="C1742">
            <v>12</v>
          </cell>
          <cell r="D1742">
            <v>5</v>
          </cell>
          <cell r="E1742">
            <v>5</v>
          </cell>
          <cell r="F1742">
            <v>0</v>
          </cell>
        </row>
        <row r="1743">
          <cell r="A1743" t="str">
            <v>72157</v>
          </cell>
          <cell r="B1743" t="str">
            <v>Mri chest spine w/o &amp; w/dye</v>
          </cell>
          <cell r="C1743">
            <v>12</v>
          </cell>
          <cell r="D1743">
            <v>5</v>
          </cell>
          <cell r="E1743">
            <v>5</v>
          </cell>
          <cell r="F1743">
            <v>0</v>
          </cell>
        </row>
        <row r="1744">
          <cell r="A1744" t="str">
            <v>72158</v>
          </cell>
          <cell r="B1744" t="str">
            <v>Mri lumbar spine w/o &amp; w/dye</v>
          </cell>
          <cell r="C1744">
            <v>12</v>
          </cell>
          <cell r="D1744">
            <v>5</v>
          </cell>
          <cell r="E1744">
            <v>5</v>
          </cell>
          <cell r="F1744">
            <v>0</v>
          </cell>
        </row>
        <row r="1745">
          <cell r="A1745" t="str">
            <v>72170</v>
          </cell>
          <cell r="B1745" t="str">
            <v>X-ray exam of pelvis</v>
          </cell>
          <cell r="C1745">
            <v>12</v>
          </cell>
          <cell r="D1745">
            <v>5</v>
          </cell>
          <cell r="E1745">
            <v>5</v>
          </cell>
          <cell r="F1745">
            <v>0</v>
          </cell>
        </row>
        <row r="1746">
          <cell r="A1746" t="str">
            <v>72190</v>
          </cell>
          <cell r="B1746" t="str">
            <v>X-ray exam of pelvis</v>
          </cell>
          <cell r="C1746">
            <v>12</v>
          </cell>
          <cell r="D1746">
            <v>5</v>
          </cell>
          <cell r="E1746">
            <v>5</v>
          </cell>
          <cell r="F1746">
            <v>0</v>
          </cell>
        </row>
        <row r="1747">
          <cell r="A1747" t="str">
            <v>72191</v>
          </cell>
          <cell r="B1747" t="str">
            <v>Ct angiograph pelv w/o&amp;w/dye</v>
          </cell>
          <cell r="C1747">
            <v>12</v>
          </cell>
          <cell r="D1747">
            <v>5</v>
          </cell>
          <cell r="E1747">
            <v>5</v>
          </cell>
          <cell r="F1747">
            <v>0</v>
          </cell>
        </row>
        <row r="1748">
          <cell r="A1748" t="str">
            <v>72192</v>
          </cell>
          <cell r="B1748" t="str">
            <v>Ct pelvis w/o dye</v>
          </cell>
          <cell r="C1748">
            <v>12</v>
          </cell>
          <cell r="D1748">
            <v>5</v>
          </cell>
          <cell r="E1748">
            <v>5</v>
          </cell>
          <cell r="F1748">
            <v>0</v>
          </cell>
        </row>
        <row r="1749">
          <cell r="A1749" t="str">
            <v>72193</v>
          </cell>
          <cell r="B1749" t="str">
            <v>Ct pelvis w/dye</v>
          </cell>
          <cell r="C1749">
            <v>12</v>
          </cell>
          <cell r="D1749">
            <v>5</v>
          </cell>
          <cell r="E1749">
            <v>5</v>
          </cell>
          <cell r="F1749">
            <v>0</v>
          </cell>
        </row>
        <row r="1750">
          <cell r="A1750" t="str">
            <v>72194</v>
          </cell>
          <cell r="B1750" t="str">
            <v>Ct pelvis w/o &amp; w/dye</v>
          </cell>
          <cell r="C1750">
            <v>12</v>
          </cell>
          <cell r="D1750">
            <v>5</v>
          </cell>
          <cell r="E1750">
            <v>5</v>
          </cell>
          <cell r="F1750">
            <v>0</v>
          </cell>
        </row>
        <row r="1751">
          <cell r="A1751" t="str">
            <v>72195</v>
          </cell>
          <cell r="B1751" t="str">
            <v>Mri pelvis w/o dye</v>
          </cell>
          <cell r="C1751">
            <v>12</v>
          </cell>
          <cell r="D1751">
            <v>5</v>
          </cell>
          <cell r="E1751">
            <v>5</v>
          </cell>
          <cell r="F1751">
            <v>0</v>
          </cell>
        </row>
        <row r="1752">
          <cell r="A1752" t="str">
            <v>72196</v>
          </cell>
          <cell r="B1752" t="str">
            <v>Mri pelvis w/dye</v>
          </cell>
          <cell r="C1752">
            <v>12</v>
          </cell>
          <cell r="D1752">
            <v>5</v>
          </cell>
          <cell r="E1752">
            <v>5</v>
          </cell>
          <cell r="F1752">
            <v>0</v>
          </cell>
        </row>
        <row r="1753">
          <cell r="A1753" t="str">
            <v>72197</v>
          </cell>
          <cell r="B1753" t="str">
            <v>Mri pelvis w/o &amp; w/dye</v>
          </cell>
          <cell r="C1753">
            <v>12</v>
          </cell>
          <cell r="D1753">
            <v>5</v>
          </cell>
          <cell r="E1753">
            <v>5</v>
          </cell>
          <cell r="F1753">
            <v>0</v>
          </cell>
        </row>
        <row r="1754">
          <cell r="A1754" t="str">
            <v>72198</v>
          </cell>
          <cell r="B1754" t="str">
            <v>Mr angio pelvis w/o &amp; w/dye</v>
          </cell>
          <cell r="C1754">
            <v>12</v>
          </cell>
          <cell r="D1754">
            <v>5</v>
          </cell>
          <cell r="E1754">
            <v>5</v>
          </cell>
          <cell r="F1754">
            <v>0</v>
          </cell>
        </row>
        <row r="1755">
          <cell r="A1755" t="str">
            <v>72200</v>
          </cell>
          <cell r="B1755" t="str">
            <v>X-ray exam si joints</v>
          </cell>
          <cell r="C1755">
            <v>12</v>
          </cell>
          <cell r="D1755">
            <v>5</v>
          </cell>
          <cell r="E1755">
            <v>5</v>
          </cell>
          <cell r="F1755">
            <v>0</v>
          </cell>
        </row>
        <row r="1756">
          <cell r="A1756" t="str">
            <v>72202</v>
          </cell>
          <cell r="B1756" t="str">
            <v>X-ray exam si joints 3/&gt; vws</v>
          </cell>
          <cell r="C1756">
            <v>12</v>
          </cell>
          <cell r="D1756">
            <v>5</v>
          </cell>
          <cell r="E1756">
            <v>5</v>
          </cell>
          <cell r="F1756">
            <v>0</v>
          </cell>
        </row>
        <row r="1757">
          <cell r="A1757" t="str">
            <v>72220</v>
          </cell>
          <cell r="B1757" t="str">
            <v>X-ray exam sacrum tailbone</v>
          </cell>
          <cell r="C1757">
            <v>12</v>
          </cell>
          <cell r="D1757">
            <v>5</v>
          </cell>
          <cell r="E1757">
            <v>5</v>
          </cell>
          <cell r="F1757">
            <v>0</v>
          </cell>
        </row>
        <row r="1758">
          <cell r="A1758" t="str">
            <v>72240</v>
          </cell>
          <cell r="B1758" t="str">
            <v>Myelography neck spine</v>
          </cell>
          <cell r="C1758">
            <v>12</v>
          </cell>
          <cell r="D1758">
            <v>5</v>
          </cell>
          <cell r="E1758">
            <v>5</v>
          </cell>
          <cell r="F1758">
            <v>0</v>
          </cell>
        </row>
        <row r="1759">
          <cell r="A1759" t="str">
            <v>72255</v>
          </cell>
          <cell r="B1759" t="str">
            <v>Myelography thoracic spine</v>
          </cell>
          <cell r="C1759">
            <v>12</v>
          </cell>
          <cell r="D1759">
            <v>5</v>
          </cell>
          <cell r="E1759">
            <v>5</v>
          </cell>
          <cell r="F1759">
            <v>0</v>
          </cell>
        </row>
        <row r="1760">
          <cell r="A1760" t="str">
            <v>72265</v>
          </cell>
          <cell r="B1760" t="str">
            <v>Myelography l-s spine</v>
          </cell>
          <cell r="C1760">
            <v>12</v>
          </cell>
          <cell r="D1760">
            <v>5</v>
          </cell>
          <cell r="E1760">
            <v>5</v>
          </cell>
          <cell r="F1760">
            <v>0</v>
          </cell>
        </row>
        <row r="1761">
          <cell r="A1761" t="str">
            <v>72270</v>
          </cell>
          <cell r="B1761" t="str">
            <v>Myelogphy 2/&gt; spine regions</v>
          </cell>
          <cell r="C1761">
            <v>12</v>
          </cell>
          <cell r="D1761">
            <v>5</v>
          </cell>
          <cell r="E1761">
            <v>5</v>
          </cell>
          <cell r="F1761">
            <v>0</v>
          </cell>
        </row>
        <row r="1762">
          <cell r="A1762" t="str">
            <v>72275</v>
          </cell>
          <cell r="B1762" t="str">
            <v>Epidurography</v>
          </cell>
          <cell r="C1762">
            <v>12</v>
          </cell>
          <cell r="D1762">
            <v>5</v>
          </cell>
          <cell r="E1762">
            <v>5</v>
          </cell>
          <cell r="F1762">
            <v>0</v>
          </cell>
        </row>
        <row r="1763">
          <cell r="A1763" t="str">
            <v>72285</v>
          </cell>
          <cell r="B1763" t="str">
            <v>Discography cerv/thor spine</v>
          </cell>
          <cell r="C1763">
            <v>12</v>
          </cell>
          <cell r="D1763">
            <v>5</v>
          </cell>
          <cell r="E1763">
            <v>5</v>
          </cell>
          <cell r="F1763">
            <v>0</v>
          </cell>
        </row>
        <row r="1764">
          <cell r="A1764" t="str">
            <v>72295</v>
          </cell>
          <cell r="B1764" t="str">
            <v>X-ray of lower spine disk</v>
          </cell>
          <cell r="C1764">
            <v>12</v>
          </cell>
          <cell r="D1764">
            <v>5</v>
          </cell>
          <cell r="E1764">
            <v>5</v>
          </cell>
          <cell r="F1764">
            <v>0</v>
          </cell>
        </row>
        <row r="1765">
          <cell r="A1765" t="str">
            <v>73000</v>
          </cell>
          <cell r="B1765" t="str">
            <v>X-ray exam of collar bone</v>
          </cell>
          <cell r="C1765">
            <v>12</v>
          </cell>
          <cell r="D1765">
            <v>5</v>
          </cell>
          <cell r="E1765">
            <v>5</v>
          </cell>
          <cell r="F1765">
            <v>0</v>
          </cell>
        </row>
        <row r="1766">
          <cell r="A1766" t="str">
            <v>73010</v>
          </cell>
          <cell r="B1766" t="str">
            <v>X-ray exam of shoulder blade</v>
          </cell>
          <cell r="C1766">
            <v>12</v>
          </cell>
          <cell r="D1766">
            <v>5</v>
          </cell>
          <cell r="E1766">
            <v>5</v>
          </cell>
          <cell r="F1766">
            <v>0</v>
          </cell>
        </row>
        <row r="1767">
          <cell r="A1767" t="str">
            <v>73020</v>
          </cell>
          <cell r="B1767" t="str">
            <v>X-ray exam of shoulder</v>
          </cell>
          <cell r="C1767">
            <v>12</v>
          </cell>
          <cell r="D1767">
            <v>5</v>
          </cell>
          <cell r="E1767">
            <v>5</v>
          </cell>
          <cell r="F1767">
            <v>0</v>
          </cell>
        </row>
        <row r="1768">
          <cell r="A1768" t="str">
            <v>73030</v>
          </cell>
          <cell r="B1768" t="str">
            <v>X-ray exam of shoulder</v>
          </cell>
          <cell r="C1768">
            <v>12</v>
          </cell>
          <cell r="D1768">
            <v>5</v>
          </cell>
          <cell r="E1768">
            <v>5</v>
          </cell>
          <cell r="F1768">
            <v>0</v>
          </cell>
        </row>
        <row r="1769">
          <cell r="A1769" t="str">
            <v>73040</v>
          </cell>
          <cell r="B1769" t="str">
            <v>Contrast x-ray of shoulder</v>
          </cell>
          <cell r="C1769">
            <v>12</v>
          </cell>
          <cell r="D1769">
            <v>5</v>
          </cell>
          <cell r="E1769">
            <v>5</v>
          </cell>
          <cell r="F1769">
            <v>0</v>
          </cell>
        </row>
        <row r="1770">
          <cell r="A1770" t="str">
            <v>73050</v>
          </cell>
          <cell r="B1770" t="str">
            <v>X-ray exam of shoulders</v>
          </cell>
          <cell r="C1770">
            <v>12</v>
          </cell>
          <cell r="D1770">
            <v>5</v>
          </cell>
          <cell r="E1770">
            <v>5</v>
          </cell>
          <cell r="F1770">
            <v>0</v>
          </cell>
        </row>
        <row r="1771">
          <cell r="A1771" t="str">
            <v>73060</v>
          </cell>
          <cell r="B1771" t="str">
            <v>X-ray exam of humerus</v>
          </cell>
          <cell r="C1771">
            <v>12</v>
          </cell>
          <cell r="D1771">
            <v>5</v>
          </cell>
          <cell r="E1771">
            <v>5</v>
          </cell>
          <cell r="F1771">
            <v>0</v>
          </cell>
        </row>
        <row r="1772">
          <cell r="A1772" t="str">
            <v>73070</v>
          </cell>
          <cell r="B1772" t="str">
            <v>X-ray exam of elbow</v>
          </cell>
          <cell r="C1772">
            <v>12</v>
          </cell>
          <cell r="D1772">
            <v>5</v>
          </cell>
          <cell r="E1772">
            <v>5</v>
          </cell>
          <cell r="F1772">
            <v>0</v>
          </cell>
        </row>
        <row r="1773">
          <cell r="A1773" t="str">
            <v>73080</v>
          </cell>
          <cell r="B1773" t="str">
            <v>X-ray exam of elbow</v>
          </cell>
          <cell r="C1773">
            <v>12</v>
          </cell>
          <cell r="D1773">
            <v>5</v>
          </cell>
          <cell r="E1773">
            <v>5</v>
          </cell>
          <cell r="F1773">
            <v>0</v>
          </cell>
        </row>
        <row r="1774">
          <cell r="A1774" t="str">
            <v>73085</v>
          </cell>
          <cell r="B1774" t="str">
            <v>Contrast x-ray of elbow</v>
          </cell>
          <cell r="C1774">
            <v>12</v>
          </cell>
          <cell r="D1774">
            <v>5</v>
          </cell>
          <cell r="E1774">
            <v>5</v>
          </cell>
          <cell r="F1774">
            <v>0</v>
          </cell>
        </row>
        <row r="1775">
          <cell r="A1775" t="str">
            <v>73090</v>
          </cell>
          <cell r="B1775" t="str">
            <v>X-ray exam of forearm</v>
          </cell>
          <cell r="C1775">
            <v>12</v>
          </cell>
          <cell r="D1775">
            <v>5</v>
          </cell>
          <cell r="E1775">
            <v>5</v>
          </cell>
          <cell r="F1775">
            <v>0</v>
          </cell>
        </row>
        <row r="1776">
          <cell r="A1776" t="str">
            <v>73092</v>
          </cell>
          <cell r="B1776" t="str">
            <v>X-ray exam of arm infant</v>
          </cell>
          <cell r="C1776">
            <v>12</v>
          </cell>
          <cell r="D1776">
            <v>5</v>
          </cell>
          <cell r="E1776">
            <v>5</v>
          </cell>
          <cell r="F1776">
            <v>0</v>
          </cell>
        </row>
        <row r="1777">
          <cell r="A1777" t="str">
            <v>73100</v>
          </cell>
          <cell r="B1777" t="str">
            <v>X-ray exam of wrist</v>
          </cell>
          <cell r="C1777">
            <v>12</v>
          </cell>
          <cell r="D1777">
            <v>5</v>
          </cell>
          <cell r="E1777">
            <v>5</v>
          </cell>
          <cell r="F1777">
            <v>0</v>
          </cell>
        </row>
        <row r="1778">
          <cell r="A1778" t="str">
            <v>73110</v>
          </cell>
          <cell r="B1778" t="str">
            <v>X-ray exam of wrist</v>
          </cell>
          <cell r="C1778">
            <v>12</v>
          </cell>
          <cell r="D1778">
            <v>5</v>
          </cell>
          <cell r="E1778">
            <v>5</v>
          </cell>
          <cell r="F1778">
            <v>0</v>
          </cell>
        </row>
        <row r="1779">
          <cell r="A1779" t="str">
            <v>73115</v>
          </cell>
          <cell r="B1779" t="str">
            <v>Contrast x-ray of wrist</v>
          </cell>
          <cell r="C1779">
            <v>12</v>
          </cell>
          <cell r="D1779">
            <v>5</v>
          </cell>
          <cell r="E1779">
            <v>5</v>
          </cell>
          <cell r="F1779">
            <v>0</v>
          </cell>
        </row>
        <row r="1780">
          <cell r="A1780" t="str">
            <v>73120</v>
          </cell>
          <cell r="B1780" t="str">
            <v>X-ray exam of hand</v>
          </cell>
          <cell r="C1780">
            <v>12</v>
          </cell>
          <cell r="D1780">
            <v>5</v>
          </cell>
          <cell r="E1780">
            <v>5</v>
          </cell>
          <cell r="F1780">
            <v>0</v>
          </cell>
        </row>
        <row r="1781">
          <cell r="A1781" t="str">
            <v>73130</v>
          </cell>
          <cell r="B1781" t="str">
            <v>X-ray exam of hand</v>
          </cell>
          <cell r="C1781">
            <v>12</v>
          </cell>
          <cell r="D1781">
            <v>5</v>
          </cell>
          <cell r="E1781">
            <v>5</v>
          </cell>
          <cell r="F1781">
            <v>0</v>
          </cell>
        </row>
        <row r="1782">
          <cell r="A1782" t="str">
            <v>73140</v>
          </cell>
          <cell r="B1782" t="str">
            <v>X-ray exam of finger(s)</v>
          </cell>
          <cell r="C1782">
            <v>12</v>
          </cell>
          <cell r="D1782">
            <v>5</v>
          </cell>
          <cell r="E1782">
            <v>5</v>
          </cell>
          <cell r="F1782">
            <v>0</v>
          </cell>
        </row>
        <row r="1783">
          <cell r="A1783" t="str">
            <v>73200</v>
          </cell>
          <cell r="B1783" t="str">
            <v>Ct upper extremity w/o dye</v>
          </cell>
          <cell r="C1783">
            <v>12</v>
          </cell>
          <cell r="D1783">
            <v>5</v>
          </cell>
          <cell r="E1783">
            <v>5</v>
          </cell>
          <cell r="F1783">
            <v>0</v>
          </cell>
        </row>
        <row r="1784">
          <cell r="A1784" t="str">
            <v>73201</v>
          </cell>
          <cell r="B1784" t="str">
            <v>Ct upper extremity w/dye</v>
          </cell>
          <cell r="C1784">
            <v>12</v>
          </cell>
          <cell r="D1784">
            <v>5</v>
          </cell>
          <cell r="E1784">
            <v>5</v>
          </cell>
          <cell r="F1784">
            <v>0</v>
          </cell>
        </row>
        <row r="1785">
          <cell r="A1785" t="str">
            <v>73202</v>
          </cell>
          <cell r="B1785" t="str">
            <v>Ct uppr extremity w/o&amp;w/dye</v>
          </cell>
          <cell r="C1785">
            <v>12</v>
          </cell>
          <cell r="D1785">
            <v>5</v>
          </cell>
          <cell r="E1785">
            <v>5</v>
          </cell>
          <cell r="F1785">
            <v>0</v>
          </cell>
        </row>
        <row r="1786">
          <cell r="A1786" t="str">
            <v>73206</v>
          </cell>
          <cell r="B1786" t="str">
            <v>Ct angio upr extrm w/o&amp;w/dye</v>
          </cell>
          <cell r="C1786">
            <v>12</v>
          </cell>
          <cell r="D1786">
            <v>5</v>
          </cell>
          <cell r="E1786">
            <v>5</v>
          </cell>
          <cell r="F1786">
            <v>0</v>
          </cell>
        </row>
        <row r="1787">
          <cell r="A1787" t="str">
            <v>73218</v>
          </cell>
          <cell r="B1787" t="str">
            <v>Mri upper extremity w/o dye</v>
          </cell>
          <cell r="C1787">
            <v>12</v>
          </cell>
          <cell r="D1787">
            <v>5</v>
          </cell>
          <cell r="E1787">
            <v>5</v>
          </cell>
          <cell r="F1787">
            <v>0</v>
          </cell>
        </row>
        <row r="1788">
          <cell r="A1788" t="str">
            <v>73219</v>
          </cell>
          <cell r="B1788" t="str">
            <v>Mri upper extremity w/dye</v>
          </cell>
          <cell r="C1788">
            <v>12</v>
          </cell>
          <cell r="D1788">
            <v>5</v>
          </cell>
          <cell r="E1788">
            <v>5</v>
          </cell>
          <cell r="F1788">
            <v>0</v>
          </cell>
        </row>
        <row r="1789">
          <cell r="A1789" t="str">
            <v>73220</v>
          </cell>
          <cell r="B1789" t="str">
            <v>Mri uppr extremity w/o&amp;w/dye</v>
          </cell>
          <cell r="C1789">
            <v>12</v>
          </cell>
          <cell r="D1789">
            <v>5</v>
          </cell>
          <cell r="E1789">
            <v>5</v>
          </cell>
          <cell r="F1789">
            <v>0</v>
          </cell>
        </row>
        <row r="1790">
          <cell r="A1790" t="str">
            <v>73221</v>
          </cell>
          <cell r="B1790" t="str">
            <v>Mri joint upr extrem w/o dye</v>
          </cell>
          <cell r="C1790">
            <v>12</v>
          </cell>
          <cell r="D1790">
            <v>5</v>
          </cell>
          <cell r="E1790">
            <v>5</v>
          </cell>
          <cell r="F1790">
            <v>0</v>
          </cell>
        </row>
        <row r="1791">
          <cell r="A1791" t="str">
            <v>73222</v>
          </cell>
          <cell r="B1791" t="str">
            <v>Mri joint upr extrem w/dye</v>
          </cell>
          <cell r="C1791">
            <v>12</v>
          </cell>
          <cell r="D1791">
            <v>5</v>
          </cell>
          <cell r="E1791">
            <v>5</v>
          </cell>
          <cell r="F1791">
            <v>0</v>
          </cell>
        </row>
        <row r="1792">
          <cell r="A1792" t="str">
            <v>73223</v>
          </cell>
          <cell r="B1792" t="str">
            <v>Mri joint upr extr w/o&amp;w/dye</v>
          </cell>
          <cell r="C1792">
            <v>12</v>
          </cell>
          <cell r="D1792">
            <v>5</v>
          </cell>
          <cell r="E1792">
            <v>5</v>
          </cell>
          <cell r="F1792">
            <v>0</v>
          </cell>
        </row>
        <row r="1793">
          <cell r="A1793" t="str">
            <v>73500</v>
          </cell>
          <cell r="B1793" t="str">
            <v>X-ray exam of hip</v>
          </cell>
          <cell r="C1793">
            <v>12</v>
          </cell>
          <cell r="D1793">
            <v>5</v>
          </cell>
          <cell r="E1793">
            <v>5</v>
          </cell>
          <cell r="F1793">
            <v>0</v>
          </cell>
        </row>
        <row r="1794">
          <cell r="A1794" t="str">
            <v>73510</v>
          </cell>
          <cell r="B1794" t="str">
            <v>X-ray exam of hip</v>
          </cell>
          <cell r="C1794">
            <v>12</v>
          </cell>
          <cell r="D1794">
            <v>5</v>
          </cell>
          <cell r="E1794">
            <v>5</v>
          </cell>
          <cell r="F1794">
            <v>0</v>
          </cell>
        </row>
        <row r="1795">
          <cell r="A1795" t="str">
            <v>73520</v>
          </cell>
          <cell r="B1795" t="str">
            <v>X-ray exam of hips</v>
          </cell>
          <cell r="C1795">
            <v>12</v>
          </cell>
          <cell r="D1795">
            <v>5</v>
          </cell>
          <cell r="E1795">
            <v>5</v>
          </cell>
          <cell r="F1795">
            <v>0</v>
          </cell>
        </row>
        <row r="1796">
          <cell r="A1796" t="str">
            <v>73525</v>
          </cell>
          <cell r="B1796" t="str">
            <v>Contrast x-ray of hip</v>
          </cell>
          <cell r="C1796">
            <v>12</v>
          </cell>
          <cell r="D1796">
            <v>5</v>
          </cell>
          <cell r="E1796">
            <v>5</v>
          </cell>
          <cell r="F1796">
            <v>0</v>
          </cell>
        </row>
        <row r="1797">
          <cell r="A1797" t="str">
            <v>73540</v>
          </cell>
          <cell r="B1797" t="str">
            <v>X-ray exam of pelvis &amp; hips</v>
          </cell>
          <cell r="C1797">
            <v>12</v>
          </cell>
          <cell r="D1797">
            <v>5</v>
          </cell>
          <cell r="E1797">
            <v>5</v>
          </cell>
          <cell r="F1797">
            <v>0</v>
          </cell>
        </row>
        <row r="1798">
          <cell r="A1798" t="str">
            <v>73550</v>
          </cell>
          <cell r="B1798" t="str">
            <v>X-ray exam of thigh</v>
          </cell>
          <cell r="C1798">
            <v>12</v>
          </cell>
          <cell r="D1798">
            <v>5</v>
          </cell>
          <cell r="E1798">
            <v>5</v>
          </cell>
          <cell r="F1798">
            <v>0</v>
          </cell>
        </row>
        <row r="1799">
          <cell r="A1799" t="str">
            <v>73560</v>
          </cell>
          <cell r="B1799" t="str">
            <v>X-ray exam of knee 1 or 2</v>
          </cell>
          <cell r="C1799">
            <v>12</v>
          </cell>
          <cell r="D1799">
            <v>5</v>
          </cell>
          <cell r="E1799">
            <v>5</v>
          </cell>
          <cell r="F1799">
            <v>0</v>
          </cell>
        </row>
        <row r="1800">
          <cell r="A1800" t="str">
            <v>73562</v>
          </cell>
          <cell r="B1800" t="str">
            <v>X-ray exam of knee 3</v>
          </cell>
          <cell r="C1800">
            <v>12</v>
          </cell>
          <cell r="D1800">
            <v>5</v>
          </cell>
          <cell r="E1800">
            <v>5</v>
          </cell>
          <cell r="F1800">
            <v>0</v>
          </cell>
        </row>
        <row r="1801">
          <cell r="A1801" t="str">
            <v>73564</v>
          </cell>
          <cell r="B1801" t="str">
            <v>X-ray exam knee 4 or more</v>
          </cell>
          <cell r="C1801">
            <v>12</v>
          </cell>
          <cell r="D1801">
            <v>5</v>
          </cell>
          <cell r="E1801">
            <v>5</v>
          </cell>
          <cell r="F1801">
            <v>0</v>
          </cell>
        </row>
        <row r="1802">
          <cell r="A1802" t="str">
            <v>73565</v>
          </cell>
          <cell r="B1802" t="str">
            <v>X-ray exam of knees</v>
          </cell>
          <cell r="C1802">
            <v>12</v>
          </cell>
          <cell r="D1802">
            <v>5</v>
          </cell>
          <cell r="E1802">
            <v>5</v>
          </cell>
          <cell r="F1802">
            <v>0</v>
          </cell>
        </row>
        <row r="1803">
          <cell r="A1803" t="str">
            <v>73580</v>
          </cell>
          <cell r="B1803" t="str">
            <v>Contrast x-ray of knee joint</v>
          </cell>
          <cell r="C1803">
            <v>12</v>
          </cell>
          <cell r="D1803">
            <v>5</v>
          </cell>
          <cell r="E1803">
            <v>5</v>
          </cell>
          <cell r="F1803">
            <v>0</v>
          </cell>
        </row>
        <row r="1804">
          <cell r="A1804" t="str">
            <v>73590</v>
          </cell>
          <cell r="B1804" t="str">
            <v>X-ray exam of lower leg</v>
          </cell>
          <cell r="C1804">
            <v>12</v>
          </cell>
          <cell r="D1804">
            <v>5</v>
          </cell>
          <cell r="E1804">
            <v>5</v>
          </cell>
          <cell r="F1804">
            <v>0</v>
          </cell>
        </row>
        <row r="1805">
          <cell r="A1805" t="str">
            <v>73592</v>
          </cell>
          <cell r="B1805" t="str">
            <v>X-ray exam of leg infant</v>
          </cell>
          <cell r="C1805">
            <v>12</v>
          </cell>
          <cell r="D1805">
            <v>5</v>
          </cell>
          <cell r="E1805">
            <v>5</v>
          </cell>
          <cell r="F1805">
            <v>0</v>
          </cell>
        </row>
        <row r="1806">
          <cell r="A1806" t="str">
            <v>73600</v>
          </cell>
          <cell r="B1806" t="str">
            <v>X-ray exam of ankle</v>
          </cell>
          <cell r="C1806">
            <v>12</v>
          </cell>
          <cell r="D1806">
            <v>5</v>
          </cell>
          <cell r="E1806">
            <v>5</v>
          </cell>
          <cell r="F1806">
            <v>0</v>
          </cell>
        </row>
        <row r="1807">
          <cell r="A1807" t="str">
            <v>73610</v>
          </cell>
          <cell r="B1807" t="str">
            <v>X-ray exam of ankle</v>
          </cell>
          <cell r="C1807">
            <v>12</v>
          </cell>
          <cell r="D1807">
            <v>5</v>
          </cell>
          <cell r="E1807">
            <v>5</v>
          </cell>
          <cell r="F1807">
            <v>0</v>
          </cell>
        </row>
        <row r="1808">
          <cell r="A1808" t="str">
            <v>73615</v>
          </cell>
          <cell r="B1808" t="str">
            <v>Contrast x-ray of ankle</v>
          </cell>
          <cell r="C1808">
            <v>12</v>
          </cell>
          <cell r="D1808">
            <v>5</v>
          </cell>
          <cell r="E1808">
            <v>5</v>
          </cell>
          <cell r="F1808">
            <v>0</v>
          </cell>
        </row>
        <row r="1809">
          <cell r="A1809" t="str">
            <v>73620</v>
          </cell>
          <cell r="B1809" t="str">
            <v>X-ray exam of foot</v>
          </cell>
          <cell r="C1809">
            <v>12</v>
          </cell>
          <cell r="D1809">
            <v>5</v>
          </cell>
          <cell r="E1809">
            <v>5</v>
          </cell>
          <cell r="F1809">
            <v>0</v>
          </cell>
        </row>
        <row r="1810">
          <cell r="A1810" t="str">
            <v>73630</v>
          </cell>
          <cell r="B1810" t="str">
            <v>X-ray exam of foot</v>
          </cell>
          <cell r="C1810">
            <v>12</v>
          </cell>
          <cell r="D1810">
            <v>5</v>
          </cell>
          <cell r="E1810">
            <v>5</v>
          </cell>
          <cell r="F1810">
            <v>0</v>
          </cell>
        </row>
        <row r="1811">
          <cell r="A1811" t="str">
            <v>73650</v>
          </cell>
          <cell r="B1811" t="str">
            <v>X-ray exam of heel</v>
          </cell>
          <cell r="C1811">
            <v>12</v>
          </cell>
          <cell r="D1811">
            <v>5</v>
          </cell>
          <cell r="E1811">
            <v>5</v>
          </cell>
          <cell r="F1811">
            <v>0</v>
          </cell>
        </row>
        <row r="1812">
          <cell r="A1812" t="str">
            <v>73660</v>
          </cell>
          <cell r="B1812" t="str">
            <v>X-ray exam of toe(s)</v>
          </cell>
          <cell r="C1812">
            <v>12</v>
          </cell>
          <cell r="D1812">
            <v>5</v>
          </cell>
          <cell r="E1812">
            <v>5</v>
          </cell>
          <cell r="F1812">
            <v>0</v>
          </cell>
        </row>
        <row r="1813">
          <cell r="A1813" t="str">
            <v>73700</v>
          </cell>
          <cell r="B1813" t="str">
            <v>Ct lower extremity w/o dye</v>
          </cell>
          <cell r="C1813">
            <v>12</v>
          </cell>
          <cell r="D1813">
            <v>5</v>
          </cell>
          <cell r="E1813">
            <v>5</v>
          </cell>
          <cell r="F1813">
            <v>0</v>
          </cell>
        </row>
        <row r="1814">
          <cell r="A1814" t="str">
            <v>73701</v>
          </cell>
          <cell r="B1814" t="str">
            <v>Ct lower extremity w/dye</v>
          </cell>
          <cell r="C1814">
            <v>12</v>
          </cell>
          <cell r="D1814">
            <v>5</v>
          </cell>
          <cell r="E1814">
            <v>5</v>
          </cell>
          <cell r="F1814">
            <v>0</v>
          </cell>
        </row>
        <row r="1815">
          <cell r="A1815" t="str">
            <v>73702</v>
          </cell>
          <cell r="B1815" t="str">
            <v>Ct lwr extremity w/o&amp;w/dye</v>
          </cell>
          <cell r="C1815">
            <v>12</v>
          </cell>
          <cell r="D1815">
            <v>5</v>
          </cell>
          <cell r="E1815">
            <v>5</v>
          </cell>
          <cell r="F1815">
            <v>0</v>
          </cell>
        </row>
        <row r="1816">
          <cell r="A1816" t="str">
            <v>73706</v>
          </cell>
          <cell r="B1816" t="str">
            <v>Ct angio lwr extr w/o&amp;w/dye</v>
          </cell>
          <cell r="C1816">
            <v>12</v>
          </cell>
          <cell r="D1816">
            <v>5</v>
          </cell>
          <cell r="E1816">
            <v>5</v>
          </cell>
          <cell r="F1816">
            <v>0</v>
          </cell>
        </row>
        <row r="1817">
          <cell r="A1817" t="str">
            <v>73718</v>
          </cell>
          <cell r="B1817" t="str">
            <v>Mri lower extremity w/o dye</v>
          </cell>
          <cell r="C1817">
            <v>12</v>
          </cell>
          <cell r="D1817">
            <v>5</v>
          </cell>
          <cell r="E1817">
            <v>5</v>
          </cell>
          <cell r="F1817">
            <v>0</v>
          </cell>
        </row>
        <row r="1818">
          <cell r="A1818" t="str">
            <v>73719</v>
          </cell>
          <cell r="B1818" t="str">
            <v>Mri lower extremity w/dye</v>
          </cell>
          <cell r="C1818">
            <v>12</v>
          </cell>
          <cell r="D1818">
            <v>5</v>
          </cell>
          <cell r="E1818">
            <v>5</v>
          </cell>
          <cell r="F1818">
            <v>0</v>
          </cell>
        </row>
        <row r="1819">
          <cell r="A1819" t="str">
            <v>73720</v>
          </cell>
          <cell r="B1819" t="str">
            <v>Mri lwr extremity w/o&amp;w/dye</v>
          </cell>
          <cell r="C1819">
            <v>12</v>
          </cell>
          <cell r="D1819">
            <v>5</v>
          </cell>
          <cell r="E1819">
            <v>5</v>
          </cell>
          <cell r="F1819">
            <v>0</v>
          </cell>
        </row>
        <row r="1820">
          <cell r="A1820" t="str">
            <v>73721</v>
          </cell>
          <cell r="B1820" t="str">
            <v>Mri jnt of lwr extre w/o dye</v>
          </cell>
          <cell r="C1820">
            <v>12</v>
          </cell>
          <cell r="D1820">
            <v>5</v>
          </cell>
          <cell r="E1820">
            <v>5</v>
          </cell>
          <cell r="F1820">
            <v>0</v>
          </cell>
        </row>
        <row r="1821">
          <cell r="A1821" t="str">
            <v>73722</v>
          </cell>
          <cell r="B1821" t="str">
            <v>Mri joint of lwr extr w/dye</v>
          </cell>
          <cell r="C1821">
            <v>12</v>
          </cell>
          <cell r="D1821">
            <v>5</v>
          </cell>
          <cell r="E1821">
            <v>5</v>
          </cell>
          <cell r="F1821">
            <v>0</v>
          </cell>
        </row>
        <row r="1822">
          <cell r="A1822" t="str">
            <v>73723</v>
          </cell>
          <cell r="B1822" t="str">
            <v>Mri joint lwr extr w/o&amp;w/dye</v>
          </cell>
          <cell r="C1822">
            <v>12</v>
          </cell>
          <cell r="D1822">
            <v>5</v>
          </cell>
          <cell r="E1822">
            <v>5</v>
          </cell>
          <cell r="F1822">
            <v>0</v>
          </cell>
        </row>
        <row r="1823">
          <cell r="A1823" t="str">
            <v>74000</v>
          </cell>
          <cell r="B1823" t="str">
            <v>X-ray exam of abdomen</v>
          </cell>
          <cell r="C1823">
            <v>12</v>
          </cell>
          <cell r="D1823">
            <v>5</v>
          </cell>
          <cell r="E1823">
            <v>5</v>
          </cell>
          <cell r="F1823">
            <v>0</v>
          </cell>
        </row>
        <row r="1824">
          <cell r="A1824" t="str">
            <v>74010</v>
          </cell>
          <cell r="B1824" t="str">
            <v>X-ray exam of abdomen</v>
          </cell>
          <cell r="C1824">
            <v>12</v>
          </cell>
          <cell r="D1824">
            <v>5</v>
          </cell>
          <cell r="E1824">
            <v>5</v>
          </cell>
          <cell r="F1824">
            <v>0</v>
          </cell>
        </row>
        <row r="1825">
          <cell r="A1825" t="str">
            <v>74020</v>
          </cell>
          <cell r="B1825" t="str">
            <v>X-ray exam of abdomen</v>
          </cell>
          <cell r="C1825">
            <v>12</v>
          </cell>
          <cell r="D1825">
            <v>5</v>
          </cell>
          <cell r="E1825">
            <v>5</v>
          </cell>
          <cell r="F1825">
            <v>0</v>
          </cell>
        </row>
        <row r="1826">
          <cell r="A1826" t="str">
            <v>74022</v>
          </cell>
          <cell r="B1826" t="str">
            <v>X-ray exam series abdomen</v>
          </cell>
          <cell r="C1826">
            <v>12</v>
          </cell>
          <cell r="D1826">
            <v>5</v>
          </cell>
          <cell r="E1826">
            <v>5</v>
          </cell>
          <cell r="F1826">
            <v>0</v>
          </cell>
        </row>
        <row r="1827">
          <cell r="A1827" t="str">
            <v>74150</v>
          </cell>
          <cell r="B1827" t="str">
            <v>Ct abdomen w/o dye</v>
          </cell>
          <cell r="C1827">
            <v>12</v>
          </cell>
          <cell r="D1827">
            <v>5</v>
          </cell>
          <cell r="E1827">
            <v>5</v>
          </cell>
          <cell r="F1827">
            <v>0</v>
          </cell>
        </row>
        <row r="1828">
          <cell r="A1828" t="str">
            <v>74160</v>
          </cell>
          <cell r="B1828" t="str">
            <v>Ct abdomen w/dye</v>
          </cell>
          <cell r="C1828">
            <v>12</v>
          </cell>
          <cell r="D1828">
            <v>5</v>
          </cell>
          <cell r="E1828">
            <v>5</v>
          </cell>
          <cell r="F1828">
            <v>0</v>
          </cell>
        </row>
        <row r="1829">
          <cell r="A1829" t="str">
            <v>74170</v>
          </cell>
          <cell r="B1829" t="str">
            <v>Ct abdomen w/o &amp; w/dye</v>
          </cell>
          <cell r="C1829">
            <v>12</v>
          </cell>
          <cell r="D1829">
            <v>5</v>
          </cell>
          <cell r="E1829">
            <v>5</v>
          </cell>
          <cell r="F1829">
            <v>0</v>
          </cell>
        </row>
        <row r="1830">
          <cell r="A1830" t="str">
            <v>74174</v>
          </cell>
          <cell r="B1830" t="str">
            <v>Ct angio abd&amp;pelv w/o&amp;w/dye</v>
          </cell>
          <cell r="C1830">
            <v>12</v>
          </cell>
          <cell r="D1830">
            <v>5</v>
          </cell>
          <cell r="E1830">
            <v>5</v>
          </cell>
          <cell r="F1830">
            <v>0</v>
          </cell>
        </row>
        <row r="1831">
          <cell r="A1831" t="str">
            <v>74175</v>
          </cell>
          <cell r="B1831" t="str">
            <v>Ct angio abdom w/o &amp; w/dye</v>
          </cell>
          <cell r="C1831">
            <v>12</v>
          </cell>
          <cell r="D1831">
            <v>5</v>
          </cell>
          <cell r="E1831">
            <v>5</v>
          </cell>
          <cell r="F1831">
            <v>0</v>
          </cell>
        </row>
        <row r="1832">
          <cell r="A1832" t="str">
            <v>74176</v>
          </cell>
          <cell r="B1832" t="str">
            <v>Ct abd &amp; pelvis w/o contrast</v>
          </cell>
          <cell r="C1832">
            <v>12</v>
          </cell>
          <cell r="D1832">
            <v>5</v>
          </cell>
          <cell r="E1832">
            <v>5</v>
          </cell>
          <cell r="F1832">
            <v>0</v>
          </cell>
        </row>
        <row r="1833">
          <cell r="A1833" t="str">
            <v>74177</v>
          </cell>
          <cell r="B1833" t="str">
            <v>Ct abd &amp; pelv w/contrast</v>
          </cell>
          <cell r="C1833">
            <v>12</v>
          </cell>
          <cell r="D1833">
            <v>5</v>
          </cell>
          <cell r="E1833">
            <v>5</v>
          </cell>
          <cell r="F1833">
            <v>0</v>
          </cell>
        </row>
        <row r="1834">
          <cell r="A1834" t="str">
            <v>74178</v>
          </cell>
          <cell r="B1834" t="str">
            <v>Ct abd &amp; pelv 1/&gt; regns</v>
          </cell>
          <cell r="C1834">
            <v>12</v>
          </cell>
          <cell r="D1834">
            <v>5</v>
          </cell>
          <cell r="E1834">
            <v>5</v>
          </cell>
          <cell r="F1834">
            <v>0</v>
          </cell>
        </row>
        <row r="1835">
          <cell r="A1835" t="str">
            <v>74181</v>
          </cell>
          <cell r="B1835" t="str">
            <v>Mri abdomen w/o dye</v>
          </cell>
          <cell r="C1835">
            <v>12</v>
          </cell>
          <cell r="D1835">
            <v>5</v>
          </cell>
          <cell r="E1835">
            <v>5</v>
          </cell>
          <cell r="F1835">
            <v>0</v>
          </cell>
        </row>
        <row r="1836">
          <cell r="A1836" t="str">
            <v>74182</v>
          </cell>
          <cell r="B1836" t="str">
            <v>Mri abdomen w/dye</v>
          </cell>
          <cell r="C1836">
            <v>12</v>
          </cell>
          <cell r="D1836">
            <v>5</v>
          </cell>
          <cell r="E1836">
            <v>5</v>
          </cell>
          <cell r="F1836">
            <v>0</v>
          </cell>
        </row>
        <row r="1837">
          <cell r="A1837" t="str">
            <v>74183</v>
          </cell>
          <cell r="B1837" t="str">
            <v>Mri abdomen w/o &amp; w/dye</v>
          </cell>
          <cell r="C1837">
            <v>12</v>
          </cell>
          <cell r="D1837">
            <v>5</v>
          </cell>
          <cell r="E1837">
            <v>5</v>
          </cell>
          <cell r="F1837">
            <v>0</v>
          </cell>
        </row>
        <row r="1838">
          <cell r="A1838" t="str">
            <v>74210</v>
          </cell>
          <cell r="B1838" t="str">
            <v>Contrst x-ray exam of throat</v>
          </cell>
          <cell r="C1838">
            <v>12</v>
          </cell>
          <cell r="D1838">
            <v>5</v>
          </cell>
          <cell r="E1838">
            <v>5</v>
          </cell>
          <cell r="F1838">
            <v>0</v>
          </cell>
        </row>
        <row r="1839">
          <cell r="A1839" t="str">
            <v>74220</v>
          </cell>
          <cell r="B1839" t="str">
            <v>Contrast x-ray esophagus</v>
          </cell>
          <cell r="C1839">
            <v>12</v>
          </cell>
          <cell r="D1839">
            <v>5</v>
          </cell>
          <cell r="E1839">
            <v>5</v>
          </cell>
          <cell r="F1839">
            <v>0</v>
          </cell>
        </row>
        <row r="1840">
          <cell r="A1840" t="str">
            <v>74230</v>
          </cell>
          <cell r="B1840" t="str">
            <v>Cine/vid x-ray throat/esoph</v>
          </cell>
          <cell r="C1840">
            <v>12</v>
          </cell>
          <cell r="D1840">
            <v>5</v>
          </cell>
          <cell r="E1840">
            <v>5</v>
          </cell>
          <cell r="F1840">
            <v>0</v>
          </cell>
        </row>
        <row r="1841">
          <cell r="A1841" t="str">
            <v>74240</v>
          </cell>
          <cell r="B1841" t="str">
            <v>X-ray upper gi delay w/o kub</v>
          </cell>
          <cell r="C1841">
            <v>12</v>
          </cell>
          <cell r="D1841">
            <v>5</v>
          </cell>
          <cell r="E1841">
            <v>5</v>
          </cell>
          <cell r="F1841">
            <v>0</v>
          </cell>
        </row>
        <row r="1842">
          <cell r="A1842" t="str">
            <v>74241</v>
          </cell>
          <cell r="B1842" t="str">
            <v>X-rayupper gi delay w/kub</v>
          </cell>
          <cell r="C1842">
            <v>12</v>
          </cell>
          <cell r="D1842">
            <v>5</v>
          </cell>
          <cell r="E1842">
            <v>5</v>
          </cell>
          <cell r="F1842">
            <v>0</v>
          </cell>
        </row>
        <row r="1843">
          <cell r="A1843" t="str">
            <v>74245</v>
          </cell>
          <cell r="B1843" t="str">
            <v>X-ray upper gi&amp;small intest</v>
          </cell>
          <cell r="C1843">
            <v>12</v>
          </cell>
          <cell r="D1843">
            <v>5</v>
          </cell>
          <cell r="E1843">
            <v>5</v>
          </cell>
          <cell r="F1843">
            <v>0</v>
          </cell>
        </row>
        <row r="1844">
          <cell r="A1844" t="str">
            <v>74246</v>
          </cell>
          <cell r="B1844" t="str">
            <v>Contrst x-ray uppr gi tract</v>
          </cell>
          <cell r="C1844">
            <v>12</v>
          </cell>
          <cell r="D1844">
            <v>5</v>
          </cell>
          <cell r="E1844">
            <v>5</v>
          </cell>
          <cell r="F1844">
            <v>0</v>
          </cell>
        </row>
        <row r="1845">
          <cell r="A1845" t="str">
            <v>74247</v>
          </cell>
          <cell r="B1845" t="str">
            <v>Contrst x-ray uppr gi tract</v>
          </cell>
          <cell r="C1845">
            <v>12</v>
          </cell>
          <cell r="D1845">
            <v>5</v>
          </cell>
          <cell r="E1845">
            <v>5</v>
          </cell>
          <cell r="F1845">
            <v>0</v>
          </cell>
        </row>
        <row r="1846">
          <cell r="A1846" t="str">
            <v>74249</v>
          </cell>
          <cell r="B1846" t="str">
            <v>Contrst x-ray uppr gi tract</v>
          </cell>
          <cell r="C1846">
            <v>12</v>
          </cell>
          <cell r="D1846">
            <v>5</v>
          </cell>
          <cell r="E1846">
            <v>5</v>
          </cell>
          <cell r="F1846">
            <v>0</v>
          </cell>
        </row>
        <row r="1847">
          <cell r="A1847" t="str">
            <v>74250</v>
          </cell>
          <cell r="B1847" t="str">
            <v>X-ray exam of small bowel</v>
          </cell>
          <cell r="C1847">
            <v>12</v>
          </cell>
          <cell r="D1847">
            <v>5</v>
          </cell>
          <cell r="E1847">
            <v>5</v>
          </cell>
          <cell r="F1847">
            <v>0</v>
          </cell>
        </row>
        <row r="1848">
          <cell r="A1848" t="str">
            <v>74251</v>
          </cell>
          <cell r="B1848" t="str">
            <v>X-ray exam of small bowel</v>
          </cell>
          <cell r="C1848">
            <v>12</v>
          </cell>
          <cell r="D1848">
            <v>5</v>
          </cell>
          <cell r="E1848">
            <v>5</v>
          </cell>
          <cell r="F1848">
            <v>0</v>
          </cell>
        </row>
        <row r="1849">
          <cell r="A1849" t="str">
            <v>74260</v>
          </cell>
          <cell r="B1849" t="str">
            <v>X-ray exam of small bowel</v>
          </cell>
          <cell r="C1849">
            <v>12</v>
          </cell>
          <cell r="D1849">
            <v>5</v>
          </cell>
          <cell r="E1849">
            <v>5</v>
          </cell>
          <cell r="F1849">
            <v>0</v>
          </cell>
        </row>
        <row r="1850">
          <cell r="A1850" t="str">
            <v>74261</v>
          </cell>
          <cell r="B1850" t="str">
            <v>Ct colonography dx</v>
          </cell>
          <cell r="C1850">
            <v>12</v>
          </cell>
          <cell r="D1850">
            <v>5</v>
          </cell>
          <cell r="E1850">
            <v>5</v>
          </cell>
          <cell r="F1850">
            <v>0</v>
          </cell>
        </row>
        <row r="1851">
          <cell r="A1851" t="str">
            <v>74262</v>
          </cell>
          <cell r="B1851" t="str">
            <v>Ct colonography dx w/dye</v>
          </cell>
          <cell r="C1851">
            <v>12</v>
          </cell>
          <cell r="D1851">
            <v>5</v>
          </cell>
          <cell r="E1851">
            <v>5</v>
          </cell>
          <cell r="F1851">
            <v>0</v>
          </cell>
        </row>
        <row r="1852">
          <cell r="A1852" t="str">
            <v>74270</v>
          </cell>
          <cell r="B1852" t="str">
            <v>Contrast x-ray exam of colon</v>
          </cell>
          <cell r="C1852">
            <v>12</v>
          </cell>
          <cell r="D1852">
            <v>5</v>
          </cell>
          <cell r="E1852">
            <v>5</v>
          </cell>
          <cell r="F1852">
            <v>0</v>
          </cell>
        </row>
        <row r="1853">
          <cell r="A1853" t="str">
            <v>74280</v>
          </cell>
          <cell r="B1853" t="str">
            <v>Contrast x-ray exam of colon</v>
          </cell>
          <cell r="C1853">
            <v>12</v>
          </cell>
          <cell r="D1853">
            <v>5</v>
          </cell>
          <cell r="E1853">
            <v>5</v>
          </cell>
          <cell r="F1853">
            <v>0</v>
          </cell>
        </row>
        <row r="1854">
          <cell r="A1854" t="str">
            <v>74283</v>
          </cell>
          <cell r="B1854" t="str">
            <v>Contrast x-ray exam of colon</v>
          </cell>
          <cell r="C1854">
            <v>12</v>
          </cell>
          <cell r="D1854">
            <v>5</v>
          </cell>
          <cell r="E1854">
            <v>5</v>
          </cell>
          <cell r="F1854">
            <v>0</v>
          </cell>
        </row>
        <row r="1855">
          <cell r="A1855" t="str">
            <v>74290</v>
          </cell>
          <cell r="B1855" t="str">
            <v>Contrast x-ray gallbladder</v>
          </cell>
          <cell r="C1855">
            <v>12</v>
          </cell>
          <cell r="D1855">
            <v>5</v>
          </cell>
          <cell r="E1855">
            <v>5</v>
          </cell>
          <cell r="F1855">
            <v>0</v>
          </cell>
        </row>
        <row r="1856">
          <cell r="A1856" t="str">
            <v>74291</v>
          </cell>
          <cell r="B1856" t="str">
            <v>Contrast x-rays gallbladder</v>
          </cell>
          <cell r="C1856">
            <v>12</v>
          </cell>
          <cell r="D1856">
            <v>5</v>
          </cell>
          <cell r="E1856">
            <v>5</v>
          </cell>
          <cell r="F1856">
            <v>0</v>
          </cell>
        </row>
        <row r="1857">
          <cell r="A1857" t="str">
            <v>74320</v>
          </cell>
          <cell r="B1857" t="str">
            <v>Contrast x-ray of bile ducts</v>
          </cell>
          <cell r="C1857">
            <v>12</v>
          </cell>
          <cell r="D1857">
            <v>5</v>
          </cell>
          <cell r="E1857">
            <v>5</v>
          </cell>
          <cell r="F1857">
            <v>0</v>
          </cell>
        </row>
        <row r="1858">
          <cell r="A1858" t="str">
            <v>74327</v>
          </cell>
          <cell r="B1858" t="str">
            <v>X-ray bile stone removal</v>
          </cell>
          <cell r="C1858">
            <v>12</v>
          </cell>
          <cell r="D1858">
            <v>5</v>
          </cell>
          <cell r="E1858">
            <v>5</v>
          </cell>
          <cell r="F1858">
            <v>0</v>
          </cell>
        </row>
        <row r="1859">
          <cell r="A1859" t="str">
            <v>74400</v>
          </cell>
          <cell r="B1859" t="str">
            <v>Contrst x-ray urinary tract</v>
          </cell>
          <cell r="C1859">
            <v>12</v>
          </cell>
          <cell r="D1859">
            <v>5</v>
          </cell>
          <cell r="E1859">
            <v>5</v>
          </cell>
          <cell r="F1859">
            <v>0</v>
          </cell>
        </row>
        <row r="1860">
          <cell r="A1860" t="str">
            <v>74410</v>
          </cell>
          <cell r="B1860" t="str">
            <v>Contrst x-ray urinary tract</v>
          </cell>
          <cell r="C1860">
            <v>12</v>
          </cell>
          <cell r="D1860">
            <v>5</v>
          </cell>
          <cell r="E1860">
            <v>5</v>
          </cell>
          <cell r="F1860">
            <v>0</v>
          </cell>
        </row>
        <row r="1861">
          <cell r="A1861" t="str">
            <v>74415</v>
          </cell>
          <cell r="B1861" t="str">
            <v>Contrst x-ray urinary tract</v>
          </cell>
          <cell r="C1861">
            <v>12</v>
          </cell>
          <cell r="D1861">
            <v>5</v>
          </cell>
          <cell r="E1861">
            <v>5</v>
          </cell>
          <cell r="F1861">
            <v>0</v>
          </cell>
        </row>
        <row r="1862">
          <cell r="A1862" t="str">
            <v>74430</v>
          </cell>
          <cell r="B1862" t="str">
            <v>Contrast x-ray bladder</v>
          </cell>
          <cell r="C1862">
            <v>12</v>
          </cell>
          <cell r="D1862">
            <v>5</v>
          </cell>
          <cell r="E1862">
            <v>5</v>
          </cell>
          <cell r="F1862">
            <v>0</v>
          </cell>
        </row>
        <row r="1863">
          <cell r="A1863" t="str">
            <v>74440</v>
          </cell>
          <cell r="B1863" t="str">
            <v>X-ray male genital tract</v>
          </cell>
          <cell r="C1863">
            <v>12</v>
          </cell>
          <cell r="D1863">
            <v>5</v>
          </cell>
          <cell r="E1863">
            <v>5</v>
          </cell>
          <cell r="F1863">
            <v>0</v>
          </cell>
        </row>
        <row r="1864">
          <cell r="A1864" t="str">
            <v>74455</v>
          </cell>
          <cell r="B1864" t="str">
            <v>X-ray urethra/bladder</v>
          </cell>
          <cell r="C1864">
            <v>12</v>
          </cell>
          <cell r="D1864">
            <v>5</v>
          </cell>
          <cell r="E1864">
            <v>5</v>
          </cell>
          <cell r="F1864">
            <v>0</v>
          </cell>
        </row>
        <row r="1865">
          <cell r="A1865" t="str">
            <v>74475</v>
          </cell>
          <cell r="B1865" t="str">
            <v>X-ray control cath insert</v>
          </cell>
          <cell r="C1865">
            <v>12</v>
          </cell>
          <cell r="D1865">
            <v>5</v>
          </cell>
          <cell r="E1865">
            <v>5</v>
          </cell>
          <cell r="F1865">
            <v>0</v>
          </cell>
        </row>
        <row r="1866">
          <cell r="A1866" t="str">
            <v>74480</v>
          </cell>
          <cell r="B1866" t="str">
            <v>X-ray control cath insert</v>
          </cell>
          <cell r="C1866">
            <v>12</v>
          </cell>
          <cell r="D1866">
            <v>5</v>
          </cell>
          <cell r="E1866">
            <v>5</v>
          </cell>
          <cell r="F1866">
            <v>0</v>
          </cell>
        </row>
        <row r="1867">
          <cell r="A1867" t="str">
            <v>74485</v>
          </cell>
          <cell r="B1867" t="str">
            <v>X-ray guide gu dilation</v>
          </cell>
          <cell r="C1867">
            <v>12</v>
          </cell>
          <cell r="D1867">
            <v>5</v>
          </cell>
          <cell r="E1867">
            <v>5</v>
          </cell>
          <cell r="F1867">
            <v>0</v>
          </cell>
        </row>
        <row r="1868">
          <cell r="A1868" t="str">
            <v>74710</v>
          </cell>
          <cell r="B1868" t="str">
            <v>X-ray measurement of pelvis</v>
          </cell>
          <cell r="C1868">
            <v>12</v>
          </cell>
          <cell r="D1868">
            <v>5</v>
          </cell>
          <cell r="E1868">
            <v>5</v>
          </cell>
          <cell r="F1868">
            <v>0</v>
          </cell>
        </row>
        <row r="1869">
          <cell r="A1869" t="str">
            <v>74740</v>
          </cell>
          <cell r="B1869" t="str">
            <v>X-ray female genital tract</v>
          </cell>
          <cell r="C1869">
            <v>12</v>
          </cell>
          <cell r="D1869">
            <v>5</v>
          </cell>
          <cell r="E1869">
            <v>5</v>
          </cell>
          <cell r="F1869">
            <v>0</v>
          </cell>
        </row>
        <row r="1870">
          <cell r="A1870" t="str">
            <v>75557</v>
          </cell>
          <cell r="B1870" t="str">
            <v>Cardiac mri for morph</v>
          </cell>
          <cell r="C1870">
            <v>12</v>
          </cell>
          <cell r="D1870">
            <v>5</v>
          </cell>
          <cell r="E1870">
            <v>5</v>
          </cell>
          <cell r="F1870">
            <v>0</v>
          </cell>
        </row>
        <row r="1871">
          <cell r="A1871" t="str">
            <v>75559</v>
          </cell>
          <cell r="B1871" t="str">
            <v>Cardiac mri w/stress img</v>
          </cell>
          <cell r="C1871">
            <v>12</v>
          </cell>
          <cell r="D1871">
            <v>5</v>
          </cell>
          <cell r="E1871">
            <v>5</v>
          </cell>
          <cell r="F1871">
            <v>0</v>
          </cell>
        </row>
        <row r="1872">
          <cell r="A1872" t="str">
            <v>75561</v>
          </cell>
          <cell r="B1872" t="str">
            <v>Cardiac mri for morph w/dye</v>
          </cell>
          <cell r="C1872">
            <v>12</v>
          </cell>
          <cell r="D1872">
            <v>5</v>
          </cell>
          <cell r="E1872">
            <v>5</v>
          </cell>
          <cell r="F1872">
            <v>0</v>
          </cell>
        </row>
        <row r="1873">
          <cell r="A1873" t="str">
            <v>75563</v>
          </cell>
          <cell r="B1873" t="str">
            <v>Card mri w/stress img &amp; dye</v>
          </cell>
          <cell r="C1873">
            <v>12</v>
          </cell>
          <cell r="D1873">
            <v>5</v>
          </cell>
          <cell r="E1873">
            <v>5</v>
          </cell>
          <cell r="F1873">
            <v>0</v>
          </cell>
        </row>
        <row r="1874">
          <cell r="A1874" t="str">
            <v>75565</v>
          </cell>
          <cell r="B1874" t="str">
            <v>Card mri veloc flow mapping</v>
          </cell>
          <cell r="C1874">
            <v>12</v>
          </cell>
          <cell r="D1874">
            <v>5</v>
          </cell>
          <cell r="E1874">
            <v>5</v>
          </cell>
          <cell r="F1874">
            <v>0</v>
          </cell>
        </row>
        <row r="1875">
          <cell r="A1875" t="str">
            <v>75571</v>
          </cell>
          <cell r="B1875" t="str">
            <v>Ct hrt w/o dye w/ca test</v>
          </cell>
          <cell r="C1875">
            <v>12</v>
          </cell>
          <cell r="D1875">
            <v>5</v>
          </cell>
          <cell r="E1875">
            <v>5</v>
          </cell>
          <cell r="F1875">
            <v>0</v>
          </cell>
        </row>
        <row r="1876">
          <cell r="A1876" t="str">
            <v>75572</v>
          </cell>
          <cell r="B1876" t="str">
            <v>Ct hrt w/3d image</v>
          </cell>
          <cell r="C1876">
            <v>12</v>
          </cell>
          <cell r="D1876">
            <v>5</v>
          </cell>
          <cell r="E1876">
            <v>5</v>
          </cell>
          <cell r="F1876">
            <v>0</v>
          </cell>
        </row>
        <row r="1877">
          <cell r="A1877" t="str">
            <v>75573</v>
          </cell>
          <cell r="B1877" t="str">
            <v>Ct hrt w/3d image congen</v>
          </cell>
          <cell r="C1877">
            <v>12</v>
          </cell>
          <cell r="D1877">
            <v>5</v>
          </cell>
          <cell r="E1877">
            <v>5</v>
          </cell>
          <cell r="F1877">
            <v>0</v>
          </cell>
        </row>
        <row r="1878">
          <cell r="A1878" t="str">
            <v>75574</v>
          </cell>
          <cell r="B1878" t="str">
            <v>Ct angio hrt w/3d image</v>
          </cell>
          <cell r="C1878">
            <v>12</v>
          </cell>
          <cell r="D1878">
            <v>5</v>
          </cell>
          <cell r="E1878">
            <v>5</v>
          </cell>
          <cell r="F1878">
            <v>0</v>
          </cell>
        </row>
        <row r="1879">
          <cell r="A1879" t="str">
            <v>75600</v>
          </cell>
          <cell r="B1879" t="str">
            <v>Contrast exam thoracic aorta</v>
          </cell>
          <cell r="C1879">
            <v>12</v>
          </cell>
          <cell r="D1879">
            <v>5</v>
          </cell>
          <cell r="E1879">
            <v>5</v>
          </cell>
          <cell r="F1879">
            <v>0</v>
          </cell>
        </row>
        <row r="1880">
          <cell r="A1880" t="str">
            <v>75605</v>
          </cell>
          <cell r="B1880" t="str">
            <v>Contrast exam thoracic aorta</v>
          </cell>
          <cell r="C1880">
            <v>12</v>
          </cell>
          <cell r="D1880">
            <v>5</v>
          </cell>
          <cell r="E1880">
            <v>5</v>
          </cell>
          <cell r="F1880">
            <v>0</v>
          </cell>
        </row>
        <row r="1881">
          <cell r="A1881" t="str">
            <v>75625</v>
          </cell>
          <cell r="B1881" t="str">
            <v>Contrast exam abdominl aorta</v>
          </cell>
          <cell r="C1881">
            <v>12</v>
          </cell>
          <cell r="D1881">
            <v>5</v>
          </cell>
          <cell r="E1881">
            <v>5</v>
          </cell>
          <cell r="F1881">
            <v>0</v>
          </cell>
        </row>
        <row r="1882">
          <cell r="A1882" t="str">
            <v>75630</v>
          </cell>
          <cell r="B1882" t="str">
            <v>X-ray aorta leg arteries</v>
          </cell>
          <cell r="C1882">
            <v>12</v>
          </cell>
          <cell r="D1882">
            <v>5</v>
          </cell>
          <cell r="E1882">
            <v>5</v>
          </cell>
          <cell r="F1882">
            <v>0</v>
          </cell>
        </row>
        <row r="1883">
          <cell r="A1883" t="str">
            <v>75635</v>
          </cell>
          <cell r="B1883" t="str">
            <v>Ct angio abdominal arteries</v>
          </cell>
          <cell r="C1883">
            <v>12</v>
          </cell>
          <cell r="D1883">
            <v>5</v>
          </cell>
          <cell r="E1883">
            <v>5</v>
          </cell>
          <cell r="F1883">
            <v>0</v>
          </cell>
        </row>
        <row r="1884">
          <cell r="A1884" t="str">
            <v>75658</v>
          </cell>
          <cell r="B1884" t="str">
            <v>Artery x-rays arm</v>
          </cell>
          <cell r="C1884">
            <v>12</v>
          </cell>
          <cell r="D1884">
            <v>5</v>
          </cell>
          <cell r="E1884">
            <v>5</v>
          </cell>
          <cell r="F1884">
            <v>0</v>
          </cell>
        </row>
        <row r="1885">
          <cell r="A1885" t="str">
            <v>75705</v>
          </cell>
          <cell r="B1885" t="str">
            <v>Artery x-rays spine</v>
          </cell>
          <cell r="C1885">
            <v>12</v>
          </cell>
          <cell r="D1885">
            <v>5</v>
          </cell>
          <cell r="E1885">
            <v>5</v>
          </cell>
          <cell r="F1885">
            <v>0</v>
          </cell>
        </row>
        <row r="1886">
          <cell r="A1886" t="str">
            <v>75710</v>
          </cell>
          <cell r="B1886" t="str">
            <v>Artery x-rays arm/leg</v>
          </cell>
          <cell r="C1886">
            <v>12</v>
          </cell>
          <cell r="D1886">
            <v>5</v>
          </cell>
          <cell r="E1886">
            <v>5</v>
          </cell>
          <cell r="F1886">
            <v>0</v>
          </cell>
        </row>
        <row r="1887">
          <cell r="A1887" t="str">
            <v>75716</v>
          </cell>
          <cell r="B1887" t="str">
            <v>Artery x-rays arms/legs</v>
          </cell>
          <cell r="C1887">
            <v>12</v>
          </cell>
          <cell r="D1887">
            <v>5</v>
          </cell>
          <cell r="E1887">
            <v>5</v>
          </cell>
          <cell r="F1887">
            <v>0</v>
          </cell>
        </row>
        <row r="1888">
          <cell r="A1888" t="str">
            <v>75726</v>
          </cell>
          <cell r="B1888" t="str">
            <v>Artery x-rays abdomen</v>
          </cell>
          <cell r="C1888">
            <v>12</v>
          </cell>
          <cell r="D1888">
            <v>5</v>
          </cell>
          <cell r="E1888">
            <v>5</v>
          </cell>
          <cell r="F1888">
            <v>0</v>
          </cell>
        </row>
        <row r="1889">
          <cell r="A1889" t="str">
            <v>75731</v>
          </cell>
          <cell r="B1889" t="str">
            <v>Artery x-rays adrenal gland</v>
          </cell>
          <cell r="C1889">
            <v>12</v>
          </cell>
          <cell r="D1889">
            <v>5</v>
          </cell>
          <cell r="E1889">
            <v>5</v>
          </cell>
          <cell r="F1889">
            <v>0</v>
          </cell>
        </row>
        <row r="1890">
          <cell r="A1890" t="str">
            <v>75733</v>
          </cell>
          <cell r="B1890" t="str">
            <v>Artery x-rays adrenals</v>
          </cell>
          <cell r="C1890">
            <v>12</v>
          </cell>
          <cell r="D1890">
            <v>5</v>
          </cell>
          <cell r="E1890">
            <v>5</v>
          </cell>
          <cell r="F1890">
            <v>0</v>
          </cell>
        </row>
        <row r="1891">
          <cell r="A1891" t="str">
            <v>75736</v>
          </cell>
          <cell r="B1891" t="str">
            <v>Artery x-rays pelvis</v>
          </cell>
          <cell r="C1891">
            <v>12</v>
          </cell>
          <cell r="D1891">
            <v>5</v>
          </cell>
          <cell r="E1891">
            <v>5</v>
          </cell>
          <cell r="F1891">
            <v>0</v>
          </cell>
        </row>
        <row r="1892">
          <cell r="A1892" t="str">
            <v>75741</v>
          </cell>
          <cell r="B1892" t="str">
            <v>Artery x-rays lung</v>
          </cell>
          <cell r="C1892">
            <v>12</v>
          </cell>
          <cell r="D1892">
            <v>5</v>
          </cell>
          <cell r="E1892">
            <v>5</v>
          </cell>
          <cell r="F1892">
            <v>0</v>
          </cell>
        </row>
        <row r="1893">
          <cell r="A1893" t="str">
            <v>75743</v>
          </cell>
          <cell r="B1893" t="str">
            <v>Artery x-rays lungs</v>
          </cell>
          <cell r="C1893">
            <v>12</v>
          </cell>
          <cell r="D1893">
            <v>5</v>
          </cell>
          <cell r="E1893">
            <v>5</v>
          </cell>
          <cell r="F1893">
            <v>0</v>
          </cell>
        </row>
        <row r="1894">
          <cell r="A1894" t="str">
            <v>75746</v>
          </cell>
          <cell r="B1894" t="str">
            <v>Artery x-rays lung</v>
          </cell>
          <cell r="C1894">
            <v>12</v>
          </cell>
          <cell r="D1894">
            <v>5</v>
          </cell>
          <cell r="E1894">
            <v>5</v>
          </cell>
          <cell r="F1894">
            <v>0</v>
          </cell>
        </row>
        <row r="1895">
          <cell r="A1895" t="str">
            <v>75756</v>
          </cell>
          <cell r="B1895" t="str">
            <v>Artery x-rays chest</v>
          </cell>
          <cell r="C1895">
            <v>12</v>
          </cell>
          <cell r="D1895">
            <v>5</v>
          </cell>
          <cell r="E1895">
            <v>5</v>
          </cell>
          <cell r="F1895">
            <v>0</v>
          </cell>
        </row>
        <row r="1896">
          <cell r="A1896" t="str">
            <v>75774</v>
          </cell>
          <cell r="B1896" t="str">
            <v>Artery x-ray each vessel</v>
          </cell>
          <cell r="C1896">
            <v>12</v>
          </cell>
          <cell r="D1896">
            <v>5</v>
          </cell>
          <cell r="E1896">
            <v>5</v>
          </cell>
          <cell r="F1896">
            <v>0</v>
          </cell>
        </row>
        <row r="1897">
          <cell r="A1897" t="str">
            <v>75791</v>
          </cell>
          <cell r="B1897" t="str">
            <v>Av dialysis shunt imaging</v>
          </cell>
          <cell r="C1897">
            <v>12</v>
          </cell>
          <cell r="D1897">
            <v>5</v>
          </cell>
          <cell r="E1897">
            <v>5</v>
          </cell>
          <cell r="F1897">
            <v>0</v>
          </cell>
        </row>
        <row r="1898">
          <cell r="A1898" t="str">
            <v>75809</v>
          </cell>
          <cell r="B1898" t="str">
            <v>Nonvascular shunt x-ray</v>
          </cell>
          <cell r="C1898">
            <v>12</v>
          </cell>
          <cell r="D1898">
            <v>5</v>
          </cell>
          <cell r="E1898">
            <v>5</v>
          </cell>
          <cell r="F1898">
            <v>0</v>
          </cell>
        </row>
        <row r="1899">
          <cell r="A1899" t="str">
            <v>75820</v>
          </cell>
          <cell r="B1899" t="str">
            <v>Vein x-ray arm/leg</v>
          </cell>
          <cell r="C1899">
            <v>12</v>
          </cell>
          <cell r="D1899">
            <v>5</v>
          </cell>
          <cell r="E1899">
            <v>5</v>
          </cell>
          <cell r="F1899">
            <v>0</v>
          </cell>
        </row>
        <row r="1900">
          <cell r="A1900" t="str">
            <v>75822</v>
          </cell>
          <cell r="B1900" t="str">
            <v>Vein x-ray arms/legs</v>
          </cell>
          <cell r="C1900">
            <v>12</v>
          </cell>
          <cell r="D1900">
            <v>5</v>
          </cell>
          <cell r="E1900">
            <v>5</v>
          </cell>
          <cell r="F1900">
            <v>0</v>
          </cell>
        </row>
        <row r="1901">
          <cell r="A1901" t="str">
            <v>75825</v>
          </cell>
          <cell r="B1901" t="str">
            <v>Vein x-ray trunk</v>
          </cell>
          <cell r="C1901">
            <v>12</v>
          </cell>
          <cell r="D1901">
            <v>5</v>
          </cell>
          <cell r="E1901">
            <v>5</v>
          </cell>
          <cell r="F1901">
            <v>0</v>
          </cell>
        </row>
        <row r="1902">
          <cell r="A1902" t="str">
            <v>75827</v>
          </cell>
          <cell r="B1902" t="str">
            <v>Vein x-ray chest</v>
          </cell>
          <cell r="C1902">
            <v>12</v>
          </cell>
          <cell r="D1902">
            <v>5</v>
          </cell>
          <cell r="E1902">
            <v>5</v>
          </cell>
          <cell r="F1902">
            <v>0</v>
          </cell>
        </row>
        <row r="1903">
          <cell r="A1903" t="str">
            <v>75831</v>
          </cell>
          <cell r="B1903" t="str">
            <v>Vein x-ray kidney</v>
          </cell>
          <cell r="C1903">
            <v>12</v>
          </cell>
          <cell r="D1903">
            <v>5</v>
          </cell>
          <cell r="E1903">
            <v>5</v>
          </cell>
          <cell r="F1903">
            <v>0</v>
          </cell>
        </row>
        <row r="1904">
          <cell r="A1904" t="str">
            <v>75833</v>
          </cell>
          <cell r="B1904" t="str">
            <v>Vein x-ray kidneys</v>
          </cell>
          <cell r="C1904">
            <v>12</v>
          </cell>
          <cell r="D1904">
            <v>5</v>
          </cell>
          <cell r="E1904">
            <v>5</v>
          </cell>
          <cell r="F1904">
            <v>0</v>
          </cell>
        </row>
        <row r="1905">
          <cell r="A1905" t="str">
            <v>75840</v>
          </cell>
          <cell r="B1905" t="str">
            <v>Vein x-ray adrenal gland</v>
          </cell>
          <cell r="C1905">
            <v>12</v>
          </cell>
          <cell r="D1905">
            <v>5</v>
          </cell>
          <cell r="E1905">
            <v>5</v>
          </cell>
          <cell r="F1905">
            <v>0</v>
          </cell>
        </row>
        <row r="1906">
          <cell r="A1906" t="str">
            <v>75842</v>
          </cell>
          <cell r="B1906" t="str">
            <v>Vein x-ray adrenal glands</v>
          </cell>
          <cell r="C1906">
            <v>12</v>
          </cell>
          <cell r="D1906">
            <v>5</v>
          </cell>
          <cell r="E1906">
            <v>5</v>
          </cell>
          <cell r="F1906">
            <v>0</v>
          </cell>
        </row>
        <row r="1907">
          <cell r="A1907" t="str">
            <v>75860</v>
          </cell>
          <cell r="B1907" t="str">
            <v>Vein x-ray neck</v>
          </cell>
          <cell r="C1907">
            <v>12</v>
          </cell>
          <cell r="D1907">
            <v>5</v>
          </cell>
          <cell r="E1907">
            <v>5</v>
          </cell>
          <cell r="F1907">
            <v>0</v>
          </cell>
        </row>
        <row r="1908">
          <cell r="A1908" t="str">
            <v>75870</v>
          </cell>
          <cell r="B1908" t="str">
            <v>Vein x-ray skull</v>
          </cell>
          <cell r="C1908">
            <v>12</v>
          </cell>
          <cell r="D1908">
            <v>5</v>
          </cell>
          <cell r="E1908">
            <v>5</v>
          </cell>
          <cell r="F1908">
            <v>0</v>
          </cell>
        </row>
        <row r="1909">
          <cell r="A1909" t="str">
            <v>75872</v>
          </cell>
          <cell r="B1909" t="str">
            <v>Vein x-ray skull epidural</v>
          </cell>
          <cell r="C1909">
            <v>12</v>
          </cell>
          <cell r="D1909">
            <v>5</v>
          </cell>
          <cell r="E1909">
            <v>5</v>
          </cell>
          <cell r="F1909">
            <v>0</v>
          </cell>
        </row>
        <row r="1910">
          <cell r="A1910" t="str">
            <v>75880</v>
          </cell>
          <cell r="B1910" t="str">
            <v>Vein x-ray eye socket</v>
          </cell>
          <cell r="C1910">
            <v>12</v>
          </cell>
          <cell r="D1910">
            <v>5</v>
          </cell>
          <cell r="E1910">
            <v>5</v>
          </cell>
          <cell r="F1910">
            <v>0</v>
          </cell>
        </row>
        <row r="1911">
          <cell r="A1911" t="str">
            <v>75885</v>
          </cell>
          <cell r="B1911" t="str">
            <v>Vein x-ray liver w/hemodynam</v>
          </cell>
          <cell r="C1911">
            <v>12</v>
          </cell>
          <cell r="D1911">
            <v>5</v>
          </cell>
          <cell r="E1911">
            <v>5</v>
          </cell>
          <cell r="F1911">
            <v>0</v>
          </cell>
        </row>
        <row r="1912">
          <cell r="A1912" t="str">
            <v>75887</v>
          </cell>
          <cell r="B1912" t="str">
            <v>Vein x-ray liver w/o hemodyn</v>
          </cell>
          <cell r="C1912">
            <v>12</v>
          </cell>
          <cell r="D1912">
            <v>5</v>
          </cell>
          <cell r="E1912">
            <v>5</v>
          </cell>
          <cell r="F1912">
            <v>0</v>
          </cell>
        </row>
        <row r="1913">
          <cell r="A1913" t="str">
            <v>75889</v>
          </cell>
          <cell r="B1913" t="str">
            <v>Vein x-ray liver w/hemodynam</v>
          </cell>
          <cell r="C1913">
            <v>12</v>
          </cell>
          <cell r="D1913">
            <v>5</v>
          </cell>
          <cell r="E1913">
            <v>5</v>
          </cell>
          <cell r="F1913">
            <v>0</v>
          </cell>
        </row>
        <row r="1914">
          <cell r="A1914" t="str">
            <v>75891</v>
          </cell>
          <cell r="B1914" t="str">
            <v>Vein x-ray liver</v>
          </cell>
          <cell r="C1914">
            <v>12</v>
          </cell>
          <cell r="D1914">
            <v>5</v>
          </cell>
          <cell r="E1914">
            <v>5</v>
          </cell>
          <cell r="F1914">
            <v>0</v>
          </cell>
        </row>
        <row r="1915">
          <cell r="A1915" t="str">
            <v>75893</v>
          </cell>
          <cell r="B1915" t="str">
            <v>Venous sampling by catheter</v>
          </cell>
          <cell r="C1915">
            <v>12</v>
          </cell>
          <cell r="D1915">
            <v>5</v>
          </cell>
          <cell r="E1915">
            <v>5</v>
          </cell>
          <cell r="F1915">
            <v>0</v>
          </cell>
        </row>
        <row r="1916">
          <cell r="A1916" t="str">
            <v>75901</v>
          </cell>
          <cell r="B1916" t="str">
            <v>Remove cva device obstruct</v>
          </cell>
          <cell r="C1916">
            <v>12</v>
          </cell>
          <cell r="D1916">
            <v>5</v>
          </cell>
          <cell r="E1916">
            <v>5</v>
          </cell>
          <cell r="F1916">
            <v>0</v>
          </cell>
        </row>
        <row r="1917">
          <cell r="A1917" t="str">
            <v>75902</v>
          </cell>
          <cell r="B1917" t="str">
            <v>Remove cva lumen obstruct</v>
          </cell>
          <cell r="C1917">
            <v>12</v>
          </cell>
          <cell r="D1917">
            <v>5</v>
          </cell>
          <cell r="E1917">
            <v>5</v>
          </cell>
          <cell r="F1917">
            <v>0</v>
          </cell>
        </row>
        <row r="1918">
          <cell r="A1918" t="str">
            <v>75962</v>
          </cell>
          <cell r="B1918" t="str">
            <v>Repair arterial blockage</v>
          </cell>
          <cell r="C1918">
            <v>12</v>
          </cell>
          <cell r="D1918">
            <v>5</v>
          </cell>
          <cell r="E1918">
            <v>5</v>
          </cell>
          <cell r="F1918">
            <v>0</v>
          </cell>
        </row>
        <row r="1919">
          <cell r="A1919" t="str">
            <v>75964</v>
          </cell>
          <cell r="B1919" t="str">
            <v>Repair artery blockage each</v>
          </cell>
          <cell r="C1919">
            <v>12</v>
          </cell>
          <cell r="D1919">
            <v>5</v>
          </cell>
          <cell r="E1919">
            <v>5</v>
          </cell>
          <cell r="F1919">
            <v>0</v>
          </cell>
        </row>
        <row r="1920">
          <cell r="A1920" t="str">
            <v>75966</v>
          </cell>
          <cell r="B1920" t="str">
            <v>Repair arterial blockage</v>
          </cell>
          <cell r="C1920">
            <v>12</v>
          </cell>
          <cell r="D1920">
            <v>5</v>
          </cell>
          <cell r="E1920">
            <v>5</v>
          </cell>
          <cell r="F1920">
            <v>0</v>
          </cell>
        </row>
        <row r="1921">
          <cell r="A1921" t="str">
            <v>75968</v>
          </cell>
          <cell r="B1921" t="str">
            <v>Repair artery blockage each</v>
          </cell>
          <cell r="C1921">
            <v>12</v>
          </cell>
          <cell r="D1921">
            <v>5</v>
          </cell>
          <cell r="E1921">
            <v>5</v>
          </cell>
          <cell r="F1921">
            <v>0</v>
          </cell>
        </row>
        <row r="1922">
          <cell r="A1922" t="str">
            <v>75978</v>
          </cell>
          <cell r="B1922" t="str">
            <v>Repair venous blockage</v>
          </cell>
          <cell r="C1922">
            <v>12</v>
          </cell>
          <cell r="D1922">
            <v>5</v>
          </cell>
          <cell r="E1922">
            <v>5</v>
          </cell>
          <cell r="F1922">
            <v>0</v>
          </cell>
        </row>
        <row r="1923">
          <cell r="A1923" t="str">
            <v>75984</v>
          </cell>
          <cell r="B1923" t="str">
            <v>Xray control catheter change</v>
          </cell>
          <cell r="C1923">
            <v>12</v>
          </cell>
          <cell r="D1923">
            <v>5</v>
          </cell>
          <cell r="E1923">
            <v>5</v>
          </cell>
          <cell r="F1923">
            <v>0</v>
          </cell>
        </row>
        <row r="1924">
          <cell r="A1924" t="str">
            <v>75989</v>
          </cell>
          <cell r="B1924" t="str">
            <v>Abscess drainage under x-ray</v>
          </cell>
          <cell r="C1924">
            <v>12</v>
          </cell>
          <cell r="D1924">
            <v>5</v>
          </cell>
          <cell r="E1924">
            <v>5</v>
          </cell>
          <cell r="F1924">
            <v>0</v>
          </cell>
        </row>
        <row r="1925">
          <cell r="A1925" t="str">
            <v>76000</v>
          </cell>
          <cell r="B1925" t="str">
            <v>Fluoroscope examination</v>
          </cell>
          <cell r="C1925">
            <v>12</v>
          </cell>
          <cell r="D1925">
            <v>5</v>
          </cell>
          <cell r="E1925">
            <v>5</v>
          </cell>
          <cell r="F1925">
            <v>0</v>
          </cell>
        </row>
        <row r="1926">
          <cell r="A1926" t="str">
            <v>76010</v>
          </cell>
          <cell r="B1926" t="str">
            <v>X-ray nose to rectum</v>
          </cell>
          <cell r="C1926">
            <v>12</v>
          </cell>
          <cell r="D1926">
            <v>5</v>
          </cell>
          <cell r="E1926">
            <v>5</v>
          </cell>
          <cell r="F1926">
            <v>0</v>
          </cell>
        </row>
        <row r="1927">
          <cell r="A1927" t="str">
            <v>76080</v>
          </cell>
          <cell r="B1927" t="str">
            <v>X-ray exam of fistula</v>
          </cell>
          <cell r="C1927">
            <v>12</v>
          </cell>
          <cell r="D1927">
            <v>5</v>
          </cell>
          <cell r="E1927">
            <v>5</v>
          </cell>
          <cell r="F1927">
            <v>0</v>
          </cell>
        </row>
        <row r="1928">
          <cell r="A1928" t="str">
            <v>76098</v>
          </cell>
          <cell r="B1928" t="str">
            <v>X-ray exam breast specimen</v>
          </cell>
          <cell r="C1928">
            <v>12</v>
          </cell>
          <cell r="D1928">
            <v>5</v>
          </cell>
          <cell r="E1928">
            <v>5</v>
          </cell>
          <cell r="F1928">
            <v>0</v>
          </cell>
        </row>
        <row r="1929">
          <cell r="A1929" t="str">
            <v>76100</v>
          </cell>
          <cell r="B1929" t="str">
            <v>X-ray exam of body section</v>
          </cell>
          <cell r="C1929">
            <v>12</v>
          </cell>
          <cell r="D1929">
            <v>5</v>
          </cell>
          <cell r="E1929">
            <v>5</v>
          </cell>
          <cell r="F1929">
            <v>0</v>
          </cell>
        </row>
        <row r="1930">
          <cell r="A1930" t="str">
            <v>76101</v>
          </cell>
          <cell r="B1930" t="str">
            <v>Complex body section x-ray</v>
          </cell>
          <cell r="C1930">
            <v>12</v>
          </cell>
          <cell r="D1930">
            <v>5</v>
          </cell>
          <cell r="E1930">
            <v>5</v>
          </cell>
          <cell r="F1930">
            <v>0</v>
          </cell>
        </row>
        <row r="1931">
          <cell r="A1931" t="str">
            <v>76102</v>
          </cell>
          <cell r="B1931" t="str">
            <v>Complex body section x-rays</v>
          </cell>
          <cell r="C1931">
            <v>12</v>
          </cell>
          <cell r="D1931">
            <v>5</v>
          </cell>
          <cell r="E1931">
            <v>5</v>
          </cell>
          <cell r="F1931">
            <v>0</v>
          </cell>
        </row>
        <row r="1932">
          <cell r="A1932" t="str">
            <v>76120</v>
          </cell>
          <cell r="B1932" t="str">
            <v>Cine/video x-rays</v>
          </cell>
          <cell r="C1932">
            <v>12</v>
          </cell>
          <cell r="D1932">
            <v>5</v>
          </cell>
          <cell r="E1932">
            <v>5</v>
          </cell>
          <cell r="F1932">
            <v>0</v>
          </cell>
        </row>
        <row r="1933">
          <cell r="A1933" t="str">
            <v>76376</v>
          </cell>
          <cell r="B1933" t="str">
            <v>3d render w/intrp postproces</v>
          </cell>
          <cell r="C1933">
            <v>12</v>
          </cell>
          <cell r="D1933">
            <v>5</v>
          </cell>
          <cell r="E1933">
            <v>5</v>
          </cell>
          <cell r="F1933">
            <v>0</v>
          </cell>
        </row>
        <row r="1934">
          <cell r="A1934" t="str">
            <v>76377</v>
          </cell>
          <cell r="B1934" t="str">
            <v>3d render w/intrp postproces</v>
          </cell>
          <cell r="C1934">
            <v>12</v>
          </cell>
          <cell r="D1934">
            <v>5</v>
          </cell>
          <cell r="E1934">
            <v>5</v>
          </cell>
          <cell r="F1934">
            <v>0</v>
          </cell>
        </row>
        <row r="1935">
          <cell r="A1935" t="str">
            <v>76380</v>
          </cell>
          <cell r="B1935" t="str">
            <v>Cat scan follow-up study</v>
          </cell>
          <cell r="C1935">
            <v>12</v>
          </cell>
          <cell r="D1935">
            <v>5</v>
          </cell>
          <cell r="E1935">
            <v>5</v>
          </cell>
          <cell r="F1935">
            <v>0</v>
          </cell>
        </row>
        <row r="1936">
          <cell r="A1936" t="str">
            <v>76506</v>
          </cell>
          <cell r="B1936" t="str">
            <v>Echo exam of head</v>
          </cell>
          <cell r="C1936">
            <v>12</v>
          </cell>
          <cell r="D1936">
            <v>5</v>
          </cell>
          <cell r="E1936">
            <v>5</v>
          </cell>
          <cell r="F1936">
            <v>0</v>
          </cell>
        </row>
        <row r="1937">
          <cell r="A1937" t="str">
            <v>76510</v>
          </cell>
          <cell r="B1937" t="str">
            <v>Ophth us b &amp; quant a</v>
          </cell>
          <cell r="C1937">
            <v>12</v>
          </cell>
          <cell r="D1937">
            <v>5</v>
          </cell>
          <cell r="E1937">
            <v>5</v>
          </cell>
          <cell r="F1937">
            <v>0</v>
          </cell>
        </row>
        <row r="1938">
          <cell r="A1938" t="str">
            <v>76511</v>
          </cell>
          <cell r="B1938" t="str">
            <v>Ophth us quant a only</v>
          </cell>
          <cell r="C1938">
            <v>12</v>
          </cell>
          <cell r="D1938">
            <v>5</v>
          </cell>
          <cell r="E1938">
            <v>5</v>
          </cell>
          <cell r="F1938">
            <v>0</v>
          </cell>
        </row>
        <row r="1939">
          <cell r="A1939" t="str">
            <v>76512</v>
          </cell>
          <cell r="B1939" t="str">
            <v>Ophth us b w/non-quant a</v>
          </cell>
          <cell r="C1939">
            <v>12</v>
          </cell>
          <cell r="D1939">
            <v>5</v>
          </cell>
          <cell r="E1939">
            <v>5</v>
          </cell>
          <cell r="F1939">
            <v>0</v>
          </cell>
        </row>
        <row r="1940">
          <cell r="A1940" t="str">
            <v>76513</v>
          </cell>
          <cell r="B1940" t="str">
            <v>Echo exam of eye water bath</v>
          </cell>
          <cell r="C1940">
            <v>12</v>
          </cell>
          <cell r="D1940">
            <v>5</v>
          </cell>
          <cell r="E1940">
            <v>5</v>
          </cell>
          <cell r="F1940">
            <v>0</v>
          </cell>
        </row>
        <row r="1941">
          <cell r="A1941" t="str">
            <v>76514</v>
          </cell>
          <cell r="B1941" t="str">
            <v>Echo exam of eye thickness</v>
          </cell>
          <cell r="C1941">
            <v>12</v>
          </cell>
          <cell r="D1941">
            <v>5</v>
          </cell>
          <cell r="E1941">
            <v>5</v>
          </cell>
          <cell r="F1941">
            <v>0</v>
          </cell>
        </row>
        <row r="1942">
          <cell r="A1942" t="str">
            <v>76516</v>
          </cell>
          <cell r="B1942" t="str">
            <v>Echo exam of eye</v>
          </cell>
          <cell r="C1942">
            <v>12</v>
          </cell>
          <cell r="D1942">
            <v>5</v>
          </cell>
          <cell r="E1942">
            <v>5</v>
          </cell>
          <cell r="F1942">
            <v>0</v>
          </cell>
        </row>
        <row r="1943">
          <cell r="A1943" t="str">
            <v>76519</v>
          </cell>
          <cell r="B1943" t="str">
            <v>Echo exam of eye</v>
          </cell>
          <cell r="C1943">
            <v>12</v>
          </cell>
          <cell r="D1943">
            <v>5</v>
          </cell>
          <cell r="E1943">
            <v>5</v>
          </cell>
          <cell r="F1943">
            <v>0</v>
          </cell>
        </row>
        <row r="1944">
          <cell r="A1944" t="str">
            <v>76529</v>
          </cell>
          <cell r="B1944" t="str">
            <v>Echo exam of eye</v>
          </cell>
          <cell r="C1944">
            <v>12</v>
          </cell>
          <cell r="D1944">
            <v>5</v>
          </cell>
          <cell r="E1944">
            <v>5</v>
          </cell>
          <cell r="F1944">
            <v>0</v>
          </cell>
        </row>
        <row r="1945">
          <cell r="A1945" t="str">
            <v>76536</v>
          </cell>
          <cell r="B1945" t="str">
            <v>Us exam of head and neck</v>
          </cell>
          <cell r="C1945">
            <v>12</v>
          </cell>
          <cell r="D1945">
            <v>5</v>
          </cell>
          <cell r="E1945">
            <v>5</v>
          </cell>
          <cell r="F1945">
            <v>0</v>
          </cell>
        </row>
        <row r="1946">
          <cell r="A1946" t="str">
            <v>76604</v>
          </cell>
          <cell r="B1946" t="str">
            <v>Us exam chest</v>
          </cell>
          <cell r="C1946">
            <v>12</v>
          </cell>
          <cell r="D1946">
            <v>5</v>
          </cell>
          <cell r="E1946">
            <v>5</v>
          </cell>
          <cell r="F1946">
            <v>0</v>
          </cell>
        </row>
        <row r="1947">
          <cell r="A1947" t="str">
            <v>76645</v>
          </cell>
          <cell r="B1947" t="str">
            <v>Us exam breast(s)</v>
          </cell>
          <cell r="C1947">
            <v>12</v>
          </cell>
          <cell r="D1947">
            <v>5</v>
          </cell>
          <cell r="E1947">
            <v>5</v>
          </cell>
          <cell r="F1947">
            <v>0</v>
          </cell>
        </row>
        <row r="1948">
          <cell r="A1948" t="str">
            <v>76700</v>
          </cell>
          <cell r="B1948" t="str">
            <v>Us exam abdom complete</v>
          </cell>
          <cell r="C1948">
            <v>12</v>
          </cell>
          <cell r="D1948">
            <v>5</v>
          </cell>
          <cell r="E1948">
            <v>5</v>
          </cell>
          <cell r="F1948">
            <v>0</v>
          </cell>
        </row>
        <row r="1949">
          <cell r="A1949" t="str">
            <v>76705</v>
          </cell>
          <cell r="B1949" t="str">
            <v>Echo exam of abdomen</v>
          </cell>
          <cell r="C1949">
            <v>12</v>
          </cell>
          <cell r="D1949">
            <v>5</v>
          </cell>
          <cell r="E1949">
            <v>5</v>
          </cell>
          <cell r="F1949">
            <v>0</v>
          </cell>
        </row>
        <row r="1950">
          <cell r="A1950" t="str">
            <v>76770</v>
          </cell>
          <cell r="B1950" t="str">
            <v>Us exam abdo back wall comp</v>
          </cell>
          <cell r="C1950">
            <v>12</v>
          </cell>
          <cell r="D1950">
            <v>5</v>
          </cell>
          <cell r="E1950">
            <v>5</v>
          </cell>
          <cell r="F1950">
            <v>0</v>
          </cell>
        </row>
        <row r="1951">
          <cell r="A1951" t="str">
            <v>76775</v>
          </cell>
          <cell r="B1951" t="str">
            <v>Us exam abdo back wall lim</v>
          </cell>
          <cell r="C1951">
            <v>12</v>
          </cell>
          <cell r="D1951">
            <v>5</v>
          </cell>
          <cell r="E1951">
            <v>5</v>
          </cell>
          <cell r="F1951">
            <v>0</v>
          </cell>
        </row>
        <row r="1952">
          <cell r="A1952" t="str">
            <v>76776</v>
          </cell>
          <cell r="B1952" t="str">
            <v>Us exam k transpl w/doppler</v>
          </cell>
          <cell r="C1952">
            <v>12</v>
          </cell>
          <cell r="D1952">
            <v>5</v>
          </cell>
          <cell r="E1952">
            <v>5</v>
          </cell>
          <cell r="F1952">
            <v>0</v>
          </cell>
        </row>
        <row r="1953">
          <cell r="A1953" t="str">
            <v>76800</v>
          </cell>
          <cell r="B1953" t="str">
            <v>Us exam spinal canal</v>
          </cell>
          <cell r="C1953">
            <v>12</v>
          </cell>
          <cell r="D1953">
            <v>5</v>
          </cell>
          <cell r="E1953">
            <v>5</v>
          </cell>
          <cell r="F1953">
            <v>0</v>
          </cell>
        </row>
        <row r="1954">
          <cell r="A1954" t="str">
            <v>76801</v>
          </cell>
          <cell r="B1954" t="str">
            <v>Ob us &lt; 14 wks single fetus</v>
          </cell>
          <cell r="C1954">
            <v>12</v>
          </cell>
          <cell r="D1954">
            <v>5</v>
          </cell>
          <cell r="E1954">
            <v>5</v>
          </cell>
          <cell r="F1954">
            <v>0</v>
          </cell>
        </row>
        <row r="1955">
          <cell r="A1955" t="str">
            <v>76802</v>
          </cell>
          <cell r="B1955" t="str">
            <v>Ob us &lt; 14 wks addl fetus</v>
          </cell>
          <cell r="C1955">
            <v>12</v>
          </cell>
          <cell r="D1955">
            <v>5</v>
          </cell>
          <cell r="E1955">
            <v>5</v>
          </cell>
          <cell r="F1955">
            <v>0</v>
          </cell>
        </row>
        <row r="1956">
          <cell r="A1956" t="str">
            <v>76805</v>
          </cell>
          <cell r="B1956" t="str">
            <v>Ob us &gt;/= 14 wks sngl fetus</v>
          </cell>
          <cell r="C1956">
            <v>12</v>
          </cell>
          <cell r="D1956">
            <v>5</v>
          </cell>
          <cell r="E1956">
            <v>5</v>
          </cell>
          <cell r="F1956">
            <v>0</v>
          </cell>
        </row>
        <row r="1957">
          <cell r="A1957" t="str">
            <v>76810</v>
          </cell>
          <cell r="B1957" t="str">
            <v>Ob us &gt;/= 14 wks addl fetus</v>
          </cell>
          <cell r="C1957">
            <v>12</v>
          </cell>
          <cell r="D1957">
            <v>5</v>
          </cell>
          <cell r="E1957">
            <v>5</v>
          </cell>
          <cell r="F1957">
            <v>0</v>
          </cell>
        </row>
        <row r="1958">
          <cell r="A1958" t="str">
            <v>76811</v>
          </cell>
          <cell r="B1958" t="str">
            <v>Ob us detailed sngl fetus</v>
          </cell>
          <cell r="C1958">
            <v>12</v>
          </cell>
          <cell r="D1958">
            <v>5</v>
          </cell>
          <cell r="E1958">
            <v>5</v>
          </cell>
          <cell r="F1958">
            <v>0</v>
          </cell>
        </row>
        <row r="1959">
          <cell r="A1959" t="str">
            <v>76812</v>
          </cell>
          <cell r="B1959" t="str">
            <v>Ob us detailed addl fetus</v>
          </cell>
          <cell r="C1959">
            <v>12</v>
          </cell>
          <cell r="D1959">
            <v>5</v>
          </cell>
          <cell r="E1959">
            <v>5</v>
          </cell>
          <cell r="F1959">
            <v>0</v>
          </cell>
        </row>
        <row r="1960">
          <cell r="A1960" t="str">
            <v>76813</v>
          </cell>
          <cell r="B1960" t="str">
            <v>Ob us nuchal meas 1 gest</v>
          </cell>
          <cell r="C1960">
            <v>12</v>
          </cell>
          <cell r="D1960">
            <v>5</v>
          </cell>
          <cell r="E1960">
            <v>5</v>
          </cell>
          <cell r="F1960">
            <v>0</v>
          </cell>
        </row>
        <row r="1961">
          <cell r="A1961" t="str">
            <v>76814</v>
          </cell>
          <cell r="B1961" t="str">
            <v>Ob us nuchal meas add-on</v>
          </cell>
          <cell r="C1961">
            <v>12</v>
          </cell>
          <cell r="D1961">
            <v>5</v>
          </cell>
          <cell r="E1961">
            <v>5</v>
          </cell>
          <cell r="F1961">
            <v>0</v>
          </cell>
        </row>
        <row r="1962">
          <cell r="A1962" t="str">
            <v>76815</v>
          </cell>
          <cell r="B1962" t="str">
            <v>Ob us limited fetus(s)</v>
          </cell>
          <cell r="C1962">
            <v>12</v>
          </cell>
          <cell r="D1962">
            <v>5</v>
          </cell>
          <cell r="E1962">
            <v>5</v>
          </cell>
          <cell r="F1962">
            <v>0</v>
          </cell>
        </row>
        <row r="1963">
          <cell r="A1963" t="str">
            <v>76816</v>
          </cell>
          <cell r="B1963" t="str">
            <v>Ob us follow-up per fetus</v>
          </cell>
          <cell r="C1963">
            <v>12</v>
          </cell>
          <cell r="D1963">
            <v>5</v>
          </cell>
          <cell r="E1963">
            <v>5</v>
          </cell>
          <cell r="F1963">
            <v>0</v>
          </cell>
        </row>
        <row r="1964">
          <cell r="A1964" t="str">
            <v>76817</v>
          </cell>
          <cell r="B1964" t="str">
            <v>Transvaginal us obstetric</v>
          </cell>
          <cell r="C1964">
            <v>12</v>
          </cell>
          <cell r="D1964">
            <v>5</v>
          </cell>
          <cell r="E1964">
            <v>5</v>
          </cell>
          <cell r="F1964">
            <v>0</v>
          </cell>
        </row>
        <row r="1965">
          <cell r="A1965" t="str">
            <v>76818</v>
          </cell>
          <cell r="B1965" t="str">
            <v>Fetal biophys profile w/nst</v>
          </cell>
          <cell r="C1965">
            <v>12</v>
          </cell>
          <cell r="D1965">
            <v>5</v>
          </cell>
          <cell r="E1965">
            <v>5</v>
          </cell>
          <cell r="F1965">
            <v>0</v>
          </cell>
        </row>
        <row r="1966">
          <cell r="A1966" t="str">
            <v>76819</v>
          </cell>
          <cell r="B1966" t="str">
            <v>Fetal biophys profil w/o nst</v>
          </cell>
          <cell r="C1966">
            <v>12</v>
          </cell>
          <cell r="D1966">
            <v>5</v>
          </cell>
          <cell r="E1966">
            <v>5</v>
          </cell>
          <cell r="F1966">
            <v>0</v>
          </cell>
        </row>
        <row r="1967">
          <cell r="A1967" t="str">
            <v>76820</v>
          </cell>
          <cell r="B1967" t="str">
            <v>Umbilical artery echo</v>
          </cell>
          <cell r="C1967">
            <v>12</v>
          </cell>
          <cell r="D1967">
            <v>5</v>
          </cell>
          <cell r="E1967">
            <v>5</v>
          </cell>
          <cell r="F1967">
            <v>0</v>
          </cell>
        </row>
        <row r="1968">
          <cell r="A1968" t="str">
            <v>76821</v>
          </cell>
          <cell r="B1968" t="str">
            <v>Middle cerebral artery echo</v>
          </cell>
          <cell r="C1968">
            <v>12</v>
          </cell>
          <cell r="D1968">
            <v>5</v>
          </cell>
          <cell r="E1968">
            <v>5</v>
          </cell>
          <cell r="F1968">
            <v>0</v>
          </cell>
        </row>
        <row r="1969">
          <cell r="A1969" t="str">
            <v>76825</v>
          </cell>
          <cell r="B1969" t="str">
            <v>Echo exam of fetal heart</v>
          </cell>
          <cell r="C1969">
            <v>12</v>
          </cell>
          <cell r="D1969">
            <v>5</v>
          </cell>
          <cell r="E1969">
            <v>5</v>
          </cell>
          <cell r="F1969">
            <v>0</v>
          </cell>
        </row>
        <row r="1970">
          <cell r="A1970" t="str">
            <v>76826</v>
          </cell>
          <cell r="B1970" t="str">
            <v>Echo exam of fetal heart</v>
          </cell>
          <cell r="C1970">
            <v>12</v>
          </cell>
          <cell r="D1970">
            <v>5</v>
          </cell>
          <cell r="E1970">
            <v>5</v>
          </cell>
          <cell r="F1970">
            <v>0</v>
          </cell>
        </row>
        <row r="1971">
          <cell r="A1971" t="str">
            <v>76827</v>
          </cell>
          <cell r="B1971" t="str">
            <v>Echo exam of fetal heart</v>
          </cell>
          <cell r="C1971">
            <v>12</v>
          </cell>
          <cell r="D1971">
            <v>5</v>
          </cell>
          <cell r="E1971">
            <v>5</v>
          </cell>
          <cell r="F1971">
            <v>0</v>
          </cell>
        </row>
        <row r="1972">
          <cell r="A1972" t="str">
            <v>76828</v>
          </cell>
          <cell r="B1972" t="str">
            <v>Echo exam of fetal heart</v>
          </cell>
          <cell r="C1972">
            <v>12</v>
          </cell>
          <cell r="D1972">
            <v>5</v>
          </cell>
          <cell r="E1972">
            <v>5</v>
          </cell>
          <cell r="F1972">
            <v>0</v>
          </cell>
        </row>
        <row r="1973">
          <cell r="A1973" t="str">
            <v>76830</v>
          </cell>
          <cell r="B1973" t="str">
            <v>Transvaginal us non-ob</v>
          </cell>
          <cell r="C1973">
            <v>12</v>
          </cell>
          <cell r="D1973">
            <v>5</v>
          </cell>
          <cell r="E1973">
            <v>5</v>
          </cell>
          <cell r="F1973">
            <v>0</v>
          </cell>
        </row>
        <row r="1974">
          <cell r="A1974" t="str">
            <v>76831</v>
          </cell>
          <cell r="B1974" t="str">
            <v>Echo exam uterus</v>
          </cell>
          <cell r="C1974">
            <v>12</v>
          </cell>
          <cell r="D1974">
            <v>5</v>
          </cell>
          <cell r="E1974">
            <v>5</v>
          </cell>
          <cell r="F1974">
            <v>0</v>
          </cell>
        </row>
        <row r="1975">
          <cell r="A1975" t="str">
            <v>76856</v>
          </cell>
          <cell r="B1975" t="str">
            <v>Us exam pelvic complete</v>
          </cell>
          <cell r="C1975">
            <v>12</v>
          </cell>
          <cell r="D1975">
            <v>5</v>
          </cell>
          <cell r="E1975">
            <v>5</v>
          </cell>
          <cell r="F1975">
            <v>0</v>
          </cell>
        </row>
        <row r="1976">
          <cell r="A1976" t="str">
            <v>76857</v>
          </cell>
          <cell r="B1976" t="str">
            <v>Us exam pelvic limited</v>
          </cell>
          <cell r="C1976">
            <v>12</v>
          </cell>
          <cell r="D1976">
            <v>5</v>
          </cell>
          <cell r="E1976">
            <v>5</v>
          </cell>
          <cell r="F1976">
            <v>0</v>
          </cell>
        </row>
        <row r="1977">
          <cell r="A1977" t="str">
            <v>76870</v>
          </cell>
          <cell r="B1977" t="str">
            <v>Us exam scrotum</v>
          </cell>
          <cell r="C1977">
            <v>12</v>
          </cell>
          <cell r="D1977">
            <v>5</v>
          </cell>
          <cell r="E1977">
            <v>5</v>
          </cell>
          <cell r="F1977">
            <v>0</v>
          </cell>
        </row>
        <row r="1978">
          <cell r="A1978" t="str">
            <v>76872</v>
          </cell>
          <cell r="B1978" t="str">
            <v>Us transrectal</v>
          </cell>
          <cell r="C1978">
            <v>12</v>
          </cell>
          <cell r="D1978">
            <v>5</v>
          </cell>
          <cell r="E1978">
            <v>5</v>
          </cell>
          <cell r="F1978">
            <v>0</v>
          </cell>
        </row>
        <row r="1979">
          <cell r="A1979" t="str">
            <v>76873</v>
          </cell>
          <cell r="B1979" t="str">
            <v>Echograp trans r pros study</v>
          </cell>
          <cell r="C1979">
            <v>12</v>
          </cell>
          <cell r="D1979">
            <v>5</v>
          </cell>
          <cell r="E1979">
            <v>5</v>
          </cell>
          <cell r="F1979">
            <v>0</v>
          </cell>
        </row>
        <row r="1980">
          <cell r="A1980" t="str">
            <v>76881</v>
          </cell>
          <cell r="B1980" t="str">
            <v>Us xtr non-vasc complete</v>
          </cell>
          <cell r="C1980">
            <v>12</v>
          </cell>
          <cell r="D1980">
            <v>5</v>
          </cell>
          <cell r="E1980">
            <v>5</v>
          </cell>
          <cell r="F1980">
            <v>0</v>
          </cell>
        </row>
        <row r="1981">
          <cell r="A1981" t="str">
            <v>76882</v>
          </cell>
          <cell r="B1981" t="str">
            <v>Us xtr non-vasc lmtd</v>
          </cell>
          <cell r="C1981">
            <v>12</v>
          </cell>
          <cell r="D1981">
            <v>5</v>
          </cell>
          <cell r="E1981">
            <v>5</v>
          </cell>
          <cell r="F1981">
            <v>0</v>
          </cell>
        </row>
        <row r="1982">
          <cell r="A1982" t="str">
            <v>76885</v>
          </cell>
          <cell r="B1982" t="str">
            <v>Us exam infant hips dynamic</v>
          </cell>
          <cell r="C1982">
            <v>12</v>
          </cell>
          <cell r="D1982">
            <v>5</v>
          </cell>
          <cell r="E1982">
            <v>5</v>
          </cell>
          <cell r="F1982">
            <v>0</v>
          </cell>
        </row>
        <row r="1983">
          <cell r="A1983" t="str">
            <v>76886</v>
          </cell>
          <cell r="B1983" t="str">
            <v>Us exam infant hips static</v>
          </cell>
          <cell r="C1983">
            <v>12</v>
          </cell>
          <cell r="D1983">
            <v>5</v>
          </cell>
          <cell r="E1983">
            <v>5</v>
          </cell>
          <cell r="F1983">
            <v>0</v>
          </cell>
        </row>
        <row r="1984">
          <cell r="A1984" t="str">
            <v>76930</v>
          </cell>
          <cell r="B1984" t="str">
            <v>Echo guide cardiocentesis</v>
          </cell>
          <cell r="C1984">
            <v>12</v>
          </cell>
          <cell r="D1984">
            <v>5</v>
          </cell>
          <cell r="E1984">
            <v>5</v>
          </cell>
          <cell r="F1984">
            <v>0</v>
          </cell>
        </row>
        <row r="1985">
          <cell r="A1985" t="str">
            <v>76936</v>
          </cell>
          <cell r="B1985" t="str">
            <v>Echo guide for artery repair</v>
          </cell>
          <cell r="C1985">
            <v>12</v>
          </cell>
          <cell r="D1985">
            <v>5</v>
          </cell>
          <cell r="E1985">
            <v>5</v>
          </cell>
          <cell r="F1985">
            <v>0</v>
          </cell>
        </row>
        <row r="1986">
          <cell r="A1986" t="str">
            <v>76937</v>
          </cell>
          <cell r="B1986" t="str">
            <v>Us guide vascular access</v>
          </cell>
          <cell r="C1986">
            <v>12</v>
          </cell>
          <cell r="D1986">
            <v>5</v>
          </cell>
          <cell r="E1986">
            <v>5</v>
          </cell>
          <cell r="F1986">
            <v>0</v>
          </cell>
        </row>
        <row r="1987">
          <cell r="A1987" t="str">
            <v>76942</v>
          </cell>
          <cell r="B1987" t="str">
            <v>Echo guide for biopsy</v>
          </cell>
          <cell r="C1987">
            <v>12</v>
          </cell>
          <cell r="D1987">
            <v>5</v>
          </cell>
          <cell r="E1987">
            <v>5</v>
          </cell>
          <cell r="F1987">
            <v>0</v>
          </cell>
        </row>
        <row r="1988">
          <cell r="A1988" t="str">
            <v>76946</v>
          </cell>
          <cell r="B1988" t="str">
            <v>Echo guide for amniocentesis</v>
          </cell>
          <cell r="C1988">
            <v>12</v>
          </cell>
          <cell r="D1988">
            <v>5</v>
          </cell>
          <cell r="E1988">
            <v>5</v>
          </cell>
          <cell r="F1988">
            <v>0</v>
          </cell>
        </row>
        <row r="1989">
          <cell r="A1989" t="str">
            <v>76948</v>
          </cell>
          <cell r="B1989" t="str">
            <v>Echo guide ova aspiration</v>
          </cell>
          <cell r="C1989">
            <v>12</v>
          </cell>
          <cell r="D1989">
            <v>5</v>
          </cell>
          <cell r="E1989">
            <v>5</v>
          </cell>
          <cell r="F1989">
            <v>0</v>
          </cell>
        </row>
        <row r="1990">
          <cell r="A1990" t="str">
            <v>76950</v>
          </cell>
          <cell r="B1990" t="str">
            <v>Echo guidance radiotherapy</v>
          </cell>
          <cell r="C1990">
            <v>12</v>
          </cell>
          <cell r="D1990">
            <v>5</v>
          </cell>
          <cell r="E1990">
            <v>5</v>
          </cell>
          <cell r="F1990">
            <v>0</v>
          </cell>
        </row>
        <row r="1991">
          <cell r="A1991" t="str">
            <v>76965</v>
          </cell>
          <cell r="B1991" t="str">
            <v>Echo guidance radiotherapy</v>
          </cell>
          <cell r="C1991">
            <v>12</v>
          </cell>
          <cell r="D1991">
            <v>5</v>
          </cell>
          <cell r="E1991">
            <v>5</v>
          </cell>
          <cell r="F1991">
            <v>0</v>
          </cell>
        </row>
        <row r="1992">
          <cell r="A1992" t="str">
            <v>76970</v>
          </cell>
          <cell r="B1992" t="str">
            <v>Ultrasound exam follow-up</v>
          </cell>
          <cell r="C1992">
            <v>12</v>
          </cell>
          <cell r="D1992">
            <v>5</v>
          </cell>
          <cell r="E1992">
            <v>5</v>
          </cell>
          <cell r="F1992">
            <v>0</v>
          </cell>
        </row>
        <row r="1993">
          <cell r="A1993" t="str">
            <v>76977</v>
          </cell>
          <cell r="B1993" t="str">
            <v>Us bone density measure</v>
          </cell>
          <cell r="C1993">
            <v>12</v>
          </cell>
          <cell r="D1993">
            <v>6</v>
          </cell>
          <cell r="E1993">
            <v>5</v>
          </cell>
          <cell r="F1993">
            <v>0</v>
          </cell>
        </row>
        <row r="1994">
          <cell r="A1994" t="str">
            <v>77001</v>
          </cell>
          <cell r="B1994" t="str">
            <v>Fluoroguide for vein device</v>
          </cell>
          <cell r="C1994">
            <v>12</v>
          </cell>
          <cell r="D1994">
            <v>5</v>
          </cell>
          <cell r="E1994">
            <v>5</v>
          </cell>
          <cell r="F1994">
            <v>0</v>
          </cell>
        </row>
        <row r="1995">
          <cell r="A1995" t="str">
            <v>77002</v>
          </cell>
          <cell r="B1995" t="str">
            <v>Needle localization by xray</v>
          </cell>
          <cell r="C1995">
            <v>12</v>
          </cell>
          <cell r="D1995">
            <v>5</v>
          </cell>
          <cell r="E1995">
            <v>5</v>
          </cell>
          <cell r="F1995">
            <v>0</v>
          </cell>
        </row>
        <row r="1996">
          <cell r="A1996" t="str">
            <v>77003</v>
          </cell>
          <cell r="B1996" t="str">
            <v>Fluoroguide for spine inject</v>
          </cell>
          <cell r="C1996">
            <v>12</v>
          </cell>
          <cell r="D1996">
            <v>5</v>
          </cell>
          <cell r="E1996">
            <v>5</v>
          </cell>
          <cell r="F1996">
            <v>0</v>
          </cell>
        </row>
        <row r="1997">
          <cell r="A1997" t="str">
            <v>77011</v>
          </cell>
          <cell r="B1997" t="str">
            <v>Ct scan for localization</v>
          </cell>
          <cell r="C1997">
            <v>12</v>
          </cell>
          <cell r="D1997">
            <v>5</v>
          </cell>
          <cell r="E1997">
            <v>5</v>
          </cell>
          <cell r="F1997">
            <v>0</v>
          </cell>
        </row>
        <row r="1998">
          <cell r="A1998" t="str">
            <v>77012</v>
          </cell>
          <cell r="B1998" t="str">
            <v>Ct scan for needle biopsy</v>
          </cell>
          <cell r="C1998">
            <v>12</v>
          </cell>
          <cell r="D1998">
            <v>5</v>
          </cell>
          <cell r="E1998">
            <v>5</v>
          </cell>
          <cell r="F1998">
            <v>0</v>
          </cell>
        </row>
        <row r="1999">
          <cell r="A1999" t="str">
            <v>77014</v>
          </cell>
          <cell r="B1999" t="str">
            <v>Ct scan for therapy guide</v>
          </cell>
          <cell r="C1999">
            <v>12</v>
          </cell>
          <cell r="D1999">
            <v>5</v>
          </cell>
          <cell r="E1999">
            <v>5</v>
          </cell>
          <cell r="F1999">
            <v>0</v>
          </cell>
        </row>
        <row r="2000">
          <cell r="A2000" t="str">
            <v>77021</v>
          </cell>
          <cell r="B2000" t="str">
            <v>Mr guidance for needle place</v>
          </cell>
          <cell r="C2000">
            <v>12</v>
          </cell>
          <cell r="D2000">
            <v>5</v>
          </cell>
          <cell r="E2000">
            <v>5</v>
          </cell>
          <cell r="F2000">
            <v>0</v>
          </cell>
        </row>
        <row r="2001">
          <cell r="A2001" t="str">
            <v>77051</v>
          </cell>
          <cell r="B2001" t="str">
            <v>Computer dx mammogram add-on</v>
          </cell>
          <cell r="C2001">
            <v>12</v>
          </cell>
          <cell r="D2001">
            <v>5</v>
          </cell>
          <cell r="E2001">
            <v>5</v>
          </cell>
          <cell r="F2001">
            <v>0</v>
          </cell>
        </row>
        <row r="2002">
          <cell r="A2002" t="str">
            <v>77052</v>
          </cell>
          <cell r="B2002" t="str">
            <v>Comp screen mammogram add-on</v>
          </cell>
          <cell r="C2002">
            <v>12</v>
          </cell>
          <cell r="D2002">
            <v>6</v>
          </cell>
          <cell r="E2002">
            <v>5</v>
          </cell>
          <cell r="F2002">
            <v>0</v>
          </cell>
        </row>
        <row r="2003">
          <cell r="A2003" t="str">
            <v>77053</v>
          </cell>
          <cell r="B2003" t="str">
            <v>X-ray of mammary duct</v>
          </cell>
          <cell r="C2003">
            <v>12</v>
          </cell>
          <cell r="D2003">
            <v>5</v>
          </cell>
          <cell r="E2003">
            <v>5</v>
          </cell>
          <cell r="F2003">
            <v>0</v>
          </cell>
        </row>
        <row r="2004">
          <cell r="A2004" t="str">
            <v>77054</v>
          </cell>
          <cell r="B2004" t="str">
            <v>X-ray of mammary ducts</v>
          </cell>
          <cell r="C2004">
            <v>12</v>
          </cell>
          <cell r="D2004">
            <v>5</v>
          </cell>
          <cell r="E2004">
            <v>5</v>
          </cell>
          <cell r="F2004">
            <v>0</v>
          </cell>
        </row>
        <row r="2005">
          <cell r="A2005" t="str">
            <v>77055</v>
          </cell>
          <cell r="B2005" t="str">
            <v>Mammogram one breast</v>
          </cell>
          <cell r="C2005">
            <v>12</v>
          </cell>
          <cell r="D2005">
            <v>5</v>
          </cell>
          <cell r="E2005">
            <v>5</v>
          </cell>
          <cell r="F2005">
            <v>0</v>
          </cell>
        </row>
        <row r="2006">
          <cell r="A2006" t="str">
            <v>77056</v>
          </cell>
          <cell r="B2006" t="str">
            <v>Mammogram both breasts</v>
          </cell>
          <cell r="C2006">
            <v>12</v>
          </cell>
          <cell r="D2006">
            <v>5</v>
          </cell>
          <cell r="E2006">
            <v>5</v>
          </cell>
          <cell r="F2006">
            <v>0</v>
          </cell>
        </row>
        <row r="2007">
          <cell r="A2007" t="str">
            <v>77057</v>
          </cell>
          <cell r="B2007" t="str">
            <v>Mammogram screening</v>
          </cell>
          <cell r="C2007">
            <v>12</v>
          </cell>
          <cell r="D2007">
            <v>6</v>
          </cell>
          <cell r="E2007">
            <v>5</v>
          </cell>
          <cell r="F2007">
            <v>0</v>
          </cell>
        </row>
        <row r="2008">
          <cell r="A2008" t="str">
            <v>77058</v>
          </cell>
          <cell r="B2008" t="str">
            <v>Mri one breast</v>
          </cell>
          <cell r="C2008">
            <v>12</v>
          </cell>
          <cell r="D2008">
            <v>5</v>
          </cell>
          <cell r="E2008">
            <v>5</v>
          </cell>
          <cell r="F2008">
            <v>0</v>
          </cell>
        </row>
        <row r="2009">
          <cell r="A2009" t="str">
            <v>77059</v>
          </cell>
          <cell r="B2009" t="str">
            <v>Mri both breasts</v>
          </cell>
          <cell r="C2009">
            <v>12</v>
          </cell>
          <cell r="D2009">
            <v>5</v>
          </cell>
          <cell r="E2009">
            <v>5</v>
          </cell>
          <cell r="F2009">
            <v>0</v>
          </cell>
        </row>
        <row r="2010">
          <cell r="A2010" t="str">
            <v>77071</v>
          </cell>
          <cell r="B2010" t="str">
            <v>X-ray stress view</v>
          </cell>
          <cell r="C2010">
            <v>12</v>
          </cell>
          <cell r="D2010">
            <v>5</v>
          </cell>
          <cell r="E2010">
            <v>5</v>
          </cell>
          <cell r="F2010">
            <v>0</v>
          </cell>
        </row>
        <row r="2011">
          <cell r="A2011" t="str">
            <v>77072</v>
          </cell>
          <cell r="B2011" t="str">
            <v>X-rays for bone age</v>
          </cell>
          <cell r="C2011">
            <v>12</v>
          </cell>
          <cell r="D2011">
            <v>5</v>
          </cell>
          <cell r="E2011">
            <v>5</v>
          </cell>
          <cell r="F2011">
            <v>0</v>
          </cell>
        </row>
        <row r="2012">
          <cell r="A2012" t="str">
            <v>77073</v>
          </cell>
          <cell r="B2012" t="str">
            <v>X-rays bone length studies</v>
          </cell>
          <cell r="C2012">
            <v>12</v>
          </cell>
          <cell r="D2012">
            <v>5</v>
          </cell>
          <cell r="E2012">
            <v>5</v>
          </cell>
          <cell r="F2012">
            <v>0</v>
          </cell>
        </row>
        <row r="2013">
          <cell r="A2013" t="str">
            <v>77074</v>
          </cell>
          <cell r="B2013" t="str">
            <v>X-rays bone survey limited</v>
          </cell>
          <cell r="C2013">
            <v>12</v>
          </cell>
          <cell r="D2013">
            <v>5</v>
          </cell>
          <cell r="E2013">
            <v>5</v>
          </cell>
          <cell r="F2013">
            <v>0</v>
          </cell>
        </row>
        <row r="2014">
          <cell r="A2014" t="str">
            <v>77075</v>
          </cell>
          <cell r="B2014" t="str">
            <v>X-rays bone survey complete</v>
          </cell>
          <cell r="C2014">
            <v>12</v>
          </cell>
          <cell r="D2014">
            <v>5</v>
          </cell>
          <cell r="E2014">
            <v>5</v>
          </cell>
          <cell r="F2014">
            <v>0</v>
          </cell>
        </row>
        <row r="2015">
          <cell r="A2015" t="str">
            <v>77076</v>
          </cell>
          <cell r="B2015" t="str">
            <v>X-rays bone survey infant</v>
          </cell>
          <cell r="C2015">
            <v>12</v>
          </cell>
          <cell r="D2015">
            <v>5</v>
          </cell>
          <cell r="E2015">
            <v>5</v>
          </cell>
          <cell r="F2015">
            <v>0</v>
          </cell>
        </row>
        <row r="2016">
          <cell r="A2016" t="str">
            <v>77077</v>
          </cell>
          <cell r="B2016" t="str">
            <v>Joint survey single view</v>
          </cell>
          <cell r="C2016">
            <v>12</v>
          </cell>
          <cell r="D2016">
            <v>5</v>
          </cell>
          <cell r="E2016">
            <v>5</v>
          </cell>
          <cell r="F2016">
            <v>0</v>
          </cell>
        </row>
        <row r="2017">
          <cell r="A2017" t="str">
            <v>77078</v>
          </cell>
          <cell r="B2017" t="str">
            <v>Ct bone density axial</v>
          </cell>
          <cell r="C2017">
            <v>12</v>
          </cell>
          <cell r="D2017">
            <v>6</v>
          </cell>
          <cell r="E2017">
            <v>5</v>
          </cell>
          <cell r="F2017">
            <v>0</v>
          </cell>
        </row>
        <row r="2018">
          <cell r="A2018" t="str">
            <v>77080</v>
          </cell>
          <cell r="B2018" t="str">
            <v>Dxa bone density axial</v>
          </cell>
          <cell r="C2018">
            <v>12</v>
          </cell>
          <cell r="D2018">
            <v>6</v>
          </cell>
          <cell r="E2018">
            <v>5</v>
          </cell>
          <cell r="F2018">
            <v>0</v>
          </cell>
        </row>
        <row r="2019">
          <cell r="A2019" t="str">
            <v>77081</v>
          </cell>
          <cell r="B2019" t="str">
            <v>Dxa bone density/peripheral</v>
          </cell>
          <cell r="C2019">
            <v>12</v>
          </cell>
          <cell r="D2019">
            <v>6</v>
          </cell>
          <cell r="E2019">
            <v>5</v>
          </cell>
          <cell r="F2019">
            <v>0</v>
          </cell>
        </row>
        <row r="2020">
          <cell r="A2020" t="str">
            <v>77082</v>
          </cell>
          <cell r="B2020" t="str">
            <v>Dxa bone density vert fx</v>
          </cell>
          <cell r="C2020">
            <v>12</v>
          </cell>
          <cell r="D2020">
            <v>5</v>
          </cell>
          <cell r="E2020">
            <v>5</v>
          </cell>
          <cell r="F2020">
            <v>0</v>
          </cell>
        </row>
        <row r="2021">
          <cell r="A2021" t="str">
            <v>77084</v>
          </cell>
          <cell r="B2021" t="str">
            <v>Magnetic image bone marrow</v>
          </cell>
          <cell r="C2021">
            <v>12</v>
          </cell>
          <cell r="D2021">
            <v>5</v>
          </cell>
          <cell r="E2021">
            <v>5</v>
          </cell>
          <cell r="F2021">
            <v>0</v>
          </cell>
        </row>
        <row r="2022">
          <cell r="A2022" t="str">
            <v>77261</v>
          </cell>
          <cell r="B2022" t="str">
            <v>Radiation therapy planning</v>
          </cell>
          <cell r="C2022">
            <v>12</v>
          </cell>
          <cell r="D2022">
            <v>5</v>
          </cell>
          <cell r="E2022">
            <v>5</v>
          </cell>
          <cell r="F2022">
            <v>0</v>
          </cell>
        </row>
        <row r="2023">
          <cell r="A2023" t="str">
            <v>77262</v>
          </cell>
          <cell r="B2023" t="str">
            <v>Radiation therapy planning</v>
          </cell>
          <cell r="C2023">
            <v>12</v>
          </cell>
          <cell r="D2023">
            <v>5</v>
          </cell>
          <cell r="E2023">
            <v>5</v>
          </cell>
          <cell r="F2023">
            <v>0</v>
          </cell>
        </row>
        <row r="2024">
          <cell r="A2024" t="str">
            <v>77263</v>
          </cell>
          <cell r="B2024" t="str">
            <v>Radiation therapy planning</v>
          </cell>
          <cell r="C2024">
            <v>12</v>
          </cell>
          <cell r="D2024">
            <v>5</v>
          </cell>
          <cell r="E2024">
            <v>5</v>
          </cell>
          <cell r="F2024">
            <v>0</v>
          </cell>
        </row>
        <row r="2025">
          <cell r="A2025" t="str">
            <v>77280</v>
          </cell>
          <cell r="B2025" t="str">
            <v>Set radiation therapy field</v>
          </cell>
          <cell r="C2025">
            <v>12</v>
          </cell>
          <cell r="D2025">
            <v>5</v>
          </cell>
          <cell r="E2025">
            <v>5</v>
          </cell>
          <cell r="F2025">
            <v>0</v>
          </cell>
        </row>
        <row r="2026">
          <cell r="A2026" t="str">
            <v>77285</v>
          </cell>
          <cell r="B2026" t="str">
            <v>Set radiation therapy field</v>
          </cell>
          <cell r="C2026">
            <v>12</v>
          </cell>
          <cell r="D2026">
            <v>5</v>
          </cell>
          <cell r="E2026">
            <v>5</v>
          </cell>
          <cell r="F2026">
            <v>0</v>
          </cell>
        </row>
        <row r="2027">
          <cell r="A2027" t="str">
            <v>77290</v>
          </cell>
          <cell r="B2027" t="str">
            <v>Set radiation therapy field</v>
          </cell>
          <cell r="C2027">
            <v>12</v>
          </cell>
          <cell r="D2027">
            <v>5</v>
          </cell>
          <cell r="E2027">
            <v>5</v>
          </cell>
          <cell r="F2027">
            <v>0</v>
          </cell>
        </row>
        <row r="2028">
          <cell r="A2028" t="str">
            <v>77293</v>
          </cell>
          <cell r="B2028" t="str">
            <v>Respirator motion mgmt simul</v>
          </cell>
          <cell r="C2028">
            <v>12</v>
          </cell>
          <cell r="D2028">
            <v>5</v>
          </cell>
          <cell r="E2028">
            <v>5</v>
          </cell>
          <cell r="F2028">
            <v>0</v>
          </cell>
        </row>
        <row r="2029">
          <cell r="A2029" t="str">
            <v>77295</v>
          </cell>
          <cell r="B2029" t="str">
            <v>3-d radiotherapy plan</v>
          </cell>
          <cell r="C2029">
            <v>12</v>
          </cell>
          <cell r="D2029">
            <v>5</v>
          </cell>
          <cell r="E2029">
            <v>5</v>
          </cell>
          <cell r="F2029">
            <v>0</v>
          </cell>
        </row>
        <row r="2030">
          <cell r="A2030" t="str">
            <v>77300</v>
          </cell>
          <cell r="B2030" t="str">
            <v>Radiation therapy dose plan</v>
          </cell>
          <cell r="C2030">
            <v>12</v>
          </cell>
          <cell r="D2030">
            <v>5</v>
          </cell>
          <cell r="E2030">
            <v>5</v>
          </cell>
          <cell r="F2030">
            <v>0</v>
          </cell>
        </row>
        <row r="2031">
          <cell r="A2031" t="str">
            <v>77301</v>
          </cell>
          <cell r="B2031" t="str">
            <v>Radiotherapy dose plan imrt</v>
          </cell>
          <cell r="C2031">
            <v>12</v>
          </cell>
          <cell r="D2031">
            <v>5</v>
          </cell>
          <cell r="E2031">
            <v>5</v>
          </cell>
          <cell r="F2031">
            <v>0</v>
          </cell>
        </row>
        <row r="2032">
          <cell r="A2032" t="str">
            <v>77305</v>
          </cell>
          <cell r="B2032" t="str">
            <v>Teletx isodose plan simple</v>
          </cell>
          <cell r="C2032">
            <v>12</v>
          </cell>
          <cell r="D2032">
            <v>5</v>
          </cell>
          <cell r="E2032">
            <v>5</v>
          </cell>
          <cell r="F2032">
            <v>0</v>
          </cell>
        </row>
        <row r="2033">
          <cell r="A2033" t="str">
            <v>77310</v>
          </cell>
          <cell r="B2033" t="str">
            <v>Teletx isodose plan intermed</v>
          </cell>
          <cell r="C2033">
            <v>12</v>
          </cell>
          <cell r="D2033">
            <v>5</v>
          </cell>
          <cell r="E2033">
            <v>5</v>
          </cell>
          <cell r="F2033">
            <v>0</v>
          </cell>
        </row>
        <row r="2034">
          <cell r="A2034" t="str">
            <v>77315</v>
          </cell>
          <cell r="B2034" t="str">
            <v>Teletx isodose plan complex</v>
          </cell>
          <cell r="C2034">
            <v>12</v>
          </cell>
          <cell r="D2034">
            <v>5</v>
          </cell>
          <cell r="E2034">
            <v>5</v>
          </cell>
          <cell r="F2034">
            <v>0</v>
          </cell>
        </row>
        <row r="2035">
          <cell r="A2035" t="str">
            <v>77321</v>
          </cell>
          <cell r="B2035" t="str">
            <v>Special teletx port plan</v>
          </cell>
          <cell r="C2035">
            <v>12</v>
          </cell>
          <cell r="D2035">
            <v>5</v>
          </cell>
          <cell r="E2035">
            <v>5</v>
          </cell>
          <cell r="F2035">
            <v>0</v>
          </cell>
        </row>
        <row r="2036">
          <cell r="A2036" t="str">
            <v>77326</v>
          </cell>
          <cell r="B2036" t="str">
            <v>Brachytx isodose calc simp</v>
          </cell>
          <cell r="C2036">
            <v>12</v>
          </cell>
          <cell r="D2036">
            <v>5</v>
          </cell>
          <cell r="E2036">
            <v>5</v>
          </cell>
          <cell r="F2036">
            <v>0</v>
          </cell>
        </row>
        <row r="2037">
          <cell r="A2037" t="str">
            <v>77327</v>
          </cell>
          <cell r="B2037" t="str">
            <v>Brachytx isodose calc interm</v>
          </cell>
          <cell r="C2037">
            <v>12</v>
          </cell>
          <cell r="D2037">
            <v>5</v>
          </cell>
          <cell r="E2037">
            <v>5</v>
          </cell>
          <cell r="F2037">
            <v>0</v>
          </cell>
        </row>
        <row r="2038">
          <cell r="A2038" t="str">
            <v>77328</v>
          </cell>
          <cell r="B2038" t="str">
            <v>Brachytx isodose plan compl</v>
          </cell>
          <cell r="C2038">
            <v>12</v>
          </cell>
          <cell r="D2038">
            <v>5</v>
          </cell>
          <cell r="E2038">
            <v>5</v>
          </cell>
          <cell r="F2038">
            <v>0</v>
          </cell>
        </row>
        <row r="2039">
          <cell r="A2039" t="str">
            <v>77331</v>
          </cell>
          <cell r="B2039" t="str">
            <v>Special radiation dosimetry</v>
          </cell>
          <cell r="C2039">
            <v>12</v>
          </cell>
          <cell r="D2039">
            <v>5</v>
          </cell>
          <cell r="E2039">
            <v>5</v>
          </cell>
          <cell r="F2039">
            <v>0</v>
          </cell>
        </row>
        <row r="2040">
          <cell r="A2040" t="str">
            <v>77332</v>
          </cell>
          <cell r="B2040" t="str">
            <v>Radiation treatment aid(s)</v>
          </cell>
          <cell r="C2040">
            <v>12</v>
          </cell>
          <cell r="D2040">
            <v>5</v>
          </cell>
          <cell r="E2040">
            <v>5</v>
          </cell>
          <cell r="F2040">
            <v>0</v>
          </cell>
        </row>
        <row r="2041">
          <cell r="A2041" t="str">
            <v>77333</v>
          </cell>
          <cell r="B2041" t="str">
            <v>Radiation treatment aid(s)</v>
          </cell>
          <cell r="C2041">
            <v>12</v>
          </cell>
          <cell r="D2041">
            <v>5</v>
          </cell>
          <cell r="E2041">
            <v>5</v>
          </cell>
          <cell r="F2041">
            <v>0</v>
          </cell>
        </row>
        <row r="2042">
          <cell r="A2042" t="str">
            <v>77334</v>
          </cell>
          <cell r="B2042" t="str">
            <v>Radiation treatment aid(s)</v>
          </cell>
          <cell r="C2042">
            <v>12</v>
          </cell>
          <cell r="D2042">
            <v>5</v>
          </cell>
          <cell r="E2042">
            <v>5</v>
          </cell>
          <cell r="F2042">
            <v>0</v>
          </cell>
        </row>
        <row r="2043">
          <cell r="A2043" t="str">
            <v>77336</v>
          </cell>
          <cell r="B2043" t="str">
            <v>Radiation physics consult</v>
          </cell>
          <cell r="C2043">
            <v>12</v>
          </cell>
          <cell r="D2043">
            <v>5</v>
          </cell>
          <cell r="E2043">
            <v>5</v>
          </cell>
          <cell r="F2043">
            <v>0</v>
          </cell>
        </row>
        <row r="2044">
          <cell r="A2044" t="str">
            <v>77338</v>
          </cell>
          <cell r="B2044" t="str">
            <v>Design mlc device for imrt</v>
          </cell>
          <cell r="C2044">
            <v>12</v>
          </cell>
          <cell r="D2044">
            <v>5</v>
          </cell>
          <cell r="E2044">
            <v>5</v>
          </cell>
          <cell r="F2044">
            <v>0</v>
          </cell>
        </row>
        <row r="2045">
          <cell r="A2045" t="str">
            <v>77370</v>
          </cell>
          <cell r="B2045" t="str">
            <v>Radiation physics consult</v>
          </cell>
          <cell r="C2045">
            <v>12</v>
          </cell>
          <cell r="D2045">
            <v>5</v>
          </cell>
          <cell r="E2045">
            <v>5</v>
          </cell>
          <cell r="F2045">
            <v>0</v>
          </cell>
        </row>
        <row r="2046">
          <cell r="A2046" t="str">
            <v>77372</v>
          </cell>
          <cell r="B2046" t="str">
            <v>Srs linear based</v>
          </cell>
          <cell r="C2046">
            <v>12</v>
          </cell>
          <cell r="D2046">
            <v>5</v>
          </cell>
          <cell r="E2046">
            <v>5</v>
          </cell>
          <cell r="F2046">
            <v>0</v>
          </cell>
        </row>
        <row r="2047">
          <cell r="A2047" t="str">
            <v>77373</v>
          </cell>
          <cell r="B2047" t="str">
            <v>Sbrt delivery</v>
          </cell>
          <cell r="C2047">
            <v>12</v>
          </cell>
          <cell r="D2047">
            <v>5</v>
          </cell>
          <cell r="E2047">
            <v>5</v>
          </cell>
          <cell r="F2047">
            <v>0</v>
          </cell>
        </row>
        <row r="2048">
          <cell r="A2048" t="str">
            <v>77401</v>
          </cell>
          <cell r="B2048" t="str">
            <v>Radiation treatment delivery</v>
          </cell>
          <cell r="C2048">
            <v>12</v>
          </cell>
          <cell r="D2048">
            <v>5</v>
          </cell>
          <cell r="E2048">
            <v>5</v>
          </cell>
          <cell r="F2048">
            <v>0</v>
          </cell>
        </row>
        <row r="2049">
          <cell r="A2049" t="str">
            <v>77402</v>
          </cell>
          <cell r="B2049" t="str">
            <v>Radiation treatment delivery</v>
          </cell>
          <cell r="C2049">
            <v>12</v>
          </cell>
          <cell r="D2049">
            <v>5</v>
          </cell>
          <cell r="E2049">
            <v>5</v>
          </cell>
          <cell r="F2049">
            <v>0</v>
          </cell>
        </row>
        <row r="2050">
          <cell r="A2050" t="str">
            <v>77403</v>
          </cell>
          <cell r="B2050" t="str">
            <v>Radiation treatment delivery</v>
          </cell>
          <cell r="C2050">
            <v>12</v>
          </cell>
          <cell r="D2050">
            <v>5</v>
          </cell>
          <cell r="E2050">
            <v>5</v>
          </cell>
          <cell r="F2050">
            <v>0</v>
          </cell>
        </row>
        <row r="2051">
          <cell r="A2051" t="str">
            <v>77404</v>
          </cell>
          <cell r="B2051" t="str">
            <v>Radiation treatment delivery</v>
          </cell>
          <cell r="C2051">
            <v>12</v>
          </cell>
          <cell r="D2051">
            <v>5</v>
          </cell>
          <cell r="E2051">
            <v>5</v>
          </cell>
          <cell r="F2051">
            <v>0</v>
          </cell>
        </row>
        <row r="2052">
          <cell r="A2052" t="str">
            <v>77406</v>
          </cell>
          <cell r="B2052" t="str">
            <v>Radiation treatment delivery</v>
          </cell>
          <cell r="C2052">
            <v>12</v>
          </cell>
          <cell r="D2052">
            <v>5</v>
          </cell>
          <cell r="E2052">
            <v>5</v>
          </cell>
          <cell r="F2052">
            <v>0</v>
          </cell>
        </row>
        <row r="2053">
          <cell r="A2053" t="str">
            <v>77407</v>
          </cell>
          <cell r="B2053" t="str">
            <v>Radiation treatment delivery</v>
          </cell>
          <cell r="C2053">
            <v>12</v>
          </cell>
          <cell r="D2053">
            <v>5</v>
          </cell>
          <cell r="E2053">
            <v>5</v>
          </cell>
          <cell r="F2053">
            <v>0</v>
          </cell>
        </row>
        <row r="2054">
          <cell r="A2054" t="str">
            <v>77408</v>
          </cell>
          <cell r="B2054" t="str">
            <v>Radiation treatment delivery</v>
          </cell>
          <cell r="C2054">
            <v>12</v>
          </cell>
          <cell r="D2054">
            <v>5</v>
          </cell>
          <cell r="E2054">
            <v>5</v>
          </cell>
          <cell r="F2054">
            <v>0</v>
          </cell>
        </row>
        <row r="2055">
          <cell r="A2055" t="str">
            <v>77409</v>
          </cell>
          <cell r="B2055" t="str">
            <v>Radiation treatment delivery</v>
          </cell>
          <cell r="C2055">
            <v>12</v>
          </cell>
          <cell r="D2055">
            <v>5</v>
          </cell>
          <cell r="E2055">
            <v>5</v>
          </cell>
          <cell r="F2055">
            <v>0</v>
          </cell>
        </row>
        <row r="2056">
          <cell r="A2056" t="str">
            <v>77411</v>
          </cell>
          <cell r="B2056" t="str">
            <v>Radiation treatment delivery</v>
          </cell>
          <cell r="C2056">
            <v>12</v>
          </cell>
          <cell r="D2056">
            <v>5</v>
          </cell>
          <cell r="E2056">
            <v>5</v>
          </cell>
          <cell r="F2056">
            <v>0</v>
          </cell>
        </row>
        <row r="2057">
          <cell r="A2057" t="str">
            <v>77412</v>
          </cell>
          <cell r="B2057" t="str">
            <v>Radiation treatment delivery</v>
          </cell>
          <cell r="C2057">
            <v>12</v>
          </cell>
          <cell r="D2057">
            <v>5</v>
          </cell>
          <cell r="E2057">
            <v>5</v>
          </cell>
          <cell r="F2057">
            <v>0</v>
          </cell>
        </row>
        <row r="2058">
          <cell r="A2058" t="str">
            <v>77413</v>
          </cell>
          <cell r="B2058" t="str">
            <v>Radiation treatment delivery</v>
          </cell>
          <cell r="C2058">
            <v>12</v>
          </cell>
          <cell r="D2058">
            <v>5</v>
          </cell>
          <cell r="E2058">
            <v>5</v>
          </cell>
          <cell r="F2058">
            <v>0</v>
          </cell>
        </row>
        <row r="2059">
          <cell r="A2059" t="str">
            <v>77414</v>
          </cell>
          <cell r="B2059" t="str">
            <v>Radiation treatment delivery</v>
          </cell>
          <cell r="C2059">
            <v>12</v>
          </cell>
          <cell r="D2059">
            <v>5</v>
          </cell>
          <cell r="E2059">
            <v>5</v>
          </cell>
          <cell r="F2059">
            <v>0</v>
          </cell>
        </row>
        <row r="2060">
          <cell r="A2060" t="str">
            <v>77416</v>
          </cell>
          <cell r="B2060" t="str">
            <v>Radiation treatment delivery</v>
          </cell>
          <cell r="C2060">
            <v>12</v>
          </cell>
          <cell r="D2060">
            <v>5</v>
          </cell>
          <cell r="E2060">
            <v>5</v>
          </cell>
          <cell r="F2060">
            <v>0</v>
          </cell>
        </row>
        <row r="2061">
          <cell r="A2061" t="str">
            <v>77417</v>
          </cell>
          <cell r="B2061" t="str">
            <v>Radiology port film(s)</v>
          </cell>
          <cell r="C2061">
            <v>12</v>
          </cell>
          <cell r="D2061">
            <v>5</v>
          </cell>
          <cell r="E2061">
            <v>5</v>
          </cell>
          <cell r="F2061">
            <v>0</v>
          </cell>
        </row>
        <row r="2062">
          <cell r="A2062" t="str">
            <v>77418</v>
          </cell>
          <cell r="B2062" t="str">
            <v>Radiation tx delivery imrt</v>
          </cell>
          <cell r="C2062">
            <v>12</v>
          </cell>
          <cell r="D2062">
            <v>5</v>
          </cell>
          <cell r="E2062">
            <v>5</v>
          </cell>
          <cell r="F2062">
            <v>0</v>
          </cell>
        </row>
        <row r="2063">
          <cell r="A2063" t="str">
            <v>77421</v>
          </cell>
          <cell r="B2063" t="str">
            <v>Stereoscopic x-ray guidance</v>
          </cell>
          <cell r="C2063">
            <v>12</v>
          </cell>
          <cell r="D2063">
            <v>5</v>
          </cell>
          <cell r="E2063">
            <v>5</v>
          </cell>
          <cell r="F2063">
            <v>0</v>
          </cell>
        </row>
        <row r="2064">
          <cell r="A2064" t="str">
            <v>77422</v>
          </cell>
          <cell r="B2064" t="str">
            <v>Neutron beam tx simple</v>
          </cell>
          <cell r="C2064">
            <v>12</v>
          </cell>
          <cell r="D2064">
            <v>5</v>
          </cell>
          <cell r="E2064">
            <v>5</v>
          </cell>
          <cell r="F2064">
            <v>0</v>
          </cell>
        </row>
        <row r="2065">
          <cell r="A2065" t="str">
            <v>77423</v>
          </cell>
          <cell r="B2065" t="str">
            <v>Neutron beam tx complex</v>
          </cell>
          <cell r="C2065">
            <v>12</v>
          </cell>
          <cell r="D2065">
            <v>5</v>
          </cell>
          <cell r="E2065">
            <v>5</v>
          </cell>
          <cell r="F2065">
            <v>0</v>
          </cell>
        </row>
        <row r="2066">
          <cell r="A2066" t="str">
            <v>77427</v>
          </cell>
          <cell r="B2066" t="str">
            <v>Radiation tx management x5</v>
          </cell>
          <cell r="C2066">
            <v>12</v>
          </cell>
          <cell r="D2066">
            <v>5</v>
          </cell>
          <cell r="E2066">
            <v>5</v>
          </cell>
          <cell r="F2066">
            <v>0</v>
          </cell>
        </row>
        <row r="2067">
          <cell r="A2067" t="str">
            <v>77431</v>
          </cell>
          <cell r="B2067" t="str">
            <v>Radiation therapy management</v>
          </cell>
          <cell r="C2067">
            <v>12</v>
          </cell>
          <cell r="D2067">
            <v>5</v>
          </cell>
          <cell r="E2067">
            <v>5</v>
          </cell>
          <cell r="F2067">
            <v>0</v>
          </cell>
        </row>
        <row r="2068">
          <cell r="A2068" t="str">
            <v>77432</v>
          </cell>
          <cell r="B2068" t="str">
            <v>Stereotactic radiation trmt</v>
          </cell>
          <cell r="C2068">
            <v>12</v>
          </cell>
          <cell r="D2068">
            <v>5</v>
          </cell>
          <cell r="E2068">
            <v>5</v>
          </cell>
          <cell r="F2068">
            <v>0</v>
          </cell>
        </row>
        <row r="2069">
          <cell r="A2069" t="str">
            <v>77435</v>
          </cell>
          <cell r="B2069" t="str">
            <v>Sbrt management</v>
          </cell>
          <cell r="C2069">
            <v>12</v>
          </cell>
          <cell r="D2069">
            <v>5</v>
          </cell>
          <cell r="E2069">
            <v>5</v>
          </cell>
          <cell r="F2069">
            <v>0</v>
          </cell>
        </row>
        <row r="2070">
          <cell r="A2070" t="str">
            <v>77470</v>
          </cell>
          <cell r="B2070" t="str">
            <v>Special radiation treatment</v>
          </cell>
          <cell r="C2070">
            <v>12</v>
          </cell>
          <cell r="D2070">
            <v>5</v>
          </cell>
          <cell r="E2070">
            <v>5</v>
          </cell>
          <cell r="F2070">
            <v>0</v>
          </cell>
        </row>
        <row r="2071">
          <cell r="A2071" t="str">
            <v>77750</v>
          </cell>
          <cell r="B2071" t="str">
            <v>Infuse radioactive materials</v>
          </cell>
          <cell r="C2071">
            <v>12</v>
          </cell>
          <cell r="D2071">
            <v>5</v>
          </cell>
          <cell r="E2071">
            <v>5</v>
          </cell>
          <cell r="F2071">
            <v>0</v>
          </cell>
        </row>
        <row r="2072">
          <cell r="A2072" t="str">
            <v>77761</v>
          </cell>
          <cell r="B2072" t="str">
            <v>Apply intrcav radiat simple</v>
          </cell>
          <cell r="C2072">
            <v>12</v>
          </cell>
          <cell r="D2072">
            <v>5</v>
          </cell>
          <cell r="E2072">
            <v>5</v>
          </cell>
          <cell r="F2072">
            <v>0</v>
          </cell>
        </row>
        <row r="2073">
          <cell r="A2073" t="str">
            <v>77762</v>
          </cell>
          <cell r="B2073" t="str">
            <v>Apply intrcav radiat interm</v>
          </cell>
          <cell r="C2073">
            <v>12</v>
          </cell>
          <cell r="D2073">
            <v>5</v>
          </cell>
          <cell r="E2073">
            <v>5</v>
          </cell>
          <cell r="F2073">
            <v>0</v>
          </cell>
        </row>
        <row r="2074">
          <cell r="A2074" t="str">
            <v>77763</v>
          </cell>
          <cell r="B2074" t="str">
            <v>Apply intrcav radiat compl</v>
          </cell>
          <cell r="C2074">
            <v>12</v>
          </cell>
          <cell r="D2074">
            <v>5</v>
          </cell>
          <cell r="E2074">
            <v>5</v>
          </cell>
          <cell r="F2074">
            <v>0</v>
          </cell>
        </row>
        <row r="2075">
          <cell r="A2075" t="str">
            <v>77776</v>
          </cell>
          <cell r="B2075" t="str">
            <v>Apply interstit radiat simpl</v>
          </cell>
          <cell r="C2075">
            <v>12</v>
          </cell>
          <cell r="D2075">
            <v>5</v>
          </cell>
          <cell r="E2075">
            <v>5</v>
          </cell>
          <cell r="F2075">
            <v>0</v>
          </cell>
        </row>
        <row r="2076">
          <cell r="A2076" t="str">
            <v>77777</v>
          </cell>
          <cell r="B2076" t="str">
            <v>Apply interstit radiat inter</v>
          </cell>
          <cell r="C2076">
            <v>12</v>
          </cell>
          <cell r="D2076">
            <v>5</v>
          </cell>
          <cell r="E2076">
            <v>5</v>
          </cell>
          <cell r="F2076">
            <v>0</v>
          </cell>
        </row>
        <row r="2077">
          <cell r="A2077" t="str">
            <v>77778</v>
          </cell>
          <cell r="B2077" t="str">
            <v>Apply interstit radiat compl</v>
          </cell>
          <cell r="C2077">
            <v>12</v>
          </cell>
          <cell r="D2077">
            <v>5</v>
          </cell>
          <cell r="E2077">
            <v>5</v>
          </cell>
          <cell r="F2077">
            <v>0</v>
          </cell>
        </row>
        <row r="2078">
          <cell r="A2078" t="str">
            <v>77785</v>
          </cell>
          <cell r="B2078" t="str">
            <v>Hdr brachytx 1 channel</v>
          </cell>
          <cell r="C2078">
            <v>12</v>
          </cell>
          <cell r="D2078">
            <v>5</v>
          </cell>
          <cell r="E2078">
            <v>5</v>
          </cell>
          <cell r="F2078">
            <v>0</v>
          </cell>
        </row>
        <row r="2079">
          <cell r="A2079" t="str">
            <v>77786</v>
          </cell>
          <cell r="B2079" t="str">
            <v>Hdr brachytx 2-12 channel</v>
          </cell>
          <cell r="C2079">
            <v>12</v>
          </cell>
          <cell r="D2079">
            <v>5</v>
          </cell>
          <cell r="E2079">
            <v>5</v>
          </cell>
          <cell r="F2079">
            <v>0</v>
          </cell>
        </row>
        <row r="2080">
          <cell r="A2080" t="str">
            <v>77787</v>
          </cell>
          <cell r="B2080" t="str">
            <v>Hdr brachytx over 12 chan</v>
          </cell>
          <cell r="C2080">
            <v>12</v>
          </cell>
          <cell r="D2080">
            <v>5</v>
          </cell>
          <cell r="E2080">
            <v>5</v>
          </cell>
          <cell r="F2080">
            <v>0</v>
          </cell>
        </row>
        <row r="2081">
          <cell r="A2081" t="str">
            <v>77789</v>
          </cell>
          <cell r="B2081" t="str">
            <v>Apply surface radiation</v>
          </cell>
          <cell r="C2081">
            <v>12</v>
          </cell>
          <cell r="D2081">
            <v>5</v>
          </cell>
          <cell r="E2081">
            <v>5</v>
          </cell>
          <cell r="F2081">
            <v>0</v>
          </cell>
        </row>
        <row r="2082">
          <cell r="A2082" t="str">
            <v>77790</v>
          </cell>
          <cell r="B2082" t="str">
            <v>Radiation handling</v>
          </cell>
          <cell r="C2082">
            <v>12</v>
          </cell>
          <cell r="D2082">
            <v>5</v>
          </cell>
          <cell r="E2082">
            <v>5</v>
          </cell>
          <cell r="F2082">
            <v>0</v>
          </cell>
        </row>
        <row r="2083">
          <cell r="A2083" t="str">
            <v>78012</v>
          </cell>
          <cell r="B2083" t="str">
            <v>Thyroid uptake measurement</v>
          </cell>
          <cell r="C2083">
            <v>12</v>
          </cell>
          <cell r="D2083">
            <v>5</v>
          </cell>
          <cell r="E2083">
            <v>5</v>
          </cell>
          <cell r="F2083">
            <v>0</v>
          </cell>
        </row>
        <row r="2084">
          <cell r="A2084" t="str">
            <v>78013</v>
          </cell>
          <cell r="B2084" t="str">
            <v>Thyroid imaging w/blood flow</v>
          </cell>
          <cell r="C2084">
            <v>12</v>
          </cell>
          <cell r="D2084">
            <v>5</v>
          </cell>
          <cell r="E2084">
            <v>5</v>
          </cell>
          <cell r="F2084">
            <v>0</v>
          </cell>
        </row>
        <row r="2085">
          <cell r="A2085" t="str">
            <v>78014</v>
          </cell>
          <cell r="B2085" t="str">
            <v>Thyroid imaging w/blood flow</v>
          </cell>
          <cell r="C2085">
            <v>12</v>
          </cell>
          <cell r="D2085">
            <v>5</v>
          </cell>
          <cell r="E2085">
            <v>5</v>
          </cell>
          <cell r="F2085">
            <v>0</v>
          </cell>
        </row>
        <row r="2086">
          <cell r="A2086" t="str">
            <v>78015</v>
          </cell>
          <cell r="B2086" t="str">
            <v>Thyroid met imaging</v>
          </cell>
          <cell r="C2086">
            <v>12</v>
          </cell>
          <cell r="D2086">
            <v>5</v>
          </cell>
          <cell r="E2086">
            <v>5</v>
          </cell>
          <cell r="F2086">
            <v>0</v>
          </cell>
        </row>
        <row r="2087">
          <cell r="A2087" t="str">
            <v>78016</v>
          </cell>
          <cell r="B2087" t="str">
            <v>Thyroid met imaging/studies</v>
          </cell>
          <cell r="C2087">
            <v>12</v>
          </cell>
          <cell r="D2087">
            <v>5</v>
          </cell>
          <cell r="E2087">
            <v>5</v>
          </cell>
          <cell r="F2087">
            <v>0</v>
          </cell>
        </row>
        <row r="2088">
          <cell r="A2088" t="str">
            <v>78018</v>
          </cell>
          <cell r="B2088" t="str">
            <v>Thyroid met imaging body</v>
          </cell>
          <cell r="C2088">
            <v>12</v>
          </cell>
          <cell r="D2088">
            <v>5</v>
          </cell>
          <cell r="E2088">
            <v>5</v>
          </cell>
          <cell r="F2088">
            <v>0</v>
          </cell>
        </row>
        <row r="2089">
          <cell r="A2089" t="str">
            <v>78020</v>
          </cell>
          <cell r="B2089" t="str">
            <v>Thyroid met uptake</v>
          </cell>
          <cell r="C2089">
            <v>12</v>
          </cell>
          <cell r="D2089">
            <v>5</v>
          </cell>
          <cell r="E2089">
            <v>5</v>
          </cell>
          <cell r="F2089">
            <v>0</v>
          </cell>
        </row>
        <row r="2090">
          <cell r="A2090" t="str">
            <v>78070</v>
          </cell>
          <cell r="B2090" t="str">
            <v>Parathyroid planar imaging</v>
          </cell>
          <cell r="C2090">
            <v>12</v>
          </cell>
          <cell r="D2090">
            <v>5</v>
          </cell>
          <cell r="E2090">
            <v>5</v>
          </cell>
          <cell r="F2090">
            <v>0</v>
          </cell>
        </row>
        <row r="2091">
          <cell r="A2091" t="str">
            <v>78071</v>
          </cell>
          <cell r="B2091" t="str">
            <v>Parathyrd planar w/wo subtrj</v>
          </cell>
          <cell r="C2091">
            <v>12</v>
          </cell>
          <cell r="D2091">
            <v>5</v>
          </cell>
          <cell r="E2091">
            <v>5</v>
          </cell>
          <cell r="F2091">
            <v>0</v>
          </cell>
        </row>
        <row r="2092">
          <cell r="A2092" t="str">
            <v>78072</v>
          </cell>
          <cell r="B2092" t="str">
            <v>Parathyrd planar w/spect&amp;ct</v>
          </cell>
          <cell r="C2092">
            <v>12</v>
          </cell>
          <cell r="D2092">
            <v>5</v>
          </cell>
          <cell r="E2092">
            <v>5</v>
          </cell>
          <cell r="F2092">
            <v>0</v>
          </cell>
        </row>
        <row r="2093">
          <cell r="A2093" t="str">
            <v>78075</v>
          </cell>
          <cell r="B2093" t="str">
            <v>Adrenal cortex &amp; medulla img</v>
          </cell>
          <cell r="C2093">
            <v>12</v>
          </cell>
          <cell r="D2093">
            <v>5</v>
          </cell>
          <cell r="E2093">
            <v>5</v>
          </cell>
          <cell r="F2093">
            <v>0</v>
          </cell>
        </row>
        <row r="2094">
          <cell r="A2094" t="str">
            <v>78102</v>
          </cell>
          <cell r="B2094" t="str">
            <v>Bone marrow imaging ltd</v>
          </cell>
          <cell r="C2094">
            <v>12</v>
          </cell>
          <cell r="D2094">
            <v>5</v>
          </cell>
          <cell r="E2094">
            <v>5</v>
          </cell>
          <cell r="F2094">
            <v>0</v>
          </cell>
        </row>
        <row r="2095">
          <cell r="A2095" t="str">
            <v>78103</v>
          </cell>
          <cell r="B2095" t="str">
            <v>Bone marrow imaging mult</v>
          </cell>
          <cell r="C2095">
            <v>12</v>
          </cell>
          <cell r="D2095">
            <v>5</v>
          </cell>
          <cell r="E2095">
            <v>5</v>
          </cell>
          <cell r="F2095">
            <v>0</v>
          </cell>
        </row>
        <row r="2096">
          <cell r="A2096" t="str">
            <v>78104</v>
          </cell>
          <cell r="B2096" t="str">
            <v>Bone marrow imaging body</v>
          </cell>
          <cell r="C2096">
            <v>12</v>
          </cell>
          <cell r="D2096">
            <v>5</v>
          </cell>
          <cell r="E2096">
            <v>5</v>
          </cell>
          <cell r="F2096">
            <v>0</v>
          </cell>
        </row>
        <row r="2097">
          <cell r="A2097" t="str">
            <v>78110</v>
          </cell>
          <cell r="B2097" t="str">
            <v>Plasma volume single</v>
          </cell>
          <cell r="C2097">
            <v>12</v>
          </cell>
          <cell r="D2097">
            <v>5</v>
          </cell>
          <cell r="E2097">
            <v>5</v>
          </cell>
          <cell r="F2097">
            <v>0</v>
          </cell>
        </row>
        <row r="2098">
          <cell r="A2098" t="str">
            <v>78111</v>
          </cell>
          <cell r="B2098" t="str">
            <v>Plasma volume multiple</v>
          </cell>
          <cell r="C2098">
            <v>12</v>
          </cell>
          <cell r="D2098">
            <v>5</v>
          </cell>
          <cell r="E2098">
            <v>5</v>
          </cell>
          <cell r="F2098">
            <v>0</v>
          </cell>
        </row>
        <row r="2099">
          <cell r="A2099" t="str">
            <v>78120</v>
          </cell>
          <cell r="B2099" t="str">
            <v>Red cell mass single</v>
          </cell>
          <cell r="C2099">
            <v>12</v>
          </cell>
          <cell r="D2099">
            <v>5</v>
          </cell>
          <cell r="E2099">
            <v>5</v>
          </cell>
          <cell r="F2099">
            <v>0</v>
          </cell>
        </row>
        <row r="2100">
          <cell r="A2100" t="str">
            <v>78121</v>
          </cell>
          <cell r="B2100" t="str">
            <v>Red cell mass multiple</v>
          </cell>
          <cell r="C2100">
            <v>12</v>
          </cell>
          <cell r="D2100">
            <v>5</v>
          </cell>
          <cell r="E2100">
            <v>5</v>
          </cell>
          <cell r="F2100">
            <v>0</v>
          </cell>
        </row>
        <row r="2101">
          <cell r="A2101" t="str">
            <v>78122</v>
          </cell>
          <cell r="B2101" t="str">
            <v>Blood volume</v>
          </cell>
          <cell r="C2101">
            <v>12</v>
          </cell>
          <cell r="D2101">
            <v>5</v>
          </cell>
          <cell r="E2101">
            <v>5</v>
          </cell>
          <cell r="F2101">
            <v>0</v>
          </cell>
        </row>
        <row r="2102">
          <cell r="A2102" t="str">
            <v>78130</v>
          </cell>
          <cell r="B2102" t="str">
            <v>Red cell survival study</v>
          </cell>
          <cell r="C2102">
            <v>12</v>
          </cell>
          <cell r="D2102">
            <v>5</v>
          </cell>
          <cell r="E2102">
            <v>5</v>
          </cell>
          <cell r="F2102">
            <v>0</v>
          </cell>
        </row>
        <row r="2103">
          <cell r="A2103" t="str">
            <v>78135</v>
          </cell>
          <cell r="B2103" t="str">
            <v>Red cell survival kinetics</v>
          </cell>
          <cell r="C2103">
            <v>12</v>
          </cell>
          <cell r="D2103">
            <v>5</v>
          </cell>
          <cell r="E2103">
            <v>5</v>
          </cell>
          <cell r="F2103">
            <v>0</v>
          </cell>
        </row>
        <row r="2104">
          <cell r="A2104" t="str">
            <v>78140</v>
          </cell>
          <cell r="B2104" t="str">
            <v>Red cell sequestration</v>
          </cell>
          <cell r="C2104">
            <v>12</v>
          </cell>
          <cell r="D2104">
            <v>5</v>
          </cell>
          <cell r="E2104">
            <v>5</v>
          </cell>
          <cell r="F2104">
            <v>0</v>
          </cell>
        </row>
        <row r="2105">
          <cell r="A2105" t="str">
            <v>78185</v>
          </cell>
          <cell r="B2105" t="str">
            <v>Spleen imaging</v>
          </cell>
          <cell r="C2105">
            <v>12</v>
          </cell>
          <cell r="D2105">
            <v>5</v>
          </cell>
          <cell r="E2105">
            <v>5</v>
          </cell>
          <cell r="F2105">
            <v>0</v>
          </cell>
        </row>
        <row r="2106">
          <cell r="A2106" t="str">
            <v>78190</v>
          </cell>
          <cell r="B2106" t="str">
            <v>Platelet survival kinetics</v>
          </cell>
          <cell r="C2106">
            <v>12</v>
          </cell>
          <cell r="D2106">
            <v>5</v>
          </cell>
          <cell r="E2106">
            <v>5</v>
          </cell>
          <cell r="F2106">
            <v>0</v>
          </cell>
        </row>
        <row r="2107">
          <cell r="A2107" t="str">
            <v>78191</v>
          </cell>
          <cell r="B2107" t="str">
            <v>Platelet survival</v>
          </cell>
          <cell r="C2107">
            <v>12</v>
          </cell>
          <cell r="D2107">
            <v>5</v>
          </cell>
          <cell r="E2107">
            <v>5</v>
          </cell>
          <cell r="F2107">
            <v>0</v>
          </cell>
        </row>
        <row r="2108">
          <cell r="A2108" t="str">
            <v>78195</v>
          </cell>
          <cell r="B2108" t="str">
            <v>Lymph system imaging</v>
          </cell>
          <cell r="C2108">
            <v>12</v>
          </cell>
          <cell r="D2108">
            <v>5</v>
          </cell>
          <cell r="E2108">
            <v>5</v>
          </cell>
          <cell r="F2108">
            <v>0</v>
          </cell>
        </row>
        <row r="2109">
          <cell r="A2109" t="str">
            <v>78201</v>
          </cell>
          <cell r="B2109" t="str">
            <v>Liver imaging</v>
          </cell>
          <cell r="C2109">
            <v>12</v>
          </cell>
          <cell r="D2109">
            <v>5</v>
          </cell>
          <cell r="E2109">
            <v>5</v>
          </cell>
          <cell r="F2109">
            <v>0</v>
          </cell>
        </row>
        <row r="2110">
          <cell r="A2110" t="str">
            <v>78202</v>
          </cell>
          <cell r="B2110" t="str">
            <v>Liver imaging with flow</v>
          </cell>
          <cell r="C2110">
            <v>12</v>
          </cell>
          <cell r="D2110">
            <v>5</v>
          </cell>
          <cell r="E2110">
            <v>5</v>
          </cell>
          <cell r="F2110">
            <v>0</v>
          </cell>
        </row>
        <row r="2111">
          <cell r="A2111" t="str">
            <v>78205</v>
          </cell>
          <cell r="B2111" t="str">
            <v>Liver imaging (3d)</v>
          </cell>
          <cell r="C2111">
            <v>12</v>
          </cell>
          <cell r="D2111">
            <v>5</v>
          </cell>
          <cell r="E2111">
            <v>5</v>
          </cell>
          <cell r="F2111">
            <v>0</v>
          </cell>
        </row>
        <row r="2112">
          <cell r="A2112" t="str">
            <v>78206</v>
          </cell>
          <cell r="B2112" t="str">
            <v>Liver image (3d) with flow</v>
          </cell>
          <cell r="C2112">
            <v>12</v>
          </cell>
          <cell r="D2112">
            <v>5</v>
          </cell>
          <cell r="E2112">
            <v>5</v>
          </cell>
          <cell r="F2112">
            <v>0</v>
          </cell>
        </row>
        <row r="2113">
          <cell r="A2113" t="str">
            <v>78215</v>
          </cell>
          <cell r="B2113" t="str">
            <v>Liver and spleen imaging</v>
          </cell>
          <cell r="C2113">
            <v>12</v>
          </cell>
          <cell r="D2113">
            <v>5</v>
          </cell>
          <cell r="E2113">
            <v>5</v>
          </cell>
          <cell r="F2113">
            <v>0</v>
          </cell>
        </row>
        <row r="2114">
          <cell r="A2114" t="str">
            <v>78216</v>
          </cell>
          <cell r="B2114" t="str">
            <v>Liver &amp; spleen image/flow</v>
          </cell>
          <cell r="C2114">
            <v>12</v>
          </cell>
          <cell r="D2114">
            <v>5</v>
          </cell>
          <cell r="E2114">
            <v>5</v>
          </cell>
          <cell r="F2114">
            <v>0</v>
          </cell>
        </row>
        <row r="2115">
          <cell r="A2115" t="str">
            <v>78226</v>
          </cell>
          <cell r="B2115" t="str">
            <v>Hepatobiliary system imaging</v>
          </cell>
          <cell r="C2115">
            <v>12</v>
          </cell>
          <cell r="D2115">
            <v>5</v>
          </cell>
          <cell r="E2115">
            <v>5</v>
          </cell>
          <cell r="F2115">
            <v>0</v>
          </cell>
        </row>
        <row r="2116">
          <cell r="A2116" t="str">
            <v>78227</v>
          </cell>
          <cell r="B2116" t="str">
            <v>Hepatobil syst image w/drug</v>
          </cell>
          <cell r="C2116">
            <v>12</v>
          </cell>
          <cell r="D2116">
            <v>5</v>
          </cell>
          <cell r="E2116">
            <v>5</v>
          </cell>
          <cell r="F2116">
            <v>0</v>
          </cell>
        </row>
        <row r="2117">
          <cell r="A2117" t="str">
            <v>78230</v>
          </cell>
          <cell r="B2117" t="str">
            <v>Salivary gland imaging</v>
          </cell>
          <cell r="C2117">
            <v>12</v>
          </cell>
          <cell r="D2117">
            <v>5</v>
          </cell>
          <cell r="E2117">
            <v>5</v>
          </cell>
          <cell r="F2117">
            <v>0</v>
          </cell>
        </row>
        <row r="2118">
          <cell r="A2118" t="str">
            <v>78231</v>
          </cell>
          <cell r="B2118" t="str">
            <v>Serial salivary imaging</v>
          </cell>
          <cell r="C2118">
            <v>12</v>
          </cell>
          <cell r="D2118">
            <v>5</v>
          </cell>
          <cell r="E2118">
            <v>5</v>
          </cell>
          <cell r="F2118">
            <v>0</v>
          </cell>
        </row>
        <row r="2119">
          <cell r="A2119" t="str">
            <v>78232</v>
          </cell>
          <cell r="B2119" t="str">
            <v>Salivary gland function exam</v>
          </cell>
          <cell r="C2119">
            <v>12</v>
          </cell>
          <cell r="D2119">
            <v>5</v>
          </cell>
          <cell r="E2119">
            <v>5</v>
          </cell>
          <cell r="F2119">
            <v>0</v>
          </cell>
        </row>
        <row r="2120">
          <cell r="A2120" t="str">
            <v>78258</v>
          </cell>
          <cell r="B2120" t="str">
            <v>Esophageal motility study</v>
          </cell>
          <cell r="C2120">
            <v>12</v>
          </cell>
          <cell r="D2120">
            <v>5</v>
          </cell>
          <cell r="E2120">
            <v>5</v>
          </cell>
          <cell r="F2120">
            <v>0</v>
          </cell>
        </row>
        <row r="2121">
          <cell r="A2121" t="str">
            <v>78261</v>
          </cell>
          <cell r="B2121" t="str">
            <v>Gastric mucosa imaging</v>
          </cell>
          <cell r="C2121">
            <v>12</v>
          </cell>
          <cell r="D2121">
            <v>5</v>
          </cell>
          <cell r="E2121">
            <v>5</v>
          </cell>
          <cell r="F2121">
            <v>0</v>
          </cell>
        </row>
        <row r="2122">
          <cell r="A2122" t="str">
            <v>78262</v>
          </cell>
          <cell r="B2122" t="str">
            <v>Gastroesophageal reflux exam</v>
          </cell>
          <cell r="C2122">
            <v>12</v>
          </cell>
          <cell r="D2122">
            <v>5</v>
          </cell>
          <cell r="E2122">
            <v>5</v>
          </cell>
          <cell r="F2122">
            <v>0</v>
          </cell>
        </row>
        <row r="2123">
          <cell r="A2123" t="str">
            <v>78264</v>
          </cell>
          <cell r="B2123" t="str">
            <v>Gastric emptying study</v>
          </cell>
          <cell r="C2123">
            <v>12</v>
          </cell>
          <cell r="D2123">
            <v>5</v>
          </cell>
          <cell r="E2123">
            <v>5</v>
          </cell>
          <cell r="F2123">
            <v>0</v>
          </cell>
        </row>
        <row r="2124">
          <cell r="A2124" t="str">
            <v>78267</v>
          </cell>
          <cell r="B2124" t="str">
            <v>Breath tst attain/anal c-14</v>
          </cell>
          <cell r="C2124">
            <v>3</v>
          </cell>
          <cell r="D2124">
            <v>0</v>
          </cell>
          <cell r="E2124">
            <v>5</v>
          </cell>
          <cell r="F2124">
            <v>5</v>
          </cell>
        </row>
        <row r="2125">
          <cell r="A2125" t="str">
            <v>78268</v>
          </cell>
          <cell r="B2125" t="str">
            <v>Breath test analysis c-14</v>
          </cell>
          <cell r="C2125">
            <v>3</v>
          </cell>
          <cell r="D2125">
            <v>0</v>
          </cell>
          <cell r="E2125">
            <v>5</v>
          </cell>
          <cell r="F2125">
            <v>5</v>
          </cell>
        </row>
        <row r="2126">
          <cell r="A2126" t="str">
            <v>78270</v>
          </cell>
          <cell r="B2126" t="str">
            <v>Vit b-12 absorption exam</v>
          </cell>
          <cell r="C2126">
            <v>12</v>
          </cell>
          <cell r="D2126">
            <v>5</v>
          </cell>
          <cell r="E2126">
            <v>5</v>
          </cell>
          <cell r="F2126">
            <v>0</v>
          </cell>
        </row>
        <row r="2127">
          <cell r="A2127" t="str">
            <v>78271</v>
          </cell>
          <cell r="B2127" t="str">
            <v>Vit b-12 absrp exam int fac</v>
          </cell>
          <cell r="C2127">
            <v>12</v>
          </cell>
          <cell r="D2127">
            <v>5</v>
          </cell>
          <cell r="E2127">
            <v>5</v>
          </cell>
          <cell r="F2127">
            <v>0</v>
          </cell>
        </row>
        <row r="2128">
          <cell r="A2128" t="str">
            <v>78272</v>
          </cell>
          <cell r="B2128" t="str">
            <v>Vit b-12 absorp combined</v>
          </cell>
          <cell r="C2128">
            <v>12</v>
          </cell>
          <cell r="D2128">
            <v>5</v>
          </cell>
          <cell r="E2128">
            <v>5</v>
          </cell>
          <cell r="F2128">
            <v>0</v>
          </cell>
        </row>
        <row r="2129">
          <cell r="A2129" t="str">
            <v>78278</v>
          </cell>
          <cell r="B2129" t="str">
            <v>Acute gi blood loss imaging</v>
          </cell>
          <cell r="C2129">
            <v>12</v>
          </cell>
          <cell r="D2129">
            <v>5</v>
          </cell>
          <cell r="E2129">
            <v>5</v>
          </cell>
          <cell r="F2129">
            <v>0</v>
          </cell>
        </row>
        <row r="2130">
          <cell r="A2130" t="str">
            <v>78290</v>
          </cell>
          <cell r="B2130" t="str">
            <v>Meckels divert exam</v>
          </cell>
          <cell r="C2130">
            <v>12</v>
          </cell>
          <cell r="D2130">
            <v>5</v>
          </cell>
          <cell r="E2130">
            <v>5</v>
          </cell>
          <cell r="F2130">
            <v>0</v>
          </cell>
        </row>
        <row r="2131">
          <cell r="A2131" t="str">
            <v>78291</v>
          </cell>
          <cell r="B2131" t="str">
            <v>Leveen/shunt patency exam</v>
          </cell>
          <cell r="C2131">
            <v>12</v>
          </cell>
          <cell r="D2131">
            <v>5</v>
          </cell>
          <cell r="E2131">
            <v>5</v>
          </cell>
          <cell r="F2131">
            <v>0</v>
          </cell>
        </row>
        <row r="2132">
          <cell r="A2132" t="str">
            <v>78300</v>
          </cell>
          <cell r="B2132" t="str">
            <v>Bone imaging limited area</v>
          </cell>
          <cell r="C2132">
            <v>12</v>
          </cell>
          <cell r="D2132">
            <v>5</v>
          </cell>
          <cell r="E2132">
            <v>5</v>
          </cell>
          <cell r="F2132">
            <v>0</v>
          </cell>
        </row>
        <row r="2133">
          <cell r="A2133" t="str">
            <v>78305</v>
          </cell>
          <cell r="B2133" t="str">
            <v>Bone imaging multiple areas</v>
          </cell>
          <cell r="C2133">
            <v>12</v>
          </cell>
          <cell r="D2133">
            <v>5</v>
          </cell>
          <cell r="E2133">
            <v>5</v>
          </cell>
          <cell r="F2133">
            <v>0</v>
          </cell>
        </row>
        <row r="2134">
          <cell r="A2134" t="str">
            <v>78306</v>
          </cell>
          <cell r="B2134" t="str">
            <v>Bone imaging whole body</v>
          </cell>
          <cell r="C2134">
            <v>12</v>
          </cell>
          <cell r="D2134">
            <v>5</v>
          </cell>
          <cell r="E2134">
            <v>5</v>
          </cell>
          <cell r="F2134">
            <v>0</v>
          </cell>
        </row>
        <row r="2135">
          <cell r="A2135" t="str">
            <v>78315</v>
          </cell>
          <cell r="B2135" t="str">
            <v>Bone imaging 3 phase</v>
          </cell>
          <cell r="C2135">
            <v>12</v>
          </cell>
          <cell r="D2135">
            <v>5</v>
          </cell>
          <cell r="E2135">
            <v>5</v>
          </cell>
          <cell r="F2135">
            <v>0</v>
          </cell>
        </row>
        <row r="2136">
          <cell r="A2136" t="str">
            <v>78320</v>
          </cell>
          <cell r="B2136" t="str">
            <v>Bone imaging (3d)</v>
          </cell>
          <cell r="C2136">
            <v>12</v>
          </cell>
          <cell r="D2136">
            <v>5</v>
          </cell>
          <cell r="E2136">
            <v>5</v>
          </cell>
          <cell r="F2136">
            <v>0</v>
          </cell>
        </row>
        <row r="2137">
          <cell r="A2137" t="str">
            <v>78428</v>
          </cell>
          <cell r="B2137" t="str">
            <v>Cardiac shunt imaging</v>
          </cell>
          <cell r="C2137">
            <v>12</v>
          </cell>
          <cell r="D2137">
            <v>5</v>
          </cell>
          <cell r="E2137">
            <v>5</v>
          </cell>
          <cell r="F2137">
            <v>0</v>
          </cell>
        </row>
        <row r="2138">
          <cell r="A2138" t="str">
            <v>78445</v>
          </cell>
          <cell r="B2138" t="str">
            <v>Vascular flow imaging</v>
          </cell>
          <cell r="C2138">
            <v>12</v>
          </cell>
          <cell r="D2138">
            <v>5</v>
          </cell>
          <cell r="E2138">
            <v>5</v>
          </cell>
          <cell r="F2138">
            <v>0</v>
          </cell>
        </row>
        <row r="2139">
          <cell r="A2139" t="str">
            <v>78451</v>
          </cell>
          <cell r="B2139" t="str">
            <v>Ht muscle image spect sing</v>
          </cell>
          <cell r="C2139">
            <v>12</v>
          </cell>
          <cell r="D2139">
            <v>5</v>
          </cell>
          <cell r="E2139">
            <v>5</v>
          </cell>
          <cell r="F2139">
            <v>0</v>
          </cell>
        </row>
        <row r="2140">
          <cell r="A2140" t="str">
            <v>78452</v>
          </cell>
          <cell r="B2140" t="str">
            <v>Ht muscle image spect mult</v>
          </cell>
          <cell r="C2140">
            <v>12</v>
          </cell>
          <cell r="D2140">
            <v>5</v>
          </cell>
          <cell r="E2140">
            <v>5</v>
          </cell>
          <cell r="F2140">
            <v>0</v>
          </cell>
        </row>
        <row r="2141">
          <cell r="A2141" t="str">
            <v>78453</v>
          </cell>
          <cell r="B2141" t="str">
            <v>Ht muscle image planar sing</v>
          </cell>
          <cell r="C2141">
            <v>12</v>
          </cell>
          <cell r="D2141">
            <v>5</v>
          </cell>
          <cell r="E2141">
            <v>5</v>
          </cell>
          <cell r="F2141">
            <v>0</v>
          </cell>
        </row>
        <row r="2142">
          <cell r="A2142" t="str">
            <v>78454</v>
          </cell>
          <cell r="B2142" t="str">
            <v>Ht musc image planar mult</v>
          </cell>
          <cell r="C2142">
            <v>12</v>
          </cell>
          <cell r="D2142">
            <v>5</v>
          </cell>
          <cell r="E2142">
            <v>5</v>
          </cell>
          <cell r="F2142">
            <v>0</v>
          </cell>
        </row>
        <row r="2143">
          <cell r="A2143" t="str">
            <v>78456</v>
          </cell>
          <cell r="B2143" t="str">
            <v>Acute venous thrombus image</v>
          </cell>
          <cell r="C2143">
            <v>12</v>
          </cell>
          <cell r="D2143">
            <v>5</v>
          </cell>
          <cell r="E2143">
            <v>5</v>
          </cell>
          <cell r="F2143">
            <v>0</v>
          </cell>
        </row>
        <row r="2144">
          <cell r="A2144" t="str">
            <v>78457</v>
          </cell>
          <cell r="B2144" t="str">
            <v>Venous thrombosis imaging</v>
          </cell>
          <cell r="C2144">
            <v>12</v>
          </cell>
          <cell r="D2144">
            <v>5</v>
          </cell>
          <cell r="E2144">
            <v>5</v>
          </cell>
          <cell r="F2144">
            <v>0</v>
          </cell>
        </row>
        <row r="2145">
          <cell r="A2145" t="str">
            <v>78458</v>
          </cell>
          <cell r="B2145" t="str">
            <v>Ven thrombosis images bilat</v>
          </cell>
          <cell r="C2145">
            <v>12</v>
          </cell>
          <cell r="D2145">
            <v>5</v>
          </cell>
          <cell r="E2145">
            <v>5</v>
          </cell>
          <cell r="F2145">
            <v>0</v>
          </cell>
        </row>
        <row r="2146">
          <cell r="A2146" t="str">
            <v>78466</v>
          </cell>
          <cell r="B2146" t="str">
            <v>Heart infarct image</v>
          </cell>
          <cell r="C2146">
            <v>12</v>
          </cell>
          <cell r="D2146">
            <v>5</v>
          </cell>
          <cell r="E2146">
            <v>5</v>
          </cell>
          <cell r="F2146">
            <v>0</v>
          </cell>
        </row>
        <row r="2147">
          <cell r="A2147" t="str">
            <v>78468</v>
          </cell>
          <cell r="B2147" t="str">
            <v>Heart infarct image (ef)</v>
          </cell>
          <cell r="C2147">
            <v>12</v>
          </cell>
          <cell r="D2147">
            <v>5</v>
          </cell>
          <cell r="E2147">
            <v>5</v>
          </cell>
          <cell r="F2147">
            <v>0</v>
          </cell>
        </row>
        <row r="2148">
          <cell r="A2148" t="str">
            <v>78469</v>
          </cell>
          <cell r="B2148" t="str">
            <v>Heart infarct image (3d)</v>
          </cell>
          <cell r="C2148">
            <v>12</v>
          </cell>
          <cell r="D2148">
            <v>5</v>
          </cell>
          <cell r="E2148">
            <v>5</v>
          </cell>
          <cell r="F2148">
            <v>0</v>
          </cell>
        </row>
        <row r="2149">
          <cell r="A2149" t="str">
            <v>78472</v>
          </cell>
          <cell r="B2149" t="str">
            <v>Gated heart planar single</v>
          </cell>
          <cell r="C2149">
            <v>12</v>
          </cell>
          <cell r="D2149">
            <v>5</v>
          </cell>
          <cell r="E2149">
            <v>5</v>
          </cell>
          <cell r="F2149">
            <v>0</v>
          </cell>
        </row>
        <row r="2150">
          <cell r="A2150" t="str">
            <v>78473</v>
          </cell>
          <cell r="B2150" t="str">
            <v>Gated heart multiple</v>
          </cell>
          <cell r="C2150">
            <v>12</v>
          </cell>
          <cell r="D2150">
            <v>5</v>
          </cell>
          <cell r="E2150">
            <v>5</v>
          </cell>
          <cell r="F2150">
            <v>0</v>
          </cell>
        </row>
        <row r="2151">
          <cell r="A2151" t="str">
            <v>78481</v>
          </cell>
          <cell r="B2151" t="str">
            <v>Heart first pass single</v>
          </cell>
          <cell r="C2151">
            <v>12</v>
          </cell>
          <cell r="D2151">
            <v>5</v>
          </cell>
          <cell r="E2151">
            <v>5</v>
          </cell>
          <cell r="F2151">
            <v>0</v>
          </cell>
        </row>
        <row r="2152">
          <cell r="A2152" t="str">
            <v>78483</v>
          </cell>
          <cell r="B2152" t="str">
            <v>Heart first pass multiple</v>
          </cell>
          <cell r="C2152">
            <v>12</v>
          </cell>
          <cell r="D2152">
            <v>5</v>
          </cell>
          <cell r="E2152">
            <v>5</v>
          </cell>
          <cell r="F2152">
            <v>0</v>
          </cell>
        </row>
        <row r="2153">
          <cell r="A2153" t="str">
            <v>78494</v>
          </cell>
          <cell r="B2153" t="str">
            <v>Heart image spect</v>
          </cell>
          <cell r="C2153">
            <v>12</v>
          </cell>
          <cell r="D2153">
            <v>5</v>
          </cell>
          <cell r="E2153">
            <v>5</v>
          </cell>
          <cell r="F2153">
            <v>0</v>
          </cell>
        </row>
        <row r="2154">
          <cell r="A2154" t="str">
            <v>78496</v>
          </cell>
          <cell r="B2154" t="str">
            <v>Heart first pass add-on</v>
          </cell>
          <cell r="C2154">
            <v>12</v>
          </cell>
          <cell r="D2154">
            <v>5</v>
          </cell>
          <cell r="E2154">
            <v>5</v>
          </cell>
          <cell r="F2154">
            <v>0</v>
          </cell>
        </row>
        <row r="2155">
          <cell r="A2155" t="str">
            <v>78579</v>
          </cell>
          <cell r="B2155" t="str">
            <v>Lung ventilation imaging</v>
          </cell>
          <cell r="C2155">
            <v>12</v>
          </cell>
          <cell r="D2155">
            <v>5</v>
          </cell>
          <cell r="E2155">
            <v>5</v>
          </cell>
          <cell r="F2155">
            <v>0</v>
          </cell>
        </row>
        <row r="2156">
          <cell r="A2156" t="str">
            <v>78580</v>
          </cell>
          <cell r="B2156" t="str">
            <v>Lung perfusion imaging</v>
          </cell>
          <cell r="C2156">
            <v>12</v>
          </cell>
          <cell r="D2156">
            <v>5</v>
          </cell>
          <cell r="E2156">
            <v>5</v>
          </cell>
          <cell r="F2156">
            <v>0</v>
          </cell>
        </row>
        <row r="2157">
          <cell r="A2157" t="str">
            <v>78582</v>
          </cell>
          <cell r="B2157" t="str">
            <v>Lung ventilat&amp;perfus imaging</v>
          </cell>
          <cell r="C2157">
            <v>12</v>
          </cell>
          <cell r="D2157">
            <v>5</v>
          </cell>
          <cell r="E2157">
            <v>5</v>
          </cell>
          <cell r="F2157">
            <v>0</v>
          </cell>
        </row>
        <row r="2158">
          <cell r="A2158" t="str">
            <v>78597</v>
          </cell>
          <cell r="B2158" t="str">
            <v>Lung perfusion differential</v>
          </cell>
          <cell r="C2158">
            <v>12</v>
          </cell>
          <cell r="D2158">
            <v>5</v>
          </cell>
          <cell r="E2158">
            <v>5</v>
          </cell>
          <cell r="F2158">
            <v>0</v>
          </cell>
        </row>
        <row r="2159">
          <cell r="A2159" t="str">
            <v>78598</v>
          </cell>
          <cell r="B2159" t="str">
            <v>Lung perf&amp;ventilat diferentl</v>
          </cell>
          <cell r="C2159">
            <v>12</v>
          </cell>
          <cell r="D2159">
            <v>5</v>
          </cell>
          <cell r="E2159">
            <v>5</v>
          </cell>
          <cell r="F2159">
            <v>0</v>
          </cell>
        </row>
        <row r="2160">
          <cell r="A2160" t="str">
            <v>78600</v>
          </cell>
          <cell r="B2160" t="str">
            <v>Brain image &lt; 4 views</v>
          </cell>
          <cell r="C2160">
            <v>12</v>
          </cell>
          <cell r="D2160">
            <v>5</v>
          </cell>
          <cell r="E2160">
            <v>5</v>
          </cell>
          <cell r="F2160">
            <v>0</v>
          </cell>
        </row>
        <row r="2161">
          <cell r="A2161" t="str">
            <v>78601</v>
          </cell>
          <cell r="B2161" t="str">
            <v>Brain image w/flow &lt; 4 views</v>
          </cell>
          <cell r="C2161">
            <v>12</v>
          </cell>
          <cell r="D2161">
            <v>5</v>
          </cell>
          <cell r="E2161">
            <v>5</v>
          </cell>
          <cell r="F2161">
            <v>0</v>
          </cell>
        </row>
        <row r="2162">
          <cell r="A2162" t="str">
            <v>78605</v>
          </cell>
          <cell r="B2162" t="str">
            <v>Brain image 4+ views</v>
          </cell>
          <cell r="C2162">
            <v>12</v>
          </cell>
          <cell r="D2162">
            <v>5</v>
          </cell>
          <cell r="E2162">
            <v>5</v>
          </cell>
          <cell r="F2162">
            <v>0</v>
          </cell>
        </row>
        <row r="2163">
          <cell r="A2163" t="str">
            <v>78606</v>
          </cell>
          <cell r="B2163" t="str">
            <v>Brain image w/flow 4 + views</v>
          </cell>
          <cell r="C2163">
            <v>12</v>
          </cell>
          <cell r="D2163">
            <v>5</v>
          </cell>
          <cell r="E2163">
            <v>5</v>
          </cell>
          <cell r="F2163">
            <v>0</v>
          </cell>
        </row>
        <row r="2164">
          <cell r="A2164" t="str">
            <v>78607</v>
          </cell>
          <cell r="B2164" t="str">
            <v>Brain imaging (3d)</v>
          </cell>
          <cell r="C2164">
            <v>12</v>
          </cell>
          <cell r="D2164">
            <v>5</v>
          </cell>
          <cell r="E2164">
            <v>5</v>
          </cell>
          <cell r="F2164">
            <v>0</v>
          </cell>
        </row>
        <row r="2165">
          <cell r="A2165" t="str">
            <v>78610</v>
          </cell>
          <cell r="B2165" t="str">
            <v>Brain flow imaging only</v>
          </cell>
          <cell r="C2165">
            <v>12</v>
          </cell>
          <cell r="D2165">
            <v>5</v>
          </cell>
          <cell r="E2165">
            <v>5</v>
          </cell>
          <cell r="F2165">
            <v>0</v>
          </cell>
        </row>
        <row r="2166">
          <cell r="A2166" t="str">
            <v>78630</v>
          </cell>
          <cell r="B2166" t="str">
            <v>Cerebrospinal fluid scan</v>
          </cell>
          <cell r="C2166">
            <v>12</v>
          </cell>
          <cell r="D2166">
            <v>5</v>
          </cell>
          <cell r="E2166">
            <v>5</v>
          </cell>
          <cell r="F2166">
            <v>0</v>
          </cell>
        </row>
        <row r="2167">
          <cell r="A2167" t="str">
            <v>78635</v>
          </cell>
          <cell r="B2167" t="str">
            <v>Csf ventriculography</v>
          </cell>
          <cell r="C2167">
            <v>12</v>
          </cell>
          <cell r="D2167">
            <v>5</v>
          </cell>
          <cell r="E2167">
            <v>5</v>
          </cell>
          <cell r="F2167">
            <v>0</v>
          </cell>
        </row>
        <row r="2168">
          <cell r="A2168" t="str">
            <v>78645</v>
          </cell>
          <cell r="B2168" t="str">
            <v>Csf shunt evaluation</v>
          </cell>
          <cell r="C2168">
            <v>12</v>
          </cell>
          <cell r="D2168">
            <v>5</v>
          </cell>
          <cell r="E2168">
            <v>5</v>
          </cell>
          <cell r="F2168">
            <v>0</v>
          </cell>
        </row>
        <row r="2169">
          <cell r="A2169" t="str">
            <v>78647</v>
          </cell>
          <cell r="B2169" t="str">
            <v>Cerebrospinal fluid scan</v>
          </cell>
          <cell r="C2169">
            <v>12</v>
          </cell>
          <cell r="D2169">
            <v>5</v>
          </cell>
          <cell r="E2169">
            <v>5</v>
          </cell>
          <cell r="F2169">
            <v>0</v>
          </cell>
        </row>
        <row r="2170">
          <cell r="A2170" t="str">
            <v>78650</v>
          </cell>
          <cell r="B2170" t="str">
            <v>Csf leakage imaging</v>
          </cell>
          <cell r="C2170">
            <v>12</v>
          </cell>
          <cell r="D2170">
            <v>5</v>
          </cell>
          <cell r="E2170">
            <v>5</v>
          </cell>
          <cell r="F2170">
            <v>0</v>
          </cell>
        </row>
        <row r="2171">
          <cell r="A2171" t="str">
            <v>78660</v>
          </cell>
          <cell r="B2171" t="str">
            <v>Nuclear exam of tear flow</v>
          </cell>
          <cell r="C2171">
            <v>12</v>
          </cell>
          <cell r="D2171">
            <v>5</v>
          </cell>
          <cell r="E2171">
            <v>5</v>
          </cell>
          <cell r="F2171">
            <v>0</v>
          </cell>
        </row>
        <row r="2172">
          <cell r="A2172" t="str">
            <v>78700</v>
          </cell>
          <cell r="B2172" t="str">
            <v>Kidney imaging morphol</v>
          </cell>
          <cell r="C2172">
            <v>12</v>
          </cell>
          <cell r="D2172">
            <v>5</v>
          </cell>
          <cell r="E2172">
            <v>5</v>
          </cell>
          <cell r="F2172">
            <v>0</v>
          </cell>
        </row>
        <row r="2173">
          <cell r="A2173" t="str">
            <v>78701</v>
          </cell>
          <cell r="B2173" t="str">
            <v>Kidney imaging with flow</v>
          </cell>
          <cell r="C2173">
            <v>12</v>
          </cell>
          <cell r="D2173">
            <v>5</v>
          </cell>
          <cell r="E2173">
            <v>5</v>
          </cell>
          <cell r="F2173">
            <v>0</v>
          </cell>
        </row>
        <row r="2174">
          <cell r="A2174" t="str">
            <v>78707</v>
          </cell>
          <cell r="B2174" t="str">
            <v>K flow/funct image w/o drug</v>
          </cell>
          <cell r="C2174">
            <v>12</v>
          </cell>
          <cell r="D2174">
            <v>5</v>
          </cell>
          <cell r="E2174">
            <v>5</v>
          </cell>
          <cell r="F2174">
            <v>0</v>
          </cell>
        </row>
        <row r="2175">
          <cell r="A2175" t="str">
            <v>78708</v>
          </cell>
          <cell r="B2175" t="str">
            <v>K flow/funct image w/drug</v>
          </cell>
          <cell r="C2175">
            <v>12</v>
          </cell>
          <cell r="D2175">
            <v>5</v>
          </cell>
          <cell r="E2175">
            <v>5</v>
          </cell>
          <cell r="F2175">
            <v>0</v>
          </cell>
        </row>
        <row r="2176">
          <cell r="A2176" t="str">
            <v>78709</v>
          </cell>
          <cell r="B2176" t="str">
            <v>K flow/funct image multiple</v>
          </cell>
          <cell r="C2176">
            <v>12</v>
          </cell>
          <cell r="D2176">
            <v>5</v>
          </cell>
          <cell r="E2176">
            <v>5</v>
          </cell>
          <cell r="F2176">
            <v>0</v>
          </cell>
        </row>
        <row r="2177">
          <cell r="A2177" t="str">
            <v>78710</v>
          </cell>
          <cell r="B2177" t="str">
            <v>Kidney imaging (3d)</v>
          </cell>
          <cell r="C2177">
            <v>12</v>
          </cell>
          <cell r="D2177">
            <v>5</v>
          </cell>
          <cell r="E2177">
            <v>5</v>
          </cell>
          <cell r="F2177">
            <v>0</v>
          </cell>
        </row>
        <row r="2178">
          <cell r="A2178" t="str">
            <v>78725</v>
          </cell>
          <cell r="B2178" t="str">
            <v>Kidney function study</v>
          </cell>
          <cell r="C2178">
            <v>12</v>
          </cell>
          <cell r="D2178">
            <v>5</v>
          </cell>
          <cell r="E2178">
            <v>5</v>
          </cell>
          <cell r="F2178">
            <v>0</v>
          </cell>
        </row>
        <row r="2179">
          <cell r="A2179" t="str">
            <v>78730</v>
          </cell>
          <cell r="B2179" t="str">
            <v>Urinary bladder retention</v>
          </cell>
          <cell r="C2179">
            <v>12</v>
          </cell>
          <cell r="D2179">
            <v>5</v>
          </cell>
          <cell r="E2179">
            <v>5</v>
          </cell>
          <cell r="F2179">
            <v>0</v>
          </cell>
        </row>
        <row r="2180">
          <cell r="A2180" t="str">
            <v>78740</v>
          </cell>
          <cell r="B2180" t="str">
            <v>Ureteral reflux study</v>
          </cell>
          <cell r="C2180">
            <v>12</v>
          </cell>
          <cell r="D2180">
            <v>5</v>
          </cell>
          <cell r="E2180">
            <v>5</v>
          </cell>
          <cell r="F2180">
            <v>0</v>
          </cell>
        </row>
        <row r="2181">
          <cell r="A2181" t="str">
            <v>78761</v>
          </cell>
          <cell r="B2181" t="str">
            <v>Testicular imaging w/flow</v>
          </cell>
          <cell r="C2181">
            <v>12</v>
          </cell>
          <cell r="D2181">
            <v>5</v>
          </cell>
          <cell r="E2181">
            <v>5</v>
          </cell>
          <cell r="F2181">
            <v>0</v>
          </cell>
        </row>
        <row r="2182">
          <cell r="A2182" t="str">
            <v>78800</v>
          </cell>
          <cell r="B2182" t="str">
            <v>Tumor imaging limited area</v>
          </cell>
          <cell r="C2182">
            <v>12</v>
          </cell>
          <cell r="D2182">
            <v>5</v>
          </cell>
          <cell r="E2182">
            <v>5</v>
          </cell>
          <cell r="F2182">
            <v>0</v>
          </cell>
        </row>
        <row r="2183">
          <cell r="A2183" t="str">
            <v>78801</v>
          </cell>
          <cell r="B2183" t="str">
            <v>Tumor imaging mult areas</v>
          </cell>
          <cell r="C2183">
            <v>12</v>
          </cell>
          <cell r="D2183">
            <v>5</v>
          </cell>
          <cell r="E2183">
            <v>5</v>
          </cell>
          <cell r="F2183">
            <v>0</v>
          </cell>
        </row>
        <row r="2184">
          <cell r="A2184" t="str">
            <v>78802</v>
          </cell>
          <cell r="B2184" t="str">
            <v>Tumor imaging whole body</v>
          </cell>
          <cell r="C2184">
            <v>12</v>
          </cell>
          <cell r="D2184">
            <v>5</v>
          </cell>
          <cell r="E2184">
            <v>5</v>
          </cell>
          <cell r="F2184">
            <v>0</v>
          </cell>
        </row>
        <row r="2185">
          <cell r="A2185" t="str">
            <v>78803</v>
          </cell>
          <cell r="B2185" t="str">
            <v>Tumor imaging (3d)</v>
          </cell>
          <cell r="C2185">
            <v>12</v>
          </cell>
          <cell r="D2185">
            <v>5</v>
          </cell>
          <cell r="E2185">
            <v>5</v>
          </cell>
          <cell r="F2185">
            <v>0</v>
          </cell>
        </row>
        <row r="2186">
          <cell r="A2186" t="str">
            <v>78804</v>
          </cell>
          <cell r="B2186" t="str">
            <v>Tumor imaging whole body</v>
          </cell>
          <cell r="C2186">
            <v>12</v>
          </cell>
          <cell r="D2186">
            <v>5</v>
          </cell>
          <cell r="E2186">
            <v>5</v>
          </cell>
          <cell r="F2186">
            <v>0</v>
          </cell>
        </row>
        <row r="2187">
          <cell r="A2187" t="str">
            <v>78805</v>
          </cell>
          <cell r="B2187" t="str">
            <v>Abscess imaging ltd area</v>
          </cell>
          <cell r="C2187">
            <v>12</v>
          </cell>
          <cell r="D2187">
            <v>5</v>
          </cell>
          <cell r="E2187">
            <v>5</v>
          </cell>
          <cell r="F2187">
            <v>0</v>
          </cell>
        </row>
        <row r="2188">
          <cell r="A2188" t="str">
            <v>78806</v>
          </cell>
          <cell r="B2188" t="str">
            <v>Abscess imaging whole body</v>
          </cell>
          <cell r="C2188">
            <v>12</v>
          </cell>
          <cell r="D2188">
            <v>5</v>
          </cell>
          <cell r="E2188">
            <v>5</v>
          </cell>
          <cell r="F2188">
            <v>0</v>
          </cell>
        </row>
        <row r="2189">
          <cell r="A2189" t="str">
            <v>78807</v>
          </cell>
          <cell r="B2189" t="str">
            <v>Nuclear localization/abscess</v>
          </cell>
          <cell r="C2189">
            <v>12</v>
          </cell>
          <cell r="D2189">
            <v>5</v>
          </cell>
          <cell r="E2189">
            <v>5</v>
          </cell>
          <cell r="F2189">
            <v>0</v>
          </cell>
        </row>
        <row r="2190">
          <cell r="A2190" t="str">
            <v>78808</v>
          </cell>
          <cell r="B2190" t="str">
            <v>Iv inj ra drug dx study</v>
          </cell>
          <cell r="C2190">
            <v>12</v>
          </cell>
          <cell r="D2190">
            <v>5</v>
          </cell>
          <cell r="E2190">
            <v>5</v>
          </cell>
          <cell r="F2190">
            <v>0</v>
          </cell>
        </row>
        <row r="2191">
          <cell r="A2191" t="str">
            <v>79005</v>
          </cell>
          <cell r="B2191" t="str">
            <v>Nuclear rx oral admin</v>
          </cell>
          <cell r="C2191">
            <v>12</v>
          </cell>
          <cell r="D2191">
            <v>5</v>
          </cell>
          <cell r="E2191">
            <v>5</v>
          </cell>
          <cell r="F2191">
            <v>0</v>
          </cell>
        </row>
        <row r="2192">
          <cell r="A2192" t="str">
            <v>79101</v>
          </cell>
          <cell r="B2192" t="str">
            <v>Nuclear rx iv admin</v>
          </cell>
          <cell r="C2192">
            <v>12</v>
          </cell>
          <cell r="D2192">
            <v>5</v>
          </cell>
          <cell r="E2192">
            <v>5</v>
          </cell>
          <cell r="F2192">
            <v>0</v>
          </cell>
        </row>
        <row r="2193">
          <cell r="A2193" t="str">
            <v>79200</v>
          </cell>
          <cell r="B2193" t="str">
            <v>Nuclear rx intracav admin</v>
          </cell>
          <cell r="C2193">
            <v>12</v>
          </cell>
          <cell r="D2193">
            <v>5</v>
          </cell>
          <cell r="E2193">
            <v>5</v>
          </cell>
          <cell r="F2193">
            <v>0</v>
          </cell>
        </row>
        <row r="2194">
          <cell r="A2194" t="str">
            <v>79403</v>
          </cell>
          <cell r="B2194" t="str">
            <v>Hematopoietic nuclear tx</v>
          </cell>
          <cell r="C2194">
            <v>12</v>
          </cell>
          <cell r="D2194">
            <v>5</v>
          </cell>
          <cell r="E2194">
            <v>5</v>
          </cell>
          <cell r="F2194">
            <v>0</v>
          </cell>
        </row>
        <row r="2195">
          <cell r="A2195" t="str">
            <v>79440</v>
          </cell>
          <cell r="B2195" t="str">
            <v>Nuclear rx intra-articular</v>
          </cell>
          <cell r="C2195">
            <v>12</v>
          </cell>
          <cell r="D2195">
            <v>5</v>
          </cell>
          <cell r="E2195">
            <v>5</v>
          </cell>
          <cell r="F2195">
            <v>0</v>
          </cell>
        </row>
        <row r="2196">
          <cell r="A2196" t="str">
            <v>80047</v>
          </cell>
          <cell r="B2196" t="str">
            <v>Metabolic panel ionized ca</v>
          </cell>
          <cell r="C2196">
            <v>3</v>
          </cell>
          <cell r="D2196">
            <v>0</v>
          </cell>
          <cell r="E2196">
            <v>5</v>
          </cell>
          <cell r="F2196">
            <v>5</v>
          </cell>
        </row>
        <row r="2197">
          <cell r="A2197" t="str">
            <v>80048</v>
          </cell>
          <cell r="B2197" t="str">
            <v>Metabolic panel total ca</v>
          </cell>
          <cell r="C2197">
            <v>3</v>
          </cell>
          <cell r="D2197">
            <v>0</v>
          </cell>
          <cell r="E2197">
            <v>5</v>
          </cell>
          <cell r="F2197">
            <v>5</v>
          </cell>
        </row>
        <row r="2198">
          <cell r="A2198" t="str">
            <v>80051</v>
          </cell>
          <cell r="B2198" t="str">
            <v>Electrolyte panel</v>
          </cell>
          <cell r="C2198">
            <v>3</v>
          </cell>
          <cell r="D2198">
            <v>0</v>
          </cell>
          <cell r="E2198">
            <v>5</v>
          </cell>
          <cell r="F2198">
            <v>5</v>
          </cell>
        </row>
        <row r="2199">
          <cell r="A2199" t="str">
            <v>80053</v>
          </cell>
          <cell r="B2199" t="str">
            <v>Comprehen metabolic panel</v>
          </cell>
          <cell r="C2199">
            <v>3</v>
          </cell>
          <cell r="D2199">
            <v>0</v>
          </cell>
          <cell r="E2199">
            <v>5</v>
          </cell>
          <cell r="F2199">
            <v>5</v>
          </cell>
        </row>
        <row r="2200">
          <cell r="A2200" t="str">
            <v>80061</v>
          </cell>
          <cell r="B2200" t="str">
            <v>Lipid panel</v>
          </cell>
          <cell r="C2200">
            <v>3</v>
          </cell>
          <cell r="D2200">
            <v>0</v>
          </cell>
          <cell r="E2200">
            <v>5</v>
          </cell>
          <cell r="F2200">
            <v>5</v>
          </cell>
        </row>
        <row r="2201">
          <cell r="A2201" t="str">
            <v>80069</v>
          </cell>
          <cell r="B2201" t="str">
            <v>Renal function panel</v>
          </cell>
          <cell r="C2201">
            <v>3</v>
          </cell>
          <cell r="D2201">
            <v>0</v>
          </cell>
          <cell r="E2201">
            <v>5</v>
          </cell>
          <cell r="F2201">
            <v>5</v>
          </cell>
        </row>
        <row r="2202">
          <cell r="A2202" t="str">
            <v>80074</v>
          </cell>
          <cell r="B2202" t="str">
            <v>Acute hepatitis panel</v>
          </cell>
          <cell r="C2202">
            <v>3</v>
          </cell>
          <cell r="D2202">
            <v>0</v>
          </cell>
          <cell r="E2202">
            <v>5</v>
          </cell>
          <cell r="F2202">
            <v>5</v>
          </cell>
        </row>
        <row r="2203">
          <cell r="A2203" t="str">
            <v>80076</v>
          </cell>
          <cell r="B2203" t="str">
            <v>Hepatic function panel</v>
          </cell>
          <cell r="C2203">
            <v>3</v>
          </cell>
          <cell r="D2203">
            <v>0</v>
          </cell>
          <cell r="E2203">
            <v>5</v>
          </cell>
          <cell r="F2203">
            <v>5</v>
          </cell>
        </row>
        <row r="2204">
          <cell r="A2204" t="str">
            <v>80102</v>
          </cell>
          <cell r="B2204" t="str">
            <v>Drug confirmation</v>
          </cell>
          <cell r="C2204">
            <v>3</v>
          </cell>
          <cell r="D2204">
            <v>0</v>
          </cell>
          <cell r="E2204">
            <v>5</v>
          </cell>
          <cell r="F2204">
            <v>5</v>
          </cell>
        </row>
        <row r="2205">
          <cell r="A2205" t="str">
            <v>80150</v>
          </cell>
          <cell r="B2205" t="str">
            <v>Assay of amikacin</v>
          </cell>
          <cell r="C2205">
            <v>3</v>
          </cell>
          <cell r="D2205">
            <v>0</v>
          </cell>
          <cell r="E2205">
            <v>5</v>
          </cell>
          <cell r="F2205">
            <v>5</v>
          </cell>
        </row>
        <row r="2206">
          <cell r="A2206" t="str">
            <v>80152</v>
          </cell>
          <cell r="B2206" t="str">
            <v>Assay of amitriptyline</v>
          </cell>
          <cell r="C2206">
            <v>3</v>
          </cell>
          <cell r="D2206">
            <v>0</v>
          </cell>
          <cell r="E2206">
            <v>5</v>
          </cell>
          <cell r="F2206">
            <v>5</v>
          </cell>
        </row>
        <row r="2207">
          <cell r="A2207" t="str">
            <v>80154</v>
          </cell>
          <cell r="B2207" t="str">
            <v>Assay of benzodiazepines</v>
          </cell>
          <cell r="C2207">
            <v>3</v>
          </cell>
          <cell r="D2207">
            <v>0</v>
          </cell>
          <cell r="E2207">
            <v>5</v>
          </cell>
          <cell r="F2207">
            <v>5</v>
          </cell>
        </row>
        <row r="2208">
          <cell r="A2208" t="str">
            <v>80155</v>
          </cell>
          <cell r="B2208" t="str">
            <v>Drug screen quant caffeine</v>
          </cell>
          <cell r="C2208">
            <v>3</v>
          </cell>
          <cell r="D2208">
            <v>0</v>
          </cell>
          <cell r="E2208">
            <v>5</v>
          </cell>
          <cell r="F2208">
            <v>5</v>
          </cell>
        </row>
        <row r="2209">
          <cell r="A2209" t="str">
            <v>80156</v>
          </cell>
          <cell r="B2209" t="str">
            <v>Assay carbamazepine total</v>
          </cell>
          <cell r="C2209">
            <v>3</v>
          </cell>
          <cell r="D2209">
            <v>0</v>
          </cell>
          <cell r="E2209">
            <v>5</v>
          </cell>
          <cell r="F2209">
            <v>5</v>
          </cell>
        </row>
        <row r="2210">
          <cell r="A2210" t="str">
            <v>80157</v>
          </cell>
          <cell r="B2210" t="str">
            <v>Assay carbamazepine free</v>
          </cell>
          <cell r="C2210">
            <v>3</v>
          </cell>
          <cell r="D2210">
            <v>0</v>
          </cell>
          <cell r="E2210">
            <v>5</v>
          </cell>
          <cell r="F2210">
            <v>5</v>
          </cell>
        </row>
        <row r="2211">
          <cell r="A2211" t="str">
            <v>80158</v>
          </cell>
          <cell r="B2211" t="str">
            <v>Assay of cyclosporine</v>
          </cell>
          <cell r="C2211">
            <v>3</v>
          </cell>
          <cell r="D2211">
            <v>0</v>
          </cell>
          <cell r="E2211">
            <v>5</v>
          </cell>
          <cell r="F2211">
            <v>5</v>
          </cell>
        </row>
        <row r="2212">
          <cell r="A2212" t="str">
            <v>80159</v>
          </cell>
          <cell r="B2212" t="str">
            <v>Drug screen quant clozapine</v>
          </cell>
          <cell r="C2212">
            <v>3</v>
          </cell>
          <cell r="D2212">
            <v>0</v>
          </cell>
          <cell r="E2212">
            <v>5</v>
          </cell>
          <cell r="F2212">
            <v>5</v>
          </cell>
        </row>
        <row r="2213">
          <cell r="A2213" t="str">
            <v>80160</v>
          </cell>
          <cell r="B2213" t="str">
            <v>Assay of desipramine</v>
          </cell>
          <cell r="C2213">
            <v>3</v>
          </cell>
          <cell r="D2213">
            <v>0</v>
          </cell>
          <cell r="E2213">
            <v>5</v>
          </cell>
          <cell r="F2213">
            <v>5</v>
          </cell>
        </row>
        <row r="2214">
          <cell r="A2214" t="str">
            <v>80162</v>
          </cell>
          <cell r="B2214" t="str">
            <v>Assay of digoxin</v>
          </cell>
          <cell r="C2214">
            <v>3</v>
          </cell>
          <cell r="D2214">
            <v>0</v>
          </cell>
          <cell r="E2214">
            <v>5</v>
          </cell>
          <cell r="F2214">
            <v>5</v>
          </cell>
        </row>
        <row r="2215">
          <cell r="A2215" t="str">
            <v>80164</v>
          </cell>
          <cell r="B2215" t="str">
            <v>Assay dipropylacetic acid</v>
          </cell>
          <cell r="C2215">
            <v>3</v>
          </cell>
          <cell r="D2215">
            <v>0</v>
          </cell>
          <cell r="E2215">
            <v>5</v>
          </cell>
          <cell r="F2215">
            <v>5</v>
          </cell>
        </row>
        <row r="2216">
          <cell r="A2216" t="str">
            <v>80166</v>
          </cell>
          <cell r="B2216" t="str">
            <v>Assay of doxepin</v>
          </cell>
          <cell r="C2216">
            <v>3</v>
          </cell>
          <cell r="D2216">
            <v>0</v>
          </cell>
          <cell r="E2216">
            <v>5</v>
          </cell>
          <cell r="F2216">
            <v>5</v>
          </cell>
        </row>
        <row r="2217">
          <cell r="A2217" t="str">
            <v>80168</v>
          </cell>
          <cell r="B2217" t="str">
            <v>Assay of ethosuximide</v>
          </cell>
          <cell r="C2217">
            <v>3</v>
          </cell>
          <cell r="D2217">
            <v>0</v>
          </cell>
          <cell r="E2217">
            <v>5</v>
          </cell>
          <cell r="F2217">
            <v>5</v>
          </cell>
        </row>
        <row r="2218">
          <cell r="A2218" t="str">
            <v>80169</v>
          </cell>
          <cell r="B2218" t="str">
            <v>Drug screen quant everolimus</v>
          </cell>
          <cell r="C2218">
            <v>3</v>
          </cell>
          <cell r="D2218">
            <v>0</v>
          </cell>
          <cell r="E2218">
            <v>5</v>
          </cell>
          <cell r="F2218">
            <v>5</v>
          </cell>
        </row>
        <row r="2219">
          <cell r="A2219" t="str">
            <v>80170</v>
          </cell>
          <cell r="B2219" t="str">
            <v>Assay of gentamicin</v>
          </cell>
          <cell r="C2219">
            <v>3</v>
          </cell>
          <cell r="D2219">
            <v>0</v>
          </cell>
          <cell r="E2219">
            <v>5</v>
          </cell>
          <cell r="F2219">
            <v>5</v>
          </cell>
        </row>
        <row r="2220">
          <cell r="A2220" t="str">
            <v>80171</v>
          </cell>
          <cell r="B2220" t="str">
            <v>Drug screen quant gabapentin</v>
          </cell>
          <cell r="C2220">
            <v>3</v>
          </cell>
          <cell r="D2220">
            <v>0</v>
          </cell>
          <cell r="E2220">
            <v>5</v>
          </cell>
          <cell r="F2220">
            <v>5</v>
          </cell>
        </row>
        <row r="2221">
          <cell r="A2221" t="str">
            <v>80172</v>
          </cell>
          <cell r="B2221" t="str">
            <v>Assay of gold</v>
          </cell>
          <cell r="C2221">
            <v>3</v>
          </cell>
          <cell r="D2221">
            <v>0</v>
          </cell>
          <cell r="E2221">
            <v>5</v>
          </cell>
          <cell r="F2221">
            <v>5</v>
          </cell>
        </row>
        <row r="2222">
          <cell r="A2222" t="str">
            <v>80173</v>
          </cell>
          <cell r="B2222" t="str">
            <v>Assay of haloperidol</v>
          </cell>
          <cell r="C2222">
            <v>3</v>
          </cell>
          <cell r="D2222">
            <v>0</v>
          </cell>
          <cell r="E2222">
            <v>5</v>
          </cell>
          <cell r="F2222">
            <v>5</v>
          </cell>
        </row>
        <row r="2223">
          <cell r="A2223" t="str">
            <v>80174</v>
          </cell>
          <cell r="B2223" t="str">
            <v>Assay of imipramine</v>
          </cell>
          <cell r="C2223">
            <v>3</v>
          </cell>
          <cell r="D2223">
            <v>0</v>
          </cell>
          <cell r="E2223">
            <v>5</v>
          </cell>
          <cell r="F2223">
            <v>5</v>
          </cell>
        </row>
        <row r="2224">
          <cell r="A2224" t="str">
            <v>80175</v>
          </cell>
          <cell r="B2224" t="str">
            <v>Drug screen quan lamotrigine</v>
          </cell>
          <cell r="C2224">
            <v>3</v>
          </cell>
          <cell r="D2224">
            <v>0</v>
          </cell>
          <cell r="E2224">
            <v>5</v>
          </cell>
          <cell r="F2224">
            <v>5</v>
          </cell>
        </row>
        <row r="2225">
          <cell r="A2225" t="str">
            <v>80176</v>
          </cell>
          <cell r="B2225" t="str">
            <v>Assay of lidocaine</v>
          </cell>
          <cell r="C2225">
            <v>3</v>
          </cell>
          <cell r="D2225">
            <v>0</v>
          </cell>
          <cell r="E2225">
            <v>5</v>
          </cell>
          <cell r="F2225">
            <v>5</v>
          </cell>
        </row>
        <row r="2226">
          <cell r="A2226" t="str">
            <v>80177</v>
          </cell>
          <cell r="B2226" t="str">
            <v>Drug scrn quan levetiracetam</v>
          </cell>
          <cell r="C2226">
            <v>3</v>
          </cell>
          <cell r="D2226">
            <v>0</v>
          </cell>
          <cell r="E2226">
            <v>5</v>
          </cell>
          <cell r="F2226">
            <v>5</v>
          </cell>
        </row>
        <row r="2227">
          <cell r="A2227" t="str">
            <v>80178</v>
          </cell>
          <cell r="B2227" t="str">
            <v>Assay of lithium</v>
          </cell>
          <cell r="C2227">
            <v>3</v>
          </cell>
          <cell r="D2227">
            <v>0</v>
          </cell>
          <cell r="E2227">
            <v>5</v>
          </cell>
          <cell r="F2227">
            <v>5</v>
          </cell>
        </row>
        <row r="2228">
          <cell r="A2228" t="str">
            <v>80180</v>
          </cell>
          <cell r="B2228" t="str">
            <v>Drug scrn quan mycophenolate</v>
          </cell>
          <cell r="C2228">
            <v>3</v>
          </cell>
          <cell r="D2228">
            <v>0</v>
          </cell>
          <cell r="E2228">
            <v>5</v>
          </cell>
          <cell r="F2228">
            <v>5</v>
          </cell>
        </row>
        <row r="2229">
          <cell r="A2229" t="str">
            <v>80182</v>
          </cell>
          <cell r="B2229" t="str">
            <v>Assay of nortriptyline</v>
          </cell>
          <cell r="C2229">
            <v>3</v>
          </cell>
          <cell r="D2229">
            <v>0</v>
          </cell>
          <cell r="E2229">
            <v>5</v>
          </cell>
          <cell r="F2229">
            <v>5</v>
          </cell>
        </row>
        <row r="2230">
          <cell r="A2230" t="str">
            <v>80183</v>
          </cell>
          <cell r="B2230" t="str">
            <v>Drug scrn quant oxcarbazepin</v>
          </cell>
          <cell r="C2230">
            <v>3</v>
          </cell>
          <cell r="D2230">
            <v>0</v>
          </cell>
          <cell r="E2230">
            <v>5</v>
          </cell>
          <cell r="F2230">
            <v>5</v>
          </cell>
        </row>
        <row r="2231">
          <cell r="A2231" t="str">
            <v>80184</v>
          </cell>
          <cell r="B2231" t="str">
            <v>Assay of phenobarbital</v>
          </cell>
          <cell r="C2231">
            <v>3</v>
          </cell>
          <cell r="D2231">
            <v>0</v>
          </cell>
          <cell r="E2231">
            <v>5</v>
          </cell>
          <cell r="F2231">
            <v>5</v>
          </cell>
        </row>
        <row r="2232">
          <cell r="A2232" t="str">
            <v>80185</v>
          </cell>
          <cell r="B2232" t="str">
            <v>Assay of phenytoin total</v>
          </cell>
          <cell r="C2232">
            <v>3</v>
          </cell>
          <cell r="D2232">
            <v>0</v>
          </cell>
          <cell r="E2232">
            <v>5</v>
          </cell>
          <cell r="F2232">
            <v>5</v>
          </cell>
        </row>
        <row r="2233">
          <cell r="A2233" t="str">
            <v>80186</v>
          </cell>
          <cell r="B2233" t="str">
            <v>Assay of phenytoin free</v>
          </cell>
          <cell r="C2233">
            <v>3</v>
          </cell>
          <cell r="D2233">
            <v>0</v>
          </cell>
          <cell r="E2233">
            <v>5</v>
          </cell>
          <cell r="F2233">
            <v>5</v>
          </cell>
        </row>
        <row r="2234">
          <cell r="A2234" t="str">
            <v>80188</v>
          </cell>
          <cell r="B2234" t="str">
            <v>Assay of primidone</v>
          </cell>
          <cell r="C2234">
            <v>3</v>
          </cell>
          <cell r="D2234">
            <v>0</v>
          </cell>
          <cell r="E2234">
            <v>5</v>
          </cell>
          <cell r="F2234">
            <v>5</v>
          </cell>
        </row>
        <row r="2235">
          <cell r="A2235" t="str">
            <v>80190</v>
          </cell>
          <cell r="B2235" t="str">
            <v>Assay of procainamide</v>
          </cell>
          <cell r="C2235">
            <v>3</v>
          </cell>
          <cell r="D2235">
            <v>0</v>
          </cell>
          <cell r="E2235">
            <v>5</v>
          </cell>
          <cell r="F2235">
            <v>5</v>
          </cell>
        </row>
        <row r="2236">
          <cell r="A2236" t="str">
            <v>80192</v>
          </cell>
          <cell r="B2236" t="str">
            <v>Assay of procainamide</v>
          </cell>
          <cell r="C2236">
            <v>3</v>
          </cell>
          <cell r="D2236">
            <v>0</v>
          </cell>
          <cell r="E2236">
            <v>5</v>
          </cell>
          <cell r="F2236">
            <v>5</v>
          </cell>
        </row>
        <row r="2237">
          <cell r="A2237" t="str">
            <v>80194</v>
          </cell>
          <cell r="B2237" t="str">
            <v>Assay of quinidine</v>
          </cell>
          <cell r="C2237">
            <v>3</v>
          </cell>
          <cell r="D2237">
            <v>0</v>
          </cell>
          <cell r="E2237">
            <v>5</v>
          </cell>
          <cell r="F2237">
            <v>5</v>
          </cell>
        </row>
        <row r="2238">
          <cell r="A2238" t="str">
            <v>80195</v>
          </cell>
          <cell r="B2238" t="str">
            <v>Assay of sirolimus</v>
          </cell>
          <cell r="C2238">
            <v>3</v>
          </cell>
          <cell r="D2238">
            <v>0</v>
          </cell>
          <cell r="E2238">
            <v>5</v>
          </cell>
          <cell r="F2238">
            <v>5</v>
          </cell>
        </row>
        <row r="2239">
          <cell r="A2239" t="str">
            <v>80196</v>
          </cell>
          <cell r="B2239" t="str">
            <v>Assay of salicylate</v>
          </cell>
          <cell r="C2239">
            <v>3</v>
          </cell>
          <cell r="D2239">
            <v>0</v>
          </cell>
          <cell r="E2239">
            <v>5</v>
          </cell>
          <cell r="F2239">
            <v>5</v>
          </cell>
        </row>
        <row r="2240">
          <cell r="A2240" t="str">
            <v>80197</v>
          </cell>
          <cell r="B2240" t="str">
            <v>Assay of tacrolimus</v>
          </cell>
          <cell r="C2240">
            <v>3</v>
          </cell>
          <cell r="D2240">
            <v>0</v>
          </cell>
          <cell r="E2240">
            <v>5</v>
          </cell>
          <cell r="F2240">
            <v>5</v>
          </cell>
        </row>
        <row r="2241">
          <cell r="A2241" t="str">
            <v>80198</v>
          </cell>
          <cell r="B2241" t="str">
            <v>Assay of theophylline</v>
          </cell>
          <cell r="C2241">
            <v>3</v>
          </cell>
          <cell r="D2241">
            <v>0</v>
          </cell>
          <cell r="E2241">
            <v>5</v>
          </cell>
          <cell r="F2241">
            <v>5</v>
          </cell>
        </row>
        <row r="2242">
          <cell r="A2242" t="str">
            <v>80199</v>
          </cell>
          <cell r="B2242" t="str">
            <v>Drug screen quant tiagabine</v>
          </cell>
          <cell r="C2242">
            <v>3</v>
          </cell>
          <cell r="D2242">
            <v>0</v>
          </cell>
          <cell r="E2242">
            <v>5</v>
          </cell>
          <cell r="F2242">
            <v>5</v>
          </cell>
        </row>
        <row r="2243">
          <cell r="A2243" t="str">
            <v>80200</v>
          </cell>
          <cell r="B2243" t="str">
            <v>Assay of tobramycin</v>
          </cell>
          <cell r="C2243">
            <v>3</v>
          </cell>
          <cell r="D2243">
            <v>0</v>
          </cell>
          <cell r="E2243">
            <v>5</v>
          </cell>
          <cell r="F2243">
            <v>5</v>
          </cell>
        </row>
        <row r="2244">
          <cell r="A2244" t="str">
            <v>80201</v>
          </cell>
          <cell r="B2244" t="str">
            <v>Assay of topiramate</v>
          </cell>
          <cell r="C2244">
            <v>3</v>
          </cell>
          <cell r="D2244">
            <v>0</v>
          </cell>
          <cell r="E2244">
            <v>5</v>
          </cell>
          <cell r="F2244">
            <v>5</v>
          </cell>
        </row>
        <row r="2245">
          <cell r="A2245" t="str">
            <v>80202</v>
          </cell>
          <cell r="B2245" t="str">
            <v>Assay of vancomycin</v>
          </cell>
          <cell r="C2245">
            <v>3</v>
          </cell>
          <cell r="D2245">
            <v>0</v>
          </cell>
          <cell r="E2245">
            <v>5</v>
          </cell>
          <cell r="F2245">
            <v>5</v>
          </cell>
        </row>
        <row r="2246">
          <cell r="A2246" t="str">
            <v>80203</v>
          </cell>
          <cell r="B2246" t="str">
            <v>Drug screen quant zonisamide</v>
          </cell>
          <cell r="C2246">
            <v>3</v>
          </cell>
          <cell r="D2246">
            <v>0</v>
          </cell>
          <cell r="E2246">
            <v>5</v>
          </cell>
          <cell r="F2246">
            <v>5</v>
          </cell>
        </row>
        <row r="2247">
          <cell r="A2247" t="str">
            <v>80299</v>
          </cell>
          <cell r="B2247" t="str">
            <v>Quantitative assay drug</v>
          </cell>
          <cell r="C2247">
            <v>3</v>
          </cell>
          <cell r="D2247">
            <v>0</v>
          </cell>
          <cell r="E2247">
            <v>5</v>
          </cell>
          <cell r="F2247">
            <v>5</v>
          </cell>
        </row>
        <row r="2248">
          <cell r="A2248" t="str">
            <v>80400</v>
          </cell>
          <cell r="B2248" t="str">
            <v>Acth stimulation panel</v>
          </cell>
          <cell r="C2248">
            <v>3</v>
          </cell>
          <cell r="D2248">
            <v>0</v>
          </cell>
          <cell r="E2248">
            <v>5</v>
          </cell>
          <cell r="F2248">
            <v>5</v>
          </cell>
        </row>
        <row r="2249">
          <cell r="A2249" t="str">
            <v>80402</v>
          </cell>
          <cell r="B2249" t="str">
            <v>Acth stimulation panel</v>
          </cell>
          <cell r="C2249">
            <v>3</v>
          </cell>
          <cell r="D2249">
            <v>0</v>
          </cell>
          <cell r="E2249">
            <v>5</v>
          </cell>
          <cell r="F2249">
            <v>5</v>
          </cell>
        </row>
        <row r="2250">
          <cell r="A2250" t="str">
            <v>80406</v>
          </cell>
          <cell r="B2250" t="str">
            <v>Acth stimulation panel</v>
          </cell>
          <cell r="C2250">
            <v>3</v>
          </cell>
          <cell r="D2250">
            <v>0</v>
          </cell>
          <cell r="E2250">
            <v>5</v>
          </cell>
          <cell r="F2250">
            <v>5</v>
          </cell>
        </row>
        <row r="2251">
          <cell r="A2251" t="str">
            <v>80408</v>
          </cell>
          <cell r="B2251" t="str">
            <v>Aldosterone suppression eval</v>
          </cell>
          <cell r="C2251">
            <v>3</v>
          </cell>
          <cell r="D2251">
            <v>0</v>
          </cell>
          <cell r="E2251">
            <v>5</v>
          </cell>
          <cell r="F2251">
            <v>5</v>
          </cell>
        </row>
        <row r="2252">
          <cell r="A2252" t="str">
            <v>80410</v>
          </cell>
          <cell r="B2252" t="str">
            <v>Calcitonin stimul panel</v>
          </cell>
          <cell r="C2252">
            <v>3</v>
          </cell>
          <cell r="D2252">
            <v>0</v>
          </cell>
          <cell r="E2252">
            <v>5</v>
          </cell>
          <cell r="F2252">
            <v>5</v>
          </cell>
        </row>
        <row r="2253">
          <cell r="A2253" t="str">
            <v>80412</v>
          </cell>
          <cell r="B2253" t="str">
            <v>Crh stimulation panel</v>
          </cell>
          <cell r="C2253">
            <v>3</v>
          </cell>
          <cell r="D2253">
            <v>0</v>
          </cell>
          <cell r="E2253">
            <v>5</v>
          </cell>
          <cell r="F2253">
            <v>5</v>
          </cell>
        </row>
        <row r="2254">
          <cell r="A2254" t="str">
            <v>80414</v>
          </cell>
          <cell r="B2254" t="str">
            <v>Testosterone response</v>
          </cell>
          <cell r="C2254">
            <v>3</v>
          </cell>
          <cell r="D2254">
            <v>0</v>
          </cell>
          <cell r="E2254">
            <v>5</v>
          </cell>
          <cell r="F2254">
            <v>5</v>
          </cell>
        </row>
        <row r="2255">
          <cell r="A2255" t="str">
            <v>80415</v>
          </cell>
          <cell r="B2255" t="str">
            <v>Estradiol response panel</v>
          </cell>
          <cell r="C2255">
            <v>3</v>
          </cell>
          <cell r="D2255">
            <v>0</v>
          </cell>
          <cell r="E2255">
            <v>5</v>
          </cell>
          <cell r="F2255">
            <v>5</v>
          </cell>
        </row>
        <row r="2256">
          <cell r="A2256" t="str">
            <v>80416</v>
          </cell>
          <cell r="B2256" t="str">
            <v>Renin stimulation panel</v>
          </cell>
          <cell r="C2256">
            <v>3</v>
          </cell>
          <cell r="D2256">
            <v>0</v>
          </cell>
          <cell r="E2256">
            <v>5</v>
          </cell>
          <cell r="F2256">
            <v>5</v>
          </cell>
        </row>
        <row r="2257">
          <cell r="A2257" t="str">
            <v>80417</v>
          </cell>
          <cell r="B2257" t="str">
            <v>Renin stimulation panel</v>
          </cell>
          <cell r="C2257">
            <v>3</v>
          </cell>
          <cell r="D2257">
            <v>0</v>
          </cell>
          <cell r="E2257">
            <v>5</v>
          </cell>
          <cell r="F2257">
            <v>5</v>
          </cell>
        </row>
        <row r="2258">
          <cell r="A2258" t="str">
            <v>80418</v>
          </cell>
          <cell r="B2258" t="str">
            <v>Pituitary evaluation panel</v>
          </cell>
          <cell r="C2258">
            <v>3</v>
          </cell>
          <cell r="D2258">
            <v>0</v>
          </cell>
          <cell r="E2258">
            <v>5</v>
          </cell>
          <cell r="F2258">
            <v>5</v>
          </cell>
        </row>
        <row r="2259">
          <cell r="A2259" t="str">
            <v>80420</v>
          </cell>
          <cell r="B2259" t="str">
            <v>Dexamethasone panel</v>
          </cell>
          <cell r="C2259">
            <v>3</v>
          </cell>
          <cell r="D2259">
            <v>0</v>
          </cell>
          <cell r="E2259">
            <v>5</v>
          </cell>
          <cell r="F2259">
            <v>5</v>
          </cell>
        </row>
        <row r="2260">
          <cell r="A2260" t="str">
            <v>80422</v>
          </cell>
          <cell r="B2260" t="str">
            <v>Glucagon tolerance panel</v>
          </cell>
          <cell r="C2260">
            <v>3</v>
          </cell>
          <cell r="D2260">
            <v>0</v>
          </cell>
          <cell r="E2260">
            <v>5</v>
          </cell>
          <cell r="F2260">
            <v>5</v>
          </cell>
        </row>
        <row r="2261">
          <cell r="A2261" t="str">
            <v>80424</v>
          </cell>
          <cell r="B2261" t="str">
            <v>Glucagon tolerance panel</v>
          </cell>
          <cell r="C2261">
            <v>3</v>
          </cell>
          <cell r="D2261">
            <v>0</v>
          </cell>
          <cell r="E2261">
            <v>5</v>
          </cell>
          <cell r="F2261">
            <v>5</v>
          </cell>
        </row>
        <row r="2262">
          <cell r="A2262" t="str">
            <v>80426</v>
          </cell>
          <cell r="B2262" t="str">
            <v>Gonadotropin hormone panel</v>
          </cell>
          <cell r="C2262">
            <v>3</v>
          </cell>
          <cell r="D2262">
            <v>0</v>
          </cell>
          <cell r="E2262">
            <v>5</v>
          </cell>
          <cell r="F2262">
            <v>5</v>
          </cell>
        </row>
        <row r="2263">
          <cell r="A2263" t="str">
            <v>80428</v>
          </cell>
          <cell r="B2263" t="str">
            <v>Growth hormone panel</v>
          </cell>
          <cell r="C2263">
            <v>3</v>
          </cell>
          <cell r="D2263">
            <v>0</v>
          </cell>
          <cell r="E2263">
            <v>5</v>
          </cell>
          <cell r="F2263">
            <v>5</v>
          </cell>
        </row>
        <row r="2264">
          <cell r="A2264" t="str">
            <v>80430</v>
          </cell>
          <cell r="B2264" t="str">
            <v>Growth hormone panel</v>
          </cell>
          <cell r="C2264">
            <v>3</v>
          </cell>
          <cell r="D2264">
            <v>0</v>
          </cell>
          <cell r="E2264">
            <v>5</v>
          </cell>
          <cell r="F2264">
            <v>5</v>
          </cell>
        </row>
        <row r="2265">
          <cell r="A2265" t="str">
            <v>80432</v>
          </cell>
          <cell r="B2265" t="str">
            <v>Insulin suppression panel</v>
          </cell>
          <cell r="C2265">
            <v>3</v>
          </cell>
          <cell r="D2265">
            <v>0</v>
          </cell>
          <cell r="E2265">
            <v>5</v>
          </cell>
          <cell r="F2265">
            <v>5</v>
          </cell>
        </row>
        <row r="2266">
          <cell r="A2266" t="str">
            <v>80434</v>
          </cell>
          <cell r="B2266" t="str">
            <v>Insulin tolerance panel</v>
          </cell>
          <cell r="C2266">
            <v>3</v>
          </cell>
          <cell r="D2266">
            <v>0</v>
          </cell>
          <cell r="E2266">
            <v>5</v>
          </cell>
          <cell r="F2266">
            <v>5</v>
          </cell>
        </row>
        <row r="2267">
          <cell r="A2267" t="str">
            <v>80435</v>
          </cell>
          <cell r="B2267" t="str">
            <v>Insulin tolerance panel</v>
          </cell>
          <cell r="C2267">
            <v>3</v>
          </cell>
          <cell r="D2267">
            <v>0</v>
          </cell>
          <cell r="E2267">
            <v>5</v>
          </cell>
          <cell r="F2267">
            <v>5</v>
          </cell>
        </row>
        <row r="2268">
          <cell r="A2268" t="str">
            <v>80436</v>
          </cell>
          <cell r="B2268" t="str">
            <v>Metyrapone panel</v>
          </cell>
          <cell r="C2268">
            <v>3</v>
          </cell>
          <cell r="D2268">
            <v>0</v>
          </cell>
          <cell r="E2268">
            <v>5</v>
          </cell>
          <cell r="F2268">
            <v>5</v>
          </cell>
        </row>
        <row r="2269">
          <cell r="A2269" t="str">
            <v>80438</v>
          </cell>
          <cell r="B2269" t="str">
            <v>Trh stimulation panel</v>
          </cell>
          <cell r="C2269">
            <v>3</v>
          </cell>
          <cell r="D2269">
            <v>0</v>
          </cell>
          <cell r="E2269">
            <v>5</v>
          </cell>
          <cell r="F2269">
            <v>5</v>
          </cell>
        </row>
        <row r="2270">
          <cell r="A2270" t="str">
            <v>80439</v>
          </cell>
          <cell r="B2270" t="str">
            <v>Trh stimulation panel</v>
          </cell>
          <cell r="C2270">
            <v>3</v>
          </cell>
          <cell r="D2270">
            <v>0</v>
          </cell>
          <cell r="E2270">
            <v>5</v>
          </cell>
          <cell r="F2270">
            <v>5</v>
          </cell>
        </row>
        <row r="2271">
          <cell r="A2271" t="str">
            <v>80440</v>
          </cell>
          <cell r="B2271" t="str">
            <v>Trh stimulation panel</v>
          </cell>
          <cell r="C2271">
            <v>3</v>
          </cell>
          <cell r="D2271">
            <v>0</v>
          </cell>
          <cell r="E2271">
            <v>5</v>
          </cell>
          <cell r="F2271">
            <v>5</v>
          </cell>
        </row>
        <row r="2272">
          <cell r="A2272" t="str">
            <v>80500</v>
          </cell>
          <cell r="B2272" t="str">
            <v>Lab pathology consultation</v>
          </cell>
          <cell r="C2272">
            <v>12</v>
          </cell>
          <cell r="D2272">
            <v>5</v>
          </cell>
          <cell r="E2272">
            <v>5</v>
          </cell>
          <cell r="F2272">
            <v>0</v>
          </cell>
        </row>
        <row r="2273">
          <cell r="A2273" t="str">
            <v>80502</v>
          </cell>
          <cell r="B2273" t="str">
            <v>Lab pathology consultation</v>
          </cell>
          <cell r="C2273">
            <v>12</v>
          </cell>
          <cell r="D2273">
            <v>5</v>
          </cell>
          <cell r="E2273">
            <v>5</v>
          </cell>
          <cell r="F2273">
            <v>0</v>
          </cell>
        </row>
        <row r="2274">
          <cell r="A2274" t="str">
            <v>81000</v>
          </cell>
          <cell r="B2274" t="str">
            <v>Urinalysis nonauto w/scope</v>
          </cell>
          <cell r="C2274">
            <v>3</v>
          </cell>
          <cell r="D2274">
            <v>0</v>
          </cell>
          <cell r="E2274">
            <v>5</v>
          </cell>
          <cell r="F2274">
            <v>5</v>
          </cell>
        </row>
        <row r="2275">
          <cell r="A2275" t="str">
            <v>81001</v>
          </cell>
          <cell r="B2275" t="str">
            <v>Urinalysis auto w/scope</v>
          </cell>
          <cell r="C2275">
            <v>3</v>
          </cell>
          <cell r="D2275">
            <v>0</v>
          </cell>
          <cell r="E2275">
            <v>5</v>
          </cell>
          <cell r="F2275">
            <v>5</v>
          </cell>
        </row>
        <row r="2276">
          <cell r="A2276" t="str">
            <v>81002</v>
          </cell>
          <cell r="B2276" t="str">
            <v>Urinalysis nonauto w/o scope</v>
          </cell>
          <cell r="C2276">
            <v>3</v>
          </cell>
          <cell r="D2276">
            <v>0</v>
          </cell>
          <cell r="E2276">
            <v>5</v>
          </cell>
          <cell r="F2276">
            <v>5</v>
          </cell>
        </row>
        <row r="2277">
          <cell r="A2277" t="str">
            <v>81003</v>
          </cell>
          <cell r="B2277" t="str">
            <v>Urinalysis auto w/o scope</v>
          </cell>
          <cell r="C2277">
            <v>3</v>
          </cell>
          <cell r="D2277">
            <v>0</v>
          </cell>
          <cell r="E2277">
            <v>5</v>
          </cell>
          <cell r="F2277">
            <v>5</v>
          </cell>
        </row>
        <row r="2278">
          <cell r="A2278" t="str">
            <v>81005</v>
          </cell>
          <cell r="B2278" t="str">
            <v>Urinalysis</v>
          </cell>
          <cell r="C2278">
            <v>3</v>
          </cell>
          <cell r="D2278">
            <v>0</v>
          </cell>
          <cell r="E2278">
            <v>5</v>
          </cell>
          <cell r="F2278">
            <v>5</v>
          </cell>
        </row>
        <row r="2279">
          <cell r="A2279" t="str">
            <v>81007</v>
          </cell>
          <cell r="B2279" t="str">
            <v>Urine screen for bacteria</v>
          </cell>
          <cell r="C2279">
            <v>3</v>
          </cell>
          <cell r="D2279">
            <v>0</v>
          </cell>
          <cell r="E2279">
            <v>5</v>
          </cell>
          <cell r="F2279">
            <v>5</v>
          </cell>
        </row>
        <row r="2280">
          <cell r="A2280" t="str">
            <v>81015</v>
          </cell>
          <cell r="B2280" t="str">
            <v>Microscopic exam of urine</v>
          </cell>
          <cell r="C2280">
            <v>3</v>
          </cell>
          <cell r="D2280">
            <v>0</v>
          </cell>
          <cell r="E2280">
            <v>5</v>
          </cell>
          <cell r="F2280">
            <v>5</v>
          </cell>
        </row>
        <row r="2281">
          <cell r="A2281" t="str">
            <v>81020</v>
          </cell>
          <cell r="B2281" t="str">
            <v>Urinalysis glass test</v>
          </cell>
          <cell r="C2281">
            <v>3</v>
          </cell>
          <cell r="D2281">
            <v>0</v>
          </cell>
          <cell r="E2281">
            <v>5</v>
          </cell>
          <cell r="F2281">
            <v>5</v>
          </cell>
        </row>
        <row r="2282">
          <cell r="A2282" t="str">
            <v>81025</v>
          </cell>
          <cell r="B2282" t="str">
            <v>Urine pregnancy test</v>
          </cell>
          <cell r="C2282">
            <v>3</v>
          </cell>
          <cell r="D2282">
            <v>0</v>
          </cell>
          <cell r="E2282">
            <v>5</v>
          </cell>
          <cell r="F2282">
            <v>5</v>
          </cell>
        </row>
        <row r="2283">
          <cell r="A2283" t="str">
            <v>81050</v>
          </cell>
          <cell r="B2283" t="str">
            <v>Urinalysis volume measure</v>
          </cell>
          <cell r="C2283">
            <v>3</v>
          </cell>
          <cell r="D2283">
            <v>0</v>
          </cell>
          <cell r="E2283">
            <v>5</v>
          </cell>
          <cell r="F2283">
            <v>5</v>
          </cell>
        </row>
        <row r="2284">
          <cell r="A2284" t="str">
            <v>81161</v>
          </cell>
          <cell r="B2284" t="str">
            <v>Dmd dup/delet analysis</v>
          </cell>
          <cell r="C2284">
            <v>3</v>
          </cell>
          <cell r="D2284">
            <v>0</v>
          </cell>
          <cell r="E2284">
            <v>5</v>
          </cell>
          <cell r="F2284">
            <v>5</v>
          </cell>
        </row>
        <row r="2285">
          <cell r="A2285" t="str">
            <v>81206</v>
          </cell>
          <cell r="B2285" t="str">
            <v>Bcr/abl1 gene major bp</v>
          </cell>
          <cell r="C2285">
            <v>3</v>
          </cell>
          <cell r="D2285">
            <v>0</v>
          </cell>
          <cell r="E2285">
            <v>5</v>
          </cell>
          <cell r="F2285">
            <v>5</v>
          </cell>
        </row>
        <row r="2286">
          <cell r="A2286" t="str">
            <v>81207</v>
          </cell>
          <cell r="B2286" t="str">
            <v>Bcr/abl1 gene minor bp</v>
          </cell>
          <cell r="C2286">
            <v>3</v>
          </cell>
          <cell r="D2286">
            <v>0</v>
          </cell>
          <cell r="E2286">
            <v>5</v>
          </cell>
          <cell r="F2286">
            <v>5</v>
          </cell>
        </row>
        <row r="2287">
          <cell r="A2287" t="str">
            <v>81208</v>
          </cell>
          <cell r="B2287" t="str">
            <v>Bcr/abl1 gene other bp</v>
          </cell>
          <cell r="C2287">
            <v>3</v>
          </cell>
          <cell r="D2287">
            <v>0</v>
          </cell>
          <cell r="E2287">
            <v>5</v>
          </cell>
          <cell r="F2287">
            <v>5</v>
          </cell>
        </row>
        <row r="2288">
          <cell r="A2288" t="str">
            <v>81210</v>
          </cell>
          <cell r="B2288" t="str">
            <v>Braf gene</v>
          </cell>
          <cell r="C2288">
            <v>3</v>
          </cell>
          <cell r="D2288">
            <v>0</v>
          </cell>
          <cell r="E2288">
            <v>5</v>
          </cell>
          <cell r="F2288">
            <v>5</v>
          </cell>
        </row>
        <row r="2289">
          <cell r="A2289" t="str">
            <v>81211</v>
          </cell>
          <cell r="B2289" t="str">
            <v>Brca1&amp;2 seq &amp; com dup/del</v>
          </cell>
          <cell r="C2289">
            <v>3</v>
          </cell>
          <cell r="D2289">
            <v>0</v>
          </cell>
          <cell r="E2289">
            <v>5</v>
          </cell>
          <cell r="F2289">
            <v>5</v>
          </cell>
        </row>
        <row r="2290">
          <cell r="A2290" t="str">
            <v>81212</v>
          </cell>
          <cell r="B2290" t="str">
            <v>Brca1&amp;2 185&amp;5385&amp;6174 var</v>
          </cell>
          <cell r="C2290">
            <v>3</v>
          </cell>
          <cell r="D2290">
            <v>0</v>
          </cell>
          <cell r="E2290">
            <v>5</v>
          </cell>
          <cell r="F2290">
            <v>5</v>
          </cell>
        </row>
        <row r="2291">
          <cell r="A2291" t="str">
            <v>81213</v>
          </cell>
          <cell r="B2291" t="str">
            <v>Brca1&amp;2 uncom dup/del var</v>
          </cell>
          <cell r="C2291">
            <v>3</v>
          </cell>
          <cell r="D2291">
            <v>0</v>
          </cell>
          <cell r="E2291">
            <v>5</v>
          </cell>
          <cell r="F2291">
            <v>5</v>
          </cell>
        </row>
        <row r="2292">
          <cell r="A2292" t="str">
            <v>81214</v>
          </cell>
          <cell r="B2292" t="str">
            <v>Brca1 full seq &amp; com dup/del</v>
          </cell>
          <cell r="C2292">
            <v>3</v>
          </cell>
          <cell r="D2292">
            <v>0</v>
          </cell>
          <cell r="E2292">
            <v>5</v>
          </cell>
          <cell r="F2292">
            <v>5</v>
          </cell>
        </row>
        <row r="2293">
          <cell r="A2293" t="str">
            <v>81215</v>
          </cell>
          <cell r="B2293" t="str">
            <v>Brca1 gene known fam variant</v>
          </cell>
          <cell r="C2293">
            <v>3</v>
          </cell>
          <cell r="D2293">
            <v>0</v>
          </cell>
          <cell r="E2293">
            <v>5</v>
          </cell>
          <cell r="F2293">
            <v>5</v>
          </cell>
        </row>
        <row r="2294">
          <cell r="A2294" t="str">
            <v>81217</v>
          </cell>
          <cell r="B2294" t="str">
            <v>Brca2 gene known fam variant</v>
          </cell>
          <cell r="C2294">
            <v>3</v>
          </cell>
          <cell r="D2294">
            <v>0</v>
          </cell>
          <cell r="E2294">
            <v>5</v>
          </cell>
          <cell r="F2294">
            <v>5</v>
          </cell>
        </row>
        <row r="2295">
          <cell r="A2295" t="str">
            <v>81225</v>
          </cell>
          <cell r="B2295" t="str">
            <v>Cyp2c19 gene com variants</v>
          </cell>
          <cell r="C2295">
            <v>3</v>
          </cell>
          <cell r="D2295">
            <v>0</v>
          </cell>
          <cell r="E2295">
            <v>5</v>
          </cell>
          <cell r="F2295">
            <v>5</v>
          </cell>
        </row>
        <row r="2296">
          <cell r="A2296" t="str">
            <v>81226</v>
          </cell>
          <cell r="B2296" t="str">
            <v>Cyp2d6 gene com variants</v>
          </cell>
          <cell r="C2296">
            <v>3</v>
          </cell>
          <cell r="D2296">
            <v>0</v>
          </cell>
          <cell r="E2296">
            <v>5</v>
          </cell>
          <cell r="F2296">
            <v>5</v>
          </cell>
        </row>
        <row r="2297">
          <cell r="A2297" t="str">
            <v>81227</v>
          </cell>
          <cell r="B2297" t="str">
            <v>Cyp2c9 gene com variants</v>
          </cell>
          <cell r="C2297">
            <v>3</v>
          </cell>
          <cell r="D2297">
            <v>0</v>
          </cell>
          <cell r="E2297">
            <v>5</v>
          </cell>
          <cell r="F2297">
            <v>5</v>
          </cell>
        </row>
        <row r="2298">
          <cell r="A2298" t="str">
            <v>81235</v>
          </cell>
          <cell r="B2298" t="str">
            <v>Egfr gene com variants</v>
          </cell>
          <cell r="C2298">
            <v>3</v>
          </cell>
          <cell r="D2298">
            <v>0</v>
          </cell>
          <cell r="E2298">
            <v>5</v>
          </cell>
          <cell r="F2298">
            <v>5</v>
          </cell>
        </row>
        <row r="2299">
          <cell r="A2299" t="str">
            <v>81240</v>
          </cell>
          <cell r="B2299" t="str">
            <v>F2 gene</v>
          </cell>
          <cell r="C2299">
            <v>3</v>
          </cell>
          <cell r="D2299">
            <v>0</v>
          </cell>
          <cell r="E2299">
            <v>5</v>
          </cell>
          <cell r="F2299">
            <v>5</v>
          </cell>
        </row>
        <row r="2300">
          <cell r="A2300" t="str">
            <v>81241</v>
          </cell>
          <cell r="B2300" t="str">
            <v>F5 gene</v>
          </cell>
          <cell r="C2300">
            <v>3</v>
          </cell>
          <cell r="D2300">
            <v>0</v>
          </cell>
          <cell r="E2300">
            <v>5</v>
          </cell>
          <cell r="F2300">
            <v>5</v>
          </cell>
        </row>
        <row r="2301">
          <cell r="A2301" t="str">
            <v>81245</v>
          </cell>
          <cell r="B2301" t="str">
            <v>Flt3 gene</v>
          </cell>
          <cell r="C2301">
            <v>3</v>
          </cell>
          <cell r="D2301">
            <v>0</v>
          </cell>
          <cell r="E2301">
            <v>5</v>
          </cell>
          <cell r="F2301">
            <v>5</v>
          </cell>
        </row>
        <row r="2302">
          <cell r="A2302" t="str">
            <v>81256</v>
          </cell>
          <cell r="B2302" t="str">
            <v>Hfe gene</v>
          </cell>
          <cell r="C2302">
            <v>3</v>
          </cell>
          <cell r="D2302">
            <v>0</v>
          </cell>
          <cell r="E2302">
            <v>5</v>
          </cell>
          <cell r="F2302">
            <v>5</v>
          </cell>
        </row>
        <row r="2303">
          <cell r="A2303" t="str">
            <v>81261</v>
          </cell>
          <cell r="B2303" t="str">
            <v>Igh gene rearrange amp meth</v>
          </cell>
          <cell r="C2303">
            <v>3</v>
          </cell>
          <cell r="D2303">
            <v>0</v>
          </cell>
          <cell r="E2303">
            <v>5</v>
          </cell>
          <cell r="F2303">
            <v>5</v>
          </cell>
        </row>
        <row r="2304">
          <cell r="A2304" t="str">
            <v>81262</v>
          </cell>
          <cell r="B2304" t="str">
            <v>Igh gene rearrang dir probe</v>
          </cell>
          <cell r="C2304">
            <v>3</v>
          </cell>
          <cell r="D2304">
            <v>0</v>
          </cell>
          <cell r="E2304">
            <v>5</v>
          </cell>
          <cell r="F2304">
            <v>5</v>
          </cell>
        </row>
        <row r="2305">
          <cell r="A2305" t="str">
            <v>81263</v>
          </cell>
          <cell r="B2305" t="str">
            <v>Igh vari regional mutation</v>
          </cell>
          <cell r="C2305">
            <v>3</v>
          </cell>
          <cell r="D2305">
            <v>0</v>
          </cell>
          <cell r="E2305">
            <v>5</v>
          </cell>
          <cell r="F2305">
            <v>5</v>
          </cell>
        </row>
        <row r="2306">
          <cell r="A2306" t="str">
            <v>81264</v>
          </cell>
          <cell r="B2306" t="str">
            <v>Igk rearrangeabn clonal pop</v>
          </cell>
          <cell r="C2306">
            <v>3</v>
          </cell>
          <cell r="D2306">
            <v>0</v>
          </cell>
          <cell r="E2306">
            <v>5</v>
          </cell>
          <cell r="F2306">
            <v>5</v>
          </cell>
        </row>
        <row r="2307">
          <cell r="A2307" t="str">
            <v>81265</v>
          </cell>
          <cell r="B2307" t="str">
            <v>Str markers specimen anal</v>
          </cell>
          <cell r="C2307">
            <v>3</v>
          </cell>
          <cell r="D2307">
            <v>0</v>
          </cell>
          <cell r="E2307">
            <v>5</v>
          </cell>
          <cell r="F2307">
            <v>5</v>
          </cell>
        </row>
        <row r="2308">
          <cell r="A2308" t="str">
            <v>81267</v>
          </cell>
          <cell r="B2308" t="str">
            <v>Chimerism anal no cell selec</v>
          </cell>
          <cell r="C2308">
            <v>3</v>
          </cell>
          <cell r="D2308">
            <v>0</v>
          </cell>
          <cell r="E2308">
            <v>5</v>
          </cell>
          <cell r="F2308">
            <v>5</v>
          </cell>
        </row>
        <row r="2309">
          <cell r="A2309" t="str">
            <v>81268</v>
          </cell>
          <cell r="B2309" t="str">
            <v>Chimerism anal w/cell select</v>
          </cell>
          <cell r="C2309">
            <v>3</v>
          </cell>
          <cell r="D2309">
            <v>0</v>
          </cell>
          <cell r="E2309">
            <v>5</v>
          </cell>
          <cell r="F2309">
            <v>5</v>
          </cell>
        </row>
        <row r="2310">
          <cell r="A2310" t="str">
            <v>81270</v>
          </cell>
          <cell r="B2310" t="str">
            <v>Jak2 gene</v>
          </cell>
          <cell r="C2310">
            <v>3</v>
          </cell>
          <cell r="D2310">
            <v>0</v>
          </cell>
          <cell r="E2310">
            <v>5</v>
          </cell>
          <cell r="F2310">
            <v>5</v>
          </cell>
        </row>
        <row r="2311">
          <cell r="A2311" t="str">
            <v>81275</v>
          </cell>
          <cell r="B2311" t="str">
            <v>Kras gene</v>
          </cell>
          <cell r="C2311">
            <v>3</v>
          </cell>
          <cell r="D2311">
            <v>0</v>
          </cell>
          <cell r="E2311">
            <v>5</v>
          </cell>
          <cell r="F2311">
            <v>5</v>
          </cell>
        </row>
        <row r="2312">
          <cell r="A2312" t="str">
            <v>81287</v>
          </cell>
          <cell r="B2312" t="str">
            <v>Mgmt gene methylation anal</v>
          </cell>
          <cell r="C2312">
            <v>3</v>
          </cell>
          <cell r="D2312">
            <v>0</v>
          </cell>
          <cell r="E2312">
            <v>5</v>
          </cell>
          <cell r="F2312">
            <v>5</v>
          </cell>
        </row>
        <row r="2313">
          <cell r="A2313" t="str">
            <v>81291</v>
          </cell>
          <cell r="B2313" t="str">
            <v>Mthfr gene</v>
          </cell>
          <cell r="C2313">
            <v>3</v>
          </cell>
          <cell r="D2313">
            <v>0</v>
          </cell>
          <cell r="E2313">
            <v>5</v>
          </cell>
          <cell r="F2313">
            <v>5</v>
          </cell>
        </row>
        <row r="2314">
          <cell r="A2314" t="str">
            <v>81292</v>
          </cell>
          <cell r="B2314" t="str">
            <v>Mlh1 gene full seq</v>
          </cell>
          <cell r="C2314">
            <v>3</v>
          </cell>
          <cell r="D2314">
            <v>0</v>
          </cell>
          <cell r="E2314">
            <v>5</v>
          </cell>
          <cell r="F2314">
            <v>5</v>
          </cell>
        </row>
        <row r="2315">
          <cell r="A2315" t="str">
            <v>81293</v>
          </cell>
          <cell r="B2315" t="str">
            <v>Mlh1 gene known variants</v>
          </cell>
          <cell r="C2315">
            <v>3</v>
          </cell>
          <cell r="D2315">
            <v>0</v>
          </cell>
          <cell r="E2315">
            <v>5</v>
          </cell>
          <cell r="F2315">
            <v>5</v>
          </cell>
        </row>
        <row r="2316">
          <cell r="A2316" t="str">
            <v>81294</v>
          </cell>
          <cell r="B2316" t="str">
            <v>Mlh1 gene dup/delete variant</v>
          </cell>
          <cell r="C2316">
            <v>3</v>
          </cell>
          <cell r="D2316">
            <v>0</v>
          </cell>
          <cell r="E2316">
            <v>5</v>
          </cell>
          <cell r="F2316">
            <v>5</v>
          </cell>
        </row>
        <row r="2317">
          <cell r="A2317" t="str">
            <v>81295</v>
          </cell>
          <cell r="B2317" t="str">
            <v>Msh2 gene full seq</v>
          </cell>
          <cell r="C2317">
            <v>3</v>
          </cell>
          <cell r="D2317">
            <v>0</v>
          </cell>
          <cell r="E2317">
            <v>5</v>
          </cell>
          <cell r="F2317">
            <v>5</v>
          </cell>
        </row>
        <row r="2318">
          <cell r="A2318" t="str">
            <v>81296</v>
          </cell>
          <cell r="B2318" t="str">
            <v>Msh2 gene known variants</v>
          </cell>
          <cell r="C2318">
            <v>3</v>
          </cell>
          <cell r="D2318">
            <v>0</v>
          </cell>
          <cell r="E2318">
            <v>5</v>
          </cell>
          <cell r="F2318">
            <v>5</v>
          </cell>
        </row>
        <row r="2319">
          <cell r="A2319" t="str">
            <v>81297</v>
          </cell>
          <cell r="B2319" t="str">
            <v>Msh2 gene dup/delete variant</v>
          </cell>
          <cell r="C2319">
            <v>3</v>
          </cell>
          <cell r="D2319">
            <v>0</v>
          </cell>
          <cell r="E2319">
            <v>5</v>
          </cell>
          <cell r="F2319">
            <v>5</v>
          </cell>
        </row>
        <row r="2320">
          <cell r="A2320" t="str">
            <v>81298</v>
          </cell>
          <cell r="B2320" t="str">
            <v>Msh6 gene full seq</v>
          </cell>
          <cell r="C2320">
            <v>3</v>
          </cell>
          <cell r="D2320">
            <v>0</v>
          </cell>
          <cell r="E2320">
            <v>5</v>
          </cell>
          <cell r="F2320">
            <v>5</v>
          </cell>
        </row>
        <row r="2321">
          <cell r="A2321" t="str">
            <v>81299</v>
          </cell>
          <cell r="B2321" t="str">
            <v>Msh6 gene known variants</v>
          </cell>
          <cell r="C2321">
            <v>3</v>
          </cell>
          <cell r="D2321">
            <v>0</v>
          </cell>
          <cell r="E2321">
            <v>5</v>
          </cell>
          <cell r="F2321">
            <v>5</v>
          </cell>
        </row>
        <row r="2322">
          <cell r="A2322" t="str">
            <v>81300</v>
          </cell>
          <cell r="B2322" t="str">
            <v>Msh6 gene dup/delete variant</v>
          </cell>
          <cell r="C2322">
            <v>3</v>
          </cell>
          <cell r="D2322">
            <v>0</v>
          </cell>
          <cell r="E2322">
            <v>5</v>
          </cell>
          <cell r="F2322">
            <v>5</v>
          </cell>
        </row>
        <row r="2323">
          <cell r="A2323" t="str">
            <v>81301</v>
          </cell>
          <cell r="B2323" t="str">
            <v>Microsatellite instability</v>
          </cell>
          <cell r="C2323">
            <v>3</v>
          </cell>
          <cell r="D2323">
            <v>0</v>
          </cell>
          <cell r="E2323">
            <v>5</v>
          </cell>
          <cell r="F2323">
            <v>5</v>
          </cell>
        </row>
        <row r="2324">
          <cell r="A2324" t="str">
            <v>81310</v>
          </cell>
          <cell r="B2324" t="str">
            <v>Npm1 gene</v>
          </cell>
          <cell r="C2324">
            <v>3</v>
          </cell>
          <cell r="D2324">
            <v>0</v>
          </cell>
          <cell r="E2324">
            <v>5</v>
          </cell>
          <cell r="F2324">
            <v>5</v>
          </cell>
        </row>
        <row r="2325">
          <cell r="A2325" t="str">
            <v>81315</v>
          </cell>
          <cell r="B2325" t="str">
            <v>Pml/raralpha com breakpoints</v>
          </cell>
          <cell r="C2325">
            <v>3</v>
          </cell>
          <cell r="D2325">
            <v>0</v>
          </cell>
          <cell r="E2325">
            <v>5</v>
          </cell>
          <cell r="F2325">
            <v>5</v>
          </cell>
        </row>
        <row r="2326">
          <cell r="A2326" t="str">
            <v>81316</v>
          </cell>
          <cell r="B2326" t="str">
            <v>Pml/raralpha 1 breakpoint</v>
          </cell>
          <cell r="C2326">
            <v>3</v>
          </cell>
          <cell r="D2326">
            <v>0</v>
          </cell>
          <cell r="E2326">
            <v>5</v>
          </cell>
          <cell r="F2326">
            <v>5</v>
          </cell>
        </row>
        <row r="2327">
          <cell r="A2327" t="str">
            <v>81317</v>
          </cell>
          <cell r="B2327" t="str">
            <v>Pms2 gene full seq analysis</v>
          </cell>
          <cell r="C2327">
            <v>3</v>
          </cell>
          <cell r="D2327">
            <v>0</v>
          </cell>
          <cell r="E2327">
            <v>5</v>
          </cell>
          <cell r="F2327">
            <v>5</v>
          </cell>
        </row>
        <row r="2328">
          <cell r="A2328" t="str">
            <v>81318</v>
          </cell>
          <cell r="B2328" t="str">
            <v>Pms2 known familial variants</v>
          </cell>
          <cell r="C2328">
            <v>3</v>
          </cell>
          <cell r="D2328">
            <v>0</v>
          </cell>
          <cell r="E2328">
            <v>5</v>
          </cell>
          <cell r="F2328">
            <v>5</v>
          </cell>
        </row>
        <row r="2329">
          <cell r="A2329" t="str">
            <v>81319</v>
          </cell>
          <cell r="B2329" t="str">
            <v>Pms2 gene dup/delet variants</v>
          </cell>
          <cell r="C2329">
            <v>3</v>
          </cell>
          <cell r="D2329">
            <v>0</v>
          </cell>
          <cell r="E2329">
            <v>5</v>
          </cell>
          <cell r="F2329">
            <v>5</v>
          </cell>
        </row>
        <row r="2330">
          <cell r="A2330" t="str">
            <v>81321</v>
          </cell>
          <cell r="B2330" t="str">
            <v>Pten gene full sequence</v>
          </cell>
          <cell r="C2330">
            <v>3</v>
          </cell>
          <cell r="D2330">
            <v>0</v>
          </cell>
          <cell r="E2330">
            <v>5</v>
          </cell>
          <cell r="F2330">
            <v>5</v>
          </cell>
        </row>
        <row r="2331">
          <cell r="A2331" t="str">
            <v>81322</v>
          </cell>
          <cell r="B2331" t="str">
            <v>Pten gene known fam variant</v>
          </cell>
          <cell r="C2331">
            <v>3</v>
          </cell>
          <cell r="D2331">
            <v>0</v>
          </cell>
          <cell r="E2331">
            <v>5</v>
          </cell>
          <cell r="F2331">
            <v>5</v>
          </cell>
        </row>
        <row r="2332">
          <cell r="A2332" t="str">
            <v>81323</v>
          </cell>
          <cell r="B2332" t="str">
            <v>Pten gene dup/delet variant</v>
          </cell>
          <cell r="C2332">
            <v>3</v>
          </cell>
          <cell r="D2332">
            <v>0</v>
          </cell>
          <cell r="E2332">
            <v>5</v>
          </cell>
          <cell r="F2332">
            <v>5</v>
          </cell>
        </row>
        <row r="2333">
          <cell r="A2333" t="str">
            <v>81332</v>
          </cell>
          <cell r="B2333" t="str">
            <v>Serpina1 gene</v>
          </cell>
          <cell r="C2333">
            <v>3</v>
          </cell>
          <cell r="D2333">
            <v>0</v>
          </cell>
          <cell r="E2333">
            <v>5</v>
          </cell>
          <cell r="F2333">
            <v>5</v>
          </cell>
        </row>
        <row r="2334">
          <cell r="A2334" t="str">
            <v>81340</v>
          </cell>
          <cell r="B2334" t="str">
            <v>Trb@ gene rearrange amplify</v>
          </cell>
          <cell r="C2334">
            <v>3</v>
          </cell>
          <cell r="D2334">
            <v>0</v>
          </cell>
          <cell r="E2334">
            <v>5</v>
          </cell>
          <cell r="F2334">
            <v>5</v>
          </cell>
        </row>
        <row r="2335">
          <cell r="A2335" t="str">
            <v>81341</v>
          </cell>
          <cell r="B2335" t="str">
            <v>Trb@ gene rearrange dirprobe</v>
          </cell>
          <cell r="C2335">
            <v>3</v>
          </cell>
          <cell r="D2335">
            <v>0</v>
          </cell>
          <cell r="E2335">
            <v>5</v>
          </cell>
          <cell r="F2335">
            <v>5</v>
          </cell>
        </row>
        <row r="2336">
          <cell r="A2336" t="str">
            <v>81342</v>
          </cell>
          <cell r="B2336" t="str">
            <v>Trg gene rearrangement anal</v>
          </cell>
          <cell r="C2336">
            <v>3</v>
          </cell>
          <cell r="D2336">
            <v>0</v>
          </cell>
          <cell r="E2336">
            <v>5</v>
          </cell>
          <cell r="F2336">
            <v>5</v>
          </cell>
        </row>
        <row r="2337">
          <cell r="A2337" t="str">
            <v>81370</v>
          </cell>
          <cell r="B2337" t="str">
            <v>Hla i &amp; ii typing lr</v>
          </cell>
          <cell r="C2337">
            <v>3</v>
          </cell>
          <cell r="D2337">
            <v>0</v>
          </cell>
          <cell r="E2337">
            <v>5</v>
          </cell>
          <cell r="F2337">
            <v>5</v>
          </cell>
        </row>
        <row r="2338">
          <cell r="A2338" t="str">
            <v>81371</v>
          </cell>
          <cell r="B2338" t="str">
            <v>Hla i &amp; ii type verify lr</v>
          </cell>
          <cell r="C2338">
            <v>3</v>
          </cell>
          <cell r="D2338">
            <v>0</v>
          </cell>
          <cell r="E2338">
            <v>5</v>
          </cell>
          <cell r="F2338">
            <v>5</v>
          </cell>
        </row>
        <row r="2339">
          <cell r="A2339" t="str">
            <v>81372</v>
          </cell>
          <cell r="B2339" t="str">
            <v>Hla i typing complete lr</v>
          </cell>
          <cell r="C2339">
            <v>3</v>
          </cell>
          <cell r="D2339">
            <v>0</v>
          </cell>
          <cell r="E2339">
            <v>5</v>
          </cell>
          <cell r="F2339">
            <v>5</v>
          </cell>
        </row>
        <row r="2340">
          <cell r="A2340" t="str">
            <v>81373</v>
          </cell>
          <cell r="B2340" t="str">
            <v>Hla i typing 1 locus lr</v>
          </cell>
          <cell r="C2340">
            <v>3</v>
          </cell>
          <cell r="D2340">
            <v>0</v>
          </cell>
          <cell r="E2340">
            <v>5</v>
          </cell>
          <cell r="F2340">
            <v>5</v>
          </cell>
        </row>
        <row r="2341">
          <cell r="A2341" t="str">
            <v>81374</v>
          </cell>
          <cell r="B2341" t="str">
            <v>Hla i typing 1 antigen lr</v>
          </cell>
          <cell r="C2341">
            <v>3</v>
          </cell>
          <cell r="D2341">
            <v>0</v>
          </cell>
          <cell r="E2341">
            <v>5</v>
          </cell>
          <cell r="F2341">
            <v>5</v>
          </cell>
        </row>
        <row r="2342">
          <cell r="A2342" t="str">
            <v>81375</v>
          </cell>
          <cell r="B2342" t="str">
            <v>Hla ii typing ag equiv lr</v>
          </cell>
          <cell r="C2342">
            <v>3</v>
          </cell>
          <cell r="D2342">
            <v>0</v>
          </cell>
          <cell r="E2342">
            <v>5</v>
          </cell>
          <cell r="F2342">
            <v>5</v>
          </cell>
        </row>
        <row r="2343">
          <cell r="A2343" t="str">
            <v>81376</v>
          </cell>
          <cell r="B2343" t="str">
            <v>Hla ii typing 1 locus lr</v>
          </cell>
          <cell r="C2343">
            <v>3</v>
          </cell>
          <cell r="D2343">
            <v>0</v>
          </cell>
          <cell r="E2343">
            <v>5</v>
          </cell>
          <cell r="F2343">
            <v>5</v>
          </cell>
        </row>
        <row r="2344">
          <cell r="A2344" t="str">
            <v>81377</v>
          </cell>
          <cell r="B2344" t="str">
            <v>Hla ii type 1 ag equiv lr</v>
          </cell>
          <cell r="C2344">
            <v>3</v>
          </cell>
          <cell r="D2344">
            <v>0</v>
          </cell>
          <cell r="E2344">
            <v>5</v>
          </cell>
          <cell r="F2344">
            <v>5</v>
          </cell>
        </row>
        <row r="2345">
          <cell r="A2345" t="str">
            <v>81378</v>
          </cell>
          <cell r="B2345" t="str">
            <v>Hla i &amp; ii typing hr</v>
          </cell>
          <cell r="C2345">
            <v>3</v>
          </cell>
          <cell r="D2345">
            <v>0</v>
          </cell>
          <cell r="E2345">
            <v>5</v>
          </cell>
          <cell r="F2345">
            <v>5</v>
          </cell>
        </row>
        <row r="2346">
          <cell r="A2346" t="str">
            <v>81379</v>
          </cell>
          <cell r="B2346" t="str">
            <v>Hla i typing complete hr</v>
          </cell>
          <cell r="C2346">
            <v>3</v>
          </cell>
          <cell r="D2346">
            <v>0</v>
          </cell>
          <cell r="E2346">
            <v>5</v>
          </cell>
          <cell r="F2346">
            <v>5</v>
          </cell>
        </row>
        <row r="2347">
          <cell r="A2347" t="str">
            <v>81380</v>
          </cell>
          <cell r="B2347" t="str">
            <v>Hla i typing 1 locus hr</v>
          </cell>
          <cell r="C2347">
            <v>3</v>
          </cell>
          <cell r="D2347">
            <v>0</v>
          </cell>
          <cell r="E2347">
            <v>5</v>
          </cell>
          <cell r="F2347">
            <v>5</v>
          </cell>
        </row>
        <row r="2348">
          <cell r="A2348" t="str">
            <v>81381</v>
          </cell>
          <cell r="B2348" t="str">
            <v>Hla i typing 1 allele hr</v>
          </cell>
          <cell r="C2348">
            <v>3</v>
          </cell>
          <cell r="D2348">
            <v>0</v>
          </cell>
          <cell r="E2348">
            <v>5</v>
          </cell>
          <cell r="F2348">
            <v>5</v>
          </cell>
        </row>
        <row r="2349">
          <cell r="A2349" t="str">
            <v>81382</v>
          </cell>
          <cell r="B2349" t="str">
            <v>Hla ii typing 1 loc hr</v>
          </cell>
          <cell r="C2349">
            <v>3</v>
          </cell>
          <cell r="D2349">
            <v>0</v>
          </cell>
          <cell r="E2349">
            <v>5</v>
          </cell>
          <cell r="F2349">
            <v>5</v>
          </cell>
        </row>
        <row r="2350">
          <cell r="A2350" t="str">
            <v>81383</v>
          </cell>
          <cell r="B2350" t="str">
            <v>Hla ii typing 1 allele hr</v>
          </cell>
          <cell r="C2350">
            <v>3</v>
          </cell>
          <cell r="D2350">
            <v>0</v>
          </cell>
          <cell r="E2350">
            <v>5</v>
          </cell>
          <cell r="F2350">
            <v>5</v>
          </cell>
        </row>
        <row r="2351">
          <cell r="A2351" t="str">
            <v>82000</v>
          </cell>
          <cell r="B2351" t="str">
            <v>Assay of blood acetaldehyde</v>
          </cell>
          <cell r="C2351">
            <v>3</v>
          </cell>
          <cell r="D2351">
            <v>0</v>
          </cell>
          <cell r="E2351">
            <v>5</v>
          </cell>
          <cell r="F2351">
            <v>5</v>
          </cell>
        </row>
        <row r="2352">
          <cell r="A2352" t="str">
            <v>82003</v>
          </cell>
          <cell r="B2352" t="str">
            <v>Assay of acetaminophen</v>
          </cell>
          <cell r="C2352">
            <v>3</v>
          </cell>
          <cell r="D2352">
            <v>0</v>
          </cell>
          <cell r="E2352">
            <v>5</v>
          </cell>
          <cell r="F2352">
            <v>5</v>
          </cell>
        </row>
        <row r="2353">
          <cell r="A2353" t="str">
            <v>82009</v>
          </cell>
          <cell r="B2353" t="str">
            <v>Test for acetone/ketones</v>
          </cell>
          <cell r="C2353">
            <v>3</v>
          </cell>
          <cell r="D2353">
            <v>0</v>
          </cell>
          <cell r="E2353">
            <v>5</v>
          </cell>
          <cell r="F2353">
            <v>5</v>
          </cell>
        </row>
        <row r="2354">
          <cell r="A2354" t="str">
            <v>82010</v>
          </cell>
          <cell r="B2354" t="str">
            <v>Acetone assay</v>
          </cell>
          <cell r="C2354">
            <v>3</v>
          </cell>
          <cell r="D2354">
            <v>0</v>
          </cell>
          <cell r="E2354">
            <v>5</v>
          </cell>
          <cell r="F2354">
            <v>5</v>
          </cell>
        </row>
        <row r="2355">
          <cell r="A2355" t="str">
            <v>82013</v>
          </cell>
          <cell r="B2355" t="str">
            <v>Acetylcholinesterase assay</v>
          </cell>
          <cell r="C2355">
            <v>3</v>
          </cell>
          <cell r="D2355">
            <v>0</v>
          </cell>
          <cell r="E2355">
            <v>5</v>
          </cell>
          <cell r="F2355">
            <v>5</v>
          </cell>
        </row>
        <row r="2356">
          <cell r="A2356" t="str">
            <v>82016</v>
          </cell>
          <cell r="B2356" t="str">
            <v>Acylcarnitines qual</v>
          </cell>
          <cell r="C2356">
            <v>3</v>
          </cell>
          <cell r="D2356">
            <v>0</v>
          </cell>
          <cell r="E2356">
            <v>5</v>
          </cell>
          <cell r="F2356">
            <v>5</v>
          </cell>
        </row>
        <row r="2357">
          <cell r="A2357" t="str">
            <v>82017</v>
          </cell>
          <cell r="B2357" t="str">
            <v>Acylcarnitines quant</v>
          </cell>
          <cell r="C2357">
            <v>3</v>
          </cell>
          <cell r="D2357">
            <v>0</v>
          </cell>
          <cell r="E2357">
            <v>5</v>
          </cell>
          <cell r="F2357">
            <v>5</v>
          </cell>
        </row>
        <row r="2358">
          <cell r="A2358" t="str">
            <v>82024</v>
          </cell>
          <cell r="B2358" t="str">
            <v>Assay of acth</v>
          </cell>
          <cell r="C2358">
            <v>3</v>
          </cell>
          <cell r="D2358">
            <v>0</v>
          </cell>
          <cell r="E2358">
            <v>5</v>
          </cell>
          <cell r="F2358">
            <v>5</v>
          </cell>
        </row>
        <row r="2359">
          <cell r="A2359" t="str">
            <v>82030</v>
          </cell>
          <cell r="B2359" t="str">
            <v>Assay of adp &amp; amp</v>
          </cell>
          <cell r="C2359">
            <v>3</v>
          </cell>
          <cell r="D2359">
            <v>0</v>
          </cell>
          <cell r="E2359">
            <v>5</v>
          </cell>
          <cell r="F2359">
            <v>5</v>
          </cell>
        </row>
        <row r="2360">
          <cell r="A2360" t="str">
            <v>82040</v>
          </cell>
          <cell r="B2360" t="str">
            <v>Assay of serum albumin</v>
          </cell>
          <cell r="C2360">
            <v>3</v>
          </cell>
          <cell r="D2360">
            <v>0</v>
          </cell>
          <cell r="E2360">
            <v>5</v>
          </cell>
          <cell r="F2360">
            <v>5</v>
          </cell>
        </row>
        <row r="2361">
          <cell r="A2361" t="str">
            <v>82042</v>
          </cell>
          <cell r="B2361" t="str">
            <v>Assay of urine albumin</v>
          </cell>
          <cell r="C2361">
            <v>3</v>
          </cell>
          <cell r="D2361">
            <v>0</v>
          </cell>
          <cell r="E2361">
            <v>5</v>
          </cell>
          <cell r="F2361">
            <v>5</v>
          </cell>
        </row>
        <row r="2362">
          <cell r="A2362" t="str">
            <v>82043</v>
          </cell>
          <cell r="B2362" t="str">
            <v>Microalbumin quantitative</v>
          </cell>
          <cell r="C2362">
            <v>3</v>
          </cell>
          <cell r="D2362">
            <v>0</v>
          </cell>
          <cell r="E2362">
            <v>5</v>
          </cell>
          <cell r="F2362">
            <v>5</v>
          </cell>
        </row>
        <row r="2363">
          <cell r="A2363" t="str">
            <v>82044</v>
          </cell>
          <cell r="B2363" t="str">
            <v>Microalbumin semiquant</v>
          </cell>
          <cell r="C2363">
            <v>3</v>
          </cell>
          <cell r="D2363">
            <v>0</v>
          </cell>
          <cell r="E2363">
            <v>5</v>
          </cell>
          <cell r="F2363">
            <v>5</v>
          </cell>
        </row>
        <row r="2364">
          <cell r="A2364" t="str">
            <v>82045</v>
          </cell>
          <cell r="B2364" t="str">
            <v>Albumin ischemia modified</v>
          </cell>
          <cell r="C2364">
            <v>3</v>
          </cell>
          <cell r="D2364">
            <v>0</v>
          </cell>
          <cell r="E2364">
            <v>5</v>
          </cell>
          <cell r="F2364">
            <v>5</v>
          </cell>
        </row>
        <row r="2365">
          <cell r="A2365" t="str">
            <v>82055</v>
          </cell>
          <cell r="B2365" t="str">
            <v>Assay of ethanol</v>
          </cell>
          <cell r="C2365">
            <v>3</v>
          </cell>
          <cell r="D2365">
            <v>0</v>
          </cell>
          <cell r="E2365">
            <v>5</v>
          </cell>
          <cell r="F2365">
            <v>5</v>
          </cell>
        </row>
        <row r="2366">
          <cell r="A2366" t="str">
            <v>82075</v>
          </cell>
          <cell r="B2366" t="str">
            <v>Assay of breath ethanol</v>
          </cell>
          <cell r="C2366">
            <v>3</v>
          </cell>
          <cell r="D2366">
            <v>0</v>
          </cell>
          <cell r="E2366">
            <v>5</v>
          </cell>
          <cell r="F2366">
            <v>5</v>
          </cell>
        </row>
        <row r="2367">
          <cell r="A2367" t="str">
            <v>82085</v>
          </cell>
          <cell r="B2367" t="str">
            <v>Assay of aldolase</v>
          </cell>
          <cell r="C2367">
            <v>3</v>
          </cell>
          <cell r="D2367">
            <v>0</v>
          </cell>
          <cell r="E2367">
            <v>5</v>
          </cell>
          <cell r="F2367">
            <v>5</v>
          </cell>
        </row>
        <row r="2368">
          <cell r="A2368" t="str">
            <v>82088</v>
          </cell>
          <cell r="B2368" t="str">
            <v>Assay of aldosterone</v>
          </cell>
          <cell r="C2368">
            <v>3</v>
          </cell>
          <cell r="D2368">
            <v>0</v>
          </cell>
          <cell r="E2368">
            <v>5</v>
          </cell>
          <cell r="F2368">
            <v>5</v>
          </cell>
        </row>
        <row r="2369">
          <cell r="A2369" t="str">
            <v>82101</v>
          </cell>
          <cell r="B2369" t="str">
            <v>Assay of urine alkaloids</v>
          </cell>
          <cell r="C2369">
            <v>3</v>
          </cell>
          <cell r="D2369">
            <v>0</v>
          </cell>
          <cell r="E2369">
            <v>5</v>
          </cell>
          <cell r="F2369">
            <v>5</v>
          </cell>
        </row>
        <row r="2370">
          <cell r="A2370" t="str">
            <v>82103</v>
          </cell>
          <cell r="B2370" t="str">
            <v>Alpha-1-antitrypsin total</v>
          </cell>
          <cell r="C2370">
            <v>3</v>
          </cell>
          <cell r="D2370">
            <v>0</v>
          </cell>
          <cell r="E2370">
            <v>5</v>
          </cell>
          <cell r="F2370">
            <v>5</v>
          </cell>
        </row>
        <row r="2371">
          <cell r="A2371" t="str">
            <v>82104</v>
          </cell>
          <cell r="B2371" t="str">
            <v>Alpha-1-antitrypsin pheno</v>
          </cell>
          <cell r="C2371">
            <v>3</v>
          </cell>
          <cell r="D2371">
            <v>0</v>
          </cell>
          <cell r="E2371">
            <v>5</v>
          </cell>
          <cell r="F2371">
            <v>5</v>
          </cell>
        </row>
        <row r="2372">
          <cell r="A2372" t="str">
            <v>82105</v>
          </cell>
          <cell r="B2372" t="str">
            <v>Alpha-fetoprotein serum</v>
          </cell>
          <cell r="C2372">
            <v>3</v>
          </cell>
          <cell r="D2372">
            <v>0</v>
          </cell>
          <cell r="E2372">
            <v>5</v>
          </cell>
          <cell r="F2372">
            <v>5</v>
          </cell>
        </row>
        <row r="2373">
          <cell r="A2373" t="str">
            <v>82106</v>
          </cell>
          <cell r="B2373" t="str">
            <v>Alpha-fetoprotein amniotic</v>
          </cell>
          <cell r="C2373">
            <v>3</v>
          </cell>
          <cell r="D2373">
            <v>0</v>
          </cell>
          <cell r="E2373">
            <v>5</v>
          </cell>
          <cell r="F2373">
            <v>5</v>
          </cell>
        </row>
        <row r="2374">
          <cell r="A2374" t="str">
            <v>82107</v>
          </cell>
          <cell r="B2374" t="str">
            <v>Alpha-fetoprotein l3</v>
          </cell>
          <cell r="C2374">
            <v>3</v>
          </cell>
          <cell r="D2374">
            <v>0</v>
          </cell>
          <cell r="E2374">
            <v>5</v>
          </cell>
          <cell r="F2374">
            <v>5</v>
          </cell>
        </row>
        <row r="2375">
          <cell r="A2375" t="str">
            <v>82108</v>
          </cell>
          <cell r="B2375" t="str">
            <v>Assay of aluminum</v>
          </cell>
          <cell r="C2375">
            <v>3</v>
          </cell>
          <cell r="D2375">
            <v>0</v>
          </cell>
          <cell r="E2375">
            <v>5</v>
          </cell>
          <cell r="F2375">
            <v>5</v>
          </cell>
        </row>
        <row r="2376">
          <cell r="A2376" t="str">
            <v>82120</v>
          </cell>
          <cell r="B2376" t="str">
            <v>Amines vaginal fluid qual</v>
          </cell>
          <cell r="C2376">
            <v>3</v>
          </cell>
          <cell r="D2376">
            <v>0</v>
          </cell>
          <cell r="E2376">
            <v>5</v>
          </cell>
          <cell r="F2376">
            <v>5</v>
          </cell>
        </row>
        <row r="2377">
          <cell r="A2377" t="str">
            <v>82127</v>
          </cell>
          <cell r="B2377" t="str">
            <v>Amino acid single qual</v>
          </cell>
          <cell r="C2377">
            <v>3</v>
          </cell>
          <cell r="D2377">
            <v>0</v>
          </cell>
          <cell r="E2377">
            <v>5</v>
          </cell>
          <cell r="F2377">
            <v>5</v>
          </cell>
        </row>
        <row r="2378">
          <cell r="A2378" t="str">
            <v>82128</v>
          </cell>
          <cell r="B2378" t="str">
            <v>Amino acids mult qual</v>
          </cell>
          <cell r="C2378">
            <v>3</v>
          </cell>
          <cell r="D2378">
            <v>0</v>
          </cell>
          <cell r="E2378">
            <v>5</v>
          </cell>
          <cell r="F2378">
            <v>5</v>
          </cell>
        </row>
        <row r="2379">
          <cell r="A2379" t="str">
            <v>82131</v>
          </cell>
          <cell r="B2379" t="str">
            <v>Amino acids single quant</v>
          </cell>
          <cell r="C2379">
            <v>3</v>
          </cell>
          <cell r="D2379">
            <v>0</v>
          </cell>
          <cell r="E2379">
            <v>5</v>
          </cell>
          <cell r="F2379">
            <v>5</v>
          </cell>
        </row>
        <row r="2380">
          <cell r="A2380" t="str">
            <v>82135</v>
          </cell>
          <cell r="B2380" t="str">
            <v>Assay aminolevulinic acid</v>
          </cell>
          <cell r="C2380">
            <v>3</v>
          </cell>
          <cell r="D2380">
            <v>0</v>
          </cell>
          <cell r="E2380">
            <v>5</v>
          </cell>
          <cell r="F2380">
            <v>5</v>
          </cell>
        </row>
        <row r="2381">
          <cell r="A2381" t="str">
            <v>82136</v>
          </cell>
          <cell r="B2381" t="str">
            <v>Amino acids quant 2-5</v>
          </cell>
          <cell r="C2381">
            <v>3</v>
          </cell>
          <cell r="D2381">
            <v>0</v>
          </cell>
          <cell r="E2381">
            <v>5</v>
          </cell>
          <cell r="F2381">
            <v>5</v>
          </cell>
        </row>
        <row r="2382">
          <cell r="A2382" t="str">
            <v>82139</v>
          </cell>
          <cell r="B2382" t="str">
            <v>Amino acids quan 6 or more</v>
          </cell>
          <cell r="C2382">
            <v>3</v>
          </cell>
          <cell r="D2382">
            <v>0</v>
          </cell>
          <cell r="E2382">
            <v>5</v>
          </cell>
          <cell r="F2382">
            <v>5</v>
          </cell>
        </row>
        <row r="2383">
          <cell r="A2383" t="str">
            <v>82140</v>
          </cell>
          <cell r="B2383" t="str">
            <v>Assay of ammonia</v>
          </cell>
          <cell r="C2383">
            <v>3</v>
          </cell>
          <cell r="D2383">
            <v>0</v>
          </cell>
          <cell r="E2383">
            <v>5</v>
          </cell>
          <cell r="F2383">
            <v>5</v>
          </cell>
        </row>
        <row r="2384">
          <cell r="A2384" t="str">
            <v>82143</v>
          </cell>
          <cell r="B2384" t="str">
            <v>Amniotic fluid scan</v>
          </cell>
          <cell r="C2384">
            <v>3</v>
          </cell>
          <cell r="D2384">
            <v>0</v>
          </cell>
          <cell r="E2384">
            <v>5</v>
          </cell>
          <cell r="F2384">
            <v>5</v>
          </cell>
        </row>
        <row r="2385">
          <cell r="A2385" t="str">
            <v>82145</v>
          </cell>
          <cell r="B2385" t="str">
            <v>Assay of amphetamines</v>
          </cell>
          <cell r="C2385">
            <v>3</v>
          </cell>
          <cell r="D2385">
            <v>0</v>
          </cell>
          <cell r="E2385">
            <v>5</v>
          </cell>
          <cell r="F2385">
            <v>5</v>
          </cell>
        </row>
        <row r="2386">
          <cell r="A2386" t="str">
            <v>82150</v>
          </cell>
          <cell r="B2386" t="str">
            <v>Assay of amylase</v>
          </cell>
          <cell r="C2386">
            <v>3</v>
          </cell>
          <cell r="D2386">
            <v>0</v>
          </cell>
          <cell r="E2386">
            <v>5</v>
          </cell>
          <cell r="F2386">
            <v>5</v>
          </cell>
        </row>
        <row r="2387">
          <cell r="A2387" t="str">
            <v>82154</v>
          </cell>
          <cell r="B2387" t="str">
            <v>Androstanediol glucuronide</v>
          </cell>
          <cell r="C2387">
            <v>3</v>
          </cell>
          <cell r="D2387">
            <v>0</v>
          </cell>
          <cell r="E2387">
            <v>5</v>
          </cell>
          <cell r="F2387">
            <v>5</v>
          </cell>
        </row>
        <row r="2388">
          <cell r="A2388" t="str">
            <v>82157</v>
          </cell>
          <cell r="B2388" t="str">
            <v>Assay of androstenedione</v>
          </cell>
          <cell r="C2388">
            <v>3</v>
          </cell>
          <cell r="D2388">
            <v>0</v>
          </cell>
          <cell r="E2388">
            <v>5</v>
          </cell>
          <cell r="F2388">
            <v>5</v>
          </cell>
        </row>
        <row r="2389">
          <cell r="A2389" t="str">
            <v>82160</v>
          </cell>
          <cell r="B2389" t="str">
            <v>Assay of androsterone</v>
          </cell>
          <cell r="C2389">
            <v>3</v>
          </cell>
          <cell r="D2389">
            <v>0</v>
          </cell>
          <cell r="E2389">
            <v>5</v>
          </cell>
          <cell r="F2389">
            <v>5</v>
          </cell>
        </row>
        <row r="2390">
          <cell r="A2390" t="str">
            <v>82163</v>
          </cell>
          <cell r="B2390" t="str">
            <v>Assay of angiotensin ii</v>
          </cell>
          <cell r="C2390">
            <v>3</v>
          </cell>
          <cell r="D2390">
            <v>0</v>
          </cell>
          <cell r="E2390">
            <v>5</v>
          </cell>
          <cell r="F2390">
            <v>5</v>
          </cell>
        </row>
        <row r="2391">
          <cell r="A2391" t="str">
            <v>82164</v>
          </cell>
          <cell r="B2391" t="str">
            <v>Angiotensin i enzyme test</v>
          </cell>
          <cell r="C2391">
            <v>3</v>
          </cell>
          <cell r="D2391">
            <v>0</v>
          </cell>
          <cell r="E2391">
            <v>5</v>
          </cell>
          <cell r="F2391">
            <v>5</v>
          </cell>
        </row>
        <row r="2392">
          <cell r="A2392" t="str">
            <v>82172</v>
          </cell>
          <cell r="B2392" t="str">
            <v>Assay of apolipoprotein</v>
          </cell>
          <cell r="C2392">
            <v>3</v>
          </cell>
          <cell r="D2392">
            <v>0</v>
          </cell>
          <cell r="E2392">
            <v>5</v>
          </cell>
          <cell r="F2392">
            <v>5</v>
          </cell>
        </row>
        <row r="2393">
          <cell r="A2393" t="str">
            <v>82175</v>
          </cell>
          <cell r="B2393" t="str">
            <v>Assay of arsenic</v>
          </cell>
          <cell r="C2393">
            <v>3</v>
          </cell>
          <cell r="D2393">
            <v>0</v>
          </cell>
          <cell r="E2393">
            <v>5</v>
          </cell>
          <cell r="F2393">
            <v>5</v>
          </cell>
        </row>
        <row r="2394">
          <cell r="A2394" t="str">
            <v>82180</v>
          </cell>
          <cell r="B2394" t="str">
            <v>Assay of ascorbic acid</v>
          </cell>
          <cell r="C2394">
            <v>3</v>
          </cell>
          <cell r="D2394">
            <v>0</v>
          </cell>
          <cell r="E2394">
            <v>5</v>
          </cell>
          <cell r="F2394">
            <v>5</v>
          </cell>
        </row>
        <row r="2395">
          <cell r="A2395" t="str">
            <v>82190</v>
          </cell>
          <cell r="B2395" t="str">
            <v>Atomic absorption</v>
          </cell>
          <cell r="C2395">
            <v>3</v>
          </cell>
          <cell r="D2395">
            <v>0</v>
          </cell>
          <cell r="E2395">
            <v>5</v>
          </cell>
          <cell r="F2395">
            <v>5</v>
          </cell>
        </row>
        <row r="2396">
          <cell r="A2396" t="str">
            <v>82205</v>
          </cell>
          <cell r="B2396" t="str">
            <v>Assay of barbiturates</v>
          </cell>
          <cell r="C2396">
            <v>3</v>
          </cell>
          <cell r="D2396">
            <v>0</v>
          </cell>
          <cell r="E2396">
            <v>5</v>
          </cell>
          <cell r="F2396">
            <v>5</v>
          </cell>
        </row>
        <row r="2397">
          <cell r="A2397" t="str">
            <v>82232</v>
          </cell>
          <cell r="B2397" t="str">
            <v>Assay of beta-2 protein</v>
          </cell>
          <cell r="C2397">
            <v>3</v>
          </cell>
          <cell r="D2397">
            <v>0</v>
          </cell>
          <cell r="E2397">
            <v>5</v>
          </cell>
          <cell r="F2397">
            <v>5</v>
          </cell>
        </row>
        <row r="2398">
          <cell r="A2398" t="str">
            <v>82239</v>
          </cell>
          <cell r="B2398" t="str">
            <v>Bile acids total</v>
          </cell>
          <cell r="C2398">
            <v>3</v>
          </cell>
          <cell r="D2398">
            <v>0</v>
          </cell>
          <cell r="E2398">
            <v>5</v>
          </cell>
          <cell r="F2398">
            <v>5</v>
          </cell>
        </row>
        <row r="2399">
          <cell r="A2399" t="str">
            <v>82240</v>
          </cell>
          <cell r="B2399" t="str">
            <v>Bile acids cholylglycine</v>
          </cell>
          <cell r="C2399">
            <v>3</v>
          </cell>
          <cell r="D2399">
            <v>0</v>
          </cell>
          <cell r="E2399">
            <v>5</v>
          </cell>
          <cell r="F2399">
            <v>5</v>
          </cell>
        </row>
        <row r="2400">
          <cell r="A2400" t="str">
            <v>82247</v>
          </cell>
          <cell r="B2400" t="str">
            <v>Bilirubin total</v>
          </cell>
          <cell r="C2400">
            <v>3</v>
          </cell>
          <cell r="D2400">
            <v>0</v>
          </cell>
          <cell r="E2400">
            <v>5</v>
          </cell>
          <cell r="F2400">
            <v>5</v>
          </cell>
        </row>
        <row r="2401">
          <cell r="A2401" t="str">
            <v>82248</v>
          </cell>
          <cell r="B2401" t="str">
            <v>Bilirubin direct</v>
          </cell>
          <cell r="C2401">
            <v>3</v>
          </cell>
          <cell r="D2401">
            <v>0</v>
          </cell>
          <cell r="E2401">
            <v>5</v>
          </cell>
          <cell r="F2401">
            <v>5</v>
          </cell>
        </row>
        <row r="2402">
          <cell r="A2402" t="str">
            <v>82252</v>
          </cell>
          <cell r="B2402" t="str">
            <v>Fecal bilirubin test</v>
          </cell>
          <cell r="C2402">
            <v>3</v>
          </cell>
          <cell r="D2402">
            <v>0</v>
          </cell>
          <cell r="E2402">
            <v>5</v>
          </cell>
          <cell r="F2402">
            <v>5</v>
          </cell>
        </row>
        <row r="2403">
          <cell r="A2403" t="str">
            <v>82261</v>
          </cell>
          <cell r="B2403" t="str">
            <v>Assay of biotinidase</v>
          </cell>
          <cell r="C2403">
            <v>3</v>
          </cell>
          <cell r="D2403">
            <v>0</v>
          </cell>
          <cell r="E2403">
            <v>5</v>
          </cell>
          <cell r="F2403">
            <v>5</v>
          </cell>
        </row>
        <row r="2404">
          <cell r="A2404" t="str">
            <v>82270</v>
          </cell>
          <cell r="B2404" t="str">
            <v>Occult blood feces</v>
          </cell>
          <cell r="C2404">
            <v>3</v>
          </cell>
          <cell r="D2404">
            <v>0</v>
          </cell>
          <cell r="E2404">
            <v>5</v>
          </cell>
          <cell r="F2404">
            <v>5</v>
          </cell>
        </row>
        <row r="2405">
          <cell r="A2405" t="str">
            <v>82271</v>
          </cell>
          <cell r="B2405" t="str">
            <v>Occult blood other sources</v>
          </cell>
          <cell r="C2405">
            <v>3</v>
          </cell>
          <cell r="D2405">
            <v>0</v>
          </cell>
          <cell r="E2405">
            <v>5</v>
          </cell>
          <cell r="F2405">
            <v>5</v>
          </cell>
        </row>
        <row r="2406">
          <cell r="A2406" t="str">
            <v>82272</v>
          </cell>
          <cell r="B2406" t="str">
            <v>Occult bld feces 1-3 tests</v>
          </cell>
          <cell r="C2406">
            <v>3</v>
          </cell>
          <cell r="D2406">
            <v>0</v>
          </cell>
          <cell r="E2406">
            <v>5</v>
          </cell>
          <cell r="F2406">
            <v>5</v>
          </cell>
        </row>
        <row r="2407">
          <cell r="A2407" t="str">
            <v>82274</v>
          </cell>
          <cell r="B2407" t="str">
            <v>Assay test for blood fecal</v>
          </cell>
          <cell r="C2407">
            <v>3</v>
          </cell>
          <cell r="D2407">
            <v>0</v>
          </cell>
          <cell r="E2407">
            <v>5</v>
          </cell>
          <cell r="F2407">
            <v>5</v>
          </cell>
        </row>
        <row r="2408">
          <cell r="A2408" t="str">
            <v>82286</v>
          </cell>
          <cell r="B2408" t="str">
            <v>Assay of bradykinin</v>
          </cell>
          <cell r="C2408">
            <v>3</v>
          </cell>
          <cell r="D2408">
            <v>0</v>
          </cell>
          <cell r="E2408">
            <v>5</v>
          </cell>
          <cell r="F2408">
            <v>5</v>
          </cell>
        </row>
        <row r="2409">
          <cell r="A2409" t="str">
            <v>82300</v>
          </cell>
          <cell r="B2409" t="str">
            <v>Assay of cadmium</v>
          </cell>
          <cell r="C2409">
            <v>3</v>
          </cell>
          <cell r="D2409">
            <v>0</v>
          </cell>
          <cell r="E2409">
            <v>5</v>
          </cell>
          <cell r="F2409">
            <v>5</v>
          </cell>
        </row>
        <row r="2410">
          <cell r="A2410" t="str">
            <v>82306</v>
          </cell>
          <cell r="B2410" t="str">
            <v>Vitamin d 25 hydroxy</v>
          </cell>
          <cell r="C2410">
            <v>3</v>
          </cell>
          <cell r="D2410">
            <v>0</v>
          </cell>
          <cell r="E2410">
            <v>5</v>
          </cell>
          <cell r="F2410">
            <v>5</v>
          </cell>
        </row>
        <row r="2411">
          <cell r="A2411" t="str">
            <v>82308</v>
          </cell>
          <cell r="B2411" t="str">
            <v>Assay of calcitonin</v>
          </cell>
          <cell r="C2411">
            <v>3</v>
          </cell>
          <cell r="D2411">
            <v>0</v>
          </cell>
          <cell r="E2411">
            <v>5</v>
          </cell>
          <cell r="F2411">
            <v>5</v>
          </cell>
        </row>
        <row r="2412">
          <cell r="A2412" t="str">
            <v>82310</v>
          </cell>
          <cell r="B2412" t="str">
            <v>Assay of calcium</v>
          </cell>
          <cell r="C2412">
            <v>3</v>
          </cell>
          <cell r="D2412">
            <v>0</v>
          </cell>
          <cell r="E2412">
            <v>5</v>
          </cell>
          <cell r="F2412">
            <v>5</v>
          </cell>
        </row>
        <row r="2413">
          <cell r="A2413" t="str">
            <v>82330</v>
          </cell>
          <cell r="B2413" t="str">
            <v>Assay of calcium</v>
          </cell>
          <cell r="C2413">
            <v>3</v>
          </cell>
          <cell r="D2413">
            <v>0</v>
          </cell>
          <cell r="E2413">
            <v>5</v>
          </cell>
          <cell r="F2413">
            <v>5</v>
          </cell>
        </row>
        <row r="2414">
          <cell r="A2414" t="str">
            <v>82331</v>
          </cell>
          <cell r="B2414" t="str">
            <v>Calcium infusion test</v>
          </cell>
          <cell r="C2414">
            <v>3</v>
          </cell>
          <cell r="D2414">
            <v>0</v>
          </cell>
          <cell r="E2414">
            <v>5</v>
          </cell>
          <cell r="F2414">
            <v>5</v>
          </cell>
        </row>
        <row r="2415">
          <cell r="A2415" t="str">
            <v>82340</v>
          </cell>
          <cell r="B2415" t="str">
            <v>Assay of calcium in urine</v>
          </cell>
          <cell r="C2415">
            <v>3</v>
          </cell>
          <cell r="D2415">
            <v>0</v>
          </cell>
          <cell r="E2415">
            <v>5</v>
          </cell>
          <cell r="F2415">
            <v>5</v>
          </cell>
        </row>
        <row r="2416">
          <cell r="A2416" t="str">
            <v>82355</v>
          </cell>
          <cell r="B2416" t="str">
            <v>Calculus analysis qual</v>
          </cell>
          <cell r="C2416">
            <v>3</v>
          </cell>
          <cell r="D2416">
            <v>0</v>
          </cell>
          <cell r="E2416">
            <v>5</v>
          </cell>
          <cell r="F2416">
            <v>5</v>
          </cell>
        </row>
        <row r="2417">
          <cell r="A2417" t="str">
            <v>82360</v>
          </cell>
          <cell r="B2417" t="str">
            <v>Calculus assay quant</v>
          </cell>
          <cell r="C2417">
            <v>3</v>
          </cell>
          <cell r="D2417">
            <v>0</v>
          </cell>
          <cell r="E2417">
            <v>5</v>
          </cell>
          <cell r="F2417">
            <v>5</v>
          </cell>
        </row>
        <row r="2418">
          <cell r="A2418" t="str">
            <v>82365</v>
          </cell>
          <cell r="B2418" t="str">
            <v>Calculus spectroscopy</v>
          </cell>
          <cell r="C2418">
            <v>3</v>
          </cell>
          <cell r="D2418">
            <v>0</v>
          </cell>
          <cell r="E2418">
            <v>5</v>
          </cell>
          <cell r="F2418">
            <v>5</v>
          </cell>
        </row>
        <row r="2419">
          <cell r="A2419" t="str">
            <v>82370</v>
          </cell>
          <cell r="B2419" t="str">
            <v>X-ray assay calculus</v>
          </cell>
          <cell r="C2419">
            <v>3</v>
          </cell>
          <cell r="D2419">
            <v>0</v>
          </cell>
          <cell r="E2419">
            <v>5</v>
          </cell>
          <cell r="F2419">
            <v>5</v>
          </cell>
        </row>
        <row r="2420">
          <cell r="A2420" t="str">
            <v>82373</v>
          </cell>
          <cell r="B2420" t="str">
            <v>Assay c-d transfer measure</v>
          </cell>
          <cell r="C2420">
            <v>3</v>
          </cell>
          <cell r="D2420">
            <v>0</v>
          </cell>
          <cell r="E2420">
            <v>5</v>
          </cell>
          <cell r="F2420">
            <v>5</v>
          </cell>
        </row>
        <row r="2421">
          <cell r="A2421" t="str">
            <v>82374</v>
          </cell>
          <cell r="B2421" t="str">
            <v>Assay blood carbon dioxide</v>
          </cell>
          <cell r="C2421">
            <v>3</v>
          </cell>
          <cell r="D2421">
            <v>0</v>
          </cell>
          <cell r="E2421">
            <v>5</v>
          </cell>
          <cell r="F2421">
            <v>5</v>
          </cell>
        </row>
        <row r="2422">
          <cell r="A2422" t="str">
            <v>82375</v>
          </cell>
          <cell r="B2422" t="str">
            <v>Assay carboxyhb quant</v>
          </cell>
          <cell r="C2422">
            <v>3</v>
          </cell>
          <cell r="D2422">
            <v>0</v>
          </cell>
          <cell r="E2422">
            <v>5</v>
          </cell>
          <cell r="F2422">
            <v>5</v>
          </cell>
        </row>
        <row r="2423">
          <cell r="A2423" t="str">
            <v>82376</v>
          </cell>
          <cell r="B2423" t="str">
            <v>Assay carboxyhb qual</v>
          </cell>
          <cell r="C2423">
            <v>3</v>
          </cell>
          <cell r="D2423">
            <v>0</v>
          </cell>
          <cell r="E2423">
            <v>5</v>
          </cell>
          <cell r="F2423">
            <v>5</v>
          </cell>
        </row>
        <row r="2424">
          <cell r="A2424" t="str">
            <v>82378</v>
          </cell>
          <cell r="B2424" t="str">
            <v>Carcinoembryonic antigen</v>
          </cell>
          <cell r="C2424">
            <v>3</v>
          </cell>
          <cell r="D2424">
            <v>0</v>
          </cell>
          <cell r="E2424">
            <v>5</v>
          </cell>
          <cell r="F2424">
            <v>5</v>
          </cell>
        </row>
        <row r="2425">
          <cell r="A2425" t="str">
            <v>82379</v>
          </cell>
          <cell r="B2425" t="str">
            <v>Assay of carnitine</v>
          </cell>
          <cell r="C2425">
            <v>3</v>
          </cell>
          <cell r="D2425">
            <v>0</v>
          </cell>
          <cell r="E2425">
            <v>5</v>
          </cell>
          <cell r="F2425">
            <v>5</v>
          </cell>
        </row>
        <row r="2426">
          <cell r="A2426" t="str">
            <v>82380</v>
          </cell>
          <cell r="B2426" t="str">
            <v>Assay of carotene</v>
          </cell>
          <cell r="C2426">
            <v>3</v>
          </cell>
          <cell r="D2426">
            <v>0</v>
          </cell>
          <cell r="E2426">
            <v>5</v>
          </cell>
          <cell r="F2426">
            <v>5</v>
          </cell>
        </row>
        <row r="2427">
          <cell r="A2427" t="str">
            <v>82382</v>
          </cell>
          <cell r="B2427" t="str">
            <v>Assay urine catecholamines</v>
          </cell>
          <cell r="C2427">
            <v>3</v>
          </cell>
          <cell r="D2427">
            <v>0</v>
          </cell>
          <cell r="E2427">
            <v>5</v>
          </cell>
          <cell r="F2427">
            <v>5</v>
          </cell>
        </row>
        <row r="2428">
          <cell r="A2428" t="str">
            <v>82383</v>
          </cell>
          <cell r="B2428" t="str">
            <v>Assay blood catecholamines</v>
          </cell>
          <cell r="C2428">
            <v>3</v>
          </cell>
          <cell r="D2428">
            <v>0</v>
          </cell>
          <cell r="E2428">
            <v>5</v>
          </cell>
          <cell r="F2428">
            <v>5</v>
          </cell>
        </row>
        <row r="2429">
          <cell r="A2429" t="str">
            <v>82384</v>
          </cell>
          <cell r="B2429" t="str">
            <v>Assay three catecholamines</v>
          </cell>
          <cell r="C2429">
            <v>3</v>
          </cell>
          <cell r="D2429">
            <v>0</v>
          </cell>
          <cell r="E2429">
            <v>5</v>
          </cell>
          <cell r="F2429">
            <v>5</v>
          </cell>
        </row>
        <row r="2430">
          <cell r="A2430" t="str">
            <v>82387</v>
          </cell>
          <cell r="B2430" t="str">
            <v>Assay of cathepsin-d</v>
          </cell>
          <cell r="C2430">
            <v>3</v>
          </cell>
          <cell r="D2430">
            <v>0</v>
          </cell>
          <cell r="E2430">
            <v>5</v>
          </cell>
          <cell r="F2430">
            <v>5</v>
          </cell>
        </row>
        <row r="2431">
          <cell r="A2431" t="str">
            <v>82390</v>
          </cell>
          <cell r="B2431" t="str">
            <v>Assay of ceruloplasmin</v>
          </cell>
          <cell r="C2431">
            <v>3</v>
          </cell>
          <cell r="D2431">
            <v>0</v>
          </cell>
          <cell r="E2431">
            <v>5</v>
          </cell>
          <cell r="F2431">
            <v>5</v>
          </cell>
        </row>
        <row r="2432">
          <cell r="A2432" t="str">
            <v>82397</v>
          </cell>
          <cell r="B2432" t="str">
            <v>Chemiluminescent assay</v>
          </cell>
          <cell r="C2432">
            <v>3</v>
          </cell>
          <cell r="D2432">
            <v>0</v>
          </cell>
          <cell r="E2432">
            <v>5</v>
          </cell>
          <cell r="F2432">
            <v>5</v>
          </cell>
        </row>
        <row r="2433">
          <cell r="A2433" t="str">
            <v>82415</v>
          </cell>
          <cell r="B2433" t="str">
            <v>Assay of chloramphenicol</v>
          </cell>
          <cell r="C2433">
            <v>3</v>
          </cell>
          <cell r="D2433">
            <v>0</v>
          </cell>
          <cell r="E2433">
            <v>5</v>
          </cell>
          <cell r="F2433">
            <v>5</v>
          </cell>
        </row>
        <row r="2434">
          <cell r="A2434" t="str">
            <v>82435</v>
          </cell>
          <cell r="B2434" t="str">
            <v>Assay of blood chloride</v>
          </cell>
          <cell r="C2434">
            <v>3</v>
          </cell>
          <cell r="D2434">
            <v>0</v>
          </cell>
          <cell r="E2434">
            <v>5</v>
          </cell>
          <cell r="F2434">
            <v>5</v>
          </cell>
        </row>
        <row r="2435">
          <cell r="A2435" t="str">
            <v>82436</v>
          </cell>
          <cell r="B2435" t="str">
            <v>Assay of urine chloride</v>
          </cell>
          <cell r="C2435">
            <v>3</v>
          </cell>
          <cell r="D2435">
            <v>0</v>
          </cell>
          <cell r="E2435">
            <v>5</v>
          </cell>
          <cell r="F2435">
            <v>5</v>
          </cell>
        </row>
        <row r="2436">
          <cell r="A2436" t="str">
            <v>82438</v>
          </cell>
          <cell r="B2436" t="str">
            <v>Assay other fluid chlorides</v>
          </cell>
          <cell r="C2436">
            <v>3</v>
          </cell>
          <cell r="D2436">
            <v>0</v>
          </cell>
          <cell r="E2436">
            <v>5</v>
          </cell>
          <cell r="F2436">
            <v>5</v>
          </cell>
        </row>
        <row r="2437">
          <cell r="A2437" t="str">
            <v>82441</v>
          </cell>
          <cell r="B2437" t="str">
            <v>Test for chlorohydrocarbons</v>
          </cell>
          <cell r="C2437">
            <v>3</v>
          </cell>
          <cell r="D2437">
            <v>0</v>
          </cell>
          <cell r="E2437">
            <v>5</v>
          </cell>
          <cell r="F2437">
            <v>5</v>
          </cell>
        </row>
        <row r="2438">
          <cell r="A2438" t="str">
            <v>82465</v>
          </cell>
          <cell r="B2438" t="str">
            <v>Assay bld/serum cholesterol</v>
          </cell>
          <cell r="C2438">
            <v>3</v>
          </cell>
          <cell r="D2438">
            <v>0</v>
          </cell>
          <cell r="E2438">
            <v>5</v>
          </cell>
          <cell r="F2438">
            <v>5</v>
          </cell>
        </row>
        <row r="2439">
          <cell r="A2439" t="str">
            <v>82480</v>
          </cell>
          <cell r="B2439" t="str">
            <v>Assay serum cholinesterase</v>
          </cell>
          <cell r="C2439">
            <v>3</v>
          </cell>
          <cell r="D2439">
            <v>0</v>
          </cell>
          <cell r="E2439">
            <v>5</v>
          </cell>
          <cell r="F2439">
            <v>5</v>
          </cell>
        </row>
        <row r="2440">
          <cell r="A2440" t="str">
            <v>82482</v>
          </cell>
          <cell r="B2440" t="str">
            <v>Assay rbc cholinesterase</v>
          </cell>
          <cell r="C2440">
            <v>3</v>
          </cell>
          <cell r="D2440">
            <v>0</v>
          </cell>
          <cell r="E2440">
            <v>5</v>
          </cell>
          <cell r="F2440">
            <v>5</v>
          </cell>
        </row>
        <row r="2441">
          <cell r="A2441" t="str">
            <v>82485</v>
          </cell>
          <cell r="B2441" t="str">
            <v>Assay chondroitin sulfate</v>
          </cell>
          <cell r="C2441">
            <v>3</v>
          </cell>
          <cell r="D2441">
            <v>0</v>
          </cell>
          <cell r="E2441">
            <v>5</v>
          </cell>
          <cell r="F2441">
            <v>5</v>
          </cell>
        </row>
        <row r="2442">
          <cell r="A2442" t="str">
            <v>82486</v>
          </cell>
          <cell r="B2442" t="str">
            <v>Gas/liquid chromatography</v>
          </cell>
          <cell r="C2442">
            <v>3</v>
          </cell>
          <cell r="D2442">
            <v>0</v>
          </cell>
          <cell r="E2442">
            <v>5</v>
          </cell>
          <cell r="F2442">
            <v>5</v>
          </cell>
        </row>
        <row r="2443">
          <cell r="A2443" t="str">
            <v>82487</v>
          </cell>
          <cell r="B2443" t="str">
            <v>Paper chromatography</v>
          </cell>
          <cell r="C2443">
            <v>3</v>
          </cell>
          <cell r="D2443">
            <v>0</v>
          </cell>
          <cell r="E2443">
            <v>5</v>
          </cell>
          <cell r="F2443">
            <v>5</v>
          </cell>
        </row>
        <row r="2444">
          <cell r="A2444" t="str">
            <v>82488</v>
          </cell>
          <cell r="B2444" t="str">
            <v>Paper chromatography</v>
          </cell>
          <cell r="C2444">
            <v>3</v>
          </cell>
          <cell r="D2444">
            <v>0</v>
          </cell>
          <cell r="E2444">
            <v>5</v>
          </cell>
          <cell r="F2444">
            <v>5</v>
          </cell>
        </row>
        <row r="2445">
          <cell r="A2445" t="str">
            <v>82489</v>
          </cell>
          <cell r="B2445" t="str">
            <v>Thin layer chromatography</v>
          </cell>
          <cell r="C2445">
            <v>3</v>
          </cell>
          <cell r="D2445">
            <v>0</v>
          </cell>
          <cell r="E2445">
            <v>5</v>
          </cell>
          <cell r="F2445">
            <v>5</v>
          </cell>
        </row>
        <row r="2446">
          <cell r="A2446" t="str">
            <v>82491</v>
          </cell>
          <cell r="B2446" t="str">
            <v>Chromotography quant sing</v>
          </cell>
          <cell r="C2446">
            <v>3</v>
          </cell>
          <cell r="D2446">
            <v>0</v>
          </cell>
          <cell r="E2446">
            <v>5</v>
          </cell>
          <cell r="F2446">
            <v>5</v>
          </cell>
        </row>
        <row r="2447">
          <cell r="A2447" t="str">
            <v>82492</v>
          </cell>
          <cell r="B2447" t="str">
            <v>Chromotography quant mult</v>
          </cell>
          <cell r="C2447">
            <v>3</v>
          </cell>
          <cell r="D2447">
            <v>0</v>
          </cell>
          <cell r="E2447">
            <v>5</v>
          </cell>
          <cell r="F2447">
            <v>5</v>
          </cell>
        </row>
        <row r="2448">
          <cell r="A2448" t="str">
            <v>82495</v>
          </cell>
          <cell r="B2448" t="str">
            <v>Assay of chromium</v>
          </cell>
          <cell r="C2448">
            <v>3</v>
          </cell>
          <cell r="D2448">
            <v>0</v>
          </cell>
          <cell r="E2448">
            <v>5</v>
          </cell>
          <cell r="F2448">
            <v>5</v>
          </cell>
        </row>
        <row r="2449">
          <cell r="A2449" t="str">
            <v>82507</v>
          </cell>
          <cell r="B2449" t="str">
            <v>Assay of citrate</v>
          </cell>
          <cell r="C2449">
            <v>3</v>
          </cell>
          <cell r="D2449">
            <v>0</v>
          </cell>
          <cell r="E2449">
            <v>5</v>
          </cell>
          <cell r="F2449">
            <v>5</v>
          </cell>
        </row>
        <row r="2450">
          <cell r="A2450" t="str">
            <v>82520</v>
          </cell>
          <cell r="B2450" t="str">
            <v>Assay of cocaine</v>
          </cell>
          <cell r="C2450">
            <v>3</v>
          </cell>
          <cell r="D2450">
            <v>0</v>
          </cell>
          <cell r="E2450">
            <v>5</v>
          </cell>
          <cell r="F2450">
            <v>5</v>
          </cell>
        </row>
        <row r="2451">
          <cell r="A2451" t="str">
            <v>82523</v>
          </cell>
          <cell r="B2451" t="str">
            <v>Collagen crosslinks</v>
          </cell>
          <cell r="C2451">
            <v>3</v>
          </cell>
          <cell r="D2451">
            <v>0</v>
          </cell>
          <cell r="E2451">
            <v>5</v>
          </cell>
          <cell r="F2451">
            <v>5</v>
          </cell>
        </row>
        <row r="2452">
          <cell r="A2452" t="str">
            <v>82525</v>
          </cell>
          <cell r="B2452" t="str">
            <v>Assay of copper</v>
          </cell>
          <cell r="C2452">
            <v>3</v>
          </cell>
          <cell r="D2452">
            <v>0</v>
          </cell>
          <cell r="E2452">
            <v>5</v>
          </cell>
          <cell r="F2452">
            <v>5</v>
          </cell>
        </row>
        <row r="2453">
          <cell r="A2453" t="str">
            <v>82528</v>
          </cell>
          <cell r="B2453" t="str">
            <v>Assay of corticosterone</v>
          </cell>
          <cell r="C2453">
            <v>3</v>
          </cell>
          <cell r="D2453">
            <v>0</v>
          </cell>
          <cell r="E2453">
            <v>5</v>
          </cell>
          <cell r="F2453">
            <v>5</v>
          </cell>
        </row>
        <row r="2454">
          <cell r="A2454" t="str">
            <v>82530</v>
          </cell>
          <cell r="B2454" t="str">
            <v>Cortisol free</v>
          </cell>
          <cell r="C2454">
            <v>3</v>
          </cell>
          <cell r="D2454">
            <v>0</v>
          </cell>
          <cell r="E2454">
            <v>5</v>
          </cell>
          <cell r="F2454">
            <v>5</v>
          </cell>
        </row>
        <row r="2455">
          <cell r="A2455" t="str">
            <v>82533</v>
          </cell>
          <cell r="B2455" t="str">
            <v>Total cortisol</v>
          </cell>
          <cell r="C2455">
            <v>3</v>
          </cell>
          <cell r="D2455">
            <v>0</v>
          </cell>
          <cell r="E2455">
            <v>5</v>
          </cell>
          <cell r="F2455">
            <v>5</v>
          </cell>
        </row>
        <row r="2456">
          <cell r="A2456" t="str">
            <v>82540</v>
          </cell>
          <cell r="B2456" t="str">
            <v>Assay of creatine</v>
          </cell>
          <cell r="C2456">
            <v>3</v>
          </cell>
          <cell r="D2456">
            <v>0</v>
          </cell>
          <cell r="E2456">
            <v>5</v>
          </cell>
          <cell r="F2456">
            <v>5</v>
          </cell>
        </row>
        <row r="2457">
          <cell r="A2457" t="str">
            <v>82541</v>
          </cell>
          <cell r="B2457" t="str">
            <v>Column chromotography qual</v>
          </cell>
          <cell r="C2457">
            <v>3</v>
          </cell>
          <cell r="D2457">
            <v>0</v>
          </cell>
          <cell r="E2457">
            <v>5</v>
          </cell>
          <cell r="F2457">
            <v>5</v>
          </cell>
        </row>
        <row r="2458">
          <cell r="A2458" t="str">
            <v>82542</v>
          </cell>
          <cell r="B2458" t="str">
            <v>Column chromotography quant</v>
          </cell>
          <cell r="C2458">
            <v>3</v>
          </cell>
          <cell r="D2458">
            <v>0</v>
          </cell>
          <cell r="E2458">
            <v>5</v>
          </cell>
          <cell r="F2458">
            <v>5</v>
          </cell>
        </row>
        <row r="2459">
          <cell r="A2459" t="str">
            <v>82543</v>
          </cell>
          <cell r="B2459" t="str">
            <v>Column chromotograph/isotope</v>
          </cell>
          <cell r="C2459">
            <v>3</v>
          </cell>
          <cell r="D2459">
            <v>0</v>
          </cell>
          <cell r="E2459">
            <v>5</v>
          </cell>
          <cell r="F2459">
            <v>5</v>
          </cell>
        </row>
        <row r="2460">
          <cell r="A2460" t="str">
            <v>82544</v>
          </cell>
          <cell r="B2460" t="str">
            <v>Column chromotograph/isotope</v>
          </cell>
          <cell r="C2460">
            <v>3</v>
          </cell>
          <cell r="D2460">
            <v>0</v>
          </cell>
          <cell r="E2460">
            <v>5</v>
          </cell>
          <cell r="F2460">
            <v>5</v>
          </cell>
        </row>
        <row r="2461">
          <cell r="A2461" t="str">
            <v>82550</v>
          </cell>
          <cell r="B2461" t="str">
            <v>Assay of ck (cpk)</v>
          </cell>
          <cell r="C2461">
            <v>3</v>
          </cell>
          <cell r="D2461">
            <v>0</v>
          </cell>
          <cell r="E2461">
            <v>5</v>
          </cell>
          <cell r="F2461">
            <v>5</v>
          </cell>
        </row>
        <row r="2462">
          <cell r="A2462" t="str">
            <v>82552</v>
          </cell>
          <cell r="B2462" t="str">
            <v>Assay of cpk in blood</v>
          </cell>
          <cell r="C2462">
            <v>3</v>
          </cell>
          <cell r="D2462">
            <v>0</v>
          </cell>
          <cell r="E2462">
            <v>5</v>
          </cell>
          <cell r="F2462">
            <v>5</v>
          </cell>
        </row>
        <row r="2463">
          <cell r="A2463" t="str">
            <v>82553</v>
          </cell>
          <cell r="B2463" t="str">
            <v>Creatine mb fraction</v>
          </cell>
          <cell r="C2463">
            <v>3</v>
          </cell>
          <cell r="D2463">
            <v>0</v>
          </cell>
          <cell r="E2463">
            <v>5</v>
          </cell>
          <cell r="F2463">
            <v>5</v>
          </cell>
        </row>
        <row r="2464">
          <cell r="A2464" t="str">
            <v>82554</v>
          </cell>
          <cell r="B2464" t="str">
            <v>Creatine isoforms</v>
          </cell>
          <cell r="C2464">
            <v>3</v>
          </cell>
          <cell r="D2464">
            <v>0</v>
          </cell>
          <cell r="E2464">
            <v>5</v>
          </cell>
          <cell r="F2464">
            <v>5</v>
          </cell>
        </row>
        <row r="2465">
          <cell r="A2465" t="str">
            <v>82565</v>
          </cell>
          <cell r="B2465" t="str">
            <v>Assay of creatinine</v>
          </cell>
          <cell r="C2465">
            <v>3</v>
          </cell>
          <cell r="D2465">
            <v>0</v>
          </cell>
          <cell r="E2465">
            <v>5</v>
          </cell>
          <cell r="F2465">
            <v>5</v>
          </cell>
        </row>
        <row r="2466">
          <cell r="A2466" t="str">
            <v>82570</v>
          </cell>
          <cell r="B2466" t="str">
            <v>Assay of urine creatinine</v>
          </cell>
          <cell r="C2466">
            <v>3</v>
          </cell>
          <cell r="D2466">
            <v>0</v>
          </cell>
          <cell r="E2466">
            <v>5</v>
          </cell>
          <cell r="F2466">
            <v>5</v>
          </cell>
        </row>
        <row r="2467">
          <cell r="A2467" t="str">
            <v>82575</v>
          </cell>
          <cell r="B2467" t="str">
            <v>Creatinine clearance test</v>
          </cell>
          <cell r="C2467">
            <v>3</v>
          </cell>
          <cell r="D2467">
            <v>0</v>
          </cell>
          <cell r="E2467">
            <v>5</v>
          </cell>
          <cell r="F2467">
            <v>5</v>
          </cell>
        </row>
        <row r="2468">
          <cell r="A2468" t="str">
            <v>82585</v>
          </cell>
          <cell r="B2468" t="str">
            <v>Assay of cryofibrinogen</v>
          </cell>
          <cell r="C2468">
            <v>3</v>
          </cell>
          <cell r="D2468">
            <v>0</v>
          </cell>
          <cell r="E2468">
            <v>5</v>
          </cell>
          <cell r="F2468">
            <v>5</v>
          </cell>
        </row>
        <row r="2469">
          <cell r="A2469" t="str">
            <v>82595</v>
          </cell>
          <cell r="B2469" t="str">
            <v>Assay of cryoglobulin</v>
          </cell>
          <cell r="C2469">
            <v>3</v>
          </cell>
          <cell r="D2469">
            <v>0</v>
          </cell>
          <cell r="E2469">
            <v>5</v>
          </cell>
          <cell r="F2469">
            <v>5</v>
          </cell>
        </row>
        <row r="2470">
          <cell r="A2470" t="str">
            <v>82600</v>
          </cell>
          <cell r="B2470" t="str">
            <v>Assay of cyanide</v>
          </cell>
          <cell r="C2470">
            <v>3</v>
          </cell>
          <cell r="D2470">
            <v>0</v>
          </cell>
          <cell r="E2470">
            <v>5</v>
          </cell>
          <cell r="F2470">
            <v>5</v>
          </cell>
        </row>
        <row r="2471">
          <cell r="A2471" t="str">
            <v>82607</v>
          </cell>
          <cell r="B2471" t="str">
            <v>Vitamin b-12</v>
          </cell>
          <cell r="C2471">
            <v>3</v>
          </cell>
          <cell r="D2471">
            <v>0</v>
          </cell>
          <cell r="E2471">
            <v>5</v>
          </cell>
          <cell r="F2471">
            <v>5</v>
          </cell>
        </row>
        <row r="2472">
          <cell r="A2472" t="str">
            <v>82608</v>
          </cell>
          <cell r="B2472" t="str">
            <v>B-12 binding capacity</v>
          </cell>
          <cell r="C2472">
            <v>3</v>
          </cell>
          <cell r="D2472">
            <v>0</v>
          </cell>
          <cell r="E2472">
            <v>5</v>
          </cell>
          <cell r="F2472">
            <v>5</v>
          </cell>
        </row>
        <row r="2473">
          <cell r="A2473" t="str">
            <v>82610</v>
          </cell>
          <cell r="B2473" t="str">
            <v>Cystatin c</v>
          </cell>
          <cell r="C2473">
            <v>3</v>
          </cell>
          <cell r="D2473">
            <v>0</v>
          </cell>
          <cell r="E2473">
            <v>5</v>
          </cell>
          <cell r="F2473">
            <v>5</v>
          </cell>
        </row>
        <row r="2474">
          <cell r="A2474" t="str">
            <v>82615</v>
          </cell>
          <cell r="B2474" t="str">
            <v>Test for urine cystines</v>
          </cell>
          <cell r="C2474">
            <v>3</v>
          </cell>
          <cell r="D2474">
            <v>0</v>
          </cell>
          <cell r="E2474">
            <v>5</v>
          </cell>
          <cell r="F2474">
            <v>5</v>
          </cell>
        </row>
        <row r="2475">
          <cell r="A2475" t="str">
            <v>82626</v>
          </cell>
          <cell r="B2475" t="str">
            <v>Dehydroepiandrosterone</v>
          </cell>
          <cell r="C2475">
            <v>3</v>
          </cell>
          <cell r="D2475">
            <v>0</v>
          </cell>
          <cell r="E2475">
            <v>5</v>
          </cell>
          <cell r="F2475">
            <v>5</v>
          </cell>
        </row>
        <row r="2476">
          <cell r="A2476" t="str">
            <v>82627</v>
          </cell>
          <cell r="B2476" t="str">
            <v>Dehydroepiandrosterone</v>
          </cell>
          <cell r="C2476">
            <v>3</v>
          </cell>
          <cell r="D2476">
            <v>0</v>
          </cell>
          <cell r="E2476">
            <v>5</v>
          </cell>
          <cell r="F2476">
            <v>5</v>
          </cell>
        </row>
        <row r="2477">
          <cell r="A2477" t="str">
            <v>82633</v>
          </cell>
          <cell r="B2477" t="str">
            <v>Desoxycorticosterone</v>
          </cell>
          <cell r="C2477">
            <v>3</v>
          </cell>
          <cell r="D2477">
            <v>0</v>
          </cell>
          <cell r="E2477">
            <v>5</v>
          </cell>
          <cell r="F2477">
            <v>5</v>
          </cell>
        </row>
        <row r="2478">
          <cell r="A2478" t="str">
            <v>82634</v>
          </cell>
          <cell r="B2478" t="str">
            <v>Deoxycortisol</v>
          </cell>
          <cell r="C2478">
            <v>3</v>
          </cell>
          <cell r="D2478">
            <v>0</v>
          </cell>
          <cell r="E2478">
            <v>5</v>
          </cell>
          <cell r="F2478">
            <v>5</v>
          </cell>
        </row>
        <row r="2479">
          <cell r="A2479" t="str">
            <v>82638</v>
          </cell>
          <cell r="B2479" t="str">
            <v>Assay of dibucaine number</v>
          </cell>
          <cell r="C2479">
            <v>3</v>
          </cell>
          <cell r="D2479">
            <v>0</v>
          </cell>
          <cell r="E2479">
            <v>5</v>
          </cell>
          <cell r="F2479">
            <v>5</v>
          </cell>
        </row>
        <row r="2480">
          <cell r="A2480" t="str">
            <v>82646</v>
          </cell>
          <cell r="B2480" t="str">
            <v>Assay of dihydrocodeinone</v>
          </cell>
          <cell r="C2480">
            <v>3</v>
          </cell>
          <cell r="D2480">
            <v>0</v>
          </cell>
          <cell r="E2480">
            <v>5</v>
          </cell>
          <cell r="F2480">
            <v>5</v>
          </cell>
        </row>
        <row r="2481">
          <cell r="A2481" t="str">
            <v>82649</v>
          </cell>
          <cell r="B2481" t="str">
            <v>Assay of dihydromorphinone</v>
          </cell>
          <cell r="C2481">
            <v>3</v>
          </cell>
          <cell r="D2481">
            <v>0</v>
          </cell>
          <cell r="E2481">
            <v>5</v>
          </cell>
          <cell r="F2481">
            <v>5</v>
          </cell>
        </row>
        <row r="2482">
          <cell r="A2482" t="str">
            <v>82651</v>
          </cell>
          <cell r="B2482" t="str">
            <v>Assay of dihydrotestosterone</v>
          </cell>
          <cell r="C2482">
            <v>3</v>
          </cell>
          <cell r="D2482">
            <v>0</v>
          </cell>
          <cell r="E2482">
            <v>5</v>
          </cell>
          <cell r="F2482">
            <v>5</v>
          </cell>
        </row>
        <row r="2483">
          <cell r="A2483" t="str">
            <v>82652</v>
          </cell>
          <cell r="B2483" t="str">
            <v>Vit d 1 25-dihydroxy</v>
          </cell>
          <cell r="C2483">
            <v>3</v>
          </cell>
          <cell r="D2483">
            <v>0</v>
          </cell>
          <cell r="E2483">
            <v>5</v>
          </cell>
          <cell r="F2483">
            <v>5</v>
          </cell>
        </row>
        <row r="2484">
          <cell r="A2484" t="str">
            <v>82654</v>
          </cell>
          <cell r="B2484" t="str">
            <v>Assay of dimethadione</v>
          </cell>
          <cell r="C2484">
            <v>3</v>
          </cell>
          <cell r="D2484">
            <v>0</v>
          </cell>
          <cell r="E2484">
            <v>5</v>
          </cell>
          <cell r="F2484">
            <v>5</v>
          </cell>
        </row>
        <row r="2485">
          <cell r="A2485" t="str">
            <v>82656</v>
          </cell>
          <cell r="B2485" t="str">
            <v>Pancreatic elastase fecal</v>
          </cell>
          <cell r="C2485">
            <v>3</v>
          </cell>
          <cell r="D2485">
            <v>0</v>
          </cell>
          <cell r="E2485">
            <v>5</v>
          </cell>
          <cell r="F2485">
            <v>5</v>
          </cell>
        </row>
        <row r="2486">
          <cell r="A2486" t="str">
            <v>82657</v>
          </cell>
          <cell r="B2486" t="str">
            <v>Enzyme cell activity</v>
          </cell>
          <cell r="C2486">
            <v>3</v>
          </cell>
          <cell r="D2486">
            <v>0</v>
          </cell>
          <cell r="E2486">
            <v>5</v>
          </cell>
          <cell r="F2486">
            <v>5</v>
          </cell>
        </row>
        <row r="2487">
          <cell r="A2487" t="str">
            <v>82658</v>
          </cell>
          <cell r="B2487" t="str">
            <v>Enzyme cell activity ra</v>
          </cell>
          <cell r="C2487">
            <v>3</v>
          </cell>
          <cell r="D2487">
            <v>0</v>
          </cell>
          <cell r="E2487">
            <v>5</v>
          </cell>
          <cell r="F2487">
            <v>5</v>
          </cell>
        </row>
        <row r="2488">
          <cell r="A2488" t="str">
            <v>82664</v>
          </cell>
          <cell r="B2488" t="str">
            <v>Electrophoretic test</v>
          </cell>
          <cell r="C2488">
            <v>3</v>
          </cell>
          <cell r="D2488">
            <v>0</v>
          </cell>
          <cell r="E2488">
            <v>5</v>
          </cell>
          <cell r="F2488">
            <v>5</v>
          </cell>
        </row>
        <row r="2489">
          <cell r="A2489" t="str">
            <v>82666</v>
          </cell>
          <cell r="B2489" t="str">
            <v>Assay of epiandrosterone</v>
          </cell>
          <cell r="C2489">
            <v>3</v>
          </cell>
          <cell r="D2489">
            <v>0</v>
          </cell>
          <cell r="E2489">
            <v>5</v>
          </cell>
          <cell r="F2489">
            <v>5</v>
          </cell>
        </row>
        <row r="2490">
          <cell r="A2490" t="str">
            <v>82668</v>
          </cell>
          <cell r="B2490" t="str">
            <v>Assay of erythropoietin</v>
          </cell>
          <cell r="C2490">
            <v>3</v>
          </cell>
          <cell r="D2490">
            <v>0</v>
          </cell>
          <cell r="E2490">
            <v>5</v>
          </cell>
          <cell r="F2490">
            <v>5</v>
          </cell>
        </row>
        <row r="2491">
          <cell r="A2491" t="str">
            <v>82670</v>
          </cell>
          <cell r="B2491" t="str">
            <v>Assay of estradiol</v>
          </cell>
          <cell r="C2491">
            <v>3</v>
          </cell>
          <cell r="D2491">
            <v>0</v>
          </cell>
          <cell r="E2491">
            <v>5</v>
          </cell>
          <cell r="F2491">
            <v>5</v>
          </cell>
        </row>
        <row r="2492">
          <cell r="A2492" t="str">
            <v>82671</v>
          </cell>
          <cell r="B2492" t="str">
            <v>Assay of estrogens</v>
          </cell>
          <cell r="C2492">
            <v>3</v>
          </cell>
          <cell r="D2492">
            <v>0</v>
          </cell>
          <cell r="E2492">
            <v>5</v>
          </cell>
          <cell r="F2492">
            <v>5</v>
          </cell>
        </row>
        <row r="2493">
          <cell r="A2493" t="str">
            <v>82672</v>
          </cell>
          <cell r="B2493" t="str">
            <v>Assay of estrogen</v>
          </cell>
          <cell r="C2493">
            <v>3</v>
          </cell>
          <cell r="D2493">
            <v>0</v>
          </cell>
          <cell r="E2493">
            <v>5</v>
          </cell>
          <cell r="F2493">
            <v>5</v>
          </cell>
        </row>
        <row r="2494">
          <cell r="A2494" t="str">
            <v>82677</v>
          </cell>
          <cell r="B2494" t="str">
            <v>Assay of estriol</v>
          </cell>
          <cell r="C2494">
            <v>3</v>
          </cell>
          <cell r="D2494">
            <v>0</v>
          </cell>
          <cell r="E2494">
            <v>5</v>
          </cell>
          <cell r="F2494">
            <v>5</v>
          </cell>
        </row>
        <row r="2495">
          <cell r="A2495" t="str">
            <v>82679</v>
          </cell>
          <cell r="B2495" t="str">
            <v>Assay of estrone</v>
          </cell>
          <cell r="C2495">
            <v>3</v>
          </cell>
          <cell r="D2495">
            <v>0</v>
          </cell>
          <cell r="E2495">
            <v>5</v>
          </cell>
          <cell r="F2495">
            <v>5</v>
          </cell>
        </row>
        <row r="2496">
          <cell r="A2496" t="str">
            <v>82690</v>
          </cell>
          <cell r="B2496" t="str">
            <v>Assay of ethchlorvynol</v>
          </cell>
          <cell r="C2496">
            <v>3</v>
          </cell>
          <cell r="D2496">
            <v>0</v>
          </cell>
          <cell r="E2496">
            <v>5</v>
          </cell>
          <cell r="F2496">
            <v>5</v>
          </cell>
        </row>
        <row r="2497">
          <cell r="A2497" t="str">
            <v>82693</v>
          </cell>
          <cell r="B2497" t="str">
            <v>Assay of ethylene glycol</v>
          </cell>
          <cell r="C2497">
            <v>3</v>
          </cell>
          <cell r="D2497">
            <v>0</v>
          </cell>
          <cell r="E2497">
            <v>5</v>
          </cell>
          <cell r="F2497">
            <v>5</v>
          </cell>
        </row>
        <row r="2498">
          <cell r="A2498" t="str">
            <v>82696</v>
          </cell>
          <cell r="B2498" t="str">
            <v>Assay of etiocholanolone</v>
          </cell>
          <cell r="C2498">
            <v>3</v>
          </cell>
          <cell r="D2498">
            <v>0</v>
          </cell>
          <cell r="E2498">
            <v>5</v>
          </cell>
          <cell r="F2498">
            <v>5</v>
          </cell>
        </row>
        <row r="2499">
          <cell r="A2499" t="str">
            <v>82705</v>
          </cell>
          <cell r="B2499" t="str">
            <v>Fats/lipids feces qual</v>
          </cell>
          <cell r="C2499">
            <v>3</v>
          </cell>
          <cell r="D2499">
            <v>0</v>
          </cell>
          <cell r="E2499">
            <v>5</v>
          </cell>
          <cell r="F2499">
            <v>5</v>
          </cell>
        </row>
        <row r="2500">
          <cell r="A2500" t="str">
            <v>82710</v>
          </cell>
          <cell r="B2500" t="str">
            <v>Fats/lipids feces quant</v>
          </cell>
          <cell r="C2500">
            <v>3</v>
          </cell>
          <cell r="D2500">
            <v>0</v>
          </cell>
          <cell r="E2500">
            <v>5</v>
          </cell>
          <cell r="F2500">
            <v>5</v>
          </cell>
        </row>
        <row r="2501">
          <cell r="A2501" t="str">
            <v>82715</v>
          </cell>
          <cell r="B2501" t="str">
            <v>Assay of fecal fat</v>
          </cell>
          <cell r="C2501">
            <v>3</v>
          </cell>
          <cell r="D2501">
            <v>0</v>
          </cell>
          <cell r="E2501">
            <v>5</v>
          </cell>
          <cell r="F2501">
            <v>5</v>
          </cell>
        </row>
        <row r="2502">
          <cell r="A2502" t="str">
            <v>82725</v>
          </cell>
          <cell r="B2502" t="str">
            <v>Assay of blood fatty acids</v>
          </cell>
          <cell r="C2502">
            <v>3</v>
          </cell>
          <cell r="D2502">
            <v>0</v>
          </cell>
          <cell r="E2502">
            <v>5</v>
          </cell>
          <cell r="F2502">
            <v>5</v>
          </cell>
        </row>
        <row r="2503">
          <cell r="A2503" t="str">
            <v>82726</v>
          </cell>
          <cell r="B2503" t="str">
            <v>Long chain fatty acids</v>
          </cell>
          <cell r="C2503">
            <v>3</v>
          </cell>
          <cell r="D2503">
            <v>0</v>
          </cell>
          <cell r="E2503">
            <v>5</v>
          </cell>
          <cell r="F2503">
            <v>5</v>
          </cell>
        </row>
        <row r="2504">
          <cell r="A2504" t="str">
            <v>82728</v>
          </cell>
          <cell r="B2504" t="str">
            <v>Assay of ferritin</v>
          </cell>
          <cell r="C2504">
            <v>3</v>
          </cell>
          <cell r="D2504">
            <v>0</v>
          </cell>
          <cell r="E2504">
            <v>5</v>
          </cell>
          <cell r="F2504">
            <v>5</v>
          </cell>
        </row>
        <row r="2505">
          <cell r="A2505" t="str">
            <v>82731</v>
          </cell>
          <cell r="B2505" t="str">
            <v>Assay of fetal fibronectin</v>
          </cell>
          <cell r="C2505">
            <v>3</v>
          </cell>
          <cell r="D2505">
            <v>0</v>
          </cell>
          <cell r="E2505">
            <v>5</v>
          </cell>
          <cell r="F2505">
            <v>5</v>
          </cell>
        </row>
        <row r="2506">
          <cell r="A2506" t="str">
            <v>82735</v>
          </cell>
          <cell r="B2506" t="str">
            <v>Assay of fluoride</v>
          </cell>
          <cell r="C2506">
            <v>3</v>
          </cell>
          <cell r="D2506">
            <v>0</v>
          </cell>
          <cell r="E2506">
            <v>5</v>
          </cell>
          <cell r="F2506">
            <v>5</v>
          </cell>
        </row>
        <row r="2507">
          <cell r="A2507" t="str">
            <v>82742</v>
          </cell>
          <cell r="B2507" t="str">
            <v>Assay of flurazepam</v>
          </cell>
          <cell r="C2507">
            <v>3</v>
          </cell>
          <cell r="D2507">
            <v>0</v>
          </cell>
          <cell r="E2507">
            <v>5</v>
          </cell>
          <cell r="F2507">
            <v>5</v>
          </cell>
        </row>
        <row r="2508">
          <cell r="A2508" t="str">
            <v>82746</v>
          </cell>
          <cell r="B2508" t="str">
            <v>Assay of folic acid serum</v>
          </cell>
          <cell r="C2508">
            <v>3</v>
          </cell>
          <cell r="D2508">
            <v>0</v>
          </cell>
          <cell r="E2508">
            <v>5</v>
          </cell>
          <cell r="F2508">
            <v>5</v>
          </cell>
        </row>
        <row r="2509">
          <cell r="A2509" t="str">
            <v>82747</v>
          </cell>
          <cell r="B2509" t="str">
            <v>Assay of folic acid rbc</v>
          </cell>
          <cell r="C2509">
            <v>3</v>
          </cell>
          <cell r="D2509">
            <v>0</v>
          </cell>
          <cell r="E2509">
            <v>5</v>
          </cell>
          <cell r="F2509">
            <v>5</v>
          </cell>
        </row>
        <row r="2510">
          <cell r="A2510" t="str">
            <v>82757</v>
          </cell>
          <cell r="B2510" t="str">
            <v>Assay of semen fructose</v>
          </cell>
          <cell r="C2510">
            <v>3</v>
          </cell>
          <cell r="D2510">
            <v>0</v>
          </cell>
          <cell r="E2510">
            <v>5</v>
          </cell>
          <cell r="F2510">
            <v>5</v>
          </cell>
        </row>
        <row r="2511">
          <cell r="A2511" t="str">
            <v>82759</v>
          </cell>
          <cell r="B2511" t="str">
            <v>Assay of rbc galactokinase</v>
          </cell>
          <cell r="C2511">
            <v>3</v>
          </cell>
          <cell r="D2511">
            <v>0</v>
          </cell>
          <cell r="E2511">
            <v>5</v>
          </cell>
          <cell r="F2511">
            <v>5</v>
          </cell>
        </row>
        <row r="2512">
          <cell r="A2512" t="str">
            <v>82760</v>
          </cell>
          <cell r="B2512" t="str">
            <v>Assay of galactose</v>
          </cell>
          <cell r="C2512">
            <v>3</v>
          </cell>
          <cell r="D2512">
            <v>0</v>
          </cell>
          <cell r="E2512">
            <v>5</v>
          </cell>
          <cell r="F2512">
            <v>5</v>
          </cell>
        </row>
        <row r="2513">
          <cell r="A2513" t="str">
            <v>82775</v>
          </cell>
          <cell r="B2513" t="str">
            <v>Assay galactose transferase</v>
          </cell>
          <cell r="C2513">
            <v>3</v>
          </cell>
          <cell r="D2513">
            <v>0</v>
          </cell>
          <cell r="E2513">
            <v>5</v>
          </cell>
          <cell r="F2513">
            <v>5</v>
          </cell>
        </row>
        <row r="2514">
          <cell r="A2514" t="str">
            <v>82776</v>
          </cell>
          <cell r="B2514" t="str">
            <v>Galactose transferase test</v>
          </cell>
          <cell r="C2514">
            <v>3</v>
          </cell>
          <cell r="D2514">
            <v>0</v>
          </cell>
          <cell r="E2514">
            <v>5</v>
          </cell>
          <cell r="F2514">
            <v>5</v>
          </cell>
        </row>
        <row r="2515">
          <cell r="A2515" t="str">
            <v>82777</v>
          </cell>
          <cell r="B2515" t="str">
            <v>Galectin-3</v>
          </cell>
          <cell r="C2515">
            <v>3</v>
          </cell>
          <cell r="D2515">
            <v>0</v>
          </cell>
          <cell r="E2515">
            <v>5</v>
          </cell>
          <cell r="F2515">
            <v>5</v>
          </cell>
        </row>
        <row r="2516">
          <cell r="A2516" t="str">
            <v>82784</v>
          </cell>
          <cell r="B2516" t="str">
            <v>Assay iga/igd/igg/igm each</v>
          </cell>
          <cell r="C2516">
            <v>3</v>
          </cell>
          <cell r="D2516">
            <v>0</v>
          </cell>
          <cell r="E2516">
            <v>5</v>
          </cell>
          <cell r="F2516">
            <v>5</v>
          </cell>
        </row>
        <row r="2517">
          <cell r="A2517" t="str">
            <v>82785</v>
          </cell>
          <cell r="B2517" t="str">
            <v>Assay of ige</v>
          </cell>
          <cell r="C2517">
            <v>3</v>
          </cell>
          <cell r="D2517">
            <v>0</v>
          </cell>
          <cell r="E2517">
            <v>5</v>
          </cell>
          <cell r="F2517">
            <v>5</v>
          </cell>
        </row>
        <row r="2518">
          <cell r="A2518" t="str">
            <v>82787</v>
          </cell>
          <cell r="B2518" t="str">
            <v>Igg 1 2 3 or 4 each</v>
          </cell>
          <cell r="C2518">
            <v>3</v>
          </cell>
          <cell r="D2518">
            <v>0</v>
          </cell>
          <cell r="E2518">
            <v>5</v>
          </cell>
          <cell r="F2518">
            <v>5</v>
          </cell>
        </row>
        <row r="2519">
          <cell r="A2519" t="str">
            <v>82800</v>
          </cell>
          <cell r="B2519" t="str">
            <v>Blood ph</v>
          </cell>
          <cell r="C2519">
            <v>3</v>
          </cell>
          <cell r="D2519">
            <v>0</v>
          </cell>
          <cell r="E2519">
            <v>5</v>
          </cell>
          <cell r="F2519">
            <v>5</v>
          </cell>
        </row>
        <row r="2520">
          <cell r="A2520" t="str">
            <v>82803</v>
          </cell>
          <cell r="B2520" t="str">
            <v>Blood gases any combination</v>
          </cell>
          <cell r="C2520">
            <v>3</v>
          </cell>
          <cell r="D2520">
            <v>0</v>
          </cell>
          <cell r="E2520">
            <v>5</v>
          </cell>
          <cell r="F2520">
            <v>5</v>
          </cell>
        </row>
        <row r="2521">
          <cell r="A2521" t="str">
            <v>82805</v>
          </cell>
          <cell r="B2521" t="str">
            <v>Blood gases w/o2 saturation</v>
          </cell>
          <cell r="C2521">
            <v>3</v>
          </cell>
          <cell r="D2521">
            <v>0</v>
          </cell>
          <cell r="E2521">
            <v>5</v>
          </cell>
          <cell r="F2521">
            <v>5</v>
          </cell>
        </row>
        <row r="2522">
          <cell r="A2522" t="str">
            <v>82810</v>
          </cell>
          <cell r="B2522" t="str">
            <v>Blood gases o2 sat only</v>
          </cell>
          <cell r="C2522">
            <v>3</v>
          </cell>
          <cell r="D2522">
            <v>0</v>
          </cell>
          <cell r="E2522">
            <v>5</v>
          </cell>
          <cell r="F2522">
            <v>5</v>
          </cell>
        </row>
        <row r="2523">
          <cell r="A2523" t="str">
            <v>82820</v>
          </cell>
          <cell r="B2523" t="str">
            <v>Hemoglobin-oxygen affinity</v>
          </cell>
          <cell r="C2523">
            <v>3</v>
          </cell>
          <cell r="D2523">
            <v>0</v>
          </cell>
          <cell r="E2523">
            <v>5</v>
          </cell>
          <cell r="F2523">
            <v>5</v>
          </cell>
        </row>
        <row r="2524">
          <cell r="A2524" t="str">
            <v>82930</v>
          </cell>
          <cell r="B2524" t="str">
            <v>Gastric analy w/ph ea spec</v>
          </cell>
          <cell r="C2524">
            <v>3</v>
          </cell>
          <cell r="D2524">
            <v>0</v>
          </cell>
          <cell r="E2524">
            <v>5</v>
          </cell>
          <cell r="F2524">
            <v>5</v>
          </cell>
        </row>
        <row r="2525">
          <cell r="A2525" t="str">
            <v>82938</v>
          </cell>
          <cell r="B2525" t="str">
            <v>Gastrin test</v>
          </cell>
          <cell r="C2525">
            <v>3</v>
          </cell>
          <cell r="D2525">
            <v>0</v>
          </cell>
          <cell r="E2525">
            <v>5</v>
          </cell>
          <cell r="F2525">
            <v>5</v>
          </cell>
        </row>
        <row r="2526">
          <cell r="A2526" t="str">
            <v>82941</v>
          </cell>
          <cell r="B2526" t="str">
            <v>Assay of gastrin</v>
          </cell>
          <cell r="C2526">
            <v>3</v>
          </cell>
          <cell r="D2526">
            <v>0</v>
          </cell>
          <cell r="E2526">
            <v>5</v>
          </cell>
          <cell r="F2526">
            <v>5</v>
          </cell>
        </row>
        <row r="2527">
          <cell r="A2527" t="str">
            <v>82943</v>
          </cell>
          <cell r="B2527" t="str">
            <v>Assay of glucagon</v>
          </cell>
          <cell r="C2527">
            <v>3</v>
          </cell>
          <cell r="D2527">
            <v>0</v>
          </cell>
          <cell r="E2527">
            <v>5</v>
          </cell>
          <cell r="F2527">
            <v>5</v>
          </cell>
        </row>
        <row r="2528">
          <cell r="A2528" t="str">
            <v>82945</v>
          </cell>
          <cell r="B2528" t="str">
            <v>Glucose other fluid</v>
          </cell>
          <cell r="C2528">
            <v>3</v>
          </cell>
          <cell r="D2528">
            <v>0</v>
          </cell>
          <cell r="E2528">
            <v>5</v>
          </cell>
          <cell r="F2528">
            <v>5</v>
          </cell>
        </row>
        <row r="2529">
          <cell r="A2529" t="str">
            <v>82946</v>
          </cell>
          <cell r="B2529" t="str">
            <v>Glucagon tolerance test</v>
          </cell>
          <cell r="C2529">
            <v>3</v>
          </cell>
          <cell r="D2529">
            <v>0</v>
          </cell>
          <cell r="E2529">
            <v>5</v>
          </cell>
          <cell r="F2529">
            <v>5</v>
          </cell>
        </row>
        <row r="2530">
          <cell r="A2530" t="str">
            <v>82947</v>
          </cell>
          <cell r="B2530" t="str">
            <v>Assay glucose blood quant</v>
          </cell>
          <cell r="C2530">
            <v>3</v>
          </cell>
          <cell r="D2530">
            <v>0</v>
          </cell>
          <cell r="E2530">
            <v>5</v>
          </cell>
          <cell r="F2530">
            <v>5</v>
          </cell>
        </row>
        <row r="2531">
          <cell r="A2531" t="str">
            <v>82948</v>
          </cell>
          <cell r="B2531" t="str">
            <v>Reagent strip/blood glucose</v>
          </cell>
          <cell r="C2531">
            <v>3</v>
          </cell>
          <cell r="D2531">
            <v>0</v>
          </cell>
          <cell r="E2531">
            <v>5</v>
          </cell>
          <cell r="F2531">
            <v>5</v>
          </cell>
        </row>
        <row r="2532">
          <cell r="A2532" t="str">
            <v>82950</v>
          </cell>
          <cell r="B2532" t="str">
            <v>Glucose test</v>
          </cell>
          <cell r="C2532">
            <v>3</v>
          </cell>
          <cell r="D2532">
            <v>0</v>
          </cell>
          <cell r="E2532">
            <v>5</v>
          </cell>
          <cell r="F2532">
            <v>5</v>
          </cell>
        </row>
        <row r="2533">
          <cell r="A2533" t="str">
            <v>82951</v>
          </cell>
          <cell r="B2533" t="str">
            <v>Glucose tolerance test (gtt)</v>
          </cell>
          <cell r="C2533">
            <v>3</v>
          </cell>
          <cell r="D2533">
            <v>0</v>
          </cell>
          <cell r="E2533">
            <v>5</v>
          </cell>
          <cell r="F2533">
            <v>5</v>
          </cell>
        </row>
        <row r="2534">
          <cell r="A2534" t="str">
            <v>82952</v>
          </cell>
          <cell r="B2534" t="str">
            <v>Gtt-added samples</v>
          </cell>
          <cell r="C2534">
            <v>3</v>
          </cell>
          <cell r="D2534">
            <v>0</v>
          </cell>
          <cell r="E2534">
            <v>5</v>
          </cell>
          <cell r="F2534">
            <v>5</v>
          </cell>
        </row>
        <row r="2535">
          <cell r="A2535" t="str">
            <v>82953</v>
          </cell>
          <cell r="B2535" t="str">
            <v>Glucose-tolbutamide test</v>
          </cell>
          <cell r="C2535">
            <v>3</v>
          </cell>
          <cell r="D2535">
            <v>0</v>
          </cell>
          <cell r="E2535">
            <v>5</v>
          </cell>
          <cell r="F2535">
            <v>5</v>
          </cell>
        </row>
        <row r="2536">
          <cell r="A2536" t="str">
            <v>82955</v>
          </cell>
          <cell r="B2536" t="str">
            <v>Assay of g6pd enzyme</v>
          </cell>
          <cell r="C2536">
            <v>3</v>
          </cell>
          <cell r="D2536">
            <v>0</v>
          </cell>
          <cell r="E2536">
            <v>5</v>
          </cell>
          <cell r="F2536">
            <v>5</v>
          </cell>
        </row>
        <row r="2537">
          <cell r="A2537" t="str">
            <v>82960</v>
          </cell>
          <cell r="B2537" t="str">
            <v>Test for g6pd enzyme</v>
          </cell>
          <cell r="C2537">
            <v>3</v>
          </cell>
          <cell r="D2537">
            <v>0</v>
          </cell>
          <cell r="E2537">
            <v>5</v>
          </cell>
          <cell r="F2537">
            <v>5</v>
          </cell>
        </row>
        <row r="2538">
          <cell r="A2538" t="str">
            <v>82962</v>
          </cell>
          <cell r="B2538" t="str">
            <v>Glucose blood test</v>
          </cell>
          <cell r="C2538">
            <v>3</v>
          </cell>
          <cell r="D2538">
            <v>0</v>
          </cell>
          <cell r="E2538">
            <v>5</v>
          </cell>
          <cell r="F2538">
            <v>5</v>
          </cell>
        </row>
        <row r="2539">
          <cell r="A2539" t="str">
            <v>82963</v>
          </cell>
          <cell r="B2539" t="str">
            <v>Assay of glucosidase</v>
          </cell>
          <cell r="C2539">
            <v>3</v>
          </cell>
          <cell r="D2539">
            <v>0</v>
          </cell>
          <cell r="E2539">
            <v>5</v>
          </cell>
          <cell r="F2539">
            <v>5</v>
          </cell>
        </row>
        <row r="2540">
          <cell r="A2540" t="str">
            <v>82965</v>
          </cell>
          <cell r="B2540" t="str">
            <v>Assay of gdh enzyme</v>
          </cell>
          <cell r="C2540">
            <v>3</v>
          </cell>
          <cell r="D2540">
            <v>0</v>
          </cell>
          <cell r="E2540">
            <v>5</v>
          </cell>
          <cell r="F2540">
            <v>5</v>
          </cell>
        </row>
        <row r="2541">
          <cell r="A2541" t="str">
            <v>82975</v>
          </cell>
          <cell r="B2541" t="str">
            <v>Assay of glutamine</v>
          </cell>
          <cell r="C2541">
            <v>3</v>
          </cell>
          <cell r="D2541">
            <v>0</v>
          </cell>
          <cell r="E2541">
            <v>5</v>
          </cell>
          <cell r="F2541">
            <v>5</v>
          </cell>
        </row>
        <row r="2542">
          <cell r="A2542" t="str">
            <v>82977</v>
          </cell>
          <cell r="B2542" t="str">
            <v>Assay of ggt</v>
          </cell>
          <cell r="C2542">
            <v>3</v>
          </cell>
          <cell r="D2542">
            <v>0</v>
          </cell>
          <cell r="E2542">
            <v>5</v>
          </cell>
          <cell r="F2542">
            <v>5</v>
          </cell>
        </row>
        <row r="2543">
          <cell r="A2543" t="str">
            <v>82978</v>
          </cell>
          <cell r="B2543" t="str">
            <v>Assay of glutathione</v>
          </cell>
          <cell r="C2543">
            <v>3</v>
          </cell>
          <cell r="D2543">
            <v>0</v>
          </cell>
          <cell r="E2543">
            <v>5</v>
          </cell>
          <cell r="F2543">
            <v>5</v>
          </cell>
        </row>
        <row r="2544">
          <cell r="A2544" t="str">
            <v>82979</v>
          </cell>
          <cell r="B2544" t="str">
            <v>Assay rbc glutathione</v>
          </cell>
          <cell r="C2544">
            <v>3</v>
          </cell>
          <cell r="D2544">
            <v>0</v>
          </cell>
          <cell r="E2544">
            <v>5</v>
          </cell>
          <cell r="F2544">
            <v>5</v>
          </cell>
        </row>
        <row r="2545">
          <cell r="A2545" t="str">
            <v>82980</v>
          </cell>
          <cell r="B2545" t="str">
            <v>Assay of glutethimide</v>
          </cell>
          <cell r="C2545">
            <v>3</v>
          </cell>
          <cell r="D2545">
            <v>0</v>
          </cell>
          <cell r="E2545">
            <v>5</v>
          </cell>
          <cell r="F2545">
            <v>5</v>
          </cell>
        </row>
        <row r="2546">
          <cell r="A2546" t="str">
            <v>82985</v>
          </cell>
          <cell r="B2546" t="str">
            <v>Assay of glycated protein</v>
          </cell>
          <cell r="C2546">
            <v>3</v>
          </cell>
          <cell r="D2546">
            <v>0</v>
          </cell>
          <cell r="E2546">
            <v>5</v>
          </cell>
          <cell r="F2546">
            <v>5</v>
          </cell>
        </row>
        <row r="2547">
          <cell r="A2547" t="str">
            <v>83001</v>
          </cell>
          <cell r="B2547" t="str">
            <v>Assay of gonadotropin (fsh)</v>
          </cell>
          <cell r="C2547">
            <v>3</v>
          </cell>
          <cell r="D2547">
            <v>0</v>
          </cell>
          <cell r="E2547">
            <v>5</v>
          </cell>
          <cell r="F2547">
            <v>5</v>
          </cell>
        </row>
        <row r="2548">
          <cell r="A2548" t="str">
            <v>83002</v>
          </cell>
          <cell r="B2548" t="str">
            <v>Assay of gonadotropin (lh)</v>
          </cell>
          <cell r="C2548">
            <v>3</v>
          </cell>
          <cell r="D2548">
            <v>0</v>
          </cell>
          <cell r="E2548">
            <v>5</v>
          </cell>
          <cell r="F2548">
            <v>5</v>
          </cell>
        </row>
        <row r="2549">
          <cell r="A2549" t="str">
            <v>83003</v>
          </cell>
          <cell r="B2549" t="str">
            <v>Assay growth hormone (hgh)</v>
          </cell>
          <cell r="C2549">
            <v>3</v>
          </cell>
          <cell r="D2549">
            <v>0</v>
          </cell>
          <cell r="E2549">
            <v>5</v>
          </cell>
          <cell r="F2549">
            <v>5</v>
          </cell>
        </row>
        <row r="2550">
          <cell r="A2550" t="str">
            <v>83008</v>
          </cell>
          <cell r="B2550" t="str">
            <v>Assay of guanosine</v>
          </cell>
          <cell r="C2550">
            <v>3</v>
          </cell>
          <cell r="D2550">
            <v>0</v>
          </cell>
          <cell r="E2550">
            <v>5</v>
          </cell>
          <cell r="F2550">
            <v>5</v>
          </cell>
        </row>
        <row r="2551">
          <cell r="A2551" t="str">
            <v>83009</v>
          </cell>
          <cell r="B2551" t="str">
            <v>H pylori (c-13) blood</v>
          </cell>
          <cell r="C2551">
            <v>3</v>
          </cell>
          <cell r="D2551">
            <v>0</v>
          </cell>
          <cell r="E2551">
            <v>5</v>
          </cell>
          <cell r="F2551">
            <v>5</v>
          </cell>
        </row>
        <row r="2552">
          <cell r="A2552" t="str">
            <v>83010</v>
          </cell>
          <cell r="B2552" t="str">
            <v>Assay of haptoglobin quant</v>
          </cell>
          <cell r="C2552">
            <v>3</v>
          </cell>
          <cell r="D2552">
            <v>0</v>
          </cell>
          <cell r="E2552">
            <v>5</v>
          </cell>
          <cell r="F2552">
            <v>5</v>
          </cell>
        </row>
        <row r="2553">
          <cell r="A2553" t="str">
            <v>83012</v>
          </cell>
          <cell r="B2553" t="str">
            <v>Assay of haptoglobins</v>
          </cell>
          <cell r="C2553">
            <v>3</v>
          </cell>
          <cell r="D2553">
            <v>0</v>
          </cell>
          <cell r="E2553">
            <v>5</v>
          </cell>
          <cell r="F2553">
            <v>5</v>
          </cell>
        </row>
        <row r="2554">
          <cell r="A2554" t="str">
            <v>83013</v>
          </cell>
          <cell r="B2554" t="str">
            <v>H pylori (c-13) breath</v>
          </cell>
          <cell r="C2554">
            <v>3</v>
          </cell>
          <cell r="D2554">
            <v>0</v>
          </cell>
          <cell r="E2554">
            <v>5</v>
          </cell>
          <cell r="F2554">
            <v>5</v>
          </cell>
        </row>
        <row r="2555">
          <cell r="A2555" t="str">
            <v>83014</v>
          </cell>
          <cell r="B2555" t="str">
            <v>H pylori drug admin</v>
          </cell>
          <cell r="C2555">
            <v>3</v>
          </cell>
          <cell r="D2555">
            <v>0</v>
          </cell>
          <cell r="E2555">
            <v>5</v>
          </cell>
          <cell r="F2555">
            <v>5</v>
          </cell>
        </row>
        <row r="2556">
          <cell r="A2556" t="str">
            <v>83015</v>
          </cell>
          <cell r="B2556" t="str">
            <v>Heavy metal screen</v>
          </cell>
          <cell r="C2556">
            <v>3</v>
          </cell>
          <cell r="D2556">
            <v>0</v>
          </cell>
          <cell r="E2556">
            <v>5</v>
          </cell>
          <cell r="F2556">
            <v>5</v>
          </cell>
        </row>
        <row r="2557">
          <cell r="A2557" t="str">
            <v>83018</v>
          </cell>
          <cell r="B2557" t="str">
            <v>Quantitative screen metals</v>
          </cell>
          <cell r="C2557">
            <v>3</v>
          </cell>
          <cell r="D2557">
            <v>0</v>
          </cell>
          <cell r="E2557">
            <v>5</v>
          </cell>
          <cell r="F2557">
            <v>5</v>
          </cell>
        </row>
        <row r="2558">
          <cell r="A2558" t="str">
            <v>83020</v>
          </cell>
          <cell r="B2558" t="str">
            <v>Hemoglobin electrophoresis</v>
          </cell>
          <cell r="C2558">
            <v>3</v>
          </cell>
          <cell r="D2558">
            <v>0</v>
          </cell>
          <cell r="E2558">
            <v>5</v>
          </cell>
          <cell r="F2558">
            <v>5</v>
          </cell>
        </row>
        <row r="2559">
          <cell r="A2559" t="str">
            <v>83021</v>
          </cell>
          <cell r="B2559" t="str">
            <v>Hemoglobin chromotography</v>
          </cell>
          <cell r="C2559">
            <v>3</v>
          </cell>
          <cell r="D2559">
            <v>0</v>
          </cell>
          <cell r="E2559">
            <v>5</v>
          </cell>
          <cell r="F2559">
            <v>5</v>
          </cell>
        </row>
        <row r="2560">
          <cell r="A2560" t="str">
            <v>83026</v>
          </cell>
          <cell r="B2560" t="str">
            <v>Hemoglobin copper sulfate</v>
          </cell>
          <cell r="C2560">
            <v>3</v>
          </cell>
          <cell r="D2560">
            <v>0</v>
          </cell>
          <cell r="E2560">
            <v>5</v>
          </cell>
          <cell r="F2560">
            <v>5</v>
          </cell>
        </row>
        <row r="2561">
          <cell r="A2561" t="str">
            <v>83030</v>
          </cell>
          <cell r="B2561" t="str">
            <v>Fetal hemoglobin chemical</v>
          </cell>
          <cell r="C2561">
            <v>3</v>
          </cell>
          <cell r="D2561">
            <v>0</v>
          </cell>
          <cell r="E2561">
            <v>5</v>
          </cell>
          <cell r="F2561">
            <v>5</v>
          </cell>
        </row>
        <row r="2562">
          <cell r="A2562" t="str">
            <v>83033</v>
          </cell>
          <cell r="B2562" t="str">
            <v>Fetal hemoglobin assay qual</v>
          </cell>
          <cell r="C2562">
            <v>3</v>
          </cell>
          <cell r="D2562">
            <v>0</v>
          </cell>
          <cell r="E2562">
            <v>5</v>
          </cell>
          <cell r="F2562">
            <v>5</v>
          </cell>
        </row>
        <row r="2563">
          <cell r="A2563" t="str">
            <v>83036</v>
          </cell>
          <cell r="B2563" t="str">
            <v>Glycosylated hemoglobin test</v>
          </cell>
          <cell r="C2563">
            <v>3</v>
          </cell>
          <cell r="D2563">
            <v>0</v>
          </cell>
          <cell r="E2563">
            <v>5</v>
          </cell>
          <cell r="F2563">
            <v>5</v>
          </cell>
        </row>
        <row r="2564">
          <cell r="A2564" t="str">
            <v>83037</v>
          </cell>
          <cell r="B2564" t="str">
            <v>Glycosylated hb home device</v>
          </cell>
          <cell r="C2564">
            <v>3</v>
          </cell>
          <cell r="D2564">
            <v>0</v>
          </cell>
          <cell r="E2564">
            <v>5</v>
          </cell>
          <cell r="F2564">
            <v>5</v>
          </cell>
        </row>
        <row r="2565">
          <cell r="A2565" t="str">
            <v>83045</v>
          </cell>
          <cell r="B2565" t="str">
            <v>Blood methemoglobin test</v>
          </cell>
          <cell r="C2565">
            <v>3</v>
          </cell>
          <cell r="D2565">
            <v>0</v>
          </cell>
          <cell r="E2565">
            <v>5</v>
          </cell>
          <cell r="F2565">
            <v>5</v>
          </cell>
        </row>
        <row r="2566">
          <cell r="A2566" t="str">
            <v>83050</v>
          </cell>
          <cell r="B2566" t="str">
            <v>Blood methemoglobin assay</v>
          </cell>
          <cell r="C2566">
            <v>3</v>
          </cell>
          <cell r="D2566">
            <v>0</v>
          </cell>
          <cell r="E2566">
            <v>5</v>
          </cell>
          <cell r="F2566">
            <v>5</v>
          </cell>
        </row>
        <row r="2567">
          <cell r="A2567" t="str">
            <v>83051</v>
          </cell>
          <cell r="B2567" t="str">
            <v>Assay of plasma hemoglobin</v>
          </cell>
          <cell r="C2567">
            <v>3</v>
          </cell>
          <cell r="D2567">
            <v>0</v>
          </cell>
          <cell r="E2567">
            <v>5</v>
          </cell>
          <cell r="F2567">
            <v>5</v>
          </cell>
        </row>
        <row r="2568">
          <cell r="A2568" t="str">
            <v>83055</v>
          </cell>
          <cell r="B2568" t="str">
            <v>Blood sulfhemoglobin test</v>
          </cell>
          <cell r="C2568">
            <v>3</v>
          </cell>
          <cell r="D2568">
            <v>0</v>
          </cell>
          <cell r="E2568">
            <v>5</v>
          </cell>
          <cell r="F2568">
            <v>5</v>
          </cell>
        </row>
        <row r="2569">
          <cell r="A2569" t="str">
            <v>83060</v>
          </cell>
          <cell r="B2569" t="str">
            <v>Blood sulfhemoglobin assay</v>
          </cell>
          <cell r="C2569">
            <v>3</v>
          </cell>
          <cell r="D2569">
            <v>0</v>
          </cell>
          <cell r="E2569">
            <v>5</v>
          </cell>
          <cell r="F2569">
            <v>5</v>
          </cell>
        </row>
        <row r="2570">
          <cell r="A2570" t="str">
            <v>83065</v>
          </cell>
          <cell r="B2570" t="str">
            <v>Assay of hemoglobin heat</v>
          </cell>
          <cell r="C2570">
            <v>3</v>
          </cell>
          <cell r="D2570">
            <v>0</v>
          </cell>
          <cell r="E2570">
            <v>5</v>
          </cell>
          <cell r="F2570">
            <v>5</v>
          </cell>
        </row>
        <row r="2571">
          <cell r="A2571" t="str">
            <v>83068</v>
          </cell>
          <cell r="B2571" t="str">
            <v>Hemoglobin stability screen</v>
          </cell>
          <cell r="C2571">
            <v>3</v>
          </cell>
          <cell r="D2571">
            <v>0</v>
          </cell>
          <cell r="E2571">
            <v>5</v>
          </cell>
          <cell r="F2571">
            <v>5</v>
          </cell>
        </row>
        <row r="2572">
          <cell r="A2572" t="str">
            <v>83069</v>
          </cell>
          <cell r="B2572" t="str">
            <v>Assay of urine hemoglobin</v>
          </cell>
          <cell r="C2572">
            <v>3</v>
          </cell>
          <cell r="D2572">
            <v>0</v>
          </cell>
          <cell r="E2572">
            <v>5</v>
          </cell>
          <cell r="F2572">
            <v>5</v>
          </cell>
        </row>
        <row r="2573">
          <cell r="A2573" t="str">
            <v>83070</v>
          </cell>
          <cell r="B2573" t="str">
            <v>Assay of hemosiderin qual</v>
          </cell>
          <cell r="C2573">
            <v>3</v>
          </cell>
          <cell r="D2573">
            <v>0</v>
          </cell>
          <cell r="E2573">
            <v>5</v>
          </cell>
          <cell r="F2573">
            <v>5</v>
          </cell>
        </row>
        <row r="2574">
          <cell r="A2574" t="str">
            <v>83071</v>
          </cell>
          <cell r="B2574" t="str">
            <v>Assay of hemosiderin quant</v>
          </cell>
          <cell r="C2574">
            <v>3</v>
          </cell>
          <cell r="D2574">
            <v>0</v>
          </cell>
          <cell r="E2574">
            <v>5</v>
          </cell>
          <cell r="F2574">
            <v>5</v>
          </cell>
        </row>
        <row r="2575">
          <cell r="A2575" t="str">
            <v>83080</v>
          </cell>
          <cell r="B2575" t="str">
            <v>Assay of b hexosaminidase</v>
          </cell>
          <cell r="C2575">
            <v>3</v>
          </cell>
          <cell r="D2575">
            <v>0</v>
          </cell>
          <cell r="E2575">
            <v>5</v>
          </cell>
          <cell r="F2575">
            <v>5</v>
          </cell>
        </row>
        <row r="2576">
          <cell r="A2576" t="str">
            <v>83088</v>
          </cell>
          <cell r="B2576" t="str">
            <v>Assay of histamine</v>
          </cell>
          <cell r="C2576">
            <v>3</v>
          </cell>
          <cell r="D2576">
            <v>0</v>
          </cell>
          <cell r="E2576">
            <v>5</v>
          </cell>
          <cell r="F2576">
            <v>5</v>
          </cell>
        </row>
        <row r="2577">
          <cell r="A2577" t="str">
            <v>83090</v>
          </cell>
          <cell r="B2577" t="str">
            <v>Assay of homocystine</v>
          </cell>
          <cell r="C2577">
            <v>3</v>
          </cell>
          <cell r="D2577">
            <v>0</v>
          </cell>
          <cell r="E2577">
            <v>5</v>
          </cell>
          <cell r="F2577">
            <v>5</v>
          </cell>
        </row>
        <row r="2578">
          <cell r="A2578" t="str">
            <v>83150</v>
          </cell>
          <cell r="B2578" t="str">
            <v>Assay of homovanillic acid</v>
          </cell>
          <cell r="C2578">
            <v>3</v>
          </cell>
          <cell r="D2578">
            <v>0</v>
          </cell>
          <cell r="E2578">
            <v>5</v>
          </cell>
          <cell r="F2578">
            <v>5</v>
          </cell>
        </row>
        <row r="2579">
          <cell r="A2579" t="str">
            <v>83491</v>
          </cell>
          <cell r="B2579" t="str">
            <v>Assay of corticosteroids 17</v>
          </cell>
          <cell r="C2579">
            <v>3</v>
          </cell>
          <cell r="D2579">
            <v>0</v>
          </cell>
          <cell r="E2579">
            <v>5</v>
          </cell>
          <cell r="F2579">
            <v>5</v>
          </cell>
        </row>
        <row r="2580">
          <cell r="A2580" t="str">
            <v>83497</v>
          </cell>
          <cell r="B2580" t="str">
            <v>Assay of 5-hiaa</v>
          </cell>
          <cell r="C2580">
            <v>3</v>
          </cell>
          <cell r="D2580">
            <v>0</v>
          </cell>
          <cell r="E2580">
            <v>5</v>
          </cell>
          <cell r="F2580">
            <v>5</v>
          </cell>
        </row>
        <row r="2581">
          <cell r="A2581" t="str">
            <v>83498</v>
          </cell>
          <cell r="B2581" t="str">
            <v>Assay of progesterone 17-d</v>
          </cell>
          <cell r="C2581">
            <v>3</v>
          </cell>
          <cell r="D2581">
            <v>0</v>
          </cell>
          <cell r="E2581">
            <v>5</v>
          </cell>
          <cell r="F2581">
            <v>5</v>
          </cell>
        </row>
        <row r="2582">
          <cell r="A2582" t="str">
            <v>83499</v>
          </cell>
          <cell r="B2582" t="str">
            <v>Assay of progesterone 20-</v>
          </cell>
          <cell r="C2582">
            <v>3</v>
          </cell>
          <cell r="D2582">
            <v>0</v>
          </cell>
          <cell r="E2582">
            <v>5</v>
          </cell>
          <cell r="F2582">
            <v>5</v>
          </cell>
        </row>
        <row r="2583">
          <cell r="A2583" t="str">
            <v>83500</v>
          </cell>
          <cell r="B2583" t="str">
            <v>Assay free hydroxyproline</v>
          </cell>
          <cell r="C2583">
            <v>3</v>
          </cell>
          <cell r="D2583">
            <v>0</v>
          </cell>
          <cell r="E2583">
            <v>5</v>
          </cell>
          <cell r="F2583">
            <v>5</v>
          </cell>
        </row>
        <row r="2584">
          <cell r="A2584" t="str">
            <v>83505</v>
          </cell>
          <cell r="B2584" t="str">
            <v>Assay total hydroxyproline</v>
          </cell>
          <cell r="C2584">
            <v>3</v>
          </cell>
          <cell r="D2584">
            <v>0</v>
          </cell>
          <cell r="E2584">
            <v>5</v>
          </cell>
          <cell r="F2584">
            <v>5</v>
          </cell>
        </row>
        <row r="2585">
          <cell r="A2585" t="str">
            <v>83516</v>
          </cell>
          <cell r="B2585" t="str">
            <v>Immunoassay nonantibody</v>
          </cell>
          <cell r="C2585">
            <v>3</v>
          </cell>
          <cell r="D2585">
            <v>0</v>
          </cell>
          <cell r="E2585">
            <v>5</v>
          </cell>
          <cell r="F2585">
            <v>5</v>
          </cell>
        </row>
        <row r="2586">
          <cell r="A2586" t="str">
            <v>83518</v>
          </cell>
          <cell r="B2586" t="str">
            <v>Immunoassay dipstick</v>
          </cell>
          <cell r="C2586">
            <v>3</v>
          </cell>
          <cell r="D2586">
            <v>0</v>
          </cell>
          <cell r="E2586">
            <v>5</v>
          </cell>
          <cell r="F2586">
            <v>5</v>
          </cell>
        </row>
        <row r="2587">
          <cell r="A2587" t="str">
            <v>83519</v>
          </cell>
          <cell r="B2587" t="str">
            <v>Ria nonantibody</v>
          </cell>
          <cell r="C2587">
            <v>3</v>
          </cell>
          <cell r="D2587">
            <v>0</v>
          </cell>
          <cell r="E2587">
            <v>5</v>
          </cell>
          <cell r="F2587">
            <v>5</v>
          </cell>
        </row>
        <row r="2588">
          <cell r="A2588" t="str">
            <v>83520</v>
          </cell>
          <cell r="B2588" t="str">
            <v>Immunoassay quant nos nonab</v>
          </cell>
          <cell r="C2588">
            <v>3</v>
          </cell>
          <cell r="D2588">
            <v>0</v>
          </cell>
          <cell r="E2588">
            <v>5</v>
          </cell>
          <cell r="F2588">
            <v>5</v>
          </cell>
        </row>
        <row r="2589">
          <cell r="A2589" t="str">
            <v>83525</v>
          </cell>
          <cell r="B2589" t="str">
            <v>Assay of insulin</v>
          </cell>
          <cell r="C2589">
            <v>3</v>
          </cell>
          <cell r="D2589">
            <v>0</v>
          </cell>
          <cell r="E2589">
            <v>5</v>
          </cell>
          <cell r="F2589">
            <v>5</v>
          </cell>
        </row>
        <row r="2590">
          <cell r="A2590" t="str">
            <v>83527</v>
          </cell>
          <cell r="B2590" t="str">
            <v>Assay of insulin</v>
          </cell>
          <cell r="C2590">
            <v>3</v>
          </cell>
          <cell r="D2590">
            <v>0</v>
          </cell>
          <cell r="E2590">
            <v>5</v>
          </cell>
          <cell r="F2590">
            <v>5</v>
          </cell>
        </row>
        <row r="2591">
          <cell r="A2591" t="str">
            <v>83528</v>
          </cell>
          <cell r="B2591" t="str">
            <v>Assay of intrinsic factor</v>
          </cell>
          <cell r="C2591">
            <v>3</v>
          </cell>
          <cell r="D2591">
            <v>0</v>
          </cell>
          <cell r="E2591">
            <v>5</v>
          </cell>
          <cell r="F2591">
            <v>5</v>
          </cell>
        </row>
        <row r="2592">
          <cell r="A2592" t="str">
            <v>83540</v>
          </cell>
          <cell r="B2592" t="str">
            <v>Assay of iron</v>
          </cell>
          <cell r="C2592">
            <v>3</v>
          </cell>
          <cell r="D2592">
            <v>0</v>
          </cell>
          <cell r="E2592">
            <v>5</v>
          </cell>
          <cell r="F2592">
            <v>5</v>
          </cell>
        </row>
        <row r="2593">
          <cell r="A2593" t="str">
            <v>83550</v>
          </cell>
          <cell r="B2593" t="str">
            <v>Iron binding test</v>
          </cell>
          <cell r="C2593">
            <v>3</v>
          </cell>
          <cell r="D2593">
            <v>0</v>
          </cell>
          <cell r="E2593">
            <v>5</v>
          </cell>
          <cell r="F2593">
            <v>5</v>
          </cell>
        </row>
        <row r="2594">
          <cell r="A2594" t="str">
            <v>83570</v>
          </cell>
          <cell r="B2594" t="str">
            <v>Assay of idh enzyme</v>
          </cell>
          <cell r="C2594">
            <v>3</v>
          </cell>
          <cell r="D2594">
            <v>0</v>
          </cell>
          <cell r="E2594">
            <v>5</v>
          </cell>
          <cell r="F2594">
            <v>5</v>
          </cell>
        </row>
        <row r="2595">
          <cell r="A2595" t="str">
            <v>83582</v>
          </cell>
          <cell r="B2595" t="str">
            <v>Assay of ketogenic steroids</v>
          </cell>
          <cell r="C2595">
            <v>3</v>
          </cell>
          <cell r="D2595">
            <v>0</v>
          </cell>
          <cell r="E2595">
            <v>5</v>
          </cell>
          <cell r="F2595">
            <v>5</v>
          </cell>
        </row>
        <row r="2596">
          <cell r="A2596" t="str">
            <v>83586</v>
          </cell>
          <cell r="B2596" t="str">
            <v>Assay 17- ketosteroids</v>
          </cell>
          <cell r="C2596">
            <v>3</v>
          </cell>
          <cell r="D2596">
            <v>0</v>
          </cell>
          <cell r="E2596">
            <v>5</v>
          </cell>
          <cell r="F2596">
            <v>5</v>
          </cell>
        </row>
        <row r="2597">
          <cell r="A2597" t="str">
            <v>83593</v>
          </cell>
          <cell r="B2597" t="str">
            <v>Fractionation ketosteroids</v>
          </cell>
          <cell r="C2597">
            <v>3</v>
          </cell>
          <cell r="D2597">
            <v>0</v>
          </cell>
          <cell r="E2597">
            <v>5</v>
          </cell>
          <cell r="F2597">
            <v>5</v>
          </cell>
        </row>
        <row r="2598">
          <cell r="A2598" t="str">
            <v>83605</v>
          </cell>
          <cell r="B2598" t="str">
            <v>Assay of lactic acid</v>
          </cell>
          <cell r="C2598">
            <v>3</v>
          </cell>
          <cell r="D2598">
            <v>0</v>
          </cell>
          <cell r="E2598">
            <v>5</v>
          </cell>
          <cell r="F2598">
            <v>5</v>
          </cell>
        </row>
        <row r="2599">
          <cell r="A2599" t="str">
            <v>83615</v>
          </cell>
          <cell r="B2599" t="str">
            <v>Lactate (ld) (ldh) enzyme</v>
          </cell>
          <cell r="C2599">
            <v>3</v>
          </cell>
          <cell r="D2599">
            <v>0</v>
          </cell>
          <cell r="E2599">
            <v>5</v>
          </cell>
          <cell r="F2599">
            <v>5</v>
          </cell>
        </row>
        <row r="2600">
          <cell r="A2600" t="str">
            <v>83625</v>
          </cell>
          <cell r="B2600" t="str">
            <v>Assay of ldh enzymes</v>
          </cell>
          <cell r="C2600">
            <v>3</v>
          </cell>
          <cell r="D2600">
            <v>0</v>
          </cell>
          <cell r="E2600">
            <v>5</v>
          </cell>
          <cell r="F2600">
            <v>5</v>
          </cell>
        </row>
        <row r="2601">
          <cell r="A2601" t="str">
            <v>83630</v>
          </cell>
          <cell r="B2601" t="str">
            <v>Lactoferrin fecal (qual)</v>
          </cell>
          <cell r="C2601">
            <v>3</v>
          </cell>
          <cell r="D2601">
            <v>0</v>
          </cell>
          <cell r="E2601">
            <v>5</v>
          </cell>
          <cell r="F2601">
            <v>5</v>
          </cell>
        </row>
        <row r="2602">
          <cell r="A2602" t="str">
            <v>83631</v>
          </cell>
          <cell r="B2602" t="str">
            <v>Lactoferrin fecal (quant)</v>
          </cell>
          <cell r="C2602">
            <v>3</v>
          </cell>
          <cell r="D2602">
            <v>0</v>
          </cell>
          <cell r="E2602">
            <v>5</v>
          </cell>
          <cell r="F2602">
            <v>5</v>
          </cell>
        </row>
        <row r="2603">
          <cell r="A2603" t="str">
            <v>83632</v>
          </cell>
          <cell r="B2603" t="str">
            <v>Placental lactogen</v>
          </cell>
          <cell r="C2603">
            <v>3</v>
          </cell>
          <cell r="D2603">
            <v>0</v>
          </cell>
          <cell r="E2603">
            <v>5</v>
          </cell>
          <cell r="F2603">
            <v>5</v>
          </cell>
        </row>
        <row r="2604">
          <cell r="A2604" t="str">
            <v>83633</v>
          </cell>
          <cell r="B2604" t="str">
            <v>Test urine for lactose</v>
          </cell>
          <cell r="C2604">
            <v>3</v>
          </cell>
          <cell r="D2604">
            <v>0</v>
          </cell>
          <cell r="E2604">
            <v>5</v>
          </cell>
          <cell r="F2604">
            <v>5</v>
          </cell>
        </row>
        <row r="2605">
          <cell r="A2605" t="str">
            <v>83634</v>
          </cell>
          <cell r="B2605" t="str">
            <v>Assay of urine for lactose</v>
          </cell>
          <cell r="C2605">
            <v>3</v>
          </cell>
          <cell r="D2605">
            <v>0</v>
          </cell>
          <cell r="E2605">
            <v>5</v>
          </cell>
          <cell r="F2605">
            <v>5</v>
          </cell>
        </row>
        <row r="2606">
          <cell r="A2606" t="str">
            <v>83655</v>
          </cell>
          <cell r="B2606" t="str">
            <v>Assay of lead</v>
          </cell>
          <cell r="C2606">
            <v>3</v>
          </cell>
          <cell r="D2606">
            <v>0</v>
          </cell>
          <cell r="E2606">
            <v>5</v>
          </cell>
          <cell r="F2606">
            <v>5</v>
          </cell>
        </row>
        <row r="2607">
          <cell r="A2607" t="str">
            <v>83661</v>
          </cell>
          <cell r="B2607" t="str">
            <v>L/s ratio fetal lung</v>
          </cell>
          <cell r="C2607">
            <v>3</v>
          </cell>
          <cell r="D2607">
            <v>0</v>
          </cell>
          <cell r="E2607">
            <v>5</v>
          </cell>
          <cell r="F2607">
            <v>5</v>
          </cell>
        </row>
        <row r="2608">
          <cell r="A2608" t="str">
            <v>83662</v>
          </cell>
          <cell r="B2608" t="str">
            <v>Foam stability fetal lung</v>
          </cell>
          <cell r="C2608">
            <v>3</v>
          </cell>
          <cell r="D2608">
            <v>0</v>
          </cell>
          <cell r="E2608">
            <v>5</v>
          </cell>
          <cell r="F2608">
            <v>5</v>
          </cell>
        </row>
        <row r="2609">
          <cell r="A2609" t="str">
            <v>83663</v>
          </cell>
          <cell r="B2609" t="str">
            <v>Fluoro polarize fetal lung</v>
          </cell>
          <cell r="C2609">
            <v>3</v>
          </cell>
          <cell r="D2609">
            <v>0</v>
          </cell>
          <cell r="E2609">
            <v>5</v>
          </cell>
          <cell r="F2609">
            <v>5</v>
          </cell>
        </row>
        <row r="2610">
          <cell r="A2610" t="str">
            <v>83664</v>
          </cell>
          <cell r="B2610" t="str">
            <v>Lamellar bdy fetal lung</v>
          </cell>
          <cell r="C2610">
            <v>3</v>
          </cell>
          <cell r="D2610">
            <v>0</v>
          </cell>
          <cell r="E2610">
            <v>5</v>
          </cell>
          <cell r="F2610">
            <v>5</v>
          </cell>
        </row>
        <row r="2611">
          <cell r="A2611" t="str">
            <v>83670</v>
          </cell>
          <cell r="B2611" t="str">
            <v>Assay of lap enzyme</v>
          </cell>
          <cell r="C2611">
            <v>3</v>
          </cell>
          <cell r="D2611">
            <v>0</v>
          </cell>
          <cell r="E2611">
            <v>5</v>
          </cell>
          <cell r="F2611">
            <v>5</v>
          </cell>
        </row>
        <row r="2612">
          <cell r="A2612" t="str">
            <v>83690</v>
          </cell>
          <cell r="B2612" t="str">
            <v>Assay of lipase</v>
          </cell>
          <cell r="C2612">
            <v>3</v>
          </cell>
          <cell r="D2612">
            <v>0</v>
          </cell>
          <cell r="E2612">
            <v>5</v>
          </cell>
          <cell r="F2612">
            <v>5</v>
          </cell>
        </row>
        <row r="2613">
          <cell r="A2613" t="str">
            <v>83695</v>
          </cell>
          <cell r="B2613" t="str">
            <v>Assay of lipoprotein(a)</v>
          </cell>
          <cell r="C2613">
            <v>3</v>
          </cell>
          <cell r="D2613">
            <v>0</v>
          </cell>
          <cell r="E2613">
            <v>5</v>
          </cell>
          <cell r="F2613">
            <v>5</v>
          </cell>
        </row>
        <row r="2614">
          <cell r="A2614" t="str">
            <v>83698</v>
          </cell>
          <cell r="B2614" t="str">
            <v>Assay lipoprotein pla2</v>
          </cell>
          <cell r="C2614">
            <v>3</v>
          </cell>
          <cell r="D2614">
            <v>0</v>
          </cell>
          <cell r="E2614">
            <v>5</v>
          </cell>
          <cell r="F2614">
            <v>5</v>
          </cell>
        </row>
        <row r="2615">
          <cell r="A2615" t="str">
            <v>83700</v>
          </cell>
          <cell r="B2615" t="str">
            <v>Lipopro bld electrophoretic</v>
          </cell>
          <cell r="C2615">
            <v>3</v>
          </cell>
          <cell r="D2615">
            <v>0</v>
          </cell>
          <cell r="E2615">
            <v>5</v>
          </cell>
          <cell r="F2615">
            <v>5</v>
          </cell>
        </row>
        <row r="2616">
          <cell r="A2616" t="str">
            <v>83701</v>
          </cell>
          <cell r="B2616" t="str">
            <v>Lipoprotein bld hr fraction</v>
          </cell>
          <cell r="C2616">
            <v>3</v>
          </cell>
          <cell r="D2616">
            <v>0</v>
          </cell>
          <cell r="E2616">
            <v>5</v>
          </cell>
          <cell r="F2616">
            <v>5</v>
          </cell>
        </row>
        <row r="2617">
          <cell r="A2617" t="str">
            <v>83704</v>
          </cell>
          <cell r="B2617" t="str">
            <v>Lipoprotein bld by nmr</v>
          </cell>
          <cell r="C2617">
            <v>3</v>
          </cell>
          <cell r="D2617">
            <v>0</v>
          </cell>
          <cell r="E2617">
            <v>5</v>
          </cell>
          <cell r="F2617">
            <v>5</v>
          </cell>
        </row>
        <row r="2618">
          <cell r="A2618" t="str">
            <v>83718</v>
          </cell>
          <cell r="B2618" t="str">
            <v>Assay of lipoprotein</v>
          </cell>
          <cell r="C2618">
            <v>3</v>
          </cell>
          <cell r="D2618">
            <v>0</v>
          </cell>
          <cell r="E2618">
            <v>5</v>
          </cell>
          <cell r="F2618">
            <v>5</v>
          </cell>
        </row>
        <row r="2619">
          <cell r="A2619" t="str">
            <v>83719</v>
          </cell>
          <cell r="B2619" t="str">
            <v>Assay of blood lipoprotein</v>
          </cell>
          <cell r="C2619">
            <v>3</v>
          </cell>
          <cell r="D2619">
            <v>0</v>
          </cell>
          <cell r="E2619">
            <v>5</v>
          </cell>
          <cell r="F2619">
            <v>5</v>
          </cell>
        </row>
        <row r="2620">
          <cell r="A2620" t="str">
            <v>83721</v>
          </cell>
          <cell r="B2620" t="str">
            <v>Assay of blood lipoprotein</v>
          </cell>
          <cell r="C2620">
            <v>3</v>
          </cell>
          <cell r="D2620">
            <v>0</v>
          </cell>
          <cell r="E2620">
            <v>5</v>
          </cell>
          <cell r="F2620">
            <v>5</v>
          </cell>
        </row>
        <row r="2621">
          <cell r="A2621" t="str">
            <v>83727</v>
          </cell>
          <cell r="B2621" t="str">
            <v>Assay of lrh hormone</v>
          </cell>
          <cell r="C2621">
            <v>3</v>
          </cell>
          <cell r="D2621">
            <v>0</v>
          </cell>
          <cell r="E2621">
            <v>5</v>
          </cell>
          <cell r="F2621">
            <v>5</v>
          </cell>
        </row>
        <row r="2622">
          <cell r="A2622" t="str">
            <v>83735</v>
          </cell>
          <cell r="B2622" t="str">
            <v>Assay of magnesium</v>
          </cell>
          <cell r="C2622">
            <v>3</v>
          </cell>
          <cell r="D2622">
            <v>0</v>
          </cell>
          <cell r="E2622">
            <v>5</v>
          </cell>
          <cell r="F2622">
            <v>5</v>
          </cell>
        </row>
        <row r="2623">
          <cell r="A2623" t="str">
            <v>83775</v>
          </cell>
          <cell r="B2623" t="str">
            <v>Assay malate dehydrogenase</v>
          </cell>
          <cell r="C2623">
            <v>3</v>
          </cell>
          <cell r="D2623">
            <v>0</v>
          </cell>
          <cell r="E2623">
            <v>5</v>
          </cell>
          <cell r="F2623">
            <v>5</v>
          </cell>
        </row>
        <row r="2624">
          <cell r="A2624" t="str">
            <v>83785</v>
          </cell>
          <cell r="B2624" t="str">
            <v>Assay of manganese</v>
          </cell>
          <cell r="C2624">
            <v>3</v>
          </cell>
          <cell r="D2624">
            <v>0</v>
          </cell>
          <cell r="E2624">
            <v>5</v>
          </cell>
          <cell r="F2624">
            <v>5</v>
          </cell>
        </row>
        <row r="2625">
          <cell r="A2625" t="str">
            <v>83788</v>
          </cell>
          <cell r="B2625" t="str">
            <v>Mass spectrometry qual</v>
          </cell>
          <cell r="C2625">
            <v>3</v>
          </cell>
          <cell r="D2625">
            <v>0</v>
          </cell>
          <cell r="E2625">
            <v>5</v>
          </cell>
          <cell r="F2625">
            <v>5</v>
          </cell>
        </row>
        <row r="2626">
          <cell r="A2626" t="str">
            <v>83789</v>
          </cell>
          <cell r="B2626" t="str">
            <v>Mass spectrometry quant</v>
          </cell>
          <cell r="C2626">
            <v>3</v>
          </cell>
          <cell r="D2626">
            <v>0</v>
          </cell>
          <cell r="E2626">
            <v>5</v>
          </cell>
          <cell r="F2626">
            <v>5</v>
          </cell>
        </row>
        <row r="2627">
          <cell r="A2627" t="str">
            <v>83805</v>
          </cell>
          <cell r="B2627" t="str">
            <v>Assay of meprobamate</v>
          </cell>
          <cell r="C2627">
            <v>3</v>
          </cell>
          <cell r="D2627">
            <v>0</v>
          </cell>
          <cell r="E2627">
            <v>5</v>
          </cell>
          <cell r="F2627">
            <v>5</v>
          </cell>
        </row>
        <row r="2628">
          <cell r="A2628" t="str">
            <v>83825</v>
          </cell>
          <cell r="B2628" t="str">
            <v>Assay of mercury</v>
          </cell>
          <cell r="C2628">
            <v>3</v>
          </cell>
          <cell r="D2628">
            <v>0</v>
          </cell>
          <cell r="E2628">
            <v>5</v>
          </cell>
          <cell r="F2628">
            <v>5</v>
          </cell>
        </row>
        <row r="2629">
          <cell r="A2629" t="str">
            <v>83835</v>
          </cell>
          <cell r="B2629" t="str">
            <v>Assay of metanephrines</v>
          </cell>
          <cell r="C2629">
            <v>3</v>
          </cell>
          <cell r="D2629">
            <v>0</v>
          </cell>
          <cell r="E2629">
            <v>5</v>
          </cell>
          <cell r="F2629">
            <v>5</v>
          </cell>
        </row>
        <row r="2630">
          <cell r="A2630" t="str">
            <v>83840</v>
          </cell>
          <cell r="B2630" t="str">
            <v>Assay of methadone</v>
          </cell>
          <cell r="C2630">
            <v>3</v>
          </cell>
          <cell r="D2630">
            <v>0</v>
          </cell>
          <cell r="E2630">
            <v>5</v>
          </cell>
          <cell r="F2630">
            <v>5</v>
          </cell>
        </row>
        <row r="2631">
          <cell r="A2631" t="str">
            <v>83857</v>
          </cell>
          <cell r="B2631" t="str">
            <v>Assay of methemalbumin</v>
          </cell>
          <cell r="C2631">
            <v>3</v>
          </cell>
          <cell r="D2631">
            <v>0</v>
          </cell>
          <cell r="E2631">
            <v>5</v>
          </cell>
          <cell r="F2631">
            <v>5</v>
          </cell>
        </row>
        <row r="2632">
          <cell r="A2632" t="str">
            <v>83858</v>
          </cell>
          <cell r="B2632" t="str">
            <v>Assay of methsuximide</v>
          </cell>
          <cell r="C2632">
            <v>3</v>
          </cell>
          <cell r="D2632">
            <v>0</v>
          </cell>
          <cell r="E2632">
            <v>5</v>
          </cell>
          <cell r="F2632">
            <v>5</v>
          </cell>
        </row>
        <row r="2633">
          <cell r="A2633" t="str">
            <v>83861</v>
          </cell>
          <cell r="B2633" t="str">
            <v>Microfluid analy tears</v>
          </cell>
          <cell r="C2633">
            <v>3</v>
          </cell>
          <cell r="D2633">
            <v>0</v>
          </cell>
          <cell r="E2633">
            <v>5</v>
          </cell>
          <cell r="F2633">
            <v>5</v>
          </cell>
        </row>
        <row r="2634">
          <cell r="A2634" t="str">
            <v>83864</v>
          </cell>
          <cell r="B2634" t="str">
            <v>Mucopolysaccharides</v>
          </cell>
          <cell r="C2634">
            <v>3</v>
          </cell>
          <cell r="D2634">
            <v>0</v>
          </cell>
          <cell r="E2634">
            <v>5</v>
          </cell>
          <cell r="F2634">
            <v>5</v>
          </cell>
        </row>
        <row r="2635">
          <cell r="A2635" t="str">
            <v>83866</v>
          </cell>
          <cell r="B2635" t="str">
            <v>Mucopolysaccharides screen</v>
          </cell>
          <cell r="C2635">
            <v>3</v>
          </cell>
          <cell r="D2635">
            <v>0</v>
          </cell>
          <cell r="E2635">
            <v>5</v>
          </cell>
          <cell r="F2635">
            <v>5</v>
          </cell>
        </row>
        <row r="2636">
          <cell r="A2636" t="str">
            <v>83872</v>
          </cell>
          <cell r="B2636" t="str">
            <v>Assay synovial fluid mucin</v>
          </cell>
          <cell r="C2636">
            <v>3</v>
          </cell>
          <cell r="D2636">
            <v>0</v>
          </cell>
          <cell r="E2636">
            <v>5</v>
          </cell>
          <cell r="F2636">
            <v>5</v>
          </cell>
        </row>
        <row r="2637">
          <cell r="A2637" t="str">
            <v>83873</v>
          </cell>
          <cell r="B2637" t="str">
            <v>Assay of csf protein</v>
          </cell>
          <cell r="C2637">
            <v>3</v>
          </cell>
          <cell r="D2637">
            <v>0</v>
          </cell>
          <cell r="E2637">
            <v>5</v>
          </cell>
          <cell r="F2637">
            <v>5</v>
          </cell>
        </row>
        <row r="2638">
          <cell r="A2638" t="str">
            <v>83874</v>
          </cell>
          <cell r="B2638" t="str">
            <v>Assay of myoglobin</v>
          </cell>
          <cell r="C2638">
            <v>3</v>
          </cell>
          <cell r="D2638">
            <v>0</v>
          </cell>
          <cell r="E2638">
            <v>5</v>
          </cell>
          <cell r="F2638">
            <v>5</v>
          </cell>
        </row>
        <row r="2639">
          <cell r="A2639" t="str">
            <v>83876</v>
          </cell>
          <cell r="B2639" t="str">
            <v>Assay myeloperoxidase</v>
          </cell>
          <cell r="C2639">
            <v>3</v>
          </cell>
          <cell r="D2639">
            <v>0</v>
          </cell>
          <cell r="E2639">
            <v>5</v>
          </cell>
          <cell r="F2639">
            <v>5</v>
          </cell>
        </row>
        <row r="2640">
          <cell r="A2640" t="str">
            <v>83880</v>
          </cell>
          <cell r="B2640" t="str">
            <v>Assay of natriuretic peptide</v>
          </cell>
          <cell r="C2640">
            <v>3</v>
          </cell>
          <cell r="D2640">
            <v>0</v>
          </cell>
          <cell r="E2640">
            <v>5</v>
          </cell>
          <cell r="F2640">
            <v>5</v>
          </cell>
        </row>
        <row r="2641">
          <cell r="A2641" t="str">
            <v>83883</v>
          </cell>
          <cell r="B2641" t="str">
            <v>Assay nephelometry not spec</v>
          </cell>
          <cell r="C2641">
            <v>3</v>
          </cell>
          <cell r="D2641">
            <v>0</v>
          </cell>
          <cell r="E2641">
            <v>5</v>
          </cell>
          <cell r="F2641">
            <v>5</v>
          </cell>
        </row>
        <row r="2642">
          <cell r="A2642" t="str">
            <v>83885</v>
          </cell>
          <cell r="B2642" t="str">
            <v>Assay of nickel</v>
          </cell>
          <cell r="C2642">
            <v>3</v>
          </cell>
          <cell r="D2642">
            <v>0</v>
          </cell>
          <cell r="E2642">
            <v>5</v>
          </cell>
          <cell r="F2642">
            <v>5</v>
          </cell>
        </row>
        <row r="2643">
          <cell r="A2643" t="str">
            <v>83887</v>
          </cell>
          <cell r="B2643" t="str">
            <v>Assay of nicotine</v>
          </cell>
          <cell r="C2643">
            <v>3</v>
          </cell>
          <cell r="D2643">
            <v>0</v>
          </cell>
          <cell r="E2643">
            <v>5</v>
          </cell>
          <cell r="F2643">
            <v>5</v>
          </cell>
        </row>
        <row r="2644">
          <cell r="A2644" t="str">
            <v>83915</v>
          </cell>
          <cell r="B2644" t="str">
            <v>Assay of nucleotidase</v>
          </cell>
          <cell r="C2644">
            <v>3</v>
          </cell>
          <cell r="D2644">
            <v>0</v>
          </cell>
          <cell r="E2644">
            <v>5</v>
          </cell>
          <cell r="F2644">
            <v>5</v>
          </cell>
        </row>
        <row r="2645">
          <cell r="A2645" t="str">
            <v>83916</v>
          </cell>
          <cell r="B2645" t="str">
            <v>Oligoclonal bands</v>
          </cell>
          <cell r="C2645">
            <v>3</v>
          </cell>
          <cell r="D2645">
            <v>0</v>
          </cell>
          <cell r="E2645">
            <v>5</v>
          </cell>
          <cell r="F2645">
            <v>5</v>
          </cell>
        </row>
        <row r="2646">
          <cell r="A2646" t="str">
            <v>83918</v>
          </cell>
          <cell r="B2646" t="str">
            <v>Organic acids total quant</v>
          </cell>
          <cell r="C2646">
            <v>3</v>
          </cell>
          <cell r="D2646">
            <v>0</v>
          </cell>
          <cell r="E2646">
            <v>5</v>
          </cell>
          <cell r="F2646">
            <v>5</v>
          </cell>
        </row>
        <row r="2647">
          <cell r="A2647" t="str">
            <v>83919</v>
          </cell>
          <cell r="B2647" t="str">
            <v>Organic acids qual each</v>
          </cell>
          <cell r="C2647">
            <v>3</v>
          </cell>
          <cell r="D2647">
            <v>0</v>
          </cell>
          <cell r="E2647">
            <v>5</v>
          </cell>
          <cell r="F2647">
            <v>5</v>
          </cell>
        </row>
        <row r="2648">
          <cell r="A2648" t="str">
            <v>83921</v>
          </cell>
          <cell r="B2648" t="str">
            <v>Organic acid single quant</v>
          </cell>
          <cell r="C2648">
            <v>3</v>
          </cell>
          <cell r="D2648">
            <v>0</v>
          </cell>
          <cell r="E2648">
            <v>5</v>
          </cell>
          <cell r="F2648">
            <v>5</v>
          </cell>
        </row>
        <row r="2649">
          <cell r="A2649" t="str">
            <v>83925</v>
          </cell>
          <cell r="B2649" t="str">
            <v>Assay of opiates</v>
          </cell>
          <cell r="C2649">
            <v>3</v>
          </cell>
          <cell r="D2649">
            <v>0</v>
          </cell>
          <cell r="E2649">
            <v>5</v>
          </cell>
          <cell r="F2649">
            <v>5</v>
          </cell>
        </row>
        <row r="2650">
          <cell r="A2650" t="str">
            <v>83930</v>
          </cell>
          <cell r="B2650" t="str">
            <v>Assay of blood osmolality</v>
          </cell>
          <cell r="C2650">
            <v>3</v>
          </cell>
          <cell r="D2650">
            <v>0</v>
          </cell>
          <cell r="E2650">
            <v>5</v>
          </cell>
          <cell r="F2650">
            <v>5</v>
          </cell>
        </row>
        <row r="2651">
          <cell r="A2651" t="str">
            <v>83935</v>
          </cell>
          <cell r="B2651" t="str">
            <v>Assay of urine osmolality</v>
          </cell>
          <cell r="C2651">
            <v>3</v>
          </cell>
          <cell r="D2651">
            <v>0</v>
          </cell>
          <cell r="E2651">
            <v>5</v>
          </cell>
          <cell r="F2651">
            <v>5</v>
          </cell>
        </row>
        <row r="2652">
          <cell r="A2652" t="str">
            <v>83937</v>
          </cell>
          <cell r="B2652" t="str">
            <v>Assay of osteocalcin</v>
          </cell>
          <cell r="C2652">
            <v>3</v>
          </cell>
          <cell r="D2652">
            <v>0</v>
          </cell>
          <cell r="E2652">
            <v>5</v>
          </cell>
          <cell r="F2652">
            <v>5</v>
          </cell>
        </row>
        <row r="2653">
          <cell r="A2653" t="str">
            <v>83945</v>
          </cell>
          <cell r="B2653" t="str">
            <v>Assay of oxalate</v>
          </cell>
          <cell r="C2653">
            <v>3</v>
          </cell>
          <cell r="D2653">
            <v>0</v>
          </cell>
          <cell r="E2653">
            <v>5</v>
          </cell>
          <cell r="F2653">
            <v>5</v>
          </cell>
        </row>
        <row r="2654">
          <cell r="A2654" t="str">
            <v>83950</v>
          </cell>
          <cell r="B2654" t="str">
            <v>Oncoprotein her-2/neu</v>
          </cell>
          <cell r="C2654">
            <v>3</v>
          </cell>
          <cell r="D2654">
            <v>0</v>
          </cell>
          <cell r="E2654">
            <v>5</v>
          </cell>
          <cell r="F2654">
            <v>5</v>
          </cell>
        </row>
        <row r="2655">
          <cell r="A2655" t="str">
            <v>83951</v>
          </cell>
          <cell r="B2655" t="str">
            <v>Oncoprotein dcp</v>
          </cell>
          <cell r="C2655">
            <v>3</v>
          </cell>
          <cell r="D2655">
            <v>0</v>
          </cell>
          <cell r="E2655">
            <v>5</v>
          </cell>
          <cell r="F2655">
            <v>5</v>
          </cell>
        </row>
        <row r="2656">
          <cell r="A2656" t="str">
            <v>83970</v>
          </cell>
          <cell r="B2656" t="str">
            <v>Assay of parathormone</v>
          </cell>
          <cell r="C2656">
            <v>3</v>
          </cell>
          <cell r="D2656">
            <v>0</v>
          </cell>
          <cell r="E2656">
            <v>5</v>
          </cell>
          <cell r="F2656">
            <v>5</v>
          </cell>
        </row>
        <row r="2657">
          <cell r="A2657" t="str">
            <v>83986</v>
          </cell>
          <cell r="B2657" t="str">
            <v>Assay ph body fluid nos</v>
          </cell>
          <cell r="C2657">
            <v>3</v>
          </cell>
          <cell r="D2657">
            <v>0</v>
          </cell>
          <cell r="E2657">
            <v>5</v>
          </cell>
          <cell r="F2657">
            <v>5</v>
          </cell>
        </row>
        <row r="2658">
          <cell r="A2658" t="str">
            <v>83987</v>
          </cell>
          <cell r="B2658" t="str">
            <v>Exhaled breath condensate</v>
          </cell>
          <cell r="C2658">
            <v>3</v>
          </cell>
          <cell r="D2658">
            <v>0</v>
          </cell>
          <cell r="E2658">
            <v>5</v>
          </cell>
          <cell r="F2658">
            <v>5</v>
          </cell>
        </row>
        <row r="2659">
          <cell r="A2659" t="str">
            <v>83992</v>
          </cell>
          <cell r="B2659" t="str">
            <v>Assay for phencyclidine</v>
          </cell>
          <cell r="C2659">
            <v>3</v>
          </cell>
          <cell r="D2659">
            <v>0</v>
          </cell>
          <cell r="E2659">
            <v>5</v>
          </cell>
          <cell r="F2659">
            <v>5</v>
          </cell>
        </row>
        <row r="2660">
          <cell r="A2660" t="str">
            <v>83993</v>
          </cell>
          <cell r="B2660" t="str">
            <v>Assay for calprotectin fecal</v>
          </cell>
          <cell r="C2660">
            <v>3</v>
          </cell>
          <cell r="D2660">
            <v>0</v>
          </cell>
          <cell r="E2660">
            <v>5</v>
          </cell>
          <cell r="F2660">
            <v>5</v>
          </cell>
        </row>
        <row r="2661">
          <cell r="A2661" t="str">
            <v>84022</v>
          </cell>
          <cell r="B2661" t="str">
            <v>Assay of phenothiazine</v>
          </cell>
          <cell r="C2661">
            <v>3</v>
          </cell>
          <cell r="D2661">
            <v>0</v>
          </cell>
          <cell r="E2661">
            <v>5</v>
          </cell>
          <cell r="F2661">
            <v>5</v>
          </cell>
        </row>
        <row r="2662">
          <cell r="A2662" t="str">
            <v>84030</v>
          </cell>
          <cell r="B2662" t="str">
            <v>Assay of blood pku</v>
          </cell>
          <cell r="C2662">
            <v>3</v>
          </cell>
          <cell r="D2662">
            <v>0</v>
          </cell>
          <cell r="E2662">
            <v>5</v>
          </cell>
          <cell r="F2662">
            <v>5</v>
          </cell>
        </row>
        <row r="2663">
          <cell r="A2663" t="str">
            <v>84035</v>
          </cell>
          <cell r="B2663" t="str">
            <v>Assay of phenylketones</v>
          </cell>
          <cell r="C2663">
            <v>3</v>
          </cell>
          <cell r="D2663">
            <v>0</v>
          </cell>
          <cell r="E2663">
            <v>5</v>
          </cell>
          <cell r="F2663">
            <v>5</v>
          </cell>
        </row>
        <row r="2664">
          <cell r="A2664" t="str">
            <v>84060</v>
          </cell>
          <cell r="B2664" t="str">
            <v>Assay acid phosphatase</v>
          </cell>
          <cell r="C2664">
            <v>3</v>
          </cell>
          <cell r="D2664">
            <v>0</v>
          </cell>
          <cell r="E2664">
            <v>5</v>
          </cell>
          <cell r="F2664">
            <v>5</v>
          </cell>
        </row>
        <row r="2665">
          <cell r="A2665" t="str">
            <v>84061</v>
          </cell>
          <cell r="B2665" t="str">
            <v>Phosphatase forensic exam</v>
          </cell>
          <cell r="C2665">
            <v>3</v>
          </cell>
          <cell r="D2665">
            <v>0</v>
          </cell>
          <cell r="E2665">
            <v>5</v>
          </cell>
          <cell r="F2665">
            <v>5</v>
          </cell>
        </row>
        <row r="2666">
          <cell r="A2666" t="str">
            <v>84066</v>
          </cell>
          <cell r="B2666" t="str">
            <v>Assay prostate phosphatase</v>
          </cell>
          <cell r="C2666">
            <v>3</v>
          </cell>
          <cell r="D2666">
            <v>0</v>
          </cell>
          <cell r="E2666">
            <v>5</v>
          </cell>
          <cell r="F2666">
            <v>5</v>
          </cell>
        </row>
        <row r="2667">
          <cell r="A2667" t="str">
            <v>84075</v>
          </cell>
          <cell r="B2667" t="str">
            <v>Assay alkaline phosphatase</v>
          </cell>
          <cell r="C2667">
            <v>3</v>
          </cell>
          <cell r="D2667">
            <v>0</v>
          </cell>
          <cell r="E2667">
            <v>5</v>
          </cell>
          <cell r="F2667">
            <v>5</v>
          </cell>
        </row>
        <row r="2668">
          <cell r="A2668" t="str">
            <v>84078</v>
          </cell>
          <cell r="B2668" t="str">
            <v>Assay alkaline phosphatase</v>
          </cell>
          <cell r="C2668">
            <v>3</v>
          </cell>
          <cell r="D2668">
            <v>0</v>
          </cell>
          <cell r="E2668">
            <v>5</v>
          </cell>
          <cell r="F2668">
            <v>5</v>
          </cell>
        </row>
        <row r="2669">
          <cell r="A2669" t="str">
            <v>84080</v>
          </cell>
          <cell r="B2669" t="str">
            <v>Assay alkaline phosphatases</v>
          </cell>
          <cell r="C2669">
            <v>3</v>
          </cell>
          <cell r="D2669">
            <v>0</v>
          </cell>
          <cell r="E2669">
            <v>5</v>
          </cell>
          <cell r="F2669">
            <v>5</v>
          </cell>
        </row>
        <row r="2670">
          <cell r="A2670" t="str">
            <v>84081</v>
          </cell>
          <cell r="B2670" t="str">
            <v>Assay phosphatidylglycerol</v>
          </cell>
          <cell r="C2670">
            <v>3</v>
          </cell>
          <cell r="D2670">
            <v>0</v>
          </cell>
          <cell r="E2670">
            <v>5</v>
          </cell>
          <cell r="F2670">
            <v>5</v>
          </cell>
        </row>
        <row r="2671">
          <cell r="A2671" t="str">
            <v>84085</v>
          </cell>
          <cell r="B2671" t="str">
            <v>Assay of rbc pg6d enzyme</v>
          </cell>
          <cell r="C2671">
            <v>3</v>
          </cell>
          <cell r="D2671">
            <v>0</v>
          </cell>
          <cell r="E2671">
            <v>5</v>
          </cell>
          <cell r="F2671">
            <v>5</v>
          </cell>
        </row>
        <row r="2672">
          <cell r="A2672" t="str">
            <v>84087</v>
          </cell>
          <cell r="B2672" t="str">
            <v>Assay phosphohexose enzymes</v>
          </cell>
          <cell r="C2672">
            <v>3</v>
          </cell>
          <cell r="D2672">
            <v>0</v>
          </cell>
          <cell r="E2672">
            <v>5</v>
          </cell>
          <cell r="F2672">
            <v>5</v>
          </cell>
        </row>
        <row r="2673">
          <cell r="A2673" t="str">
            <v>84100</v>
          </cell>
          <cell r="B2673" t="str">
            <v>Assay of phosphorus</v>
          </cell>
          <cell r="C2673">
            <v>3</v>
          </cell>
          <cell r="D2673">
            <v>0</v>
          </cell>
          <cell r="E2673">
            <v>5</v>
          </cell>
          <cell r="F2673">
            <v>5</v>
          </cell>
        </row>
        <row r="2674">
          <cell r="A2674" t="str">
            <v>84105</v>
          </cell>
          <cell r="B2674" t="str">
            <v>Assay of urine phosphorus</v>
          </cell>
          <cell r="C2674">
            <v>3</v>
          </cell>
          <cell r="D2674">
            <v>0</v>
          </cell>
          <cell r="E2674">
            <v>5</v>
          </cell>
          <cell r="F2674">
            <v>5</v>
          </cell>
        </row>
        <row r="2675">
          <cell r="A2675" t="str">
            <v>84106</v>
          </cell>
          <cell r="B2675" t="str">
            <v>Test for porphobilinogen</v>
          </cell>
          <cell r="C2675">
            <v>3</v>
          </cell>
          <cell r="D2675">
            <v>0</v>
          </cell>
          <cell r="E2675">
            <v>5</v>
          </cell>
          <cell r="F2675">
            <v>5</v>
          </cell>
        </row>
        <row r="2676">
          <cell r="A2676" t="str">
            <v>84110</v>
          </cell>
          <cell r="B2676" t="str">
            <v>Assay of porphobilinogen</v>
          </cell>
          <cell r="C2676">
            <v>3</v>
          </cell>
          <cell r="D2676">
            <v>0</v>
          </cell>
          <cell r="E2676">
            <v>5</v>
          </cell>
          <cell r="F2676">
            <v>5</v>
          </cell>
        </row>
        <row r="2677">
          <cell r="A2677" t="str">
            <v>84112</v>
          </cell>
          <cell r="B2677" t="str">
            <v>Eval amniotic fluid protein</v>
          </cell>
          <cell r="C2677">
            <v>3</v>
          </cell>
          <cell r="D2677">
            <v>0</v>
          </cell>
          <cell r="E2677">
            <v>5</v>
          </cell>
          <cell r="F2677">
            <v>5</v>
          </cell>
        </row>
        <row r="2678">
          <cell r="A2678" t="str">
            <v>84119</v>
          </cell>
          <cell r="B2678" t="str">
            <v>Test urine for porphyrins</v>
          </cell>
          <cell r="C2678">
            <v>3</v>
          </cell>
          <cell r="D2678">
            <v>0</v>
          </cell>
          <cell r="E2678">
            <v>5</v>
          </cell>
          <cell r="F2678">
            <v>5</v>
          </cell>
        </row>
        <row r="2679">
          <cell r="A2679" t="str">
            <v>84120</v>
          </cell>
          <cell r="B2679" t="str">
            <v>Assay of urine porphyrins</v>
          </cell>
          <cell r="C2679">
            <v>3</v>
          </cell>
          <cell r="D2679">
            <v>0</v>
          </cell>
          <cell r="E2679">
            <v>5</v>
          </cell>
          <cell r="F2679">
            <v>5</v>
          </cell>
        </row>
        <row r="2680">
          <cell r="A2680" t="str">
            <v>84126</v>
          </cell>
          <cell r="B2680" t="str">
            <v>Assay of feces porphyrins</v>
          </cell>
          <cell r="C2680">
            <v>3</v>
          </cell>
          <cell r="D2680">
            <v>0</v>
          </cell>
          <cell r="E2680">
            <v>5</v>
          </cell>
          <cell r="F2680">
            <v>5</v>
          </cell>
        </row>
        <row r="2681">
          <cell r="A2681" t="str">
            <v>84127</v>
          </cell>
          <cell r="B2681" t="str">
            <v>Assay of feces porphyrins</v>
          </cell>
          <cell r="C2681">
            <v>3</v>
          </cell>
          <cell r="D2681">
            <v>0</v>
          </cell>
          <cell r="E2681">
            <v>5</v>
          </cell>
          <cell r="F2681">
            <v>5</v>
          </cell>
        </row>
        <row r="2682">
          <cell r="A2682" t="str">
            <v>84132</v>
          </cell>
          <cell r="B2682" t="str">
            <v>Assay of serum potassium</v>
          </cell>
          <cell r="C2682">
            <v>3</v>
          </cell>
          <cell r="D2682">
            <v>0</v>
          </cell>
          <cell r="E2682">
            <v>5</v>
          </cell>
          <cell r="F2682">
            <v>5</v>
          </cell>
        </row>
        <row r="2683">
          <cell r="A2683" t="str">
            <v>84133</v>
          </cell>
          <cell r="B2683" t="str">
            <v>Assay of urine potassium</v>
          </cell>
          <cell r="C2683">
            <v>3</v>
          </cell>
          <cell r="D2683">
            <v>0</v>
          </cell>
          <cell r="E2683">
            <v>5</v>
          </cell>
          <cell r="F2683">
            <v>5</v>
          </cell>
        </row>
        <row r="2684">
          <cell r="A2684" t="str">
            <v>84134</v>
          </cell>
          <cell r="B2684" t="str">
            <v>Assay of prealbumin</v>
          </cell>
          <cell r="C2684">
            <v>3</v>
          </cell>
          <cell r="D2684">
            <v>0</v>
          </cell>
          <cell r="E2684">
            <v>5</v>
          </cell>
          <cell r="F2684">
            <v>5</v>
          </cell>
        </row>
        <row r="2685">
          <cell r="A2685" t="str">
            <v>84135</v>
          </cell>
          <cell r="B2685" t="str">
            <v>Assay of pregnanediol</v>
          </cell>
          <cell r="C2685">
            <v>3</v>
          </cell>
          <cell r="D2685">
            <v>0</v>
          </cell>
          <cell r="E2685">
            <v>5</v>
          </cell>
          <cell r="F2685">
            <v>5</v>
          </cell>
        </row>
        <row r="2686">
          <cell r="A2686" t="str">
            <v>84138</v>
          </cell>
          <cell r="B2686" t="str">
            <v>Assay of pregnanetriol</v>
          </cell>
          <cell r="C2686">
            <v>3</v>
          </cell>
          <cell r="D2686">
            <v>0</v>
          </cell>
          <cell r="E2686">
            <v>5</v>
          </cell>
          <cell r="F2686">
            <v>5</v>
          </cell>
        </row>
        <row r="2687">
          <cell r="A2687" t="str">
            <v>84140</v>
          </cell>
          <cell r="B2687" t="str">
            <v>Assay of pregnenolone</v>
          </cell>
          <cell r="C2687">
            <v>3</v>
          </cell>
          <cell r="D2687">
            <v>0</v>
          </cell>
          <cell r="E2687">
            <v>5</v>
          </cell>
          <cell r="F2687">
            <v>5</v>
          </cell>
        </row>
        <row r="2688">
          <cell r="A2688" t="str">
            <v>84143</v>
          </cell>
          <cell r="B2688" t="str">
            <v>Assay of 17-hydroxypregneno</v>
          </cell>
          <cell r="C2688">
            <v>3</v>
          </cell>
          <cell r="D2688">
            <v>0</v>
          </cell>
          <cell r="E2688">
            <v>5</v>
          </cell>
          <cell r="F2688">
            <v>5</v>
          </cell>
        </row>
        <row r="2689">
          <cell r="A2689" t="str">
            <v>84144</v>
          </cell>
          <cell r="B2689" t="str">
            <v>Assay of progesterone</v>
          </cell>
          <cell r="C2689">
            <v>3</v>
          </cell>
          <cell r="D2689">
            <v>0</v>
          </cell>
          <cell r="E2689">
            <v>5</v>
          </cell>
          <cell r="F2689">
            <v>5</v>
          </cell>
        </row>
        <row r="2690">
          <cell r="A2690" t="str">
            <v>84145</v>
          </cell>
          <cell r="B2690" t="str">
            <v>Procalcitonin (pct)</v>
          </cell>
          <cell r="C2690">
            <v>3</v>
          </cell>
          <cell r="D2690">
            <v>0</v>
          </cell>
          <cell r="E2690">
            <v>5</v>
          </cell>
          <cell r="F2690">
            <v>5</v>
          </cell>
        </row>
        <row r="2691">
          <cell r="A2691" t="str">
            <v>84146</v>
          </cell>
          <cell r="B2691" t="str">
            <v>Assay of prolactin</v>
          </cell>
          <cell r="C2691">
            <v>3</v>
          </cell>
          <cell r="D2691">
            <v>0</v>
          </cell>
          <cell r="E2691">
            <v>5</v>
          </cell>
          <cell r="F2691">
            <v>5</v>
          </cell>
        </row>
        <row r="2692">
          <cell r="A2692" t="str">
            <v>84150</v>
          </cell>
          <cell r="B2692" t="str">
            <v>Assay of prostaglandin</v>
          </cell>
          <cell r="C2692">
            <v>3</v>
          </cell>
          <cell r="D2692">
            <v>0</v>
          </cell>
          <cell r="E2692">
            <v>5</v>
          </cell>
          <cell r="F2692">
            <v>5</v>
          </cell>
        </row>
        <row r="2693">
          <cell r="A2693" t="str">
            <v>84152</v>
          </cell>
          <cell r="B2693" t="str">
            <v>Assay of psa complexed</v>
          </cell>
          <cell r="C2693">
            <v>3</v>
          </cell>
          <cell r="D2693">
            <v>0</v>
          </cell>
          <cell r="E2693">
            <v>5</v>
          </cell>
          <cell r="F2693">
            <v>5</v>
          </cell>
        </row>
        <row r="2694">
          <cell r="A2694" t="str">
            <v>84153</v>
          </cell>
          <cell r="B2694" t="str">
            <v>Assay of psa total</v>
          </cell>
          <cell r="C2694">
            <v>3</v>
          </cell>
          <cell r="D2694">
            <v>0</v>
          </cell>
          <cell r="E2694">
            <v>5</v>
          </cell>
          <cell r="F2694">
            <v>5</v>
          </cell>
        </row>
        <row r="2695">
          <cell r="A2695" t="str">
            <v>84154</v>
          </cell>
          <cell r="B2695" t="str">
            <v>Assay of psa free</v>
          </cell>
          <cell r="C2695">
            <v>3</v>
          </cell>
          <cell r="D2695">
            <v>0</v>
          </cell>
          <cell r="E2695">
            <v>5</v>
          </cell>
          <cell r="F2695">
            <v>5</v>
          </cell>
        </row>
        <row r="2696">
          <cell r="A2696" t="str">
            <v>84155</v>
          </cell>
          <cell r="B2696" t="str">
            <v>Assay of protein serum</v>
          </cell>
          <cell r="C2696">
            <v>3</v>
          </cell>
          <cell r="D2696">
            <v>0</v>
          </cell>
          <cell r="E2696">
            <v>5</v>
          </cell>
          <cell r="F2696">
            <v>5</v>
          </cell>
        </row>
        <row r="2697">
          <cell r="A2697" t="str">
            <v>84156</v>
          </cell>
          <cell r="B2697" t="str">
            <v>Assay of protein urine</v>
          </cell>
          <cell r="C2697">
            <v>3</v>
          </cell>
          <cell r="D2697">
            <v>0</v>
          </cell>
          <cell r="E2697">
            <v>5</v>
          </cell>
          <cell r="F2697">
            <v>5</v>
          </cell>
        </row>
        <row r="2698">
          <cell r="A2698" t="str">
            <v>84157</v>
          </cell>
          <cell r="B2698" t="str">
            <v>Assay of protein other</v>
          </cell>
          <cell r="C2698">
            <v>3</v>
          </cell>
          <cell r="D2698">
            <v>0</v>
          </cell>
          <cell r="E2698">
            <v>5</v>
          </cell>
          <cell r="F2698">
            <v>5</v>
          </cell>
        </row>
        <row r="2699">
          <cell r="A2699" t="str">
            <v>84160</v>
          </cell>
          <cell r="B2699" t="str">
            <v>Assay of protein any source</v>
          </cell>
          <cell r="C2699">
            <v>3</v>
          </cell>
          <cell r="D2699">
            <v>0</v>
          </cell>
          <cell r="E2699">
            <v>5</v>
          </cell>
          <cell r="F2699">
            <v>5</v>
          </cell>
        </row>
        <row r="2700">
          <cell r="A2700" t="str">
            <v>84163</v>
          </cell>
          <cell r="B2700" t="str">
            <v>Pappa serum</v>
          </cell>
          <cell r="C2700">
            <v>3</v>
          </cell>
          <cell r="D2700">
            <v>0</v>
          </cell>
          <cell r="E2700">
            <v>5</v>
          </cell>
          <cell r="F2700">
            <v>5</v>
          </cell>
        </row>
        <row r="2701">
          <cell r="A2701" t="str">
            <v>84165</v>
          </cell>
          <cell r="B2701" t="str">
            <v>Protein e-phoresis serum</v>
          </cell>
          <cell r="C2701">
            <v>3</v>
          </cell>
          <cell r="D2701">
            <v>0</v>
          </cell>
          <cell r="E2701">
            <v>5</v>
          </cell>
          <cell r="F2701">
            <v>5</v>
          </cell>
        </row>
        <row r="2702">
          <cell r="A2702" t="str">
            <v>84166</v>
          </cell>
          <cell r="B2702" t="str">
            <v>Protein e-phoresis/urine/csf</v>
          </cell>
          <cell r="C2702">
            <v>3</v>
          </cell>
          <cell r="D2702">
            <v>0</v>
          </cell>
          <cell r="E2702">
            <v>5</v>
          </cell>
          <cell r="F2702">
            <v>5</v>
          </cell>
        </row>
        <row r="2703">
          <cell r="A2703" t="str">
            <v>84181</v>
          </cell>
          <cell r="B2703" t="str">
            <v>Western blot test</v>
          </cell>
          <cell r="C2703">
            <v>3</v>
          </cell>
          <cell r="D2703">
            <v>0</v>
          </cell>
          <cell r="E2703">
            <v>5</v>
          </cell>
          <cell r="F2703">
            <v>5</v>
          </cell>
        </row>
        <row r="2704">
          <cell r="A2704" t="str">
            <v>84182</v>
          </cell>
          <cell r="B2704" t="str">
            <v>Protein western blot test</v>
          </cell>
          <cell r="C2704">
            <v>3</v>
          </cell>
          <cell r="D2704">
            <v>0</v>
          </cell>
          <cell r="E2704">
            <v>5</v>
          </cell>
          <cell r="F2704">
            <v>5</v>
          </cell>
        </row>
        <row r="2705">
          <cell r="A2705" t="str">
            <v>84202</v>
          </cell>
          <cell r="B2705" t="str">
            <v>Assay rbc protoporphyrin</v>
          </cell>
          <cell r="C2705">
            <v>3</v>
          </cell>
          <cell r="D2705">
            <v>0</v>
          </cell>
          <cell r="E2705">
            <v>5</v>
          </cell>
          <cell r="F2705">
            <v>5</v>
          </cell>
        </row>
        <row r="2706">
          <cell r="A2706" t="str">
            <v>84203</v>
          </cell>
          <cell r="B2706" t="str">
            <v>Test rbc protoporphyrin</v>
          </cell>
          <cell r="C2706">
            <v>3</v>
          </cell>
          <cell r="D2706">
            <v>0</v>
          </cell>
          <cell r="E2706">
            <v>5</v>
          </cell>
          <cell r="F2706">
            <v>5</v>
          </cell>
        </row>
        <row r="2707">
          <cell r="A2707" t="str">
            <v>84206</v>
          </cell>
          <cell r="B2707" t="str">
            <v>Assay of proinsulin</v>
          </cell>
          <cell r="C2707">
            <v>3</v>
          </cell>
          <cell r="D2707">
            <v>0</v>
          </cell>
          <cell r="E2707">
            <v>5</v>
          </cell>
          <cell r="F2707">
            <v>5</v>
          </cell>
        </row>
        <row r="2708">
          <cell r="A2708" t="str">
            <v>84207</v>
          </cell>
          <cell r="B2708" t="str">
            <v>Assay of vitamin b-6</v>
          </cell>
          <cell r="C2708">
            <v>3</v>
          </cell>
          <cell r="D2708">
            <v>0</v>
          </cell>
          <cell r="E2708">
            <v>5</v>
          </cell>
          <cell r="F2708">
            <v>5</v>
          </cell>
        </row>
        <row r="2709">
          <cell r="A2709" t="str">
            <v>84210</v>
          </cell>
          <cell r="B2709" t="str">
            <v>Assay of pyruvate</v>
          </cell>
          <cell r="C2709">
            <v>3</v>
          </cell>
          <cell r="D2709">
            <v>0</v>
          </cell>
          <cell r="E2709">
            <v>5</v>
          </cell>
          <cell r="F2709">
            <v>5</v>
          </cell>
        </row>
        <row r="2710">
          <cell r="A2710" t="str">
            <v>84220</v>
          </cell>
          <cell r="B2710" t="str">
            <v>Assay of pyruvate kinase</v>
          </cell>
          <cell r="C2710">
            <v>3</v>
          </cell>
          <cell r="D2710">
            <v>0</v>
          </cell>
          <cell r="E2710">
            <v>5</v>
          </cell>
          <cell r="F2710">
            <v>5</v>
          </cell>
        </row>
        <row r="2711">
          <cell r="A2711" t="str">
            <v>84228</v>
          </cell>
          <cell r="B2711" t="str">
            <v>Assay of quinine</v>
          </cell>
          <cell r="C2711">
            <v>3</v>
          </cell>
          <cell r="D2711">
            <v>0</v>
          </cell>
          <cell r="E2711">
            <v>5</v>
          </cell>
          <cell r="F2711">
            <v>5</v>
          </cell>
        </row>
        <row r="2712">
          <cell r="A2712" t="str">
            <v>84233</v>
          </cell>
          <cell r="B2712" t="str">
            <v>Assay of estrogen</v>
          </cell>
          <cell r="C2712">
            <v>3</v>
          </cell>
          <cell r="D2712">
            <v>0</v>
          </cell>
          <cell r="E2712">
            <v>5</v>
          </cell>
          <cell r="F2712">
            <v>5</v>
          </cell>
        </row>
        <row r="2713">
          <cell r="A2713" t="str">
            <v>84234</v>
          </cell>
          <cell r="B2713" t="str">
            <v>Assay of progesterone</v>
          </cell>
          <cell r="C2713">
            <v>3</v>
          </cell>
          <cell r="D2713">
            <v>0</v>
          </cell>
          <cell r="E2713">
            <v>5</v>
          </cell>
          <cell r="F2713">
            <v>5</v>
          </cell>
        </row>
        <row r="2714">
          <cell r="A2714" t="str">
            <v>84235</v>
          </cell>
          <cell r="B2714" t="str">
            <v>Assay of endocrine hormone</v>
          </cell>
          <cell r="C2714">
            <v>3</v>
          </cell>
          <cell r="D2714">
            <v>0</v>
          </cell>
          <cell r="E2714">
            <v>5</v>
          </cell>
          <cell r="F2714">
            <v>5</v>
          </cell>
        </row>
        <row r="2715">
          <cell r="A2715" t="str">
            <v>84238</v>
          </cell>
          <cell r="B2715" t="str">
            <v>Assay nonendocrine receptor</v>
          </cell>
          <cell r="C2715">
            <v>3</v>
          </cell>
          <cell r="D2715">
            <v>0</v>
          </cell>
          <cell r="E2715">
            <v>5</v>
          </cell>
          <cell r="F2715">
            <v>5</v>
          </cell>
        </row>
        <row r="2716">
          <cell r="A2716" t="str">
            <v>84244</v>
          </cell>
          <cell r="B2716" t="str">
            <v>Assay of renin</v>
          </cell>
          <cell r="C2716">
            <v>3</v>
          </cell>
          <cell r="D2716">
            <v>0</v>
          </cell>
          <cell r="E2716">
            <v>5</v>
          </cell>
          <cell r="F2716">
            <v>5</v>
          </cell>
        </row>
        <row r="2717">
          <cell r="A2717" t="str">
            <v>84252</v>
          </cell>
          <cell r="B2717" t="str">
            <v>Assay of vitamin b-2</v>
          </cell>
          <cell r="C2717">
            <v>3</v>
          </cell>
          <cell r="D2717">
            <v>0</v>
          </cell>
          <cell r="E2717">
            <v>5</v>
          </cell>
          <cell r="F2717">
            <v>5</v>
          </cell>
        </row>
        <row r="2718">
          <cell r="A2718" t="str">
            <v>84255</v>
          </cell>
          <cell r="B2718" t="str">
            <v>Assay of selenium</v>
          </cell>
          <cell r="C2718">
            <v>3</v>
          </cell>
          <cell r="D2718">
            <v>0</v>
          </cell>
          <cell r="E2718">
            <v>5</v>
          </cell>
          <cell r="F2718">
            <v>5</v>
          </cell>
        </row>
        <row r="2719">
          <cell r="A2719" t="str">
            <v>84260</v>
          </cell>
          <cell r="B2719" t="str">
            <v>Assay of serotonin</v>
          </cell>
          <cell r="C2719">
            <v>3</v>
          </cell>
          <cell r="D2719">
            <v>0</v>
          </cell>
          <cell r="E2719">
            <v>5</v>
          </cell>
          <cell r="F2719">
            <v>5</v>
          </cell>
        </row>
        <row r="2720">
          <cell r="A2720" t="str">
            <v>84270</v>
          </cell>
          <cell r="B2720" t="str">
            <v>Assay of sex hormone globul</v>
          </cell>
          <cell r="C2720">
            <v>3</v>
          </cell>
          <cell r="D2720">
            <v>0</v>
          </cell>
          <cell r="E2720">
            <v>5</v>
          </cell>
          <cell r="F2720">
            <v>5</v>
          </cell>
        </row>
        <row r="2721">
          <cell r="A2721" t="str">
            <v>84275</v>
          </cell>
          <cell r="B2721" t="str">
            <v>Assay of sialic acid</v>
          </cell>
          <cell r="C2721">
            <v>3</v>
          </cell>
          <cell r="D2721">
            <v>0</v>
          </cell>
          <cell r="E2721">
            <v>5</v>
          </cell>
          <cell r="F2721">
            <v>5</v>
          </cell>
        </row>
        <row r="2722">
          <cell r="A2722" t="str">
            <v>84285</v>
          </cell>
          <cell r="B2722" t="str">
            <v>Assay of silica</v>
          </cell>
          <cell r="C2722">
            <v>3</v>
          </cell>
          <cell r="D2722">
            <v>0</v>
          </cell>
          <cell r="E2722">
            <v>5</v>
          </cell>
          <cell r="F2722">
            <v>5</v>
          </cell>
        </row>
        <row r="2723">
          <cell r="A2723" t="str">
            <v>84295</v>
          </cell>
          <cell r="B2723" t="str">
            <v>Assay of serum sodium</v>
          </cell>
          <cell r="C2723">
            <v>3</v>
          </cell>
          <cell r="D2723">
            <v>0</v>
          </cell>
          <cell r="E2723">
            <v>5</v>
          </cell>
          <cell r="F2723">
            <v>5</v>
          </cell>
        </row>
        <row r="2724">
          <cell r="A2724" t="str">
            <v>84300</v>
          </cell>
          <cell r="B2724" t="str">
            <v>Assay of urine sodium</v>
          </cell>
          <cell r="C2724">
            <v>3</v>
          </cell>
          <cell r="D2724">
            <v>0</v>
          </cell>
          <cell r="E2724">
            <v>5</v>
          </cell>
          <cell r="F2724">
            <v>5</v>
          </cell>
        </row>
        <row r="2725">
          <cell r="A2725" t="str">
            <v>84302</v>
          </cell>
          <cell r="B2725" t="str">
            <v>Assay of sweat sodium</v>
          </cell>
          <cell r="C2725">
            <v>3</v>
          </cell>
          <cell r="D2725">
            <v>0</v>
          </cell>
          <cell r="E2725">
            <v>5</v>
          </cell>
          <cell r="F2725">
            <v>5</v>
          </cell>
        </row>
        <row r="2726">
          <cell r="A2726" t="str">
            <v>84305</v>
          </cell>
          <cell r="B2726" t="str">
            <v>Assay of somatomedin</v>
          </cell>
          <cell r="C2726">
            <v>3</v>
          </cell>
          <cell r="D2726">
            <v>0</v>
          </cell>
          <cell r="E2726">
            <v>5</v>
          </cell>
          <cell r="F2726">
            <v>5</v>
          </cell>
        </row>
        <row r="2727">
          <cell r="A2727" t="str">
            <v>84307</v>
          </cell>
          <cell r="B2727" t="str">
            <v>Assay of somatostatin</v>
          </cell>
          <cell r="C2727">
            <v>3</v>
          </cell>
          <cell r="D2727">
            <v>0</v>
          </cell>
          <cell r="E2727">
            <v>5</v>
          </cell>
          <cell r="F2727">
            <v>5</v>
          </cell>
        </row>
        <row r="2728">
          <cell r="A2728" t="str">
            <v>84311</v>
          </cell>
          <cell r="B2728" t="str">
            <v>Spectrophotometry</v>
          </cell>
          <cell r="C2728">
            <v>3</v>
          </cell>
          <cell r="D2728">
            <v>0</v>
          </cell>
          <cell r="E2728">
            <v>5</v>
          </cell>
          <cell r="F2728">
            <v>5</v>
          </cell>
        </row>
        <row r="2729">
          <cell r="A2729" t="str">
            <v>84315</v>
          </cell>
          <cell r="B2729" t="str">
            <v>Body fluid specific gravity</v>
          </cell>
          <cell r="C2729">
            <v>3</v>
          </cell>
          <cell r="D2729">
            <v>0</v>
          </cell>
          <cell r="E2729">
            <v>5</v>
          </cell>
          <cell r="F2729">
            <v>5</v>
          </cell>
        </row>
        <row r="2730">
          <cell r="A2730" t="str">
            <v>84375</v>
          </cell>
          <cell r="B2730" t="str">
            <v>Chromatogram assay sugars</v>
          </cell>
          <cell r="C2730">
            <v>3</v>
          </cell>
          <cell r="D2730">
            <v>0</v>
          </cell>
          <cell r="E2730">
            <v>5</v>
          </cell>
          <cell r="F2730">
            <v>5</v>
          </cell>
        </row>
        <row r="2731">
          <cell r="A2731" t="str">
            <v>84376</v>
          </cell>
          <cell r="B2731" t="str">
            <v>Sugars single qual</v>
          </cell>
          <cell r="C2731">
            <v>3</v>
          </cell>
          <cell r="D2731">
            <v>0</v>
          </cell>
          <cell r="E2731">
            <v>5</v>
          </cell>
          <cell r="F2731">
            <v>5</v>
          </cell>
        </row>
        <row r="2732">
          <cell r="A2732" t="str">
            <v>84377</v>
          </cell>
          <cell r="B2732" t="str">
            <v>Sugars multiple qual</v>
          </cell>
          <cell r="C2732">
            <v>3</v>
          </cell>
          <cell r="D2732">
            <v>0</v>
          </cell>
          <cell r="E2732">
            <v>5</v>
          </cell>
          <cell r="F2732">
            <v>5</v>
          </cell>
        </row>
        <row r="2733">
          <cell r="A2733" t="str">
            <v>84378</v>
          </cell>
          <cell r="B2733" t="str">
            <v>Sugars single quant</v>
          </cell>
          <cell r="C2733">
            <v>3</v>
          </cell>
          <cell r="D2733">
            <v>0</v>
          </cell>
          <cell r="E2733">
            <v>5</v>
          </cell>
          <cell r="F2733">
            <v>5</v>
          </cell>
        </row>
        <row r="2734">
          <cell r="A2734" t="str">
            <v>84379</v>
          </cell>
          <cell r="B2734" t="str">
            <v>Sugars multiple quant</v>
          </cell>
          <cell r="C2734">
            <v>3</v>
          </cell>
          <cell r="D2734">
            <v>0</v>
          </cell>
          <cell r="E2734">
            <v>5</v>
          </cell>
          <cell r="F2734">
            <v>5</v>
          </cell>
        </row>
        <row r="2735">
          <cell r="A2735" t="str">
            <v>84392</v>
          </cell>
          <cell r="B2735" t="str">
            <v>Assay of urine sulfate</v>
          </cell>
          <cell r="C2735">
            <v>3</v>
          </cell>
          <cell r="D2735">
            <v>0</v>
          </cell>
          <cell r="E2735">
            <v>5</v>
          </cell>
          <cell r="F2735">
            <v>5</v>
          </cell>
        </row>
        <row r="2736">
          <cell r="A2736" t="str">
            <v>84402</v>
          </cell>
          <cell r="B2736" t="str">
            <v>Assay of free testosterone</v>
          </cell>
          <cell r="C2736">
            <v>3</v>
          </cell>
          <cell r="D2736">
            <v>0</v>
          </cell>
          <cell r="E2736">
            <v>5</v>
          </cell>
          <cell r="F2736">
            <v>5</v>
          </cell>
        </row>
        <row r="2737">
          <cell r="A2737" t="str">
            <v>84403</v>
          </cell>
          <cell r="B2737" t="str">
            <v>Assay of total testosterone</v>
          </cell>
          <cell r="C2737">
            <v>3</v>
          </cell>
          <cell r="D2737">
            <v>0</v>
          </cell>
          <cell r="E2737">
            <v>5</v>
          </cell>
          <cell r="F2737">
            <v>5</v>
          </cell>
        </row>
        <row r="2738">
          <cell r="A2738" t="str">
            <v>84425</v>
          </cell>
          <cell r="B2738" t="str">
            <v>Assay of vitamin b-1</v>
          </cell>
          <cell r="C2738">
            <v>3</v>
          </cell>
          <cell r="D2738">
            <v>0</v>
          </cell>
          <cell r="E2738">
            <v>5</v>
          </cell>
          <cell r="F2738">
            <v>5</v>
          </cell>
        </row>
        <row r="2739">
          <cell r="A2739" t="str">
            <v>84430</v>
          </cell>
          <cell r="B2739" t="str">
            <v>Assay of thiocyanate</v>
          </cell>
          <cell r="C2739">
            <v>3</v>
          </cell>
          <cell r="D2739">
            <v>0</v>
          </cell>
          <cell r="E2739">
            <v>5</v>
          </cell>
          <cell r="F2739">
            <v>5</v>
          </cell>
        </row>
        <row r="2740">
          <cell r="A2740" t="str">
            <v>84431</v>
          </cell>
          <cell r="B2740" t="str">
            <v>Thromboxane urine</v>
          </cell>
          <cell r="C2740">
            <v>3</v>
          </cell>
          <cell r="D2740">
            <v>0</v>
          </cell>
          <cell r="E2740">
            <v>5</v>
          </cell>
          <cell r="F2740">
            <v>5</v>
          </cell>
        </row>
        <row r="2741">
          <cell r="A2741" t="str">
            <v>84432</v>
          </cell>
          <cell r="B2741" t="str">
            <v>Assay of thyroglobulin</v>
          </cell>
          <cell r="C2741">
            <v>3</v>
          </cell>
          <cell r="D2741">
            <v>0</v>
          </cell>
          <cell r="E2741">
            <v>5</v>
          </cell>
          <cell r="F2741">
            <v>5</v>
          </cell>
        </row>
        <row r="2742">
          <cell r="A2742" t="str">
            <v>84436</v>
          </cell>
          <cell r="B2742" t="str">
            <v>Assay of total thyroxine</v>
          </cell>
          <cell r="C2742">
            <v>3</v>
          </cell>
          <cell r="D2742">
            <v>0</v>
          </cell>
          <cell r="E2742">
            <v>5</v>
          </cell>
          <cell r="F2742">
            <v>5</v>
          </cell>
        </row>
        <row r="2743">
          <cell r="A2743" t="str">
            <v>84437</v>
          </cell>
          <cell r="B2743" t="str">
            <v>Assay of neonatal thyroxine</v>
          </cell>
          <cell r="C2743">
            <v>3</v>
          </cell>
          <cell r="D2743">
            <v>0</v>
          </cell>
          <cell r="E2743">
            <v>5</v>
          </cell>
          <cell r="F2743">
            <v>5</v>
          </cell>
        </row>
        <row r="2744">
          <cell r="A2744" t="str">
            <v>84439</v>
          </cell>
          <cell r="B2744" t="str">
            <v>Assay of free thyroxine</v>
          </cell>
          <cell r="C2744">
            <v>3</v>
          </cell>
          <cell r="D2744">
            <v>0</v>
          </cell>
          <cell r="E2744">
            <v>5</v>
          </cell>
          <cell r="F2744">
            <v>5</v>
          </cell>
        </row>
        <row r="2745">
          <cell r="A2745" t="str">
            <v>84442</v>
          </cell>
          <cell r="B2745" t="str">
            <v>Assay of thyroid activity</v>
          </cell>
          <cell r="C2745">
            <v>3</v>
          </cell>
          <cell r="D2745">
            <v>0</v>
          </cell>
          <cell r="E2745">
            <v>5</v>
          </cell>
          <cell r="F2745">
            <v>5</v>
          </cell>
        </row>
        <row r="2746">
          <cell r="A2746" t="str">
            <v>84443</v>
          </cell>
          <cell r="B2746" t="str">
            <v>Assay thyroid stim hormone</v>
          </cell>
          <cell r="C2746">
            <v>3</v>
          </cell>
          <cell r="D2746">
            <v>0</v>
          </cell>
          <cell r="E2746">
            <v>5</v>
          </cell>
          <cell r="F2746">
            <v>5</v>
          </cell>
        </row>
        <row r="2747">
          <cell r="A2747" t="str">
            <v>84445</v>
          </cell>
          <cell r="B2747" t="str">
            <v>Assay of tsi globulin</v>
          </cell>
          <cell r="C2747">
            <v>3</v>
          </cell>
          <cell r="D2747">
            <v>0</v>
          </cell>
          <cell r="E2747">
            <v>5</v>
          </cell>
          <cell r="F2747">
            <v>5</v>
          </cell>
        </row>
        <row r="2748">
          <cell r="A2748" t="str">
            <v>84446</v>
          </cell>
          <cell r="B2748" t="str">
            <v>Assay of vitamin e</v>
          </cell>
          <cell r="C2748">
            <v>3</v>
          </cell>
          <cell r="D2748">
            <v>0</v>
          </cell>
          <cell r="E2748">
            <v>5</v>
          </cell>
          <cell r="F2748">
            <v>5</v>
          </cell>
        </row>
        <row r="2749">
          <cell r="A2749" t="str">
            <v>84449</v>
          </cell>
          <cell r="B2749" t="str">
            <v>Assay of transcortin</v>
          </cell>
          <cell r="C2749">
            <v>3</v>
          </cell>
          <cell r="D2749">
            <v>0</v>
          </cell>
          <cell r="E2749">
            <v>5</v>
          </cell>
          <cell r="F2749">
            <v>5</v>
          </cell>
        </row>
        <row r="2750">
          <cell r="A2750" t="str">
            <v>84450</v>
          </cell>
          <cell r="B2750" t="str">
            <v>Transferase (ast) (sgot)</v>
          </cell>
          <cell r="C2750">
            <v>3</v>
          </cell>
          <cell r="D2750">
            <v>0</v>
          </cell>
          <cell r="E2750">
            <v>5</v>
          </cell>
          <cell r="F2750">
            <v>5</v>
          </cell>
        </row>
        <row r="2751">
          <cell r="A2751" t="str">
            <v>84460</v>
          </cell>
          <cell r="B2751" t="str">
            <v>Alanine amino (alt) (sgpt)</v>
          </cell>
          <cell r="C2751">
            <v>3</v>
          </cell>
          <cell r="D2751">
            <v>0</v>
          </cell>
          <cell r="E2751">
            <v>5</v>
          </cell>
          <cell r="F2751">
            <v>5</v>
          </cell>
        </row>
        <row r="2752">
          <cell r="A2752" t="str">
            <v>84466</v>
          </cell>
          <cell r="B2752" t="str">
            <v>Assay of transferrin</v>
          </cell>
          <cell r="C2752">
            <v>3</v>
          </cell>
          <cell r="D2752">
            <v>0</v>
          </cell>
          <cell r="E2752">
            <v>5</v>
          </cell>
          <cell r="F2752">
            <v>5</v>
          </cell>
        </row>
        <row r="2753">
          <cell r="A2753" t="str">
            <v>84478</v>
          </cell>
          <cell r="B2753" t="str">
            <v>Assay of triglycerides</v>
          </cell>
          <cell r="C2753">
            <v>3</v>
          </cell>
          <cell r="D2753">
            <v>0</v>
          </cell>
          <cell r="E2753">
            <v>5</v>
          </cell>
          <cell r="F2753">
            <v>5</v>
          </cell>
        </row>
        <row r="2754">
          <cell r="A2754" t="str">
            <v>84479</v>
          </cell>
          <cell r="B2754" t="str">
            <v>Assay of thyroid (t3 or t4)</v>
          </cell>
          <cell r="C2754">
            <v>3</v>
          </cell>
          <cell r="D2754">
            <v>0</v>
          </cell>
          <cell r="E2754">
            <v>5</v>
          </cell>
          <cell r="F2754">
            <v>5</v>
          </cell>
        </row>
        <row r="2755">
          <cell r="A2755" t="str">
            <v>84480</v>
          </cell>
          <cell r="B2755" t="str">
            <v>Assay triiodothyronine (t3)</v>
          </cell>
          <cell r="C2755">
            <v>3</v>
          </cell>
          <cell r="D2755">
            <v>0</v>
          </cell>
          <cell r="E2755">
            <v>5</v>
          </cell>
          <cell r="F2755">
            <v>5</v>
          </cell>
        </row>
        <row r="2756">
          <cell r="A2756" t="str">
            <v>84481</v>
          </cell>
          <cell r="B2756" t="str">
            <v>Free assay (ft-3)</v>
          </cell>
          <cell r="C2756">
            <v>3</v>
          </cell>
          <cell r="D2756">
            <v>0</v>
          </cell>
          <cell r="E2756">
            <v>5</v>
          </cell>
          <cell r="F2756">
            <v>5</v>
          </cell>
        </row>
        <row r="2757">
          <cell r="A2757" t="str">
            <v>84482</v>
          </cell>
          <cell r="B2757" t="str">
            <v>T3 reverse</v>
          </cell>
          <cell r="C2757">
            <v>3</v>
          </cell>
          <cell r="D2757">
            <v>0</v>
          </cell>
          <cell r="E2757">
            <v>5</v>
          </cell>
          <cell r="F2757">
            <v>5</v>
          </cell>
        </row>
        <row r="2758">
          <cell r="A2758" t="str">
            <v>84484</v>
          </cell>
          <cell r="B2758" t="str">
            <v>Assay of troponin quant</v>
          </cell>
          <cell r="C2758">
            <v>3</v>
          </cell>
          <cell r="D2758">
            <v>0</v>
          </cell>
          <cell r="E2758">
            <v>5</v>
          </cell>
          <cell r="F2758">
            <v>5</v>
          </cell>
        </row>
        <row r="2759">
          <cell r="A2759" t="str">
            <v>84485</v>
          </cell>
          <cell r="B2759" t="str">
            <v>Assay duodenal fluid trypsin</v>
          </cell>
          <cell r="C2759">
            <v>3</v>
          </cell>
          <cell r="D2759">
            <v>0</v>
          </cell>
          <cell r="E2759">
            <v>5</v>
          </cell>
          <cell r="F2759">
            <v>5</v>
          </cell>
        </row>
        <row r="2760">
          <cell r="A2760" t="str">
            <v>84488</v>
          </cell>
          <cell r="B2760" t="str">
            <v>Test feces for trypsin</v>
          </cell>
          <cell r="C2760">
            <v>3</v>
          </cell>
          <cell r="D2760">
            <v>0</v>
          </cell>
          <cell r="E2760">
            <v>5</v>
          </cell>
          <cell r="F2760">
            <v>5</v>
          </cell>
        </row>
        <row r="2761">
          <cell r="A2761" t="str">
            <v>84490</v>
          </cell>
          <cell r="B2761" t="str">
            <v>Assay of feces for trypsin</v>
          </cell>
          <cell r="C2761">
            <v>3</v>
          </cell>
          <cell r="D2761">
            <v>0</v>
          </cell>
          <cell r="E2761">
            <v>5</v>
          </cell>
          <cell r="F2761">
            <v>5</v>
          </cell>
        </row>
        <row r="2762">
          <cell r="A2762" t="str">
            <v>84510</v>
          </cell>
          <cell r="B2762" t="str">
            <v>Assay of tyrosine</v>
          </cell>
          <cell r="C2762">
            <v>3</v>
          </cell>
          <cell r="D2762">
            <v>0</v>
          </cell>
          <cell r="E2762">
            <v>5</v>
          </cell>
          <cell r="F2762">
            <v>5</v>
          </cell>
        </row>
        <row r="2763">
          <cell r="A2763" t="str">
            <v>84512</v>
          </cell>
          <cell r="B2763" t="str">
            <v>Assay of troponin qual</v>
          </cell>
          <cell r="C2763">
            <v>3</v>
          </cell>
          <cell r="D2763">
            <v>0</v>
          </cell>
          <cell r="E2763">
            <v>5</v>
          </cell>
          <cell r="F2763">
            <v>5</v>
          </cell>
        </row>
        <row r="2764">
          <cell r="A2764" t="str">
            <v>84520</v>
          </cell>
          <cell r="B2764" t="str">
            <v>Assay of urea nitrogen</v>
          </cell>
          <cell r="C2764">
            <v>3</v>
          </cell>
          <cell r="D2764">
            <v>0</v>
          </cell>
          <cell r="E2764">
            <v>5</v>
          </cell>
          <cell r="F2764">
            <v>5</v>
          </cell>
        </row>
        <row r="2765">
          <cell r="A2765" t="str">
            <v>84525</v>
          </cell>
          <cell r="B2765" t="str">
            <v>Urea nitrogen semi-quant</v>
          </cell>
          <cell r="C2765">
            <v>3</v>
          </cell>
          <cell r="D2765">
            <v>0</v>
          </cell>
          <cell r="E2765">
            <v>5</v>
          </cell>
          <cell r="F2765">
            <v>5</v>
          </cell>
        </row>
        <row r="2766">
          <cell r="A2766" t="str">
            <v>84540</v>
          </cell>
          <cell r="B2766" t="str">
            <v>Assay of urine/urea-n</v>
          </cell>
          <cell r="C2766">
            <v>3</v>
          </cell>
          <cell r="D2766">
            <v>0</v>
          </cell>
          <cell r="E2766">
            <v>5</v>
          </cell>
          <cell r="F2766">
            <v>5</v>
          </cell>
        </row>
        <row r="2767">
          <cell r="A2767" t="str">
            <v>84545</v>
          </cell>
          <cell r="B2767" t="str">
            <v>Urea-n clearance test</v>
          </cell>
          <cell r="C2767">
            <v>3</v>
          </cell>
          <cell r="D2767">
            <v>0</v>
          </cell>
          <cell r="E2767">
            <v>5</v>
          </cell>
          <cell r="F2767">
            <v>5</v>
          </cell>
        </row>
        <row r="2768">
          <cell r="A2768" t="str">
            <v>84550</v>
          </cell>
          <cell r="B2768" t="str">
            <v>Assay of blood/uric acid</v>
          </cell>
          <cell r="C2768">
            <v>3</v>
          </cell>
          <cell r="D2768">
            <v>0</v>
          </cell>
          <cell r="E2768">
            <v>5</v>
          </cell>
          <cell r="F2768">
            <v>5</v>
          </cell>
        </row>
        <row r="2769">
          <cell r="A2769" t="str">
            <v>84560</v>
          </cell>
          <cell r="B2769" t="str">
            <v>Assay of urine/uric acid</v>
          </cell>
          <cell r="C2769">
            <v>3</v>
          </cell>
          <cell r="D2769">
            <v>0</v>
          </cell>
          <cell r="E2769">
            <v>5</v>
          </cell>
          <cell r="F2769">
            <v>5</v>
          </cell>
        </row>
        <row r="2770">
          <cell r="A2770" t="str">
            <v>84577</v>
          </cell>
          <cell r="B2770" t="str">
            <v>Assay of feces/urobilinogen</v>
          </cell>
          <cell r="C2770">
            <v>3</v>
          </cell>
          <cell r="D2770">
            <v>0</v>
          </cell>
          <cell r="E2770">
            <v>5</v>
          </cell>
          <cell r="F2770">
            <v>5</v>
          </cell>
        </row>
        <row r="2771">
          <cell r="A2771" t="str">
            <v>84578</v>
          </cell>
          <cell r="B2771" t="str">
            <v>Test urine urobilinogen</v>
          </cell>
          <cell r="C2771">
            <v>3</v>
          </cell>
          <cell r="D2771">
            <v>0</v>
          </cell>
          <cell r="E2771">
            <v>5</v>
          </cell>
          <cell r="F2771">
            <v>5</v>
          </cell>
        </row>
        <row r="2772">
          <cell r="A2772" t="str">
            <v>84580</v>
          </cell>
          <cell r="B2772" t="str">
            <v>Assay of urine urobilinogen</v>
          </cell>
          <cell r="C2772">
            <v>3</v>
          </cell>
          <cell r="D2772">
            <v>0</v>
          </cell>
          <cell r="E2772">
            <v>5</v>
          </cell>
          <cell r="F2772">
            <v>5</v>
          </cell>
        </row>
        <row r="2773">
          <cell r="A2773" t="str">
            <v>84583</v>
          </cell>
          <cell r="B2773" t="str">
            <v>Assay of urine urobilinogen</v>
          </cell>
          <cell r="C2773">
            <v>3</v>
          </cell>
          <cell r="D2773">
            <v>0</v>
          </cell>
          <cell r="E2773">
            <v>5</v>
          </cell>
          <cell r="F2773">
            <v>5</v>
          </cell>
        </row>
        <row r="2774">
          <cell r="A2774" t="str">
            <v>84585</v>
          </cell>
          <cell r="B2774" t="str">
            <v>Assay of urine vma</v>
          </cell>
          <cell r="C2774">
            <v>3</v>
          </cell>
          <cell r="D2774">
            <v>0</v>
          </cell>
          <cell r="E2774">
            <v>5</v>
          </cell>
          <cell r="F2774">
            <v>5</v>
          </cell>
        </row>
        <row r="2775">
          <cell r="A2775" t="str">
            <v>84586</v>
          </cell>
          <cell r="B2775" t="str">
            <v>Assay of vip</v>
          </cell>
          <cell r="C2775">
            <v>3</v>
          </cell>
          <cell r="D2775">
            <v>0</v>
          </cell>
          <cell r="E2775">
            <v>5</v>
          </cell>
          <cell r="F2775">
            <v>5</v>
          </cell>
        </row>
        <row r="2776">
          <cell r="A2776" t="str">
            <v>84588</v>
          </cell>
          <cell r="B2776" t="str">
            <v>Assay of vasopressin</v>
          </cell>
          <cell r="C2776">
            <v>3</v>
          </cell>
          <cell r="D2776">
            <v>0</v>
          </cell>
          <cell r="E2776">
            <v>5</v>
          </cell>
          <cell r="F2776">
            <v>5</v>
          </cell>
        </row>
        <row r="2777">
          <cell r="A2777" t="str">
            <v>84590</v>
          </cell>
          <cell r="B2777" t="str">
            <v>Assay of vitamin a</v>
          </cell>
          <cell r="C2777">
            <v>3</v>
          </cell>
          <cell r="D2777">
            <v>0</v>
          </cell>
          <cell r="E2777">
            <v>5</v>
          </cell>
          <cell r="F2777">
            <v>5</v>
          </cell>
        </row>
        <row r="2778">
          <cell r="A2778" t="str">
            <v>84591</v>
          </cell>
          <cell r="B2778" t="str">
            <v>Assay of nos vitamin</v>
          </cell>
          <cell r="C2778">
            <v>3</v>
          </cell>
          <cell r="D2778">
            <v>0</v>
          </cell>
          <cell r="E2778">
            <v>5</v>
          </cell>
          <cell r="F2778">
            <v>5</v>
          </cell>
        </row>
        <row r="2779">
          <cell r="A2779" t="str">
            <v>84597</v>
          </cell>
          <cell r="B2779" t="str">
            <v>Assay of vitamin k</v>
          </cell>
          <cell r="C2779">
            <v>3</v>
          </cell>
          <cell r="D2779">
            <v>0</v>
          </cell>
          <cell r="E2779">
            <v>5</v>
          </cell>
          <cell r="F2779">
            <v>5</v>
          </cell>
        </row>
        <row r="2780">
          <cell r="A2780" t="str">
            <v>84600</v>
          </cell>
          <cell r="B2780" t="str">
            <v>Assay of volatiles</v>
          </cell>
          <cell r="C2780">
            <v>3</v>
          </cell>
          <cell r="D2780">
            <v>0</v>
          </cell>
          <cell r="E2780">
            <v>5</v>
          </cell>
          <cell r="F2780">
            <v>5</v>
          </cell>
        </row>
        <row r="2781">
          <cell r="A2781" t="str">
            <v>84620</v>
          </cell>
          <cell r="B2781" t="str">
            <v>Xylose tolerance test</v>
          </cell>
          <cell r="C2781">
            <v>3</v>
          </cell>
          <cell r="D2781">
            <v>0</v>
          </cell>
          <cell r="E2781">
            <v>5</v>
          </cell>
          <cell r="F2781">
            <v>5</v>
          </cell>
        </row>
        <row r="2782">
          <cell r="A2782" t="str">
            <v>84630</v>
          </cell>
          <cell r="B2782" t="str">
            <v>Assay of zinc</v>
          </cell>
          <cell r="C2782">
            <v>3</v>
          </cell>
          <cell r="D2782">
            <v>0</v>
          </cell>
          <cell r="E2782">
            <v>5</v>
          </cell>
          <cell r="F2782">
            <v>5</v>
          </cell>
        </row>
        <row r="2783">
          <cell r="A2783" t="str">
            <v>84681</v>
          </cell>
          <cell r="B2783" t="str">
            <v>Assay of c-peptide</v>
          </cell>
          <cell r="C2783">
            <v>3</v>
          </cell>
          <cell r="D2783">
            <v>0</v>
          </cell>
          <cell r="E2783">
            <v>5</v>
          </cell>
          <cell r="F2783">
            <v>5</v>
          </cell>
        </row>
        <row r="2784">
          <cell r="A2784" t="str">
            <v>84702</v>
          </cell>
          <cell r="B2784" t="str">
            <v>Chorionic gonadotropin test</v>
          </cell>
          <cell r="C2784">
            <v>3</v>
          </cell>
          <cell r="D2784">
            <v>0</v>
          </cell>
          <cell r="E2784">
            <v>5</v>
          </cell>
          <cell r="F2784">
            <v>5</v>
          </cell>
        </row>
        <row r="2785">
          <cell r="A2785" t="str">
            <v>84703</v>
          </cell>
          <cell r="B2785" t="str">
            <v>Chorionic gonadotropin assay</v>
          </cell>
          <cell r="C2785">
            <v>3</v>
          </cell>
          <cell r="D2785">
            <v>0</v>
          </cell>
          <cell r="E2785">
            <v>5</v>
          </cell>
          <cell r="F2785">
            <v>5</v>
          </cell>
        </row>
        <row r="2786">
          <cell r="A2786" t="str">
            <v>84704</v>
          </cell>
          <cell r="B2786" t="str">
            <v>Hcg free betachain test</v>
          </cell>
          <cell r="C2786">
            <v>3</v>
          </cell>
          <cell r="D2786">
            <v>0</v>
          </cell>
          <cell r="E2786">
            <v>5</v>
          </cell>
          <cell r="F2786">
            <v>5</v>
          </cell>
        </row>
        <row r="2787">
          <cell r="A2787" t="str">
            <v>84830</v>
          </cell>
          <cell r="B2787" t="str">
            <v>Ovulation tests</v>
          </cell>
          <cell r="C2787">
            <v>3</v>
          </cell>
          <cell r="D2787">
            <v>0</v>
          </cell>
          <cell r="E2787">
            <v>5</v>
          </cell>
          <cell r="F2787">
            <v>5</v>
          </cell>
        </row>
        <row r="2788">
          <cell r="A2788" t="str">
            <v>85002</v>
          </cell>
          <cell r="B2788" t="str">
            <v>Bleeding time test</v>
          </cell>
          <cell r="C2788">
            <v>3</v>
          </cell>
          <cell r="D2788">
            <v>0</v>
          </cell>
          <cell r="E2788">
            <v>5</v>
          </cell>
          <cell r="F2788">
            <v>5</v>
          </cell>
        </row>
        <row r="2789">
          <cell r="A2789" t="str">
            <v>85004</v>
          </cell>
          <cell r="B2789" t="str">
            <v>Automated diff wbc count</v>
          </cell>
          <cell r="C2789">
            <v>3</v>
          </cell>
          <cell r="D2789">
            <v>0</v>
          </cell>
          <cell r="E2789">
            <v>5</v>
          </cell>
          <cell r="F2789">
            <v>5</v>
          </cell>
        </row>
        <row r="2790">
          <cell r="A2790" t="str">
            <v>85007</v>
          </cell>
          <cell r="B2790" t="str">
            <v>Bl smear w/diff wbc count</v>
          </cell>
          <cell r="C2790">
            <v>3</v>
          </cell>
          <cell r="D2790">
            <v>0</v>
          </cell>
          <cell r="E2790">
            <v>5</v>
          </cell>
          <cell r="F2790">
            <v>5</v>
          </cell>
        </row>
        <row r="2791">
          <cell r="A2791" t="str">
            <v>85008</v>
          </cell>
          <cell r="B2791" t="str">
            <v>Bl smear w/o diff wbc count</v>
          </cell>
          <cell r="C2791">
            <v>3</v>
          </cell>
          <cell r="D2791">
            <v>0</v>
          </cell>
          <cell r="E2791">
            <v>5</v>
          </cell>
          <cell r="F2791">
            <v>5</v>
          </cell>
        </row>
        <row r="2792">
          <cell r="A2792" t="str">
            <v>85009</v>
          </cell>
          <cell r="B2792" t="str">
            <v>Manual diff wbc count b-coat</v>
          </cell>
          <cell r="C2792">
            <v>3</v>
          </cell>
          <cell r="D2792">
            <v>0</v>
          </cell>
          <cell r="E2792">
            <v>5</v>
          </cell>
          <cell r="F2792">
            <v>5</v>
          </cell>
        </row>
        <row r="2793">
          <cell r="A2793" t="str">
            <v>85013</v>
          </cell>
          <cell r="B2793" t="str">
            <v>Spun microhematocrit</v>
          </cell>
          <cell r="C2793">
            <v>3</v>
          </cell>
          <cell r="D2793">
            <v>0</v>
          </cell>
          <cell r="E2793">
            <v>5</v>
          </cell>
          <cell r="F2793">
            <v>5</v>
          </cell>
        </row>
        <row r="2794">
          <cell r="A2794" t="str">
            <v>85014</v>
          </cell>
          <cell r="B2794" t="str">
            <v>Hematocrit</v>
          </cell>
          <cell r="C2794">
            <v>3</v>
          </cell>
          <cell r="D2794">
            <v>0</v>
          </cell>
          <cell r="E2794">
            <v>5</v>
          </cell>
          <cell r="F2794">
            <v>5</v>
          </cell>
        </row>
        <row r="2795">
          <cell r="A2795" t="str">
            <v>85018</v>
          </cell>
          <cell r="B2795" t="str">
            <v>Hemoglobin</v>
          </cell>
          <cell r="C2795">
            <v>3</v>
          </cell>
          <cell r="D2795">
            <v>0</v>
          </cell>
          <cell r="E2795">
            <v>5</v>
          </cell>
          <cell r="F2795">
            <v>5</v>
          </cell>
        </row>
        <row r="2796">
          <cell r="A2796" t="str">
            <v>85025</v>
          </cell>
          <cell r="B2796" t="str">
            <v>Complete cbc w/auto diff wbc</v>
          </cell>
          <cell r="C2796">
            <v>3</v>
          </cell>
          <cell r="D2796">
            <v>0</v>
          </cell>
          <cell r="E2796">
            <v>5</v>
          </cell>
          <cell r="F2796">
            <v>5</v>
          </cell>
        </row>
        <row r="2797">
          <cell r="A2797" t="str">
            <v>85027</v>
          </cell>
          <cell r="B2797" t="str">
            <v>Complete cbc automated</v>
          </cell>
          <cell r="C2797">
            <v>3</v>
          </cell>
          <cell r="D2797">
            <v>0</v>
          </cell>
          <cell r="E2797">
            <v>5</v>
          </cell>
          <cell r="F2797">
            <v>5</v>
          </cell>
        </row>
        <row r="2798">
          <cell r="A2798" t="str">
            <v>85032</v>
          </cell>
          <cell r="B2798" t="str">
            <v>Manual cell count each</v>
          </cell>
          <cell r="C2798">
            <v>3</v>
          </cell>
          <cell r="D2798">
            <v>0</v>
          </cell>
          <cell r="E2798">
            <v>5</v>
          </cell>
          <cell r="F2798">
            <v>5</v>
          </cell>
        </row>
        <row r="2799">
          <cell r="A2799" t="str">
            <v>85041</v>
          </cell>
          <cell r="B2799" t="str">
            <v>Automated rbc count</v>
          </cell>
          <cell r="C2799">
            <v>3</v>
          </cell>
          <cell r="D2799">
            <v>0</v>
          </cell>
          <cell r="E2799">
            <v>5</v>
          </cell>
          <cell r="F2799">
            <v>5</v>
          </cell>
        </row>
        <row r="2800">
          <cell r="A2800" t="str">
            <v>85044</v>
          </cell>
          <cell r="B2800" t="str">
            <v>Manual reticulocyte count</v>
          </cell>
          <cell r="C2800">
            <v>3</v>
          </cell>
          <cell r="D2800">
            <v>0</v>
          </cell>
          <cell r="E2800">
            <v>5</v>
          </cell>
          <cell r="F2800">
            <v>5</v>
          </cell>
        </row>
        <row r="2801">
          <cell r="A2801" t="str">
            <v>85045</v>
          </cell>
          <cell r="B2801" t="str">
            <v>Automated reticulocyte count</v>
          </cell>
          <cell r="C2801">
            <v>3</v>
          </cell>
          <cell r="D2801">
            <v>0</v>
          </cell>
          <cell r="E2801">
            <v>5</v>
          </cell>
          <cell r="F2801">
            <v>5</v>
          </cell>
        </row>
        <row r="2802">
          <cell r="A2802" t="str">
            <v>85046</v>
          </cell>
          <cell r="B2802" t="str">
            <v>Reticyte/hgb concentrate</v>
          </cell>
          <cell r="C2802">
            <v>3</v>
          </cell>
          <cell r="D2802">
            <v>0</v>
          </cell>
          <cell r="E2802">
            <v>5</v>
          </cell>
          <cell r="F2802">
            <v>5</v>
          </cell>
        </row>
        <row r="2803">
          <cell r="A2803" t="str">
            <v>85048</v>
          </cell>
          <cell r="B2803" t="str">
            <v>Automated leukocyte count</v>
          </cell>
          <cell r="C2803">
            <v>3</v>
          </cell>
          <cell r="D2803">
            <v>0</v>
          </cell>
          <cell r="E2803">
            <v>5</v>
          </cell>
          <cell r="F2803">
            <v>5</v>
          </cell>
        </row>
        <row r="2804">
          <cell r="A2804" t="str">
            <v>85049</v>
          </cell>
          <cell r="B2804" t="str">
            <v>Automated platelet count</v>
          </cell>
          <cell r="C2804">
            <v>3</v>
          </cell>
          <cell r="D2804">
            <v>0</v>
          </cell>
          <cell r="E2804">
            <v>5</v>
          </cell>
          <cell r="F2804">
            <v>5</v>
          </cell>
        </row>
        <row r="2805">
          <cell r="A2805" t="str">
            <v>85055</v>
          </cell>
          <cell r="B2805" t="str">
            <v>Reticulated platelet assay</v>
          </cell>
          <cell r="C2805">
            <v>3</v>
          </cell>
          <cell r="D2805">
            <v>0</v>
          </cell>
          <cell r="E2805">
            <v>5</v>
          </cell>
          <cell r="F2805">
            <v>5</v>
          </cell>
        </row>
        <row r="2806">
          <cell r="A2806" t="str">
            <v>85097</v>
          </cell>
          <cell r="B2806" t="str">
            <v>Bone marrow interpretation</v>
          </cell>
          <cell r="C2806">
            <v>12</v>
          </cell>
          <cell r="D2806">
            <v>5</v>
          </cell>
          <cell r="E2806">
            <v>5</v>
          </cell>
          <cell r="F2806">
            <v>0</v>
          </cell>
        </row>
        <row r="2807">
          <cell r="A2807" t="str">
            <v>85130</v>
          </cell>
          <cell r="B2807" t="str">
            <v>Chromogenic substrate assay</v>
          </cell>
          <cell r="C2807">
            <v>3</v>
          </cell>
          <cell r="D2807">
            <v>0</v>
          </cell>
          <cell r="E2807">
            <v>5</v>
          </cell>
          <cell r="F2807">
            <v>5</v>
          </cell>
        </row>
        <row r="2808">
          <cell r="A2808" t="str">
            <v>85170</v>
          </cell>
          <cell r="B2808" t="str">
            <v>Blood clot retraction</v>
          </cell>
          <cell r="C2808">
            <v>3</v>
          </cell>
          <cell r="D2808">
            <v>0</v>
          </cell>
          <cell r="E2808">
            <v>5</v>
          </cell>
          <cell r="F2808">
            <v>5</v>
          </cell>
        </row>
        <row r="2809">
          <cell r="A2809" t="str">
            <v>85175</v>
          </cell>
          <cell r="B2809" t="str">
            <v>Blood clot lysis time</v>
          </cell>
          <cell r="C2809">
            <v>3</v>
          </cell>
          <cell r="D2809">
            <v>0</v>
          </cell>
          <cell r="E2809">
            <v>5</v>
          </cell>
          <cell r="F2809">
            <v>5</v>
          </cell>
        </row>
        <row r="2810">
          <cell r="A2810" t="str">
            <v>85210</v>
          </cell>
          <cell r="B2810" t="str">
            <v>Clot factor ii prothrom spec</v>
          </cell>
          <cell r="C2810">
            <v>3</v>
          </cell>
          <cell r="D2810">
            <v>0</v>
          </cell>
          <cell r="E2810">
            <v>5</v>
          </cell>
          <cell r="F2810">
            <v>5</v>
          </cell>
        </row>
        <row r="2811">
          <cell r="A2811" t="str">
            <v>85220</v>
          </cell>
          <cell r="B2811" t="str">
            <v>Blooc clot factor v test</v>
          </cell>
          <cell r="C2811">
            <v>3</v>
          </cell>
          <cell r="D2811">
            <v>0</v>
          </cell>
          <cell r="E2811">
            <v>5</v>
          </cell>
          <cell r="F2811">
            <v>5</v>
          </cell>
        </row>
        <row r="2812">
          <cell r="A2812" t="str">
            <v>85230</v>
          </cell>
          <cell r="B2812" t="str">
            <v>Clot factor vii proconvertin</v>
          </cell>
          <cell r="C2812">
            <v>3</v>
          </cell>
          <cell r="D2812">
            <v>0</v>
          </cell>
          <cell r="E2812">
            <v>5</v>
          </cell>
          <cell r="F2812">
            <v>5</v>
          </cell>
        </row>
        <row r="2813">
          <cell r="A2813" t="str">
            <v>85240</v>
          </cell>
          <cell r="B2813" t="str">
            <v>Clot factor viii ahg 1 stage</v>
          </cell>
          <cell r="C2813">
            <v>3</v>
          </cell>
          <cell r="D2813">
            <v>0</v>
          </cell>
          <cell r="E2813">
            <v>5</v>
          </cell>
          <cell r="F2813">
            <v>5</v>
          </cell>
        </row>
        <row r="2814">
          <cell r="A2814" t="str">
            <v>85244</v>
          </cell>
          <cell r="B2814" t="str">
            <v>Clot factor viii reltd antgn</v>
          </cell>
          <cell r="C2814">
            <v>3</v>
          </cell>
          <cell r="D2814">
            <v>0</v>
          </cell>
          <cell r="E2814">
            <v>5</v>
          </cell>
          <cell r="F2814">
            <v>5</v>
          </cell>
        </row>
        <row r="2815">
          <cell r="A2815" t="str">
            <v>85245</v>
          </cell>
          <cell r="B2815" t="str">
            <v>Clot factor viii vw ristoctn</v>
          </cell>
          <cell r="C2815">
            <v>3</v>
          </cell>
          <cell r="D2815">
            <v>0</v>
          </cell>
          <cell r="E2815">
            <v>5</v>
          </cell>
          <cell r="F2815">
            <v>5</v>
          </cell>
        </row>
        <row r="2816">
          <cell r="A2816" t="str">
            <v>85246</v>
          </cell>
          <cell r="B2816" t="str">
            <v>Clot factor viii vw antigen</v>
          </cell>
          <cell r="C2816">
            <v>3</v>
          </cell>
          <cell r="D2816">
            <v>0</v>
          </cell>
          <cell r="E2816">
            <v>5</v>
          </cell>
          <cell r="F2816">
            <v>5</v>
          </cell>
        </row>
        <row r="2817">
          <cell r="A2817" t="str">
            <v>85247</v>
          </cell>
          <cell r="B2817" t="str">
            <v>Clot factor viii multimetric</v>
          </cell>
          <cell r="C2817">
            <v>3</v>
          </cell>
          <cell r="D2817">
            <v>0</v>
          </cell>
          <cell r="E2817">
            <v>5</v>
          </cell>
          <cell r="F2817">
            <v>5</v>
          </cell>
        </row>
        <row r="2818">
          <cell r="A2818" t="str">
            <v>85250</v>
          </cell>
          <cell r="B2818" t="str">
            <v>Clot factor ix ptc/chrstmas</v>
          </cell>
          <cell r="C2818">
            <v>3</v>
          </cell>
          <cell r="D2818">
            <v>0</v>
          </cell>
          <cell r="E2818">
            <v>5</v>
          </cell>
          <cell r="F2818">
            <v>5</v>
          </cell>
        </row>
        <row r="2819">
          <cell r="A2819" t="str">
            <v>85260</v>
          </cell>
          <cell r="B2819" t="str">
            <v>Clot factor x stuart-power</v>
          </cell>
          <cell r="C2819">
            <v>3</v>
          </cell>
          <cell r="D2819">
            <v>0</v>
          </cell>
          <cell r="E2819">
            <v>5</v>
          </cell>
          <cell r="F2819">
            <v>5</v>
          </cell>
        </row>
        <row r="2820">
          <cell r="A2820" t="str">
            <v>85270</v>
          </cell>
          <cell r="B2820" t="str">
            <v>Clot factor xi pta</v>
          </cell>
          <cell r="C2820">
            <v>3</v>
          </cell>
          <cell r="D2820">
            <v>0</v>
          </cell>
          <cell r="E2820">
            <v>5</v>
          </cell>
          <cell r="F2820">
            <v>5</v>
          </cell>
        </row>
        <row r="2821">
          <cell r="A2821" t="str">
            <v>85280</v>
          </cell>
          <cell r="B2821" t="str">
            <v>Clot factor xii hageman</v>
          </cell>
          <cell r="C2821">
            <v>3</v>
          </cell>
          <cell r="D2821">
            <v>0</v>
          </cell>
          <cell r="E2821">
            <v>5</v>
          </cell>
          <cell r="F2821">
            <v>5</v>
          </cell>
        </row>
        <row r="2822">
          <cell r="A2822" t="str">
            <v>85290</v>
          </cell>
          <cell r="B2822" t="str">
            <v>Clot factor xiii fibrin stab</v>
          </cell>
          <cell r="C2822">
            <v>3</v>
          </cell>
          <cell r="D2822">
            <v>0</v>
          </cell>
          <cell r="E2822">
            <v>5</v>
          </cell>
          <cell r="F2822">
            <v>5</v>
          </cell>
        </row>
        <row r="2823">
          <cell r="A2823" t="str">
            <v>85291</v>
          </cell>
          <cell r="B2823" t="str">
            <v>Clot factor xiii fibrin scrn</v>
          </cell>
          <cell r="C2823">
            <v>3</v>
          </cell>
          <cell r="D2823">
            <v>0</v>
          </cell>
          <cell r="E2823">
            <v>5</v>
          </cell>
          <cell r="F2823">
            <v>5</v>
          </cell>
        </row>
        <row r="2824">
          <cell r="A2824" t="str">
            <v>85292</v>
          </cell>
          <cell r="B2824" t="str">
            <v>Clot factor fletcher fact</v>
          </cell>
          <cell r="C2824">
            <v>3</v>
          </cell>
          <cell r="D2824">
            <v>0</v>
          </cell>
          <cell r="E2824">
            <v>5</v>
          </cell>
          <cell r="F2824">
            <v>5</v>
          </cell>
        </row>
        <row r="2825">
          <cell r="A2825" t="str">
            <v>85293</v>
          </cell>
          <cell r="B2825" t="str">
            <v>Clot factor wght kininogen</v>
          </cell>
          <cell r="C2825">
            <v>3</v>
          </cell>
          <cell r="D2825">
            <v>0</v>
          </cell>
          <cell r="E2825">
            <v>5</v>
          </cell>
          <cell r="F2825">
            <v>5</v>
          </cell>
        </row>
        <row r="2826">
          <cell r="A2826" t="str">
            <v>85300</v>
          </cell>
          <cell r="B2826" t="str">
            <v>Antithrombin iii activity</v>
          </cell>
          <cell r="C2826">
            <v>3</v>
          </cell>
          <cell r="D2826">
            <v>0</v>
          </cell>
          <cell r="E2826">
            <v>5</v>
          </cell>
          <cell r="F2826">
            <v>5</v>
          </cell>
        </row>
        <row r="2827">
          <cell r="A2827" t="str">
            <v>85301</v>
          </cell>
          <cell r="B2827" t="str">
            <v>Antithrombin iii antigen</v>
          </cell>
          <cell r="C2827">
            <v>3</v>
          </cell>
          <cell r="D2827">
            <v>0</v>
          </cell>
          <cell r="E2827">
            <v>5</v>
          </cell>
          <cell r="F2827">
            <v>5</v>
          </cell>
        </row>
        <row r="2828">
          <cell r="A2828" t="str">
            <v>85302</v>
          </cell>
          <cell r="B2828" t="str">
            <v>Clot inhibit prot c antigen</v>
          </cell>
          <cell r="C2828">
            <v>3</v>
          </cell>
          <cell r="D2828">
            <v>0</v>
          </cell>
          <cell r="E2828">
            <v>5</v>
          </cell>
          <cell r="F2828">
            <v>5</v>
          </cell>
        </row>
        <row r="2829">
          <cell r="A2829" t="str">
            <v>85303</v>
          </cell>
          <cell r="B2829" t="str">
            <v>Clot inhibit prot c activity</v>
          </cell>
          <cell r="C2829">
            <v>3</v>
          </cell>
          <cell r="D2829">
            <v>0</v>
          </cell>
          <cell r="E2829">
            <v>5</v>
          </cell>
          <cell r="F2829">
            <v>5</v>
          </cell>
        </row>
        <row r="2830">
          <cell r="A2830" t="str">
            <v>85305</v>
          </cell>
          <cell r="B2830" t="str">
            <v>Clot inhibit prot s total</v>
          </cell>
          <cell r="C2830">
            <v>3</v>
          </cell>
          <cell r="D2830">
            <v>0</v>
          </cell>
          <cell r="E2830">
            <v>5</v>
          </cell>
          <cell r="F2830">
            <v>5</v>
          </cell>
        </row>
        <row r="2831">
          <cell r="A2831" t="str">
            <v>85306</v>
          </cell>
          <cell r="B2831" t="str">
            <v>Clot inhibit prot s free</v>
          </cell>
          <cell r="C2831">
            <v>3</v>
          </cell>
          <cell r="D2831">
            <v>0</v>
          </cell>
          <cell r="E2831">
            <v>5</v>
          </cell>
          <cell r="F2831">
            <v>5</v>
          </cell>
        </row>
        <row r="2832">
          <cell r="A2832" t="str">
            <v>85307</v>
          </cell>
          <cell r="B2832" t="str">
            <v>Assay activated protein c</v>
          </cell>
          <cell r="C2832">
            <v>3</v>
          </cell>
          <cell r="D2832">
            <v>0</v>
          </cell>
          <cell r="E2832">
            <v>5</v>
          </cell>
          <cell r="F2832">
            <v>5</v>
          </cell>
        </row>
        <row r="2833">
          <cell r="A2833" t="str">
            <v>85335</v>
          </cell>
          <cell r="B2833" t="str">
            <v>Factor inhibitor test</v>
          </cell>
          <cell r="C2833">
            <v>3</v>
          </cell>
          <cell r="D2833">
            <v>0</v>
          </cell>
          <cell r="E2833">
            <v>5</v>
          </cell>
          <cell r="F2833">
            <v>5</v>
          </cell>
        </row>
        <row r="2834">
          <cell r="A2834" t="str">
            <v>85337</v>
          </cell>
          <cell r="B2834" t="str">
            <v>Thrombomodulin</v>
          </cell>
          <cell r="C2834">
            <v>3</v>
          </cell>
          <cell r="D2834">
            <v>0</v>
          </cell>
          <cell r="E2834">
            <v>5</v>
          </cell>
          <cell r="F2834">
            <v>5</v>
          </cell>
        </row>
        <row r="2835">
          <cell r="A2835" t="str">
            <v>85345</v>
          </cell>
          <cell r="B2835" t="str">
            <v>Coagulation time lee &amp; white</v>
          </cell>
          <cell r="C2835">
            <v>3</v>
          </cell>
          <cell r="D2835">
            <v>0</v>
          </cell>
          <cell r="E2835">
            <v>5</v>
          </cell>
          <cell r="F2835">
            <v>5</v>
          </cell>
        </row>
        <row r="2836">
          <cell r="A2836" t="str">
            <v>85347</v>
          </cell>
          <cell r="B2836" t="str">
            <v>Coagulation time activated</v>
          </cell>
          <cell r="C2836">
            <v>3</v>
          </cell>
          <cell r="D2836">
            <v>0</v>
          </cell>
          <cell r="E2836">
            <v>5</v>
          </cell>
          <cell r="F2836">
            <v>5</v>
          </cell>
        </row>
        <row r="2837">
          <cell r="A2837" t="str">
            <v>85348</v>
          </cell>
          <cell r="B2837" t="str">
            <v>Coagulation time otr method</v>
          </cell>
          <cell r="C2837">
            <v>3</v>
          </cell>
          <cell r="D2837">
            <v>0</v>
          </cell>
          <cell r="E2837">
            <v>5</v>
          </cell>
          <cell r="F2837">
            <v>5</v>
          </cell>
        </row>
        <row r="2838">
          <cell r="A2838" t="str">
            <v>85360</v>
          </cell>
          <cell r="B2838" t="str">
            <v>Euglobulin lysis</v>
          </cell>
          <cell r="C2838">
            <v>3</v>
          </cell>
          <cell r="D2838">
            <v>0</v>
          </cell>
          <cell r="E2838">
            <v>5</v>
          </cell>
          <cell r="F2838">
            <v>5</v>
          </cell>
        </row>
        <row r="2839">
          <cell r="A2839" t="str">
            <v>85362</v>
          </cell>
          <cell r="B2839" t="str">
            <v>Fibrin degradation products</v>
          </cell>
          <cell r="C2839">
            <v>3</v>
          </cell>
          <cell r="D2839">
            <v>0</v>
          </cell>
          <cell r="E2839">
            <v>5</v>
          </cell>
          <cell r="F2839">
            <v>5</v>
          </cell>
        </row>
        <row r="2840">
          <cell r="A2840" t="str">
            <v>85366</v>
          </cell>
          <cell r="B2840" t="str">
            <v>Fibrinogen test</v>
          </cell>
          <cell r="C2840">
            <v>3</v>
          </cell>
          <cell r="D2840">
            <v>0</v>
          </cell>
          <cell r="E2840">
            <v>5</v>
          </cell>
          <cell r="F2840">
            <v>5</v>
          </cell>
        </row>
        <row r="2841">
          <cell r="A2841" t="str">
            <v>85370</v>
          </cell>
          <cell r="B2841" t="str">
            <v>Fibrinogen test</v>
          </cell>
          <cell r="C2841">
            <v>3</v>
          </cell>
          <cell r="D2841">
            <v>0</v>
          </cell>
          <cell r="E2841">
            <v>5</v>
          </cell>
          <cell r="F2841">
            <v>5</v>
          </cell>
        </row>
        <row r="2842">
          <cell r="A2842" t="str">
            <v>85378</v>
          </cell>
          <cell r="B2842" t="str">
            <v>Fibrin degrade semiquant</v>
          </cell>
          <cell r="C2842">
            <v>3</v>
          </cell>
          <cell r="D2842">
            <v>0</v>
          </cell>
          <cell r="E2842">
            <v>5</v>
          </cell>
          <cell r="F2842">
            <v>5</v>
          </cell>
        </row>
        <row r="2843">
          <cell r="A2843" t="str">
            <v>85379</v>
          </cell>
          <cell r="B2843" t="str">
            <v>Fibrin degradation quant</v>
          </cell>
          <cell r="C2843">
            <v>3</v>
          </cell>
          <cell r="D2843">
            <v>0</v>
          </cell>
          <cell r="E2843">
            <v>5</v>
          </cell>
          <cell r="F2843">
            <v>5</v>
          </cell>
        </row>
        <row r="2844">
          <cell r="A2844" t="str">
            <v>85380</v>
          </cell>
          <cell r="B2844" t="str">
            <v>Fibrin degradj d-dimer</v>
          </cell>
          <cell r="C2844">
            <v>3</v>
          </cell>
          <cell r="D2844">
            <v>0</v>
          </cell>
          <cell r="E2844">
            <v>5</v>
          </cell>
          <cell r="F2844">
            <v>5</v>
          </cell>
        </row>
        <row r="2845">
          <cell r="A2845" t="str">
            <v>85384</v>
          </cell>
          <cell r="B2845" t="str">
            <v>Fibrinogen activity</v>
          </cell>
          <cell r="C2845">
            <v>3</v>
          </cell>
          <cell r="D2845">
            <v>0</v>
          </cell>
          <cell r="E2845">
            <v>5</v>
          </cell>
          <cell r="F2845">
            <v>5</v>
          </cell>
        </row>
        <row r="2846">
          <cell r="A2846" t="str">
            <v>85385</v>
          </cell>
          <cell r="B2846" t="str">
            <v>Fibrinogen antigen</v>
          </cell>
          <cell r="C2846">
            <v>3</v>
          </cell>
          <cell r="D2846">
            <v>0</v>
          </cell>
          <cell r="E2846">
            <v>5</v>
          </cell>
          <cell r="F2846">
            <v>5</v>
          </cell>
        </row>
        <row r="2847">
          <cell r="A2847" t="str">
            <v>85390</v>
          </cell>
          <cell r="B2847" t="str">
            <v>Fibrinolysins screen i&amp;r</v>
          </cell>
          <cell r="C2847">
            <v>3</v>
          </cell>
          <cell r="D2847">
            <v>0</v>
          </cell>
          <cell r="E2847">
            <v>5</v>
          </cell>
          <cell r="F2847">
            <v>5</v>
          </cell>
        </row>
        <row r="2848">
          <cell r="A2848" t="str">
            <v>85397</v>
          </cell>
          <cell r="B2848" t="str">
            <v>Clotting funct activity</v>
          </cell>
          <cell r="C2848">
            <v>3</v>
          </cell>
          <cell r="D2848">
            <v>0</v>
          </cell>
          <cell r="E2848">
            <v>5</v>
          </cell>
          <cell r="F2848">
            <v>5</v>
          </cell>
        </row>
        <row r="2849">
          <cell r="A2849" t="str">
            <v>85400</v>
          </cell>
          <cell r="B2849" t="str">
            <v>Fibrinolytic plasmin</v>
          </cell>
          <cell r="C2849">
            <v>3</v>
          </cell>
          <cell r="D2849">
            <v>0</v>
          </cell>
          <cell r="E2849">
            <v>5</v>
          </cell>
          <cell r="F2849">
            <v>5</v>
          </cell>
        </row>
        <row r="2850">
          <cell r="A2850" t="str">
            <v>85410</v>
          </cell>
          <cell r="B2850" t="str">
            <v>Fibrinolytic antiplasmin</v>
          </cell>
          <cell r="C2850">
            <v>3</v>
          </cell>
          <cell r="D2850">
            <v>0</v>
          </cell>
          <cell r="E2850">
            <v>5</v>
          </cell>
          <cell r="F2850">
            <v>5</v>
          </cell>
        </row>
        <row r="2851">
          <cell r="A2851" t="str">
            <v>85415</v>
          </cell>
          <cell r="B2851" t="str">
            <v>Fibrinolytic plasminogen</v>
          </cell>
          <cell r="C2851">
            <v>3</v>
          </cell>
          <cell r="D2851">
            <v>0</v>
          </cell>
          <cell r="E2851">
            <v>5</v>
          </cell>
          <cell r="F2851">
            <v>5</v>
          </cell>
        </row>
        <row r="2852">
          <cell r="A2852" t="str">
            <v>85420</v>
          </cell>
          <cell r="B2852" t="str">
            <v>Fibrinolytic plasminogen</v>
          </cell>
          <cell r="C2852">
            <v>3</v>
          </cell>
          <cell r="D2852">
            <v>0</v>
          </cell>
          <cell r="E2852">
            <v>5</v>
          </cell>
          <cell r="F2852">
            <v>5</v>
          </cell>
        </row>
        <row r="2853">
          <cell r="A2853" t="str">
            <v>85421</v>
          </cell>
          <cell r="B2853" t="str">
            <v>Fibrinolytic plasminogen</v>
          </cell>
          <cell r="C2853">
            <v>3</v>
          </cell>
          <cell r="D2853">
            <v>0</v>
          </cell>
          <cell r="E2853">
            <v>5</v>
          </cell>
          <cell r="F2853">
            <v>5</v>
          </cell>
        </row>
        <row r="2854">
          <cell r="A2854" t="str">
            <v>85441</v>
          </cell>
          <cell r="B2854" t="str">
            <v>Heinz bodies direct</v>
          </cell>
          <cell r="C2854">
            <v>3</v>
          </cell>
          <cell r="D2854">
            <v>0</v>
          </cell>
          <cell r="E2854">
            <v>5</v>
          </cell>
          <cell r="F2854">
            <v>5</v>
          </cell>
        </row>
        <row r="2855">
          <cell r="A2855" t="str">
            <v>85445</v>
          </cell>
          <cell r="B2855" t="str">
            <v>Heinz bodies induced</v>
          </cell>
          <cell r="C2855">
            <v>3</v>
          </cell>
          <cell r="D2855">
            <v>0</v>
          </cell>
          <cell r="E2855">
            <v>5</v>
          </cell>
          <cell r="F2855">
            <v>5</v>
          </cell>
        </row>
        <row r="2856">
          <cell r="A2856" t="str">
            <v>85460</v>
          </cell>
          <cell r="B2856" t="str">
            <v>Hemoglobin fetal</v>
          </cell>
          <cell r="C2856">
            <v>3</v>
          </cell>
          <cell r="D2856">
            <v>0</v>
          </cell>
          <cell r="E2856">
            <v>5</v>
          </cell>
          <cell r="F2856">
            <v>5</v>
          </cell>
        </row>
        <row r="2857">
          <cell r="A2857" t="str">
            <v>85461</v>
          </cell>
          <cell r="B2857" t="str">
            <v>Hemoglobin fetal</v>
          </cell>
          <cell r="C2857">
            <v>3</v>
          </cell>
          <cell r="D2857">
            <v>0</v>
          </cell>
          <cell r="E2857">
            <v>5</v>
          </cell>
          <cell r="F2857">
            <v>5</v>
          </cell>
        </row>
        <row r="2858">
          <cell r="A2858" t="str">
            <v>85475</v>
          </cell>
          <cell r="B2858" t="str">
            <v>Hemolysin acid</v>
          </cell>
          <cell r="C2858">
            <v>3</v>
          </cell>
          <cell r="D2858">
            <v>0</v>
          </cell>
          <cell r="E2858">
            <v>5</v>
          </cell>
          <cell r="F2858">
            <v>5</v>
          </cell>
        </row>
        <row r="2859">
          <cell r="A2859" t="str">
            <v>85520</v>
          </cell>
          <cell r="B2859" t="str">
            <v>Heparin assay</v>
          </cell>
          <cell r="C2859">
            <v>3</v>
          </cell>
          <cell r="D2859">
            <v>0</v>
          </cell>
          <cell r="E2859">
            <v>5</v>
          </cell>
          <cell r="F2859">
            <v>5</v>
          </cell>
        </row>
        <row r="2860">
          <cell r="A2860" t="str">
            <v>85525</v>
          </cell>
          <cell r="B2860" t="str">
            <v>Heparin neutralization</v>
          </cell>
          <cell r="C2860">
            <v>3</v>
          </cell>
          <cell r="D2860">
            <v>0</v>
          </cell>
          <cell r="E2860">
            <v>5</v>
          </cell>
          <cell r="F2860">
            <v>5</v>
          </cell>
        </row>
        <row r="2861">
          <cell r="A2861" t="str">
            <v>85530</v>
          </cell>
          <cell r="B2861" t="str">
            <v>Heparin-protamine tolerance</v>
          </cell>
          <cell r="C2861">
            <v>3</v>
          </cell>
          <cell r="D2861">
            <v>0</v>
          </cell>
          <cell r="E2861">
            <v>5</v>
          </cell>
          <cell r="F2861">
            <v>5</v>
          </cell>
        </row>
        <row r="2862">
          <cell r="A2862" t="str">
            <v>85536</v>
          </cell>
          <cell r="B2862" t="str">
            <v>Iron stain peripheral blood</v>
          </cell>
          <cell r="C2862">
            <v>3</v>
          </cell>
          <cell r="D2862">
            <v>0</v>
          </cell>
          <cell r="E2862">
            <v>5</v>
          </cell>
          <cell r="F2862">
            <v>5</v>
          </cell>
        </row>
        <row r="2863">
          <cell r="A2863" t="str">
            <v>85540</v>
          </cell>
          <cell r="B2863" t="str">
            <v>Wbc alkaline phosphatase</v>
          </cell>
          <cell r="C2863">
            <v>3</v>
          </cell>
          <cell r="D2863">
            <v>0</v>
          </cell>
          <cell r="E2863">
            <v>5</v>
          </cell>
          <cell r="F2863">
            <v>5</v>
          </cell>
        </row>
        <row r="2864">
          <cell r="A2864" t="str">
            <v>85547</v>
          </cell>
          <cell r="B2864" t="str">
            <v>Rbc mechanical fragility</v>
          </cell>
          <cell r="C2864">
            <v>3</v>
          </cell>
          <cell r="D2864">
            <v>0</v>
          </cell>
          <cell r="E2864">
            <v>5</v>
          </cell>
          <cell r="F2864">
            <v>5</v>
          </cell>
        </row>
        <row r="2865">
          <cell r="A2865" t="str">
            <v>85549</v>
          </cell>
          <cell r="B2865" t="str">
            <v>Muramidase</v>
          </cell>
          <cell r="C2865">
            <v>3</v>
          </cell>
          <cell r="D2865">
            <v>0</v>
          </cell>
          <cell r="E2865">
            <v>5</v>
          </cell>
          <cell r="F2865">
            <v>5</v>
          </cell>
        </row>
        <row r="2866">
          <cell r="A2866" t="str">
            <v>85555</v>
          </cell>
          <cell r="B2866" t="str">
            <v>Rbc osmotic fragility</v>
          </cell>
          <cell r="C2866">
            <v>3</v>
          </cell>
          <cell r="D2866">
            <v>0</v>
          </cell>
          <cell r="E2866">
            <v>5</v>
          </cell>
          <cell r="F2866">
            <v>5</v>
          </cell>
        </row>
        <row r="2867">
          <cell r="A2867" t="str">
            <v>85557</v>
          </cell>
          <cell r="B2867" t="str">
            <v>Rbc osmotic fragility</v>
          </cell>
          <cell r="C2867">
            <v>3</v>
          </cell>
          <cell r="D2867">
            <v>0</v>
          </cell>
          <cell r="E2867">
            <v>5</v>
          </cell>
          <cell r="F2867">
            <v>5</v>
          </cell>
        </row>
        <row r="2868">
          <cell r="A2868" t="str">
            <v>85576</v>
          </cell>
          <cell r="B2868" t="str">
            <v>Blood platelet aggregation</v>
          </cell>
          <cell r="C2868">
            <v>3</v>
          </cell>
          <cell r="D2868">
            <v>0</v>
          </cell>
          <cell r="E2868">
            <v>5</v>
          </cell>
          <cell r="F2868">
            <v>5</v>
          </cell>
        </row>
        <row r="2869">
          <cell r="A2869" t="str">
            <v>85597</v>
          </cell>
          <cell r="B2869" t="str">
            <v>Phospholipid pltlt neutraliz</v>
          </cell>
          <cell r="C2869">
            <v>3</v>
          </cell>
          <cell r="D2869">
            <v>0</v>
          </cell>
          <cell r="E2869">
            <v>5</v>
          </cell>
          <cell r="F2869">
            <v>5</v>
          </cell>
        </row>
        <row r="2870">
          <cell r="A2870" t="str">
            <v>85598</v>
          </cell>
          <cell r="B2870" t="str">
            <v>Hexagnal phosph pltlt neutrl</v>
          </cell>
          <cell r="C2870">
            <v>3</v>
          </cell>
          <cell r="D2870">
            <v>0</v>
          </cell>
          <cell r="E2870">
            <v>5</v>
          </cell>
          <cell r="F2870">
            <v>5</v>
          </cell>
        </row>
        <row r="2871">
          <cell r="A2871" t="str">
            <v>85610</v>
          </cell>
          <cell r="B2871" t="str">
            <v>Prothrombin time</v>
          </cell>
          <cell r="C2871">
            <v>3</v>
          </cell>
          <cell r="D2871">
            <v>0</v>
          </cell>
          <cell r="E2871">
            <v>5</v>
          </cell>
          <cell r="F2871">
            <v>5</v>
          </cell>
        </row>
        <row r="2872">
          <cell r="A2872" t="str">
            <v>85611</v>
          </cell>
          <cell r="B2872" t="str">
            <v>Prothrombin test</v>
          </cell>
          <cell r="C2872">
            <v>3</v>
          </cell>
          <cell r="D2872">
            <v>0</v>
          </cell>
          <cell r="E2872">
            <v>5</v>
          </cell>
          <cell r="F2872">
            <v>5</v>
          </cell>
        </row>
        <row r="2873">
          <cell r="A2873" t="str">
            <v>85612</v>
          </cell>
          <cell r="B2873" t="str">
            <v>Viper venom prothrombin time</v>
          </cell>
          <cell r="C2873">
            <v>3</v>
          </cell>
          <cell r="D2873">
            <v>0</v>
          </cell>
          <cell r="E2873">
            <v>5</v>
          </cell>
          <cell r="F2873">
            <v>5</v>
          </cell>
        </row>
        <row r="2874">
          <cell r="A2874" t="str">
            <v>85613</v>
          </cell>
          <cell r="B2874" t="str">
            <v>Russell viper venom diluted</v>
          </cell>
          <cell r="C2874">
            <v>3</v>
          </cell>
          <cell r="D2874">
            <v>0</v>
          </cell>
          <cell r="E2874">
            <v>5</v>
          </cell>
          <cell r="F2874">
            <v>5</v>
          </cell>
        </row>
        <row r="2875">
          <cell r="A2875" t="str">
            <v>85635</v>
          </cell>
          <cell r="B2875" t="str">
            <v>Reptilase test</v>
          </cell>
          <cell r="C2875">
            <v>3</v>
          </cell>
          <cell r="D2875">
            <v>0</v>
          </cell>
          <cell r="E2875">
            <v>5</v>
          </cell>
          <cell r="F2875">
            <v>5</v>
          </cell>
        </row>
        <row r="2876">
          <cell r="A2876" t="str">
            <v>85651</v>
          </cell>
          <cell r="B2876" t="str">
            <v>Rbc sed rate nonautomated</v>
          </cell>
          <cell r="C2876">
            <v>3</v>
          </cell>
          <cell r="D2876">
            <v>0</v>
          </cell>
          <cell r="E2876">
            <v>5</v>
          </cell>
          <cell r="F2876">
            <v>5</v>
          </cell>
        </row>
        <row r="2877">
          <cell r="A2877" t="str">
            <v>85652</v>
          </cell>
          <cell r="B2877" t="str">
            <v>Rbc sed rate automated</v>
          </cell>
          <cell r="C2877">
            <v>3</v>
          </cell>
          <cell r="D2877">
            <v>0</v>
          </cell>
          <cell r="E2877">
            <v>5</v>
          </cell>
          <cell r="F2877">
            <v>5</v>
          </cell>
        </row>
        <row r="2878">
          <cell r="A2878" t="str">
            <v>85660</v>
          </cell>
          <cell r="B2878" t="str">
            <v>Rbc sickle cell test</v>
          </cell>
          <cell r="C2878">
            <v>3</v>
          </cell>
          <cell r="D2878">
            <v>0</v>
          </cell>
          <cell r="E2878">
            <v>5</v>
          </cell>
          <cell r="F2878">
            <v>5</v>
          </cell>
        </row>
        <row r="2879">
          <cell r="A2879" t="str">
            <v>85670</v>
          </cell>
          <cell r="B2879" t="str">
            <v>Thrombin time plasma</v>
          </cell>
          <cell r="C2879">
            <v>3</v>
          </cell>
          <cell r="D2879">
            <v>0</v>
          </cell>
          <cell r="E2879">
            <v>5</v>
          </cell>
          <cell r="F2879">
            <v>5</v>
          </cell>
        </row>
        <row r="2880">
          <cell r="A2880" t="str">
            <v>85675</v>
          </cell>
          <cell r="B2880" t="str">
            <v>Thrombin time titer</v>
          </cell>
          <cell r="C2880">
            <v>3</v>
          </cell>
          <cell r="D2880">
            <v>0</v>
          </cell>
          <cell r="E2880">
            <v>5</v>
          </cell>
          <cell r="F2880">
            <v>5</v>
          </cell>
        </row>
        <row r="2881">
          <cell r="A2881" t="str">
            <v>85705</v>
          </cell>
          <cell r="B2881" t="str">
            <v>Thromboplastin inhibition</v>
          </cell>
          <cell r="C2881">
            <v>3</v>
          </cell>
          <cell r="D2881">
            <v>0</v>
          </cell>
          <cell r="E2881">
            <v>5</v>
          </cell>
          <cell r="F2881">
            <v>5</v>
          </cell>
        </row>
        <row r="2882">
          <cell r="A2882" t="str">
            <v>85730</v>
          </cell>
          <cell r="B2882" t="str">
            <v>Thromboplastin time partial</v>
          </cell>
          <cell r="C2882">
            <v>3</v>
          </cell>
          <cell r="D2882">
            <v>0</v>
          </cell>
          <cell r="E2882">
            <v>5</v>
          </cell>
          <cell r="F2882">
            <v>5</v>
          </cell>
        </row>
        <row r="2883">
          <cell r="A2883" t="str">
            <v>85732</v>
          </cell>
          <cell r="B2883" t="str">
            <v>Thromboplastin time partial</v>
          </cell>
          <cell r="C2883">
            <v>3</v>
          </cell>
          <cell r="D2883">
            <v>0</v>
          </cell>
          <cell r="E2883">
            <v>5</v>
          </cell>
          <cell r="F2883">
            <v>5</v>
          </cell>
        </row>
        <row r="2884">
          <cell r="A2884" t="str">
            <v>85810</v>
          </cell>
          <cell r="B2884" t="str">
            <v>Blood viscosity examination</v>
          </cell>
          <cell r="C2884">
            <v>3</v>
          </cell>
          <cell r="D2884">
            <v>0</v>
          </cell>
          <cell r="E2884">
            <v>5</v>
          </cell>
          <cell r="F2884">
            <v>5</v>
          </cell>
        </row>
        <row r="2885">
          <cell r="A2885" t="str">
            <v>86000</v>
          </cell>
          <cell r="B2885" t="str">
            <v>Agglutinins febrile antigen</v>
          </cell>
          <cell r="C2885">
            <v>3</v>
          </cell>
          <cell r="D2885">
            <v>0</v>
          </cell>
          <cell r="E2885">
            <v>5</v>
          </cell>
          <cell r="F2885">
            <v>5</v>
          </cell>
        </row>
        <row r="2886">
          <cell r="A2886" t="str">
            <v>86001</v>
          </cell>
          <cell r="B2886" t="str">
            <v>Allergen specific igg</v>
          </cell>
          <cell r="C2886">
            <v>3</v>
          </cell>
          <cell r="D2886">
            <v>0</v>
          </cell>
          <cell r="E2886">
            <v>5</v>
          </cell>
          <cell r="F2886">
            <v>5</v>
          </cell>
        </row>
        <row r="2887">
          <cell r="A2887" t="str">
            <v>86003</v>
          </cell>
          <cell r="B2887" t="str">
            <v>Allergen specific ige</v>
          </cell>
          <cell r="C2887">
            <v>3</v>
          </cell>
          <cell r="D2887">
            <v>0</v>
          </cell>
          <cell r="E2887">
            <v>5</v>
          </cell>
          <cell r="F2887">
            <v>5</v>
          </cell>
        </row>
        <row r="2888">
          <cell r="A2888" t="str">
            <v>86005</v>
          </cell>
          <cell r="B2888" t="str">
            <v>Allergen specific ige</v>
          </cell>
          <cell r="C2888">
            <v>3</v>
          </cell>
          <cell r="D2888">
            <v>0</v>
          </cell>
          <cell r="E2888">
            <v>5</v>
          </cell>
          <cell r="F2888">
            <v>5</v>
          </cell>
        </row>
        <row r="2889">
          <cell r="A2889" t="str">
            <v>86021</v>
          </cell>
          <cell r="B2889" t="str">
            <v>Wbc antibody identification</v>
          </cell>
          <cell r="C2889">
            <v>3</v>
          </cell>
          <cell r="D2889">
            <v>0</v>
          </cell>
          <cell r="E2889">
            <v>5</v>
          </cell>
          <cell r="F2889">
            <v>5</v>
          </cell>
        </row>
        <row r="2890">
          <cell r="A2890" t="str">
            <v>86022</v>
          </cell>
          <cell r="B2890" t="str">
            <v>Platelet antibodies</v>
          </cell>
          <cell r="C2890">
            <v>3</v>
          </cell>
          <cell r="D2890">
            <v>0</v>
          </cell>
          <cell r="E2890">
            <v>5</v>
          </cell>
          <cell r="F2890">
            <v>5</v>
          </cell>
        </row>
        <row r="2891">
          <cell r="A2891" t="str">
            <v>86023</v>
          </cell>
          <cell r="B2891" t="str">
            <v>Immunoglobulin assay</v>
          </cell>
          <cell r="C2891">
            <v>3</v>
          </cell>
          <cell r="D2891">
            <v>0</v>
          </cell>
          <cell r="E2891">
            <v>5</v>
          </cell>
          <cell r="F2891">
            <v>5</v>
          </cell>
        </row>
        <row r="2892">
          <cell r="A2892" t="str">
            <v>86038</v>
          </cell>
          <cell r="B2892" t="str">
            <v>Antinuclear antibodies</v>
          </cell>
          <cell r="C2892">
            <v>3</v>
          </cell>
          <cell r="D2892">
            <v>0</v>
          </cell>
          <cell r="E2892">
            <v>5</v>
          </cell>
          <cell r="F2892">
            <v>5</v>
          </cell>
        </row>
        <row r="2893">
          <cell r="A2893" t="str">
            <v>86039</v>
          </cell>
          <cell r="B2893" t="str">
            <v>Antinuclear antibodies (ana)</v>
          </cell>
          <cell r="C2893">
            <v>3</v>
          </cell>
          <cell r="D2893">
            <v>0</v>
          </cell>
          <cell r="E2893">
            <v>5</v>
          </cell>
          <cell r="F2893">
            <v>5</v>
          </cell>
        </row>
        <row r="2894">
          <cell r="A2894" t="str">
            <v>86060</v>
          </cell>
          <cell r="B2894" t="str">
            <v>Antistreptolysin o titer</v>
          </cell>
          <cell r="C2894">
            <v>3</v>
          </cell>
          <cell r="D2894">
            <v>0</v>
          </cell>
          <cell r="E2894">
            <v>5</v>
          </cell>
          <cell r="F2894">
            <v>5</v>
          </cell>
        </row>
        <row r="2895">
          <cell r="A2895" t="str">
            <v>86063</v>
          </cell>
          <cell r="B2895" t="str">
            <v>Antistreptolysin o screen</v>
          </cell>
          <cell r="C2895">
            <v>3</v>
          </cell>
          <cell r="D2895">
            <v>0</v>
          </cell>
          <cell r="E2895">
            <v>5</v>
          </cell>
          <cell r="F2895">
            <v>5</v>
          </cell>
        </row>
        <row r="2896">
          <cell r="A2896" t="str">
            <v>86077</v>
          </cell>
          <cell r="B2896" t="str">
            <v>Phys blood bank serv xmatch</v>
          </cell>
          <cell r="C2896">
            <v>12</v>
          </cell>
          <cell r="D2896">
            <v>5</v>
          </cell>
          <cell r="E2896">
            <v>5</v>
          </cell>
          <cell r="F2896">
            <v>0</v>
          </cell>
        </row>
        <row r="2897">
          <cell r="A2897" t="str">
            <v>86078</v>
          </cell>
          <cell r="B2897" t="str">
            <v>Phys blood bank serv reactj</v>
          </cell>
          <cell r="C2897">
            <v>12</v>
          </cell>
          <cell r="D2897">
            <v>5</v>
          </cell>
          <cell r="E2897">
            <v>5</v>
          </cell>
          <cell r="F2897">
            <v>0</v>
          </cell>
        </row>
        <row r="2898">
          <cell r="A2898" t="str">
            <v>86079</v>
          </cell>
          <cell r="B2898" t="str">
            <v>Phys blood bank serv authrj</v>
          </cell>
          <cell r="C2898">
            <v>12</v>
          </cell>
          <cell r="D2898">
            <v>5</v>
          </cell>
          <cell r="E2898">
            <v>5</v>
          </cell>
          <cell r="F2898">
            <v>0</v>
          </cell>
        </row>
        <row r="2899">
          <cell r="A2899" t="str">
            <v>86140</v>
          </cell>
          <cell r="B2899" t="str">
            <v>C-reactive protein</v>
          </cell>
          <cell r="C2899">
            <v>3</v>
          </cell>
          <cell r="D2899">
            <v>0</v>
          </cell>
          <cell r="E2899">
            <v>5</v>
          </cell>
          <cell r="F2899">
            <v>5</v>
          </cell>
        </row>
        <row r="2900">
          <cell r="A2900" t="str">
            <v>86141</v>
          </cell>
          <cell r="B2900" t="str">
            <v>C-reactive protein hs</v>
          </cell>
          <cell r="C2900">
            <v>3</v>
          </cell>
          <cell r="D2900">
            <v>0</v>
          </cell>
          <cell r="E2900">
            <v>5</v>
          </cell>
          <cell r="F2900">
            <v>5</v>
          </cell>
        </row>
        <row r="2901">
          <cell r="A2901" t="str">
            <v>86146</v>
          </cell>
          <cell r="B2901" t="str">
            <v>Beta-2 glycoprotein antibody</v>
          </cell>
          <cell r="C2901">
            <v>3</v>
          </cell>
          <cell r="D2901">
            <v>0</v>
          </cell>
          <cell r="E2901">
            <v>5</v>
          </cell>
          <cell r="F2901">
            <v>5</v>
          </cell>
        </row>
        <row r="2902">
          <cell r="A2902" t="str">
            <v>86147</v>
          </cell>
          <cell r="B2902" t="str">
            <v>Cardiolipin antibody ea ig</v>
          </cell>
          <cell r="C2902">
            <v>3</v>
          </cell>
          <cell r="D2902">
            <v>0</v>
          </cell>
          <cell r="E2902">
            <v>5</v>
          </cell>
          <cell r="F2902">
            <v>5</v>
          </cell>
        </row>
        <row r="2903">
          <cell r="A2903" t="str">
            <v>86148</v>
          </cell>
          <cell r="B2903" t="str">
            <v>Anti-phospholipid antibody</v>
          </cell>
          <cell r="C2903">
            <v>3</v>
          </cell>
          <cell r="D2903">
            <v>0</v>
          </cell>
          <cell r="E2903">
            <v>5</v>
          </cell>
          <cell r="F2903">
            <v>5</v>
          </cell>
        </row>
        <row r="2904">
          <cell r="A2904" t="str">
            <v>86152</v>
          </cell>
          <cell r="B2904" t="str">
            <v>Cell enumeration &amp; id</v>
          </cell>
          <cell r="C2904">
            <v>3</v>
          </cell>
          <cell r="D2904">
            <v>0</v>
          </cell>
          <cell r="E2904">
            <v>5</v>
          </cell>
          <cell r="F2904">
            <v>5</v>
          </cell>
        </row>
        <row r="2905">
          <cell r="A2905" t="str">
            <v>86155</v>
          </cell>
          <cell r="B2905" t="str">
            <v>Chemotaxis assay</v>
          </cell>
          <cell r="C2905">
            <v>3</v>
          </cell>
          <cell r="D2905">
            <v>0</v>
          </cell>
          <cell r="E2905">
            <v>5</v>
          </cell>
          <cell r="F2905">
            <v>5</v>
          </cell>
        </row>
        <row r="2906">
          <cell r="A2906" t="str">
            <v>86156</v>
          </cell>
          <cell r="B2906" t="str">
            <v>Cold agglutinin screen</v>
          </cell>
          <cell r="C2906">
            <v>3</v>
          </cell>
          <cell r="D2906">
            <v>0</v>
          </cell>
          <cell r="E2906">
            <v>5</v>
          </cell>
          <cell r="F2906">
            <v>5</v>
          </cell>
        </row>
        <row r="2907">
          <cell r="A2907" t="str">
            <v>86157</v>
          </cell>
          <cell r="B2907" t="str">
            <v>Cold agglutinin titer</v>
          </cell>
          <cell r="C2907">
            <v>3</v>
          </cell>
          <cell r="D2907">
            <v>0</v>
          </cell>
          <cell r="E2907">
            <v>5</v>
          </cell>
          <cell r="F2907">
            <v>5</v>
          </cell>
        </row>
        <row r="2908">
          <cell r="A2908" t="str">
            <v>86160</v>
          </cell>
          <cell r="B2908" t="str">
            <v>Complement antigen</v>
          </cell>
          <cell r="C2908">
            <v>3</v>
          </cell>
          <cell r="D2908">
            <v>0</v>
          </cell>
          <cell r="E2908">
            <v>5</v>
          </cell>
          <cell r="F2908">
            <v>5</v>
          </cell>
        </row>
        <row r="2909">
          <cell r="A2909" t="str">
            <v>86161</v>
          </cell>
          <cell r="B2909" t="str">
            <v>Complement/function activity</v>
          </cell>
          <cell r="C2909">
            <v>3</v>
          </cell>
          <cell r="D2909">
            <v>0</v>
          </cell>
          <cell r="E2909">
            <v>5</v>
          </cell>
          <cell r="F2909">
            <v>5</v>
          </cell>
        </row>
        <row r="2910">
          <cell r="A2910" t="str">
            <v>86162</v>
          </cell>
          <cell r="B2910" t="str">
            <v>Complement total (ch50)</v>
          </cell>
          <cell r="C2910">
            <v>3</v>
          </cell>
          <cell r="D2910">
            <v>0</v>
          </cell>
          <cell r="E2910">
            <v>5</v>
          </cell>
          <cell r="F2910">
            <v>5</v>
          </cell>
        </row>
        <row r="2911">
          <cell r="A2911" t="str">
            <v>86171</v>
          </cell>
          <cell r="B2911" t="str">
            <v>Complement fixation each</v>
          </cell>
          <cell r="C2911">
            <v>3</v>
          </cell>
          <cell r="D2911">
            <v>0</v>
          </cell>
          <cell r="E2911">
            <v>5</v>
          </cell>
          <cell r="F2911">
            <v>5</v>
          </cell>
        </row>
        <row r="2912">
          <cell r="A2912" t="str">
            <v>86185</v>
          </cell>
          <cell r="B2912" t="str">
            <v>Counterimmunoelectrophoresis</v>
          </cell>
          <cell r="C2912">
            <v>3</v>
          </cell>
          <cell r="D2912">
            <v>0</v>
          </cell>
          <cell r="E2912">
            <v>5</v>
          </cell>
          <cell r="F2912">
            <v>5</v>
          </cell>
        </row>
        <row r="2913">
          <cell r="A2913" t="str">
            <v>86200</v>
          </cell>
          <cell r="B2913" t="str">
            <v>Ccp antibody</v>
          </cell>
          <cell r="C2913">
            <v>3</v>
          </cell>
          <cell r="D2913">
            <v>0</v>
          </cell>
          <cell r="E2913">
            <v>5</v>
          </cell>
          <cell r="F2913">
            <v>5</v>
          </cell>
        </row>
        <row r="2914">
          <cell r="A2914" t="str">
            <v>86215</v>
          </cell>
          <cell r="B2914" t="str">
            <v>Deoxyribonuclease antibody</v>
          </cell>
          <cell r="C2914">
            <v>3</v>
          </cell>
          <cell r="D2914">
            <v>0</v>
          </cell>
          <cell r="E2914">
            <v>5</v>
          </cell>
          <cell r="F2914">
            <v>5</v>
          </cell>
        </row>
        <row r="2915">
          <cell r="A2915" t="str">
            <v>86225</v>
          </cell>
          <cell r="B2915" t="str">
            <v>Dna antibody native</v>
          </cell>
          <cell r="C2915">
            <v>3</v>
          </cell>
          <cell r="D2915">
            <v>0</v>
          </cell>
          <cell r="E2915">
            <v>5</v>
          </cell>
          <cell r="F2915">
            <v>5</v>
          </cell>
        </row>
        <row r="2916">
          <cell r="A2916" t="str">
            <v>86226</v>
          </cell>
          <cell r="B2916" t="str">
            <v>Dna antibody single strand</v>
          </cell>
          <cell r="C2916">
            <v>3</v>
          </cell>
          <cell r="D2916">
            <v>0</v>
          </cell>
          <cell r="E2916">
            <v>5</v>
          </cell>
          <cell r="F2916">
            <v>5</v>
          </cell>
        </row>
        <row r="2917">
          <cell r="A2917" t="str">
            <v>86235</v>
          </cell>
          <cell r="B2917" t="str">
            <v>Nuclear antigen antibody</v>
          </cell>
          <cell r="C2917">
            <v>3</v>
          </cell>
          <cell r="D2917">
            <v>0</v>
          </cell>
          <cell r="E2917">
            <v>5</v>
          </cell>
          <cell r="F2917">
            <v>5</v>
          </cell>
        </row>
        <row r="2918">
          <cell r="A2918" t="str">
            <v>86243</v>
          </cell>
          <cell r="B2918" t="str">
            <v>Fc receptor</v>
          </cell>
          <cell r="C2918">
            <v>3</v>
          </cell>
          <cell r="D2918">
            <v>0</v>
          </cell>
          <cell r="E2918">
            <v>5</v>
          </cell>
          <cell r="F2918">
            <v>5</v>
          </cell>
        </row>
        <row r="2919">
          <cell r="A2919" t="str">
            <v>86255</v>
          </cell>
          <cell r="B2919" t="str">
            <v>Fluorescent antibody screen</v>
          </cell>
          <cell r="C2919">
            <v>3</v>
          </cell>
          <cell r="D2919">
            <v>0</v>
          </cell>
          <cell r="E2919">
            <v>5</v>
          </cell>
          <cell r="F2919">
            <v>5</v>
          </cell>
        </row>
        <row r="2920">
          <cell r="A2920" t="str">
            <v>86256</v>
          </cell>
          <cell r="B2920" t="str">
            <v>Fluorescent antibody titer</v>
          </cell>
          <cell r="C2920">
            <v>3</v>
          </cell>
          <cell r="D2920">
            <v>0</v>
          </cell>
          <cell r="E2920">
            <v>5</v>
          </cell>
          <cell r="F2920">
            <v>5</v>
          </cell>
        </row>
        <row r="2921">
          <cell r="A2921" t="str">
            <v>86277</v>
          </cell>
          <cell r="B2921" t="str">
            <v>Growth hormone antibody</v>
          </cell>
          <cell r="C2921">
            <v>3</v>
          </cell>
          <cell r="D2921">
            <v>0</v>
          </cell>
          <cell r="E2921">
            <v>5</v>
          </cell>
          <cell r="F2921">
            <v>5</v>
          </cell>
        </row>
        <row r="2922">
          <cell r="A2922" t="str">
            <v>86280</v>
          </cell>
          <cell r="B2922" t="str">
            <v>Hemagglutination inhibition</v>
          </cell>
          <cell r="C2922">
            <v>3</v>
          </cell>
          <cell r="D2922">
            <v>0</v>
          </cell>
          <cell r="E2922">
            <v>5</v>
          </cell>
          <cell r="F2922">
            <v>5</v>
          </cell>
        </row>
        <row r="2923">
          <cell r="A2923" t="str">
            <v>86294</v>
          </cell>
          <cell r="B2923" t="str">
            <v>Immunoassay tumor qual</v>
          </cell>
          <cell r="C2923">
            <v>3</v>
          </cell>
          <cell r="D2923">
            <v>0</v>
          </cell>
          <cell r="E2923">
            <v>5</v>
          </cell>
          <cell r="F2923">
            <v>5</v>
          </cell>
        </row>
        <row r="2924">
          <cell r="A2924" t="str">
            <v>86300</v>
          </cell>
          <cell r="B2924" t="str">
            <v>Immunoassay tumor ca 15-3</v>
          </cell>
          <cell r="C2924">
            <v>3</v>
          </cell>
          <cell r="D2924">
            <v>0</v>
          </cell>
          <cell r="E2924">
            <v>5</v>
          </cell>
          <cell r="F2924">
            <v>5</v>
          </cell>
        </row>
        <row r="2925">
          <cell r="A2925" t="str">
            <v>86301</v>
          </cell>
          <cell r="B2925" t="str">
            <v>Immunoassay tumor ca 19-9</v>
          </cell>
          <cell r="C2925">
            <v>3</v>
          </cell>
          <cell r="D2925">
            <v>0</v>
          </cell>
          <cell r="E2925">
            <v>5</v>
          </cell>
          <cell r="F2925">
            <v>5</v>
          </cell>
        </row>
        <row r="2926">
          <cell r="A2926" t="str">
            <v>86304</v>
          </cell>
          <cell r="B2926" t="str">
            <v>Immunoassay tumor ca 125</v>
          </cell>
          <cell r="C2926">
            <v>3</v>
          </cell>
          <cell r="D2926">
            <v>0</v>
          </cell>
          <cell r="E2926">
            <v>5</v>
          </cell>
          <cell r="F2926">
            <v>5</v>
          </cell>
        </row>
        <row r="2927">
          <cell r="A2927" t="str">
            <v>86305</v>
          </cell>
          <cell r="B2927" t="str">
            <v>Human epididymis protein 4</v>
          </cell>
          <cell r="C2927">
            <v>3</v>
          </cell>
          <cell r="D2927">
            <v>0</v>
          </cell>
          <cell r="E2927">
            <v>5</v>
          </cell>
          <cell r="F2927">
            <v>5</v>
          </cell>
        </row>
        <row r="2928">
          <cell r="A2928" t="str">
            <v>86308</v>
          </cell>
          <cell r="B2928" t="str">
            <v>Heterophile antibody screen</v>
          </cell>
          <cell r="C2928">
            <v>3</v>
          </cell>
          <cell r="D2928">
            <v>0</v>
          </cell>
          <cell r="E2928">
            <v>5</v>
          </cell>
          <cell r="F2928">
            <v>5</v>
          </cell>
        </row>
        <row r="2929">
          <cell r="A2929" t="str">
            <v>86309</v>
          </cell>
          <cell r="B2929" t="str">
            <v>Heterophile antibody titer</v>
          </cell>
          <cell r="C2929">
            <v>3</v>
          </cell>
          <cell r="D2929">
            <v>0</v>
          </cell>
          <cell r="E2929">
            <v>5</v>
          </cell>
          <cell r="F2929">
            <v>5</v>
          </cell>
        </row>
        <row r="2930">
          <cell r="A2930" t="str">
            <v>86310</v>
          </cell>
          <cell r="B2930" t="str">
            <v>Heterophile antibody absrbj</v>
          </cell>
          <cell r="C2930">
            <v>3</v>
          </cell>
          <cell r="D2930">
            <v>0</v>
          </cell>
          <cell r="E2930">
            <v>5</v>
          </cell>
          <cell r="F2930">
            <v>5</v>
          </cell>
        </row>
        <row r="2931">
          <cell r="A2931" t="str">
            <v>86316</v>
          </cell>
          <cell r="B2931" t="str">
            <v>Immunoassay tumor other</v>
          </cell>
          <cell r="C2931">
            <v>3</v>
          </cell>
          <cell r="D2931">
            <v>0</v>
          </cell>
          <cell r="E2931">
            <v>5</v>
          </cell>
          <cell r="F2931">
            <v>5</v>
          </cell>
        </row>
        <row r="2932">
          <cell r="A2932" t="str">
            <v>86317</v>
          </cell>
          <cell r="B2932" t="str">
            <v>Immunoassay infectious agent</v>
          </cell>
          <cell r="C2932">
            <v>3</v>
          </cell>
          <cell r="D2932">
            <v>0</v>
          </cell>
          <cell r="E2932">
            <v>5</v>
          </cell>
          <cell r="F2932">
            <v>5</v>
          </cell>
        </row>
        <row r="2933">
          <cell r="A2933" t="str">
            <v>86318</v>
          </cell>
          <cell r="B2933" t="str">
            <v>Immunoassay infectious agent</v>
          </cell>
          <cell r="C2933">
            <v>3</v>
          </cell>
          <cell r="D2933">
            <v>0</v>
          </cell>
          <cell r="E2933">
            <v>5</v>
          </cell>
          <cell r="F2933">
            <v>5</v>
          </cell>
        </row>
        <row r="2934">
          <cell r="A2934" t="str">
            <v>86320</v>
          </cell>
          <cell r="B2934" t="str">
            <v>Serum immunoelectrophoresis</v>
          </cell>
          <cell r="C2934">
            <v>3</v>
          </cell>
          <cell r="D2934">
            <v>0</v>
          </cell>
          <cell r="E2934">
            <v>5</v>
          </cell>
          <cell r="F2934">
            <v>5</v>
          </cell>
        </row>
        <row r="2935">
          <cell r="A2935" t="str">
            <v>86325</v>
          </cell>
          <cell r="B2935" t="str">
            <v>Other immunoelectrophoresis</v>
          </cell>
          <cell r="C2935">
            <v>3</v>
          </cell>
          <cell r="D2935">
            <v>0</v>
          </cell>
          <cell r="E2935">
            <v>5</v>
          </cell>
          <cell r="F2935">
            <v>5</v>
          </cell>
        </row>
        <row r="2936">
          <cell r="A2936" t="str">
            <v>86327</v>
          </cell>
          <cell r="B2936" t="str">
            <v>Immunoelectrophoresis assay</v>
          </cell>
          <cell r="C2936">
            <v>3</v>
          </cell>
          <cell r="D2936">
            <v>0</v>
          </cell>
          <cell r="E2936">
            <v>5</v>
          </cell>
          <cell r="F2936">
            <v>5</v>
          </cell>
        </row>
        <row r="2937">
          <cell r="A2937" t="str">
            <v>86329</v>
          </cell>
          <cell r="B2937" t="str">
            <v>Immunodiffusion nes</v>
          </cell>
          <cell r="C2937">
            <v>3</v>
          </cell>
          <cell r="D2937">
            <v>0</v>
          </cell>
          <cell r="E2937">
            <v>5</v>
          </cell>
          <cell r="F2937">
            <v>5</v>
          </cell>
        </row>
        <row r="2938">
          <cell r="A2938" t="str">
            <v>86331</v>
          </cell>
          <cell r="B2938" t="str">
            <v>Immunodiffusion ouchterlony</v>
          </cell>
          <cell r="C2938">
            <v>3</v>
          </cell>
          <cell r="D2938">
            <v>0</v>
          </cell>
          <cell r="E2938">
            <v>5</v>
          </cell>
          <cell r="F2938">
            <v>5</v>
          </cell>
        </row>
        <row r="2939">
          <cell r="A2939" t="str">
            <v>86332</v>
          </cell>
          <cell r="B2939" t="str">
            <v>Immune complex assay</v>
          </cell>
          <cell r="C2939">
            <v>3</v>
          </cell>
          <cell r="D2939">
            <v>0</v>
          </cell>
          <cell r="E2939">
            <v>5</v>
          </cell>
          <cell r="F2939">
            <v>5</v>
          </cell>
        </row>
        <row r="2940">
          <cell r="A2940" t="str">
            <v>86334</v>
          </cell>
          <cell r="B2940" t="str">
            <v>Immunofix e-phoresis serum</v>
          </cell>
          <cell r="C2940">
            <v>3</v>
          </cell>
          <cell r="D2940">
            <v>0</v>
          </cell>
          <cell r="E2940">
            <v>5</v>
          </cell>
          <cell r="F2940">
            <v>5</v>
          </cell>
        </row>
        <row r="2941">
          <cell r="A2941" t="str">
            <v>86335</v>
          </cell>
          <cell r="B2941" t="str">
            <v>Immunfix e-phorsis/urine/csf</v>
          </cell>
          <cell r="C2941">
            <v>3</v>
          </cell>
          <cell r="D2941">
            <v>0</v>
          </cell>
          <cell r="E2941">
            <v>5</v>
          </cell>
          <cell r="F2941">
            <v>5</v>
          </cell>
        </row>
        <row r="2942">
          <cell r="A2942" t="str">
            <v>86336</v>
          </cell>
          <cell r="B2942" t="str">
            <v>Inhibin a</v>
          </cell>
          <cell r="C2942">
            <v>3</v>
          </cell>
          <cell r="D2942">
            <v>0</v>
          </cell>
          <cell r="E2942">
            <v>5</v>
          </cell>
          <cell r="F2942">
            <v>5</v>
          </cell>
        </row>
        <row r="2943">
          <cell r="A2943" t="str">
            <v>86337</v>
          </cell>
          <cell r="B2943" t="str">
            <v>Insulin antibodies</v>
          </cell>
          <cell r="C2943">
            <v>3</v>
          </cell>
          <cell r="D2943">
            <v>0</v>
          </cell>
          <cell r="E2943">
            <v>5</v>
          </cell>
          <cell r="F2943">
            <v>5</v>
          </cell>
        </row>
        <row r="2944">
          <cell r="A2944" t="str">
            <v>86340</v>
          </cell>
          <cell r="B2944" t="str">
            <v>Intrinsic factor antibody</v>
          </cell>
          <cell r="C2944">
            <v>3</v>
          </cell>
          <cell r="D2944">
            <v>0</v>
          </cell>
          <cell r="E2944">
            <v>5</v>
          </cell>
          <cell r="F2944">
            <v>5</v>
          </cell>
        </row>
        <row r="2945">
          <cell r="A2945" t="str">
            <v>86341</v>
          </cell>
          <cell r="B2945" t="str">
            <v>Islet cell antibody</v>
          </cell>
          <cell r="C2945">
            <v>3</v>
          </cell>
          <cell r="D2945">
            <v>0</v>
          </cell>
          <cell r="E2945">
            <v>5</v>
          </cell>
          <cell r="F2945">
            <v>5</v>
          </cell>
        </row>
        <row r="2946">
          <cell r="A2946" t="str">
            <v>86343</v>
          </cell>
          <cell r="B2946" t="str">
            <v>Leukocyte histamine release</v>
          </cell>
          <cell r="C2946">
            <v>3</v>
          </cell>
          <cell r="D2946">
            <v>0</v>
          </cell>
          <cell r="E2946">
            <v>5</v>
          </cell>
          <cell r="F2946">
            <v>5</v>
          </cell>
        </row>
        <row r="2947">
          <cell r="A2947" t="str">
            <v>86344</v>
          </cell>
          <cell r="B2947" t="str">
            <v>Leukocyte phagocytosis</v>
          </cell>
          <cell r="C2947">
            <v>3</v>
          </cell>
          <cell r="D2947">
            <v>0</v>
          </cell>
          <cell r="E2947">
            <v>5</v>
          </cell>
          <cell r="F2947">
            <v>5</v>
          </cell>
        </row>
        <row r="2948">
          <cell r="A2948" t="str">
            <v>86352</v>
          </cell>
          <cell r="B2948" t="str">
            <v>Cell function assay w/stim</v>
          </cell>
          <cell r="C2948">
            <v>3</v>
          </cell>
          <cell r="D2948">
            <v>0</v>
          </cell>
          <cell r="E2948">
            <v>5</v>
          </cell>
          <cell r="F2948">
            <v>5</v>
          </cell>
        </row>
        <row r="2949">
          <cell r="A2949" t="str">
            <v>86353</v>
          </cell>
          <cell r="B2949" t="str">
            <v>Lymphocyte transformation</v>
          </cell>
          <cell r="C2949">
            <v>3</v>
          </cell>
          <cell r="D2949">
            <v>0</v>
          </cell>
          <cell r="E2949">
            <v>5</v>
          </cell>
          <cell r="F2949">
            <v>5</v>
          </cell>
        </row>
        <row r="2950">
          <cell r="A2950" t="str">
            <v>86355</v>
          </cell>
          <cell r="B2950" t="str">
            <v>B cells total count</v>
          </cell>
          <cell r="C2950">
            <v>3</v>
          </cell>
          <cell r="D2950">
            <v>0</v>
          </cell>
          <cell r="E2950">
            <v>5</v>
          </cell>
          <cell r="F2950">
            <v>5</v>
          </cell>
        </row>
        <row r="2951">
          <cell r="A2951" t="str">
            <v>86356</v>
          </cell>
          <cell r="B2951" t="str">
            <v>Mononuclear cell antigen</v>
          </cell>
          <cell r="C2951">
            <v>3</v>
          </cell>
          <cell r="D2951">
            <v>0</v>
          </cell>
          <cell r="E2951">
            <v>5</v>
          </cell>
          <cell r="F2951">
            <v>5</v>
          </cell>
        </row>
        <row r="2952">
          <cell r="A2952" t="str">
            <v>86357</v>
          </cell>
          <cell r="B2952" t="str">
            <v>Nk cells total count</v>
          </cell>
          <cell r="C2952">
            <v>3</v>
          </cell>
          <cell r="D2952">
            <v>0</v>
          </cell>
          <cell r="E2952">
            <v>5</v>
          </cell>
          <cell r="F2952">
            <v>5</v>
          </cell>
        </row>
        <row r="2953">
          <cell r="A2953" t="str">
            <v>86359</v>
          </cell>
          <cell r="B2953" t="str">
            <v>T cells total count</v>
          </cell>
          <cell r="C2953">
            <v>3</v>
          </cell>
          <cell r="D2953">
            <v>0</v>
          </cell>
          <cell r="E2953">
            <v>5</v>
          </cell>
          <cell r="F2953">
            <v>5</v>
          </cell>
        </row>
        <row r="2954">
          <cell r="A2954" t="str">
            <v>86360</v>
          </cell>
          <cell r="B2954" t="str">
            <v>T cell absolute count/ratio</v>
          </cell>
          <cell r="C2954">
            <v>3</v>
          </cell>
          <cell r="D2954">
            <v>0</v>
          </cell>
          <cell r="E2954">
            <v>5</v>
          </cell>
          <cell r="F2954">
            <v>5</v>
          </cell>
        </row>
        <row r="2955">
          <cell r="A2955" t="str">
            <v>86361</v>
          </cell>
          <cell r="B2955" t="str">
            <v>T cell absolute count</v>
          </cell>
          <cell r="C2955">
            <v>3</v>
          </cell>
          <cell r="D2955">
            <v>0</v>
          </cell>
          <cell r="E2955">
            <v>5</v>
          </cell>
          <cell r="F2955">
            <v>5</v>
          </cell>
        </row>
        <row r="2956">
          <cell r="A2956" t="str">
            <v>86367</v>
          </cell>
          <cell r="B2956" t="str">
            <v>Stem cells total count</v>
          </cell>
          <cell r="C2956">
            <v>3</v>
          </cell>
          <cell r="D2956">
            <v>0</v>
          </cell>
          <cell r="E2956">
            <v>5</v>
          </cell>
          <cell r="F2956">
            <v>5</v>
          </cell>
        </row>
        <row r="2957">
          <cell r="A2957" t="str">
            <v>86376</v>
          </cell>
          <cell r="B2957" t="str">
            <v>Microsomal antibody each</v>
          </cell>
          <cell r="C2957">
            <v>3</v>
          </cell>
          <cell r="D2957">
            <v>0</v>
          </cell>
          <cell r="E2957">
            <v>5</v>
          </cell>
          <cell r="F2957">
            <v>5</v>
          </cell>
        </row>
        <row r="2958">
          <cell r="A2958" t="str">
            <v>86378</v>
          </cell>
          <cell r="B2958" t="str">
            <v>Migration inhibitory factor</v>
          </cell>
          <cell r="C2958">
            <v>3</v>
          </cell>
          <cell r="D2958">
            <v>0</v>
          </cell>
          <cell r="E2958">
            <v>5</v>
          </cell>
          <cell r="F2958">
            <v>5</v>
          </cell>
        </row>
        <row r="2959">
          <cell r="A2959" t="str">
            <v>86382</v>
          </cell>
          <cell r="B2959" t="str">
            <v>Neutralization test viral</v>
          </cell>
          <cell r="C2959">
            <v>3</v>
          </cell>
          <cell r="D2959">
            <v>0</v>
          </cell>
          <cell r="E2959">
            <v>5</v>
          </cell>
          <cell r="F2959">
            <v>5</v>
          </cell>
        </row>
        <row r="2960">
          <cell r="A2960" t="str">
            <v>86384</v>
          </cell>
          <cell r="B2960" t="str">
            <v>Nitroblue tetrazolium dye</v>
          </cell>
          <cell r="C2960">
            <v>3</v>
          </cell>
          <cell r="D2960">
            <v>0</v>
          </cell>
          <cell r="E2960">
            <v>5</v>
          </cell>
          <cell r="F2960">
            <v>5</v>
          </cell>
        </row>
        <row r="2961">
          <cell r="A2961" t="str">
            <v>86386</v>
          </cell>
          <cell r="B2961" t="str">
            <v>Nuclear matrix protein 22</v>
          </cell>
          <cell r="C2961">
            <v>3</v>
          </cell>
          <cell r="D2961">
            <v>0</v>
          </cell>
          <cell r="E2961">
            <v>5</v>
          </cell>
          <cell r="F2961">
            <v>5</v>
          </cell>
        </row>
        <row r="2962">
          <cell r="A2962" t="str">
            <v>86403</v>
          </cell>
          <cell r="B2962" t="str">
            <v>Particle agglut antbdy scrn</v>
          </cell>
          <cell r="C2962">
            <v>3</v>
          </cell>
          <cell r="D2962">
            <v>0</v>
          </cell>
          <cell r="E2962">
            <v>5</v>
          </cell>
          <cell r="F2962">
            <v>5</v>
          </cell>
        </row>
        <row r="2963">
          <cell r="A2963" t="str">
            <v>86406</v>
          </cell>
          <cell r="B2963" t="str">
            <v>Particle agglut antbdy titr</v>
          </cell>
          <cell r="C2963">
            <v>3</v>
          </cell>
          <cell r="D2963">
            <v>0</v>
          </cell>
          <cell r="E2963">
            <v>5</v>
          </cell>
          <cell r="F2963">
            <v>5</v>
          </cell>
        </row>
        <row r="2964">
          <cell r="A2964" t="str">
            <v>86430</v>
          </cell>
          <cell r="B2964" t="str">
            <v>Rheumatoid factor test qual</v>
          </cell>
          <cell r="C2964">
            <v>3</v>
          </cell>
          <cell r="D2964">
            <v>0</v>
          </cell>
          <cell r="E2964">
            <v>5</v>
          </cell>
          <cell r="F2964">
            <v>5</v>
          </cell>
        </row>
        <row r="2965">
          <cell r="A2965" t="str">
            <v>86431</v>
          </cell>
          <cell r="B2965" t="str">
            <v>Rheumatoid factor quant</v>
          </cell>
          <cell r="C2965">
            <v>3</v>
          </cell>
          <cell r="D2965">
            <v>0</v>
          </cell>
          <cell r="E2965">
            <v>5</v>
          </cell>
          <cell r="F2965">
            <v>5</v>
          </cell>
        </row>
        <row r="2966">
          <cell r="A2966" t="str">
            <v>86480</v>
          </cell>
          <cell r="B2966" t="str">
            <v>Tb test cell immun measure</v>
          </cell>
          <cell r="C2966">
            <v>3</v>
          </cell>
          <cell r="D2966">
            <v>0</v>
          </cell>
          <cell r="E2966">
            <v>5</v>
          </cell>
          <cell r="F2966">
            <v>5</v>
          </cell>
        </row>
        <row r="2967">
          <cell r="A2967" t="str">
            <v>86481</v>
          </cell>
          <cell r="B2967" t="str">
            <v>Tb ag response t-cell susp</v>
          </cell>
          <cell r="C2967">
            <v>3</v>
          </cell>
          <cell r="D2967">
            <v>0</v>
          </cell>
          <cell r="E2967">
            <v>5</v>
          </cell>
          <cell r="F2967">
            <v>5</v>
          </cell>
        </row>
        <row r="2968">
          <cell r="A2968" t="str">
            <v>86486</v>
          </cell>
          <cell r="B2968" t="str">
            <v>Skin test nos antigen</v>
          </cell>
          <cell r="C2968">
            <v>12</v>
          </cell>
          <cell r="D2968">
            <v>5</v>
          </cell>
          <cell r="E2968">
            <v>5</v>
          </cell>
          <cell r="F2968">
            <v>0</v>
          </cell>
        </row>
        <row r="2969">
          <cell r="A2969" t="str">
            <v>86490</v>
          </cell>
          <cell r="B2969" t="str">
            <v>Coccidioidomycosis skin test</v>
          </cell>
          <cell r="C2969">
            <v>12</v>
          </cell>
          <cell r="D2969">
            <v>5</v>
          </cell>
          <cell r="E2969">
            <v>5</v>
          </cell>
          <cell r="F2969">
            <v>0</v>
          </cell>
        </row>
        <row r="2970">
          <cell r="A2970" t="str">
            <v>86510</v>
          </cell>
          <cell r="B2970" t="str">
            <v>Histoplasmosis skin test</v>
          </cell>
          <cell r="C2970">
            <v>12</v>
          </cell>
          <cell r="D2970">
            <v>5</v>
          </cell>
          <cell r="E2970">
            <v>5</v>
          </cell>
          <cell r="F2970">
            <v>0</v>
          </cell>
        </row>
        <row r="2971">
          <cell r="A2971" t="str">
            <v>86580</v>
          </cell>
          <cell r="B2971" t="str">
            <v>Tb intradermal test</v>
          </cell>
          <cell r="C2971">
            <v>12</v>
          </cell>
          <cell r="D2971">
            <v>5</v>
          </cell>
          <cell r="E2971">
            <v>5</v>
          </cell>
          <cell r="F2971">
            <v>0</v>
          </cell>
        </row>
        <row r="2972">
          <cell r="A2972" t="str">
            <v>86590</v>
          </cell>
          <cell r="B2972" t="str">
            <v>Streptokinase antibody</v>
          </cell>
          <cell r="C2972">
            <v>3</v>
          </cell>
          <cell r="D2972">
            <v>0</v>
          </cell>
          <cell r="E2972">
            <v>5</v>
          </cell>
          <cell r="F2972">
            <v>5</v>
          </cell>
        </row>
        <row r="2973">
          <cell r="A2973" t="str">
            <v>86592</v>
          </cell>
          <cell r="B2973" t="str">
            <v>Syphilis test non-trep qual</v>
          </cell>
          <cell r="C2973">
            <v>3</v>
          </cell>
          <cell r="D2973">
            <v>0</v>
          </cell>
          <cell r="E2973">
            <v>5</v>
          </cell>
          <cell r="F2973">
            <v>5</v>
          </cell>
        </row>
        <row r="2974">
          <cell r="A2974" t="str">
            <v>86593</v>
          </cell>
          <cell r="B2974" t="str">
            <v>Syphilis test non-trep quant</v>
          </cell>
          <cell r="C2974">
            <v>3</v>
          </cell>
          <cell r="D2974">
            <v>0</v>
          </cell>
          <cell r="E2974">
            <v>5</v>
          </cell>
          <cell r="F2974">
            <v>5</v>
          </cell>
        </row>
        <row r="2975">
          <cell r="A2975" t="str">
            <v>86602</v>
          </cell>
          <cell r="B2975" t="str">
            <v>Antinomyces antibody</v>
          </cell>
          <cell r="C2975">
            <v>3</v>
          </cell>
          <cell r="D2975">
            <v>0</v>
          </cell>
          <cell r="E2975">
            <v>5</v>
          </cell>
          <cell r="F2975">
            <v>5</v>
          </cell>
        </row>
        <row r="2976">
          <cell r="A2976" t="str">
            <v>86603</v>
          </cell>
          <cell r="B2976" t="str">
            <v>Adenovirus antibody</v>
          </cell>
          <cell r="C2976">
            <v>3</v>
          </cell>
          <cell r="D2976">
            <v>0</v>
          </cell>
          <cell r="E2976">
            <v>5</v>
          </cell>
          <cell r="F2976">
            <v>5</v>
          </cell>
        </row>
        <row r="2977">
          <cell r="A2977" t="str">
            <v>86606</v>
          </cell>
          <cell r="B2977" t="str">
            <v>Aspergillus antibody</v>
          </cell>
          <cell r="C2977">
            <v>3</v>
          </cell>
          <cell r="D2977">
            <v>0</v>
          </cell>
          <cell r="E2977">
            <v>5</v>
          </cell>
          <cell r="F2977">
            <v>5</v>
          </cell>
        </row>
        <row r="2978">
          <cell r="A2978" t="str">
            <v>86609</v>
          </cell>
          <cell r="B2978" t="str">
            <v>Bacterium antibody</v>
          </cell>
          <cell r="C2978">
            <v>3</v>
          </cell>
          <cell r="D2978">
            <v>0</v>
          </cell>
          <cell r="E2978">
            <v>5</v>
          </cell>
          <cell r="F2978">
            <v>5</v>
          </cell>
        </row>
        <row r="2979">
          <cell r="A2979" t="str">
            <v>86611</v>
          </cell>
          <cell r="B2979" t="str">
            <v>Bartonella antibody</v>
          </cell>
          <cell r="C2979">
            <v>3</v>
          </cell>
          <cell r="D2979">
            <v>0</v>
          </cell>
          <cell r="E2979">
            <v>5</v>
          </cell>
          <cell r="F2979">
            <v>5</v>
          </cell>
        </row>
        <row r="2980">
          <cell r="A2980" t="str">
            <v>86612</v>
          </cell>
          <cell r="B2980" t="str">
            <v>Blastomyces antibody</v>
          </cell>
          <cell r="C2980">
            <v>3</v>
          </cell>
          <cell r="D2980">
            <v>0</v>
          </cell>
          <cell r="E2980">
            <v>5</v>
          </cell>
          <cell r="F2980">
            <v>5</v>
          </cell>
        </row>
        <row r="2981">
          <cell r="A2981" t="str">
            <v>86615</v>
          </cell>
          <cell r="B2981" t="str">
            <v>Bordetella antibody</v>
          </cell>
          <cell r="C2981">
            <v>3</v>
          </cell>
          <cell r="D2981">
            <v>0</v>
          </cell>
          <cell r="E2981">
            <v>5</v>
          </cell>
          <cell r="F2981">
            <v>5</v>
          </cell>
        </row>
        <row r="2982">
          <cell r="A2982" t="str">
            <v>86617</v>
          </cell>
          <cell r="B2982" t="str">
            <v>Lyme disease antibody</v>
          </cell>
          <cell r="C2982">
            <v>3</v>
          </cell>
          <cell r="D2982">
            <v>0</v>
          </cell>
          <cell r="E2982">
            <v>5</v>
          </cell>
          <cell r="F2982">
            <v>5</v>
          </cell>
        </row>
        <row r="2983">
          <cell r="A2983" t="str">
            <v>86618</v>
          </cell>
          <cell r="B2983" t="str">
            <v>Lyme disease antibody</v>
          </cell>
          <cell r="C2983">
            <v>3</v>
          </cell>
          <cell r="D2983">
            <v>0</v>
          </cell>
          <cell r="E2983">
            <v>5</v>
          </cell>
          <cell r="F2983">
            <v>5</v>
          </cell>
        </row>
        <row r="2984">
          <cell r="A2984" t="str">
            <v>86619</v>
          </cell>
          <cell r="B2984" t="str">
            <v>Borrelia antibody</v>
          </cell>
          <cell r="C2984">
            <v>3</v>
          </cell>
          <cell r="D2984">
            <v>0</v>
          </cell>
          <cell r="E2984">
            <v>5</v>
          </cell>
          <cell r="F2984">
            <v>5</v>
          </cell>
        </row>
        <row r="2985">
          <cell r="A2985" t="str">
            <v>86622</v>
          </cell>
          <cell r="B2985" t="str">
            <v>Brucella antibody</v>
          </cell>
          <cell r="C2985">
            <v>3</v>
          </cell>
          <cell r="D2985">
            <v>0</v>
          </cell>
          <cell r="E2985">
            <v>5</v>
          </cell>
          <cell r="F2985">
            <v>5</v>
          </cell>
        </row>
        <row r="2986">
          <cell r="A2986" t="str">
            <v>86625</v>
          </cell>
          <cell r="B2986" t="str">
            <v>Campylobacter antibody</v>
          </cell>
          <cell r="C2986">
            <v>3</v>
          </cell>
          <cell r="D2986">
            <v>0</v>
          </cell>
          <cell r="E2986">
            <v>5</v>
          </cell>
          <cell r="F2986">
            <v>5</v>
          </cell>
        </row>
        <row r="2987">
          <cell r="A2987" t="str">
            <v>86628</v>
          </cell>
          <cell r="B2987" t="str">
            <v>Candida antibody</v>
          </cell>
          <cell r="C2987">
            <v>3</v>
          </cell>
          <cell r="D2987">
            <v>0</v>
          </cell>
          <cell r="E2987">
            <v>5</v>
          </cell>
          <cell r="F2987">
            <v>5</v>
          </cell>
        </row>
        <row r="2988">
          <cell r="A2988" t="str">
            <v>86631</v>
          </cell>
          <cell r="B2988" t="str">
            <v>Chlamydia antibody</v>
          </cell>
          <cell r="C2988">
            <v>3</v>
          </cell>
          <cell r="D2988">
            <v>0</v>
          </cell>
          <cell r="E2988">
            <v>5</v>
          </cell>
          <cell r="F2988">
            <v>5</v>
          </cell>
        </row>
        <row r="2989">
          <cell r="A2989" t="str">
            <v>86632</v>
          </cell>
          <cell r="B2989" t="str">
            <v>Chlamydia igm antibody</v>
          </cell>
          <cell r="C2989">
            <v>3</v>
          </cell>
          <cell r="D2989">
            <v>0</v>
          </cell>
          <cell r="E2989">
            <v>5</v>
          </cell>
          <cell r="F2989">
            <v>5</v>
          </cell>
        </row>
        <row r="2990">
          <cell r="A2990" t="str">
            <v>86635</v>
          </cell>
          <cell r="B2990" t="str">
            <v>Coccidioides antibody</v>
          </cell>
          <cell r="C2990">
            <v>3</v>
          </cell>
          <cell r="D2990">
            <v>0</v>
          </cell>
          <cell r="E2990">
            <v>5</v>
          </cell>
          <cell r="F2990">
            <v>5</v>
          </cell>
        </row>
        <row r="2991">
          <cell r="A2991" t="str">
            <v>86638</v>
          </cell>
          <cell r="B2991" t="str">
            <v>Q fever antibody</v>
          </cell>
          <cell r="C2991">
            <v>3</v>
          </cell>
          <cell r="D2991">
            <v>0</v>
          </cell>
          <cell r="E2991">
            <v>5</v>
          </cell>
          <cell r="F2991">
            <v>5</v>
          </cell>
        </row>
        <row r="2992">
          <cell r="A2992" t="str">
            <v>86641</v>
          </cell>
          <cell r="B2992" t="str">
            <v>Cryptococcus antibody</v>
          </cell>
          <cell r="C2992">
            <v>3</v>
          </cell>
          <cell r="D2992">
            <v>0</v>
          </cell>
          <cell r="E2992">
            <v>5</v>
          </cell>
          <cell r="F2992">
            <v>5</v>
          </cell>
        </row>
        <row r="2993">
          <cell r="A2993" t="str">
            <v>86644</v>
          </cell>
          <cell r="B2993" t="str">
            <v>Cmv antibody</v>
          </cell>
          <cell r="C2993">
            <v>3</v>
          </cell>
          <cell r="D2993">
            <v>0</v>
          </cell>
          <cell r="E2993">
            <v>5</v>
          </cell>
          <cell r="F2993">
            <v>5</v>
          </cell>
        </row>
        <row r="2994">
          <cell r="A2994" t="str">
            <v>86645</v>
          </cell>
          <cell r="B2994" t="str">
            <v>Cmv antibody igm</v>
          </cell>
          <cell r="C2994">
            <v>3</v>
          </cell>
          <cell r="D2994">
            <v>0</v>
          </cell>
          <cell r="E2994">
            <v>5</v>
          </cell>
          <cell r="F2994">
            <v>5</v>
          </cell>
        </row>
        <row r="2995">
          <cell r="A2995" t="str">
            <v>86648</v>
          </cell>
          <cell r="B2995" t="str">
            <v>Diphtheria antibody</v>
          </cell>
          <cell r="C2995">
            <v>3</v>
          </cell>
          <cell r="D2995">
            <v>0</v>
          </cell>
          <cell r="E2995">
            <v>5</v>
          </cell>
          <cell r="F2995">
            <v>5</v>
          </cell>
        </row>
        <row r="2996">
          <cell r="A2996" t="str">
            <v>86651</v>
          </cell>
          <cell r="B2996" t="str">
            <v>Encephalitis californ antbdy</v>
          </cell>
          <cell r="C2996">
            <v>3</v>
          </cell>
          <cell r="D2996">
            <v>0</v>
          </cell>
          <cell r="E2996">
            <v>5</v>
          </cell>
          <cell r="F2996">
            <v>5</v>
          </cell>
        </row>
        <row r="2997">
          <cell r="A2997" t="str">
            <v>86652</v>
          </cell>
          <cell r="B2997" t="str">
            <v>Encephaltis east eqne anbdy</v>
          </cell>
          <cell r="C2997">
            <v>3</v>
          </cell>
          <cell r="D2997">
            <v>0</v>
          </cell>
          <cell r="E2997">
            <v>5</v>
          </cell>
          <cell r="F2997">
            <v>5</v>
          </cell>
        </row>
        <row r="2998">
          <cell r="A2998" t="str">
            <v>86653</v>
          </cell>
          <cell r="B2998" t="str">
            <v>Encephaltis st louis antbody</v>
          </cell>
          <cell r="C2998">
            <v>3</v>
          </cell>
          <cell r="D2998">
            <v>0</v>
          </cell>
          <cell r="E2998">
            <v>5</v>
          </cell>
          <cell r="F2998">
            <v>5</v>
          </cell>
        </row>
        <row r="2999">
          <cell r="A2999" t="str">
            <v>86654</v>
          </cell>
          <cell r="B2999" t="str">
            <v>Encephaltis west eqne antbdy</v>
          </cell>
          <cell r="C2999">
            <v>3</v>
          </cell>
          <cell r="D2999">
            <v>0</v>
          </cell>
          <cell r="E2999">
            <v>5</v>
          </cell>
          <cell r="F2999">
            <v>5</v>
          </cell>
        </row>
        <row r="3000">
          <cell r="A3000" t="str">
            <v>86658</v>
          </cell>
          <cell r="B3000" t="str">
            <v>Enterovirus antibody</v>
          </cell>
          <cell r="C3000">
            <v>3</v>
          </cell>
          <cell r="D3000">
            <v>0</v>
          </cell>
          <cell r="E3000">
            <v>5</v>
          </cell>
          <cell r="F3000">
            <v>5</v>
          </cell>
        </row>
        <row r="3001">
          <cell r="A3001" t="str">
            <v>86663</v>
          </cell>
          <cell r="B3001" t="str">
            <v>Epstein-barr antibody</v>
          </cell>
          <cell r="C3001">
            <v>3</v>
          </cell>
          <cell r="D3001">
            <v>0</v>
          </cell>
          <cell r="E3001">
            <v>5</v>
          </cell>
          <cell r="F3001">
            <v>5</v>
          </cell>
        </row>
        <row r="3002">
          <cell r="A3002" t="str">
            <v>86664</v>
          </cell>
          <cell r="B3002" t="str">
            <v>Epstein-barr nuclear antigen</v>
          </cell>
          <cell r="C3002">
            <v>3</v>
          </cell>
          <cell r="D3002">
            <v>0</v>
          </cell>
          <cell r="E3002">
            <v>5</v>
          </cell>
          <cell r="F3002">
            <v>5</v>
          </cell>
        </row>
        <row r="3003">
          <cell r="A3003" t="str">
            <v>86665</v>
          </cell>
          <cell r="B3003" t="str">
            <v>Epstein-barr capsid vca</v>
          </cell>
          <cell r="C3003">
            <v>3</v>
          </cell>
          <cell r="D3003">
            <v>0</v>
          </cell>
          <cell r="E3003">
            <v>5</v>
          </cell>
          <cell r="F3003">
            <v>5</v>
          </cell>
        </row>
        <row r="3004">
          <cell r="A3004" t="str">
            <v>86666</v>
          </cell>
          <cell r="B3004" t="str">
            <v>Ehrlichia antibody</v>
          </cell>
          <cell r="C3004">
            <v>3</v>
          </cell>
          <cell r="D3004">
            <v>0</v>
          </cell>
          <cell r="E3004">
            <v>5</v>
          </cell>
          <cell r="F3004">
            <v>5</v>
          </cell>
        </row>
        <row r="3005">
          <cell r="A3005" t="str">
            <v>86668</v>
          </cell>
          <cell r="B3005" t="str">
            <v>Francisella tularensis</v>
          </cell>
          <cell r="C3005">
            <v>3</v>
          </cell>
          <cell r="D3005">
            <v>0</v>
          </cell>
          <cell r="E3005">
            <v>5</v>
          </cell>
          <cell r="F3005">
            <v>5</v>
          </cell>
        </row>
        <row r="3006">
          <cell r="A3006" t="str">
            <v>86671</v>
          </cell>
          <cell r="B3006" t="str">
            <v>Fungus nes antibody</v>
          </cell>
          <cell r="C3006">
            <v>3</v>
          </cell>
          <cell r="D3006">
            <v>0</v>
          </cell>
          <cell r="E3006">
            <v>5</v>
          </cell>
          <cell r="F3006">
            <v>5</v>
          </cell>
        </row>
        <row r="3007">
          <cell r="A3007" t="str">
            <v>86674</v>
          </cell>
          <cell r="B3007" t="str">
            <v>Giardia lamblia antibody</v>
          </cell>
          <cell r="C3007">
            <v>3</v>
          </cell>
          <cell r="D3007">
            <v>0</v>
          </cell>
          <cell r="E3007">
            <v>5</v>
          </cell>
          <cell r="F3007">
            <v>5</v>
          </cell>
        </row>
        <row r="3008">
          <cell r="A3008" t="str">
            <v>86677</v>
          </cell>
          <cell r="B3008" t="str">
            <v>Helicobacter pylori antibody</v>
          </cell>
          <cell r="C3008">
            <v>3</v>
          </cell>
          <cell r="D3008">
            <v>0</v>
          </cell>
          <cell r="E3008">
            <v>5</v>
          </cell>
          <cell r="F3008">
            <v>5</v>
          </cell>
        </row>
        <row r="3009">
          <cell r="A3009" t="str">
            <v>86682</v>
          </cell>
          <cell r="B3009" t="str">
            <v>Helminth antibody</v>
          </cell>
          <cell r="C3009">
            <v>3</v>
          </cell>
          <cell r="D3009">
            <v>0</v>
          </cell>
          <cell r="E3009">
            <v>5</v>
          </cell>
          <cell r="F3009">
            <v>5</v>
          </cell>
        </row>
        <row r="3010">
          <cell r="A3010" t="str">
            <v>86684</v>
          </cell>
          <cell r="B3010" t="str">
            <v>Hemophilus influenza antibdy</v>
          </cell>
          <cell r="C3010">
            <v>3</v>
          </cell>
          <cell r="D3010">
            <v>0</v>
          </cell>
          <cell r="E3010">
            <v>5</v>
          </cell>
          <cell r="F3010">
            <v>5</v>
          </cell>
        </row>
        <row r="3011">
          <cell r="A3011" t="str">
            <v>86687</v>
          </cell>
          <cell r="B3011" t="str">
            <v>Htlv-i antibody</v>
          </cell>
          <cell r="C3011">
            <v>3</v>
          </cell>
          <cell r="D3011">
            <v>0</v>
          </cell>
          <cell r="E3011">
            <v>5</v>
          </cell>
          <cell r="F3011">
            <v>5</v>
          </cell>
        </row>
        <row r="3012">
          <cell r="A3012" t="str">
            <v>86688</v>
          </cell>
          <cell r="B3012" t="str">
            <v>Htlv-ii antibody</v>
          </cell>
          <cell r="C3012">
            <v>3</v>
          </cell>
          <cell r="D3012">
            <v>0</v>
          </cell>
          <cell r="E3012">
            <v>5</v>
          </cell>
          <cell r="F3012">
            <v>5</v>
          </cell>
        </row>
        <row r="3013">
          <cell r="A3013" t="str">
            <v>86689</v>
          </cell>
          <cell r="B3013" t="str">
            <v>Htlv/hiv confirmj antibody</v>
          </cell>
          <cell r="C3013">
            <v>3</v>
          </cell>
          <cell r="D3013">
            <v>0</v>
          </cell>
          <cell r="E3013">
            <v>5</v>
          </cell>
          <cell r="F3013">
            <v>5</v>
          </cell>
        </row>
        <row r="3014">
          <cell r="A3014" t="str">
            <v>86692</v>
          </cell>
          <cell r="B3014" t="str">
            <v>Hepatitis delta agent antbdy</v>
          </cell>
          <cell r="C3014">
            <v>3</v>
          </cell>
          <cell r="D3014">
            <v>0</v>
          </cell>
          <cell r="E3014">
            <v>5</v>
          </cell>
          <cell r="F3014">
            <v>5</v>
          </cell>
        </row>
        <row r="3015">
          <cell r="A3015" t="str">
            <v>86694</v>
          </cell>
          <cell r="B3015" t="str">
            <v>Herpes simplex nes antbdy</v>
          </cell>
          <cell r="C3015">
            <v>3</v>
          </cell>
          <cell r="D3015">
            <v>0</v>
          </cell>
          <cell r="E3015">
            <v>5</v>
          </cell>
          <cell r="F3015">
            <v>5</v>
          </cell>
        </row>
        <row r="3016">
          <cell r="A3016" t="str">
            <v>86695</v>
          </cell>
          <cell r="B3016" t="str">
            <v>Herpes simplex type 1 test</v>
          </cell>
          <cell r="C3016">
            <v>3</v>
          </cell>
          <cell r="D3016">
            <v>0</v>
          </cell>
          <cell r="E3016">
            <v>5</v>
          </cell>
          <cell r="F3016">
            <v>5</v>
          </cell>
        </row>
        <row r="3017">
          <cell r="A3017" t="str">
            <v>86696</v>
          </cell>
          <cell r="B3017" t="str">
            <v>Herpes simplex type 2 test</v>
          </cell>
          <cell r="C3017">
            <v>3</v>
          </cell>
          <cell r="D3017">
            <v>0</v>
          </cell>
          <cell r="E3017">
            <v>5</v>
          </cell>
          <cell r="F3017">
            <v>5</v>
          </cell>
        </row>
        <row r="3018">
          <cell r="A3018" t="str">
            <v>86698</v>
          </cell>
          <cell r="B3018" t="str">
            <v>Histoplasma antibody</v>
          </cell>
          <cell r="C3018">
            <v>3</v>
          </cell>
          <cell r="D3018">
            <v>0</v>
          </cell>
          <cell r="E3018">
            <v>5</v>
          </cell>
          <cell r="F3018">
            <v>5</v>
          </cell>
        </row>
        <row r="3019">
          <cell r="A3019" t="str">
            <v>86701</v>
          </cell>
          <cell r="B3019" t="str">
            <v>Hiv-1antibody</v>
          </cell>
          <cell r="C3019">
            <v>3</v>
          </cell>
          <cell r="D3019">
            <v>0</v>
          </cell>
          <cell r="E3019">
            <v>5</v>
          </cell>
          <cell r="F3019">
            <v>5</v>
          </cell>
        </row>
        <row r="3020">
          <cell r="A3020" t="str">
            <v>86702</v>
          </cell>
          <cell r="B3020" t="str">
            <v>Hiv-2 antibody</v>
          </cell>
          <cell r="C3020">
            <v>3</v>
          </cell>
          <cell r="D3020">
            <v>0</v>
          </cell>
          <cell r="E3020">
            <v>5</v>
          </cell>
          <cell r="F3020">
            <v>5</v>
          </cell>
        </row>
        <row r="3021">
          <cell r="A3021" t="str">
            <v>86703</v>
          </cell>
          <cell r="B3021" t="str">
            <v>Hiv-1/hiv-2 1 result antbdy</v>
          </cell>
          <cell r="C3021">
            <v>3</v>
          </cell>
          <cell r="D3021">
            <v>0</v>
          </cell>
          <cell r="E3021">
            <v>5</v>
          </cell>
          <cell r="F3021">
            <v>5</v>
          </cell>
        </row>
        <row r="3022">
          <cell r="A3022" t="str">
            <v>86704</v>
          </cell>
          <cell r="B3022" t="str">
            <v>Hep b core antibody total</v>
          </cell>
          <cell r="C3022">
            <v>3</v>
          </cell>
          <cell r="D3022">
            <v>0</v>
          </cell>
          <cell r="E3022">
            <v>5</v>
          </cell>
          <cell r="F3022">
            <v>5</v>
          </cell>
        </row>
        <row r="3023">
          <cell r="A3023" t="str">
            <v>86705</v>
          </cell>
          <cell r="B3023" t="str">
            <v>Hep b core antibody igm</v>
          </cell>
          <cell r="C3023">
            <v>3</v>
          </cell>
          <cell r="D3023">
            <v>0</v>
          </cell>
          <cell r="E3023">
            <v>5</v>
          </cell>
          <cell r="F3023">
            <v>5</v>
          </cell>
        </row>
        <row r="3024">
          <cell r="A3024" t="str">
            <v>86706</v>
          </cell>
          <cell r="B3024" t="str">
            <v>Hep b surface antibody</v>
          </cell>
          <cell r="C3024">
            <v>3</v>
          </cell>
          <cell r="D3024">
            <v>0</v>
          </cell>
          <cell r="E3024">
            <v>5</v>
          </cell>
          <cell r="F3024">
            <v>5</v>
          </cell>
        </row>
        <row r="3025">
          <cell r="A3025" t="str">
            <v>86707</v>
          </cell>
          <cell r="B3025" t="str">
            <v>Hepatitis be antibody</v>
          </cell>
          <cell r="C3025">
            <v>3</v>
          </cell>
          <cell r="D3025">
            <v>0</v>
          </cell>
          <cell r="E3025">
            <v>5</v>
          </cell>
          <cell r="F3025">
            <v>5</v>
          </cell>
        </row>
        <row r="3026">
          <cell r="A3026" t="str">
            <v>86708</v>
          </cell>
          <cell r="B3026" t="str">
            <v>Hepatitis a total antibody</v>
          </cell>
          <cell r="C3026">
            <v>3</v>
          </cell>
          <cell r="D3026">
            <v>0</v>
          </cell>
          <cell r="E3026">
            <v>5</v>
          </cell>
          <cell r="F3026">
            <v>5</v>
          </cell>
        </row>
        <row r="3027">
          <cell r="A3027" t="str">
            <v>86709</v>
          </cell>
          <cell r="B3027" t="str">
            <v>Hepatitis a igm antibody</v>
          </cell>
          <cell r="C3027">
            <v>3</v>
          </cell>
          <cell r="D3027">
            <v>0</v>
          </cell>
          <cell r="E3027">
            <v>5</v>
          </cell>
          <cell r="F3027">
            <v>5</v>
          </cell>
        </row>
        <row r="3028">
          <cell r="A3028" t="str">
            <v>86710</v>
          </cell>
          <cell r="B3028" t="str">
            <v>Influenza virus antibody</v>
          </cell>
          <cell r="C3028">
            <v>3</v>
          </cell>
          <cell r="D3028">
            <v>0</v>
          </cell>
          <cell r="E3028">
            <v>5</v>
          </cell>
          <cell r="F3028">
            <v>5</v>
          </cell>
        </row>
        <row r="3029">
          <cell r="A3029" t="str">
            <v>86711</v>
          </cell>
          <cell r="B3029" t="str">
            <v>John cunningham antibody</v>
          </cell>
          <cell r="C3029">
            <v>3</v>
          </cell>
          <cell r="D3029">
            <v>0</v>
          </cell>
          <cell r="E3029">
            <v>5</v>
          </cell>
          <cell r="F3029">
            <v>5</v>
          </cell>
        </row>
        <row r="3030">
          <cell r="A3030" t="str">
            <v>86713</v>
          </cell>
          <cell r="B3030" t="str">
            <v>Legionella antibody</v>
          </cell>
          <cell r="C3030">
            <v>3</v>
          </cell>
          <cell r="D3030">
            <v>0</v>
          </cell>
          <cell r="E3030">
            <v>5</v>
          </cell>
          <cell r="F3030">
            <v>5</v>
          </cell>
        </row>
        <row r="3031">
          <cell r="A3031" t="str">
            <v>86717</v>
          </cell>
          <cell r="B3031" t="str">
            <v>Leishmania antibody</v>
          </cell>
          <cell r="C3031">
            <v>3</v>
          </cell>
          <cell r="D3031">
            <v>0</v>
          </cell>
          <cell r="E3031">
            <v>5</v>
          </cell>
          <cell r="F3031">
            <v>5</v>
          </cell>
        </row>
        <row r="3032">
          <cell r="A3032" t="str">
            <v>86720</v>
          </cell>
          <cell r="B3032" t="str">
            <v>Leptospira antibody</v>
          </cell>
          <cell r="C3032">
            <v>3</v>
          </cell>
          <cell r="D3032">
            <v>0</v>
          </cell>
          <cell r="E3032">
            <v>5</v>
          </cell>
          <cell r="F3032">
            <v>5</v>
          </cell>
        </row>
        <row r="3033">
          <cell r="A3033" t="str">
            <v>86723</v>
          </cell>
          <cell r="B3033" t="str">
            <v>Listeria monocytogenes</v>
          </cell>
          <cell r="C3033">
            <v>3</v>
          </cell>
          <cell r="D3033">
            <v>0</v>
          </cell>
          <cell r="E3033">
            <v>5</v>
          </cell>
          <cell r="F3033">
            <v>5</v>
          </cell>
        </row>
        <row r="3034">
          <cell r="A3034" t="str">
            <v>86727</v>
          </cell>
          <cell r="B3034" t="str">
            <v>Lymph choriomeningitis ab</v>
          </cell>
          <cell r="C3034">
            <v>3</v>
          </cell>
          <cell r="D3034">
            <v>0</v>
          </cell>
          <cell r="E3034">
            <v>5</v>
          </cell>
          <cell r="F3034">
            <v>5</v>
          </cell>
        </row>
        <row r="3035">
          <cell r="A3035" t="str">
            <v>86729</v>
          </cell>
          <cell r="B3035" t="str">
            <v>Lympho venereum antibody</v>
          </cell>
          <cell r="C3035">
            <v>3</v>
          </cell>
          <cell r="D3035">
            <v>0</v>
          </cell>
          <cell r="E3035">
            <v>5</v>
          </cell>
          <cell r="F3035">
            <v>5</v>
          </cell>
        </row>
        <row r="3036">
          <cell r="A3036" t="str">
            <v>86732</v>
          </cell>
          <cell r="B3036" t="str">
            <v>Mucormycosis antibody</v>
          </cell>
          <cell r="C3036">
            <v>3</v>
          </cell>
          <cell r="D3036">
            <v>0</v>
          </cell>
          <cell r="E3036">
            <v>5</v>
          </cell>
          <cell r="F3036">
            <v>5</v>
          </cell>
        </row>
        <row r="3037">
          <cell r="A3037" t="str">
            <v>86735</v>
          </cell>
          <cell r="B3037" t="str">
            <v>Mumps antibody</v>
          </cell>
          <cell r="C3037">
            <v>3</v>
          </cell>
          <cell r="D3037">
            <v>0</v>
          </cell>
          <cell r="E3037">
            <v>5</v>
          </cell>
          <cell r="F3037">
            <v>5</v>
          </cell>
        </row>
        <row r="3038">
          <cell r="A3038" t="str">
            <v>86738</v>
          </cell>
          <cell r="B3038" t="str">
            <v>Mycoplasma antibody</v>
          </cell>
          <cell r="C3038">
            <v>3</v>
          </cell>
          <cell r="D3038">
            <v>0</v>
          </cell>
          <cell r="E3038">
            <v>5</v>
          </cell>
          <cell r="F3038">
            <v>5</v>
          </cell>
        </row>
        <row r="3039">
          <cell r="A3039" t="str">
            <v>86741</v>
          </cell>
          <cell r="B3039" t="str">
            <v>Neisseria meningitidis</v>
          </cell>
          <cell r="C3039">
            <v>3</v>
          </cell>
          <cell r="D3039">
            <v>0</v>
          </cell>
          <cell r="E3039">
            <v>5</v>
          </cell>
          <cell r="F3039">
            <v>5</v>
          </cell>
        </row>
        <row r="3040">
          <cell r="A3040" t="str">
            <v>86744</v>
          </cell>
          <cell r="B3040" t="str">
            <v>Nocardia antibody</v>
          </cell>
          <cell r="C3040">
            <v>3</v>
          </cell>
          <cell r="D3040">
            <v>0</v>
          </cell>
          <cell r="E3040">
            <v>5</v>
          </cell>
          <cell r="F3040">
            <v>5</v>
          </cell>
        </row>
        <row r="3041">
          <cell r="A3041" t="str">
            <v>86747</v>
          </cell>
          <cell r="B3041" t="str">
            <v>Parvovirus antibody</v>
          </cell>
          <cell r="C3041">
            <v>3</v>
          </cell>
          <cell r="D3041">
            <v>0</v>
          </cell>
          <cell r="E3041">
            <v>5</v>
          </cell>
          <cell r="F3041">
            <v>5</v>
          </cell>
        </row>
        <row r="3042">
          <cell r="A3042" t="str">
            <v>86750</v>
          </cell>
          <cell r="B3042" t="str">
            <v>Malaria antibody</v>
          </cell>
          <cell r="C3042">
            <v>3</v>
          </cell>
          <cell r="D3042">
            <v>0</v>
          </cell>
          <cell r="E3042">
            <v>5</v>
          </cell>
          <cell r="F3042">
            <v>5</v>
          </cell>
        </row>
        <row r="3043">
          <cell r="A3043" t="str">
            <v>86753</v>
          </cell>
          <cell r="B3043" t="str">
            <v>Protozoa antibody nos</v>
          </cell>
          <cell r="C3043">
            <v>3</v>
          </cell>
          <cell r="D3043">
            <v>0</v>
          </cell>
          <cell r="E3043">
            <v>5</v>
          </cell>
          <cell r="F3043">
            <v>5</v>
          </cell>
        </row>
        <row r="3044">
          <cell r="A3044" t="str">
            <v>86756</v>
          </cell>
          <cell r="B3044" t="str">
            <v>Respiratory virus antibody</v>
          </cell>
          <cell r="C3044">
            <v>3</v>
          </cell>
          <cell r="D3044">
            <v>0</v>
          </cell>
          <cell r="E3044">
            <v>5</v>
          </cell>
          <cell r="F3044">
            <v>5</v>
          </cell>
        </row>
        <row r="3045">
          <cell r="A3045" t="str">
            <v>86757</v>
          </cell>
          <cell r="B3045" t="str">
            <v>Rickettsia antibody</v>
          </cell>
          <cell r="C3045">
            <v>3</v>
          </cell>
          <cell r="D3045">
            <v>0</v>
          </cell>
          <cell r="E3045">
            <v>5</v>
          </cell>
          <cell r="F3045">
            <v>5</v>
          </cell>
        </row>
        <row r="3046">
          <cell r="A3046" t="str">
            <v>86759</v>
          </cell>
          <cell r="B3046" t="str">
            <v>Rotavirus antibody</v>
          </cell>
          <cell r="C3046">
            <v>3</v>
          </cell>
          <cell r="D3046">
            <v>0</v>
          </cell>
          <cell r="E3046">
            <v>5</v>
          </cell>
          <cell r="F3046">
            <v>5</v>
          </cell>
        </row>
        <row r="3047">
          <cell r="A3047" t="str">
            <v>86762</v>
          </cell>
          <cell r="B3047" t="str">
            <v>Rubella antibody</v>
          </cell>
          <cell r="C3047">
            <v>3</v>
          </cell>
          <cell r="D3047">
            <v>0</v>
          </cell>
          <cell r="E3047">
            <v>5</v>
          </cell>
          <cell r="F3047">
            <v>5</v>
          </cell>
        </row>
        <row r="3048">
          <cell r="A3048" t="str">
            <v>86765</v>
          </cell>
          <cell r="B3048" t="str">
            <v>Rubeola antibody</v>
          </cell>
          <cell r="C3048">
            <v>3</v>
          </cell>
          <cell r="D3048">
            <v>0</v>
          </cell>
          <cell r="E3048">
            <v>5</v>
          </cell>
          <cell r="F3048">
            <v>5</v>
          </cell>
        </row>
        <row r="3049">
          <cell r="A3049" t="str">
            <v>86768</v>
          </cell>
          <cell r="B3049" t="str">
            <v>Salmonella antibody</v>
          </cell>
          <cell r="C3049">
            <v>3</v>
          </cell>
          <cell r="D3049">
            <v>0</v>
          </cell>
          <cell r="E3049">
            <v>5</v>
          </cell>
          <cell r="F3049">
            <v>5</v>
          </cell>
        </row>
        <row r="3050">
          <cell r="A3050" t="str">
            <v>86771</v>
          </cell>
          <cell r="B3050" t="str">
            <v>Shigella antibody</v>
          </cell>
          <cell r="C3050">
            <v>3</v>
          </cell>
          <cell r="D3050">
            <v>0</v>
          </cell>
          <cell r="E3050">
            <v>5</v>
          </cell>
          <cell r="F3050">
            <v>5</v>
          </cell>
        </row>
        <row r="3051">
          <cell r="A3051" t="str">
            <v>86774</v>
          </cell>
          <cell r="B3051" t="str">
            <v>Tetanus antibody</v>
          </cell>
          <cell r="C3051">
            <v>3</v>
          </cell>
          <cell r="D3051">
            <v>0</v>
          </cell>
          <cell r="E3051">
            <v>5</v>
          </cell>
          <cell r="F3051">
            <v>5</v>
          </cell>
        </row>
        <row r="3052">
          <cell r="A3052" t="str">
            <v>86777</v>
          </cell>
          <cell r="B3052" t="str">
            <v>Toxoplasma antibody</v>
          </cell>
          <cell r="C3052">
            <v>3</v>
          </cell>
          <cell r="D3052">
            <v>0</v>
          </cell>
          <cell r="E3052">
            <v>5</v>
          </cell>
          <cell r="F3052">
            <v>5</v>
          </cell>
        </row>
        <row r="3053">
          <cell r="A3053" t="str">
            <v>86778</v>
          </cell>
          <cell r="B3053" t="str">
            <v>Toxoplasma antibody igm</v>
          </cell>
          <cell r="C3053">
            <v>3</v>
          </cell>
          <cell r="D3053">
            <v>0</v>
          </cell>
          <cell r="E3053">
            <v>5</v>
          </cell>
          <cell r="F3053">
            <v>5</v>
          </cell>
        </row>
        <row r="3054">
          <cell r="A3054" t="str">
            <v>86780</v>
          </cell>
          <cell r="B3054" t="str">
            <v>Treponema pallidum</v>
          </cell>
          <cell r="C3054">
            <v>3</v>
          </cell>
          <cell r="D3054">
            <v>0</v>
          </cell>
          <cell r="E3054">
            <v>5</v>
          </cell>
          <cell r="F3054">
            <v>5</v>
          </cell>
        </row>
        <row r="3055">
          <cell r="A3055" t="str">
            <v>86784</v>
          </cell>
          <cell r="B3055" t="str">
            <v>Trichinella antibody</v>
          </cell>
          <cell r="C3055">
            <v>3</v>
          </cell>
          <cell r="D3055">
            <v>0</v>
          </cell>
          <cell r="E3055">
            <v>5</v>
          </cell>
          <cell r="F3055">
            <v>5</v>
          </cell>
        </row>
        <row r="3056">
          <cell r="A3056" t="str">
            <v>86787</v>
          </cell>
          <cell r="B3056" t="str">
            <v>Varicella-zoster antibody</v>
          </cell>
          <cell r="C3056">
            <v>3</v>
          </cell>
          <cell r="D3056">
            <v>0</v>
          </cell>
          <cell r="E3056">
            <v>5</v>
          </cell>
          <cell r="F3056">
            <v>5</v>
          </cell>
        </row>
        <row r="3057">
          <cell r="A3057" t="str">
            <v>86788</v>
          </cell>
          <cell r="B3057" t="str">
            <v>West nile virus ab igm</v>
          </cell>
          <cell r="C3057">
            <v>3</v>
          </cell>
          <cell r="D3057">
            <v>0</v>
          </cell>
          <cell r="E3057">
            <v>5</v>
          </cell>
          <cell r="F3057">
            <v>5</v>
          </cell>
        </row>
        <row r="3058">
          <cell r="A3058" t="str">
            <v>86789</v>
          </cell>
          <cell r="B3058" t="str">
            <v>West nile virus antibody</v>
          </cell>
          <cell r="C3058">
            <v>3</v>
          </cell>
          <cell r="D3058">
            <v>0</v>
          </cell>
          <cell r="E3058">
            <v>5</v>
          </cell>
          <cell r="F3058">
            <v>5</v>
          </cell>
        </row>
        <row r="3059">
          <cell r="A3059" t="str">
            <v>86790</v>
          </cell>
          <cell r="B3059" t="str">
            <v>Virus antibody nos</v>
          </cell>
          <cell r="C3059">
            <v>3</v>
          </cell>
          <cell r="D3059">
            <v>0</v>
          </cell>
          <cell r="E3059">
            <v>5</v>
          </cell>
          <cell r="F3059">
            <v>5</v>
          </cell>
        </row>
        <row r="3060">
          <cell r="A3060" t="str">
            <v>86793</v>
          </cell>
          <cell r="B3060" t="str">
            <v>Yersinia antibody</v>
          </cell>
          <cell r="C3060">
            <v>3</v>
          </cell>
          <cell r="D3060">
            <v>0</v>
          </cell>
          <cell r="E3060">
            <v>5</v>
          </cell>
          <cell r="F3060">
            <v>5</v>
          </cell>
        </row>
        <row r="3061">
          <cell r="A3061" t="str">
            <v>86800</v>
          </cell>
          <cell r="B3061" t="str">
            <v>Thyroglobulin antibody</v>
          </cell>
          <cell r="C3061">
            <v>3</v>
          </cell>
          <cell r="D3061">
            <v>0</v>
          </cell>
          <cell r="E3061">
            <v>5</v>
          </cell>
          <cell r="F3061">
            <v>5</v>
          </cell>
        </row>
        <row r="3062">
          <cell r="A3062" t="str">
            <v>86803</v>
          </cell>
          <cell r="B3062" t="str">
            <v>Hepatitis c ab test</v>
          </cell>
          <cell r="C3062">
            <v>3</v>
          </cell>
          <cell r="D3062">
            <v>0</v>
          </cell>
          <cell r="E3062">
            <v>5</v>
          </cell>
          <cell r="F3062">
            <v>5</v>
          </cell>
        </row>
        <row r="3063">
          <cell r="A3063" t="str">
            <v>86804</v>
          </cell>
          <cell r="B3063" t="str">
            <v>Hep c ab test confirm</v>
          </cell>
          <cell r="C3063">
            <v>3</v>
          </cell>
          <cell r="D3063">
            <v>0</v>
          </cell>
          <cell r="E3063">
            <v>5</v>
          </cell>
          <cell r="F3063">
            <v>5</v>
          </cell>
        </row>
        <row r="3064">
          <cell r="A3064" t="str">
            <v>86805</v>
          </cell>
          <cell r="B3064" t="str">
            <v>Lymphocytotoxicity assay</v>
          </cell>
          <cell r="C3064">
            <v>3</v>
          </cell>
          <cell r="D3064">
            <v>0</v>
          </cell>
          <cell r="E3064">
            <v>5</v>
          </cell>
          <cell r="F3064">
            <v>5</v>
          </cell>
        </row>
        <row r="3065">
          <cell r="A3065" t="str">
            <v>86806</v>
          </cell>
          <cell r="B3065" t="str">
            <v>Lymphocytotoxicity assay</v>
          </cell>
          <cell r="C3065">
            <v>3</v>
          </cell>
          <cell r="D3065">
            <v>0</v>
          </cell>
          <cell r="E3065">
            <v>5</v>
          </cell>
          <cell r="F3065">
            <v>5</v>
          </cell>
        </row>
        <row r="3066">
          <cell r="A3066" t="str">
            <v>86807</v>
          </cell>
          <cell r="B3066" t="str">
            <v>Cytotoxic antibody screening</v>
          </cell>
          <cell r="C3066">
            <v>3</v>
          </cell>
          <cell r="D3066">
            <v>0</v>
          </cell>
          <cell r="E3066">
            <v>5</v>
          </cell>
          <cell r="F3066">
            <v>5</v>
          </cell>
        </row>
        <row r="3067">
          <cell r="A3067" t="str">
            <v>86808</v>
          </cell>
          <cell r="B3067" t="str">
            <v>Cytotoxic antibody screening</v>
          </cell>
          <cell r="C3067">
            <v>3</v>
          </cell>
          <cell r="D3067">
            <v>0</v>
          </cell>
          <cell r="E3067">
            <v>5</v>
          </cell>
          <cell r="F3067">
            <v>5</v>
          </cell>
        </row>
        <row r="3068">
          <cell r="A3068" t="str">
            <v>86812</v>
          </cell>
          <cell r="B3068" t="str">
            <v>Hla typing a b or c</v>
          </cell>
          <cell r="C3068">
            <v>3</v>
          </cell>
          <cell r="D3068">
            <v>0</v>
          </cell>
          <cell r="E3068">
            <v>5</v>
          </cell>
          <cell r="F3068">
            <v>5</v>
          </cell>
        </row>
        <row r="3069">
          <cell r="A3069" t="str">
            <v>86813</v>
          </cell>
          <cell r="B3069" t="str">
            <v>Hla typing a b or c</v>
          </cell>
          <cell r="C3069">
            <v>3</v>
          </cell>
          <cell r="D3069">
            <v>0</v>
          </cell>
          <cell r="E3069">
            <v>5</v>
          </cell>
          <cell r="F3069">
            <v>5</v>
          </cell>
        </row>
        <row r="3070">
          <cell r="A3070" t="str">
            <v>86816</v>
          </cell>
          <cell r="B3070" t="str">
            <v>Hla typing dr/dq</v>
          </cell>
          <cell r="C3070">
            <v>3</v>
          </cell>
          <cell r="D3070">
            <v>0</v>
          </cell>
          <cell r="E3070">
            <v>5</v>
          </cell>
          <cell r="F3070">
            <v>5</v>
          </cell>
        </row>
        <row r="3071">
          <cell r="A3071" t="str">
            <v>86817</v>
          </cell>
          <cell r="B3071" t="str">
            <v>Hla typing dr/dq</v>
          </cell>
          <cell r="C3071">
            <v>3</v>
          </cell>
          <cell r="D3071">
            <v>0</v>
          </cell>
          <cell r="E3071">
            <v>5</v>
          </cell>
          <cell r="F3071">
            <v>5</v>
          </cell>
        </row>
        <row r="3072">
          <cell r="A3072" t="str">
            <v>86821</v>
          </cell>
          <cell r="B3072" t="str">
            <v>Lymphocyte culture mixed</v>
          </cell>
          <cell r="C3072">
            <v>3</v>
          </cell>
          <cell r="D3072">
            <v>0</v>
          </cell>
          <cell r="E3072">
            <v>5</v>
          </cell>
          <cell r="F3072">
            <v>5</v>
          </cell>
        </row>
        <row r="3073">
          <cell r="A3073" t="str">
            <v>86822</v>
          </cell>
          <cell r="B3073" t="str">
            <v>Lymphocyte culture primed</v>
          </cell>
          <cell r="C3073">
            <v>3</v>
          </cell>
          <cell r="D3073">
            <v>0</v>
          </cell>
          <cell r="E3073">
            <v>5</v>
          </cell>
          <cell r="F3073">
            <v>5</v>
          </cell>
        </row>
        <row r="3074">
          <cell r="A3074" t="str">
            <v>86825</v>
          </cell>
          <cell r="B3074" t="str">
            <v>Hla x-math non-cytotoxic</v>
          </cell>
          <cell r="C3074">
            <v>3</v>
          </cell>
          <cell r="D3074">
            <v>0</v>
          </cell>
          <cell r="E3074">
            <v>5</v>
          </cell>
          <cell r="F3074">
            <v>5</v>
          </cell>
        </row>
        <row r="3075">
          <cell r="A3075" t="str">
            <v>86826</v>
          </cell>
          <cell r="B3075" t="str">
            <v>Hla x-match noncytotoxc addl</v>
          </cell>
          <cell r="C3075">
            <v>3</v>
          </cell>
          <cell r="D3075">
            <v>0</v>
          </cell>
          <cell r="E3075">
            <v>5</v>
          </cell>
          <cell r="F3075">
            <v>5</v>
          </cell>
        </row>
        <row r="3076">
          <cell r="A3076" t="str">
            <v>86828</v>
          </cell>
          <cell r="B3076" t="str">
            <v>Hla class i&amp;ii antibody qual</v>
          </cell>
          <cell r="C3076">
            <v>3</v>
          </cell>
          <cell r="D3076">
            <v>0</v>
          </cell>
          <cell r="E3076">
            <v>5</v>
          </cell>
          <cell r="F3076">
            <v>5</v>
          </cell>
        </row>
        <row r="3077">
          <cell r="A3077" t="str">
            <v>86829</v>
          </cell>
          <cell r="B3077" t="str">
            <v>Hla class i/ii antibody qual</v>
          </cell>
          <cell r="C3077">
            <v>3</v>
          </cell>
          <cell r="D3077">
            <v>0</v>
          </cell>
          <cell r="E3077">
            <v>5</v>
          </cell>
          <cell r="F3077">
            <v>5</v>
          </cell>
        </row>
        <row r="3078">
          <cell r="A3078" t="str">
            <v>86830</v>
          </cell>
          <cell r="B3078" t="str">
            <v>Hla class i phenotype qual</v>
          </cell>
          <cell r="C3078">
            <v>3</v>
          </cell>
          <cell r="D3078">
            <v>0</v>
          </cell>
          <cell r="E3078">
            <v>5</v>
          </cell>
          <cell r="F3078">
            <v>5</v>
          </cell>
        </row>
        <row r="3079">
          <cell r="A3079" t="str">
            <v>86831</v>
          </cell>
          <cell r="B3079" t="str">
            <v>Hla class ii phenotype qual</v>
          </cell>
          <cell r="C3079">
            <v>3</v>
          </cell>
          <cell r="D3079">
            <v>0</v>
          </cell>
          <cell r="E3079">
            <v>5</v>
          </cell>
          <cell r="F3079">
            <v>5</v>
          </cell>
        </row>
        <row r="3080">
          <cell r="A3080" t="str">
            <v>86832</v>
          </cell>
          <cell r="B3080" t="str">
            <v>Hla class i high defin qual</v>
          </cell>
          <cell r="C3080">
            <v>3</v>
          </cell>
          <cell r="D3080">
            <v>0</v>
          </cell>
          <cell r="E3080">
            <v>5</v>
          </cell>
          <cell r="F3080">
            <v>5</v>
          </cell>
        </row>
        <row r="3081">
          <cell r="A3081" t="str">
            <v>86833</v>
          </cell>
          <cell r="B3081" t="str">
            <v>Hla class ii high defin qual</v>
          </cell>
          <cell r="C3081">
            <v>3</v>
          </cell>
          <cell r="D3081">
            <v>0</v>
          </cell>
          <cell r="E3081">
            <v>5</v>
          </cell>
          <cell r="F3081">
            <v>5</v>
          </cell>
        </row>
        <row r="3082">
          <cell r="A3082" t="str">
            <v>86834</v>
          </cell>
          <cell r="B3082" t="str">
            <v>Hla class i semiquant panel</v>
          </cell>
          <cell r="C3082">
            <v>3</v>
          </cell>
          <cell r="D3082">
            <v>0</v>
          </cell>
          <cell r="E3082">
            <v>5</v>
          </cell>
          <cell r="F3082">
            <v>5</v>
          </cell>
        </row>
        <row r="3083">
          <cell r="A3083" t="str">
            <v>86835</v>
          </cell>
          <cell r="B3083" t="str">
            <v>Hla class ii semiquant panel</v>
          </cell>
          <cell r="C3083">
            <v>3</v>
          </cell>
          <cell r="D3083">
            <v>0</v>
          </cell>
          <cell r="E3083">
            <v>5</v>
          </cell>
          <cell r="F3083">
            <v>5</v>
          </cell>
        </row>
        <row r="3084">
          <cell r="A3084" t="str">
            <v>86880</v>
          </cell>
          <cell r="B3084" t="str">
            <v>Coombs test direct</v>
          </cell>
          <cell r="C3084">
            <v>3</v>
          </cell>
          <cell r="D3084">
            <v>0</v>
          </cell>
          <cell r="E3084">
            <v>5</v>
          </cell>
          <cell r="F3084">
            <v>5</v>
          </cell>
        </row>
        <row r="3085">
          <cell r="A3085" t="str">
            <v>86885</v>
          </cell>
          <cell r="B3085" t="str">
            <v>Coombs test indirect qual</v>
          </cell>
          <cell r="C3085">
            <v>3</v>
          </cell>
          <cell r="D3085">
            <v>0</v>
          </cell>
          <cell r="E3085">
            <v>5</v>
          </cell>
          <cell r="F3085">
            <v>5</v>
          </cell>
        </row>
        <row r="3086">
          <cell r="A3086" t="str">
            <v>86886</v>
          </cell>
          <cell r="B3086" t="str">
            <v>Coombs test indirect titer</v>
          </cell>
          <cell r="C3086">
            <v>3</v>
          </cell>
          <cell r="D3086">
            <v>0</v>
          </cell>
          <cell r="E3086">
            <v>5</v>
          </cell>
          <cell r="F3086">
            <v>5</v>
          </cell>
        </row>
        <row r="3087">
          <cell r="A3087" t="str">
            <v>86900</v>
          </cell>
          <cell r="B3087" t="str">
            <v>Blood typing abo</v>
          </cell>
          <cell r="C3087">
            <v>3</v>
          </cell>
          <cell r="D3087">
            <v>0</v>
          </cell>
          <cell r="E3087">
            <v>5</v>
          </cell>
          <cell r="F3087">
            <v>5</v>
          </cell>
        </row>
        <row r="3088">
          <cell r="A3088" t="str">
            <v>86901</v>
          </cell>
          <cell r="B3088" t="str">
            <v>Blood typing rh (d)</v>
          </cell>
          <cell r="C3088">
            <v>3</v>
          </cell>
          <cell r="D3088">
            <v>0</v>
          </cell>
          <cell r="E3088">
            <v>5</v>
          </cell>
          <cell r="F3088">
            <v>5</v>
          </cell>
        </row>
        <row r="3089">
          <cell r="A3089" t="str">
            <v>86902</v>
          </cell>
          <cell r="B3089" t="str">
            <v>Blood type antigen donor ea</v>
          </cell>
          <cell r="C3089">
            <v>3</v>
          </cell>
          <cell r="D3089">
            <v>0</v>
          </cell>
          <cell r="E3089">
            <v>5</v>
          </cell>
          <cell r="F3089">
            <v>5</v>
          </cell>
        </row>
        <row r="3090">
          <cell r="A3090" t="str">
            <v>86904</v>
          </cell>
          <cell r="B3090" t="str">
            <v>Blood typing patient serum</v>
          </cell>
          <cell r="C3090">
            <v>3</v>
          </cell>
          <cell r="D3090">
            <v>0</v>
          </cell>
          <cell r="E3090">
            <v>5</v>
          </cell>
          <cell r="F3090">
            <v>5</v>
          </cell>
        </row>
        <row r="3091">
          <cell r="A3091" t="str">
            <v>86905</v>
          </cell>
          <cell r="B3091" t="str">
            <v>Blood typing rbc antigens</v>
          </cell>
          <cell r="C3091">
            <v>3</v>
          </cell>
          <cell r="D3091">
            <v>0</v>
          </cell>
          <cell r="E3091">
            <v>5</v>
          </cell>
          <cell r="F3091">
            <v>5</v>
          </cell>
        </row>
        <row r="3092">
          <cell r="A3092" t="str">
            <v>86906</v>
          </cell>
          <cell r="B3092" t="str">
            <v>Blood typing rh phenotype</v>
          </cell>
          <cell r="C3092">
            <v>3</v>
          </cell>
          <cell r="D3092">
            <v>0</v>
          </cell>
          <cell r="E3092">
            <v>5</v>
          </cell>
          <cell r="F3092">
            <v>5</v>
          </cell>
        </row>
        <row r="3093">
          <cell r="A3093" t="str">
            <v>86940</v>
          </cell>
          <cell r="B3093" t="str">
            <v>Hemolysins/agglutinins auto</v>
          </cell>
          <cell r="C3093">
            <v>3</v>
          </cell>
          <cell r="D3093">
            <v>0</v>
          </cell>
          <cell r="E3093">
            <v>5</v>
          </cell>
          <cell r="F3093">
            <v>5</v>
          </cell>
        </row>
        <row r="3094">
          <cell r="A3094" t="str">
            <v>86941</v>
          </cell>
          <cell r="B3094" t="str">
            <v>Hemolysins/agglutinins</v>
          </cell>
          <cell r="C3094">
            <v>3</v>
          </cell>
          <cell r="D3094">
            <v>0</v>
          </cell>
          <cell r="E3094">
            <v>5</v>
          </cell>
          <cell r="F3094">
            <v>5</v>
          </cell>
        </row>
        <row r="3095">
          <cell r="A3095" t="str">
            <v>87001</v>
          </cell>
          <cell r="B3095" t="str">
            <v>Small animal inoculation</v>
          </cell>
          <cell r="C3095">
            <v>3</v>
          </cell>
          <cell r="D3095">
            <v>0</v>
          </cell>
          <cell r="E3095">
            <v>5</v>
          </cell>
          <cell r="F3095">
            <v>5</v>
          </cell>
        </row>
        <row r="3096">
          <cell r="A3096" t="str">
            <v>87003</v>
          </cell>
          <cell r="B3096" t="str">
            <v>Small animal inoculation</v>
          </cell>
          <cell r="C3096">
            <v>3</v>
          </cell>
          <cell r="D3096">
            <v>0</v>
          </cell>
          <cell r="E3096">
            <v>5</v>
          </cell>
          <cell r="F3096">
            <v>5</v>
          </cell>
        </row>
        <row r="3097">
          <cell r="A3097" t="str">
            <v>87015</v>
          </cell>
          <cell r="B3097" t="str">
            <v>Specimen infect agnt concntj</v>
          </cell>
          <cell r="C3097">
            <v>3</v>
          </cell>
          <cell r="D3097">
            <v>0</v>
          </cell>
          <cell r="E3097">
            <v>5</v>
          </cell>
          <cell r="F3097">
            <v>5</v>
          </cell>
        </row>
        <row r="3098">
          <cell r="A3098" t="str">
            <v>87040</v>
          </cell>
          <cell r="B3098" t="str">
            <v>Blood culture for bacteria</v>
          </cell>
          <cell r="C3098">
            <v>3</v>
          </cell>
          <cell r="D3098">
            <v>0</v>
          </cell>
          <cell r="E3098">
            <v>5</v>
          </cell>
          <cell r="F3098">
            <v>5</v>
          </cell>
        </row>
        <row r="3099">
          <cell r="A3099" t="str">
            <v>87045</v>
          </cell>
          <cell r="B3099" t="str">
            <v>Feces culture aerobic bact</v>
          </cell>
          <cell r="C3099">
            <v>3</v>
          </cell>
          <cell r="D3099">
            <v>0</v>
          </cell>
          <cell r="E3099">
            <v>5</v>
          </cell>
          <cell r="F3099">
            <v>5</v>
          </cell>
        </row>
        <row r="3100">
          <cell r="A3100" t="str">
            <v>87046</v>
          </cell>
          <cell r="B3100" t="str">
            <v>Stool cultr aerobic bact ea</v>
          </cell>
          <cell r="C3100">
            <v>3</v>
          </cell>
          <cell r="D3100">
            <v>0</v>
          </cell>
          <cell r="E3100">
            <v>5</v>
          </cell>
          <cell r="F3100">
            <v>5</v>
          </cell>
        </row>
        <row r="3101">
          <cell r="A3101" t="str">
            <v>87070</v>
          </cell>
          <cell r="B3101" t="str">
            <v>Culture othr specimn aerobic</v>
          </cell>
          <cell r="C3101">
            <v>3</v>
          </cell>
          <cell r="D3101">
            <v>0</v>
          </cell>
          <cell r="E3101">
            <v>5</v>
          </cell>
          <cell r="F3101">
            <v>5</v>
          </cell>
        </row>
        <row r="3102">
          <cell r="A3102" t="str">
            <v>87071</v>
          </cell>
          <cell r="B3102" t="str">
            <v>Culture aerobic quant other</v>
          </cell>
          <cell r="C3102">
            <v>3</v>
          </cell>
          <cell r="D3102">
            <v>0</v>
          </cell>
          <cell r="E3102">
            <v>5</v>
          </cell>
          <cell r="F3102">
            <v>5</v>
          </cell>
        </row>
        <row r="3103">
          <cell r="A3103" t="str">
            <v>87073</v>
          </cell>
          <cell r="B3103" t="str">
            <v>Culture bacteria anaerobic</v>
          </cell>
          <cell r="C3103">
            <v>3</v>
          </cell>
          <cell r="D3103">
            <v>0</v>
          </cell>
          <cell r="E3103">
            <v>5</v>
          </cell>
          <cell r="F3103">
            <v>5</v>
          </cell>
        </row>
        <row r="3104">
          <cell r="A3104" t="str">
            <v>87075</v>
          </cell>
          <cell r="B3104" t="str">
            <v>Cultr bacteria except blood</v>
          </cell>
          <cell r="C3104">
            <v>3</v>
          </cell>
          <cell r="D3104">
            <v>0</v>
          </cell>
          <cell r="E3104">
            <v>5</v>
          </cell>
          <cell r="F3104">
            <v>5</v>
          </cell>
        </row>
        <row r="3105">
          <cell r="A3105" t="str">
            <v>87076</v>
          </cell>
          <cell r="B3105" t="str">
            <v>Culture anaerobe ident each</v>
          </cell>
          <cell r="C3105">
            <v>3</v>
          </cell>
          <cell r="D3105">
            <v>0</v>
          </cell>
          <cell r="E3105">
            <v>5</v>
          </cell>
          <cell r="F3105">
            <v>5</v>
          </cell>
        </row>
        <row r="3106">
          <cell r="A3106" t="str">
            <v>87077</v>
          </cell>
          <cell r="B3106" t="str">
            <v>Culture aerobic identify</v>
          </cell>
          <cell r="C3106">
            <v>3</v>
          </cell>
          <cell r="D3106">
            <v>0</v>
          </cell>
          <cell r="E3106">
            <v>5</v>
          </cell>
          <cell r="F3106">
            <v>5</v>
          </cell>
        </row>
        <row r="3107">
          <cell r="A3107" t="str">
            <v>87081</v>
          </cell>
          <cell r="B3107" t="str">
            <v>Culture screen only</v>
          </cell>
          <cell r="C3107">
            <v>3</v>
          </cell>
          <cell r="D3107">
            <v>0</v>
          </cell>
          <cell r="E3107">
            <v>5</v>
          </cell>
          <cell r="F3107">
            <v>5</v>
          </cell>
        </row>
        <row r="3108">
          <cell r="A3108" t="str">
            <v>87084</v>
          </cell>
          <cell r="B3108" t="str">
            <v>Culture of specimen by kit</v>
          </cell>
          <cell r="C3108">
            <v>3</v>
          </cell>
          <cell r="D3108">
            <v>0</v>
          </cell>
          <cell r="E3108">
            <v>5</v>
          </cell>
          <cell r="F3108">
            <v>5</v>
          </cell>
        </row>
        <row r="3109">
          <cell r="A3109" t="str">
            <v>87086</v>
          </cell>
          <cell r="B3109" t="str">
            <v>Urine culture/colony count</v>
          </cell>
          <cell r="C3109">
            <v>3</v>
          </cell>
          <cell r="D3109">
            <v>0</v>
          </cell>
          <cell r="E3109">
            <v>5</v>
          </cell>
          <cell r="F3109">
            <v>5</v>
          </cell>
        </row>
        <row r="3110">
          <cell r="A3110" t="str">
            <v>87088</v>
          </cell>
          <cell r="B3110" t="str">
            <v>Urine bacteria culture</v>
          </cell>
          <cell r="C3110">
            <v>3</v>
          </cell>
          <cell r="D3110">
            <v>0</v>
          </cell>
          <cell r="E3110">
            <v>5</v>
          </cell>
          <cell r="F3110">
            <v>5</v>
          </cell>
        </row>
        <row r="3111">
          <cell r="A3111" t="str">
            <v>87101</v>
          </cell>
          <cell r="B3111" t="str">
            <v>Skin fungi culture</v>
          </cell>
          <cell r="C3111">
            <v>3</v>
          </cell>
          <cell r="D3111">
            <v>0</v>
          </cell>
          <cell r="E3111">
            <v>5</v>
          </cell>
          <cell r="F3111">
            <v>5</v>
          </cell>
        </row>
        <row r="3112">
          <cell r="A3112" t="str">
            <v>87102</v>
          </cell>
          <cell r="B3112" t="str">
            <v>Fungus isolation culture</v>
          </cell>
          <cell r="C3112">
            <v>3</v>
          </cell>
          <cell r="D3112">
            <v>0</v>
          </cell>
          <cell r="E3112">
            <v>5</v>
          </cell>
          <cell r="F3112">
            <v>5</v>
          </cell>
        </row>
        <row r="3113">
          <cell r="A3113" t="str">
            <v>87103</v>
          </cell>
          <cell r="B3113" t="str">
            <v>Blood fungus culture</v>
          </cell>
          <cell r="C3113">
            <v>3</v>
          </cell>
          <cell r="D3113">
            <v>0</v>
          </cell>
          <cell r="E3113">
            <v>5</v>
          </cell>
          <cell r="F3113">
            <v>5</v>
          </cell>
        </row>
        <row r="3114">
          <cell r="A3114" t="str">
            <v>87106</v>
          </cell>
          <cell r="B3114" t="str">
            <v>Fungi identification yeast</v>
          </cell>
          <cell r="C3114">
            <v>3</v>
          </cell>
          <cell r="D3114">
            <v>0</v>
          </cell>
          <cell r="E3114">
            <v>5</v>
          </cell>
          <cell r="F3114">
            <v>5</v>
          </cell>
        </row>
        <row r="3115">
          <cell r="A3115" t="str">
            <v>87107</v>
          </cell>
          <cell r="B3115" t="str">
            <v>Fungi identification mold</v>
          </cell>
          <cell r="C3115">
            <v>3</v>
          </cell>
          <cell r="D3115">
            <v>0</v>
          </cell>
          <cell r="E3115">
            <v>5</v>
          </cell>
          <cell r="F3115">
            <v>5</v>
          </cell>
        </row>
        <row r="3116">
          <cell r="A3116" t="str">
            <v>87109</v>
          </cell>
          <cell r="B3116" t="str">
            <v>Mycoplasma</v>
          </cell>
          <cell r="C3116">
            <v>3</v>
          </cell>
          <cell r="D3116">
            <v>0</v>
          </cell>
          <cell r="E3116">
            <v>5</v>
          </cell>
          <cell r="F3116">
            <v>5</v>
          </cell>
        </row>
        <row r="3117">
          <cell r="A3117" t="str">
            <v>87110</v>
          </cell>
          <cell r="B3117" t="str">
            <v>Chlamydia culture</v>
          </cell>
          <cell r="C3117">
            <v>3</v>
          </cell>
          <cell r="D3117">
            <v>0</v>
          </cell>
          <cell r="E3117">
            <v>5</v>
          </cell>
          <cell r="F3117">
            <v>5</v>
          </cell>
        </row>
        <row r="3118">
          <cell r="A3118" t="str">
            <v>87116</v>
          </cell>
          <cell r="B3118" t="str">
            <v>Mycobacteria culture</v>
          </cell>
          <cell r="C3118">
            <v>3</v>
          </cell>
          <cell r="D3118">
            <v>0</v>
          </cell>
          <cell r="E3118">
            <v>5</v>
          </cell>
          <cell r="F3118">
            <v>5</v>
          </cell>
        </row>
        <row r="3119">
          <cell r="A3119" t="str">
            <v>87118</v>
          </cell>
          <cell r="B3119" t="str">
            <v>Mycobacteric identification</v>
          </cell>
          <cell r="C3119">
            <v>3</v>
          </cell>
          <cell r="D3119">
            <v>0</v>
          </cell>
          <cell r="E3119">
            <v>5</v>
          </cell>
          <cell r="F3119">
            <v>5</v>
          </cell>
        </row>
        <row r="3120">
          <cell r="A3120" t="str">
            <v>87140</v>
          </cell>
          <cell r="B3120" t="str">
            <v>Culture type immunofluoresc</v>
          </cell>
          <cell r="C3120">
            <v>3</v>
          </cell>
          <cell r="D3120">
            <v>0</v>
          </cell>
          <cell r="E3120">
            <v>5</v>
          </cell>
          <cell r="F3120">
            <v>5</v>
          </cell>
        </row>
        <row r="3121">
          <cell r="A3121" t="str">
            <v>87143</v>
          </cell>
          <cell r="B3121" t="str">
            <v>Culture typing glc/hplc</v>
          </cell>
          <cell r="C3121">
            <v>3</v>
          </cell>
          <cell r="D3121">
            <v>0</v>
          </cell>
          <cell r="E3121">
            <v>5</v>
          </cell>
          <cell r="F3121">
            <v>5</v>
          </cell>
        </row>
        <row r="3122">
          <cell r="A3122" t="str">
            <v>87147</v>
          </cell>
          <cell r="B3122" t="str">
            <v>Culture type immunologic</v>
          </cell>
          <cell r="C3122">
            <v>3</v>
          </cell>
          <cell r="D3122">
            <v>0</v>
          </cell>
          <cell r="E3122">
            <v>5</v>
          </cell>
          <cell r="F3122">
            <v>5</v>
          </cell>
        </row>
        <row r="3123">
          <cell r="A3123" t="str">
            <v>87149</v>
          </cell>
          <cell r="B3123" t="str">
            <v>Dna/rna direct probe</v>
          </cell>
          <cell r="C3123">
            <v>3</v>
          </cell>
          <cell r="D3123">
            <v>0</v>
          </cell>
          <cell r="E3123">
            <v>5</v>
          </cell>
          <cell r="F3123">
            <v>5</v>
          </cell>
        </row>
        <row r="3124">
          <cell r="A3124" t="str">
            <v>87150</v>
          </cell>
          <cell r="B3124" t="str">
            <v>Dna/rna amplified probe</v>
          </cell>
          <cell r="C3124">
            <v>3</v>
          </cell>
          <cell r="D3124">
            <v>0</v>
          </cell>
          <cell r="E3124">
            <v>5</v>
          </cell>
          <cell r="F3124">
            <v>5</v>
          </cell>
        </row>
        <row r="3125">
          <cell r="A3125" t="str">
            <v>87152</v>
          </cell>
          <cell r="B3125" t="str">
            <v>Culture type pulse field gel</v>
          </cell>
          <cell r="C3125">
            <v>3</v>
          </cell>
          <cell r="D3125">
            <v>0</v>
          </cell>
          <cell r="E3125">
            <v>5</v>
          </cell>
          <cell r="F3125">
            <v>5</v>
          </cell>
        </row>
        <row r="3126">
          <cell r="A3126" t="str">
            <v>87153</v>
          </cell>
          <cell r="B3126" t="str">
            <v>Dna/rna sequencing</v>
          </cell>
          <cell r="C3126">
            <v>3</v>
          </cell>
          <cell r="D3126">
            <v>0</v>
          </cell>
          <cell r="E3126">
            <v>5</v>
          </cell>
          <cell r="F3126">
            <v>5</v>
          </cell>
        </row>
        <row r="3127">
          <cell r="A3127" t="str">
            <v>87158</v>
          </cell>
          <cell r="B3127" t="str">
            <v>Culture typing added method</v>
          </cell>
          <cell r="C3127">
            <v>3</v>
          </cell>
          <cell r="D3127">
            <v>0</v>
          </cell>
          <cell r="E3127">
            <v>5</v>
          </cell>
          <cell r="F3127">
            <v>5</v>
          </cell>
        </row>
        <row r="3128">
          <cell r="A3128" t="str">
            <v>87164</v>
          </cell>
          <cell r="B3128" t="str">
            <v>Dark field examination</v>
          </cell>
          <cell r="C3128">
            <v>3</v>
          </cell>
          <cell r="D3128">
            <v>0</v>
          </cell>
          <cell r="E3128">
            <v>5</v>
          </cell>
          <cell r="F3128">
            <v>5</v>
          </cell>
        </row>
        <row r="3129">
          <cell r="A3129" t="str">
            <v>87166</v>
          </cell>
          <cell r="B3129" t="str">
            <v>Dark field examination</v>
          </cell>
          <cell r="C3129">
            <v>3</v>
          </cell>
          <cell r="D3129">
            <v>0</v>
          </cell>
          <cell r="E3129">
            <v>5</v>
          </cell>
          <cell r="F3129">
            <v>5</v>
          </cell>
        </row>
        <row r="3130">
          <cell r="A3130" t="str">
            <v>87168</v>
          </cell>
          <cell r="B3130" t="str">
            <v>Macroscopic exam arthropod</v>
          </cell>
          <cell r="C3130">
            <v>3</v>
          </cell>
          <cell r="D3130">
            <v>0</v>
          </cell>
          <cell r="E3130">
            <v>5</v>
          </cell>
          <cell r="F3130">
            <v>5</v>
          </cell>
        </row>
        <row r="3131">
          <cell r="A3131" t="str">
            <v>87169</v>
          </cell>
          <cell r="B3131" t="str">
            <v>Macroscopic exam parasite</v>
          </cell>
          <cell r="C3131">
            <v>3</v>
          </cell>
          <cell r="D3131">
            <v>0</v>
          </cell>
          <cell r="E3131">
            <v>5</v>
          </cell>
          <cell r="F3131">
            <v>5</v>
          </cell>
        </row>
        <row r="3132">
          <cell r="A3132" t="str">
            <v>87172</v>
          </cell>
          <cell r="B3132" t="str">
            <v>Pinworm exam</v>
          </cell>
          <cell r="C3132">
            <v>3</v>
          </cell>
          <cell r="D3132">
            <v>0</v>
          </cell>
          <cell r="E3132">
            <v>5</v>
          </cell>
          <cell r="F3132">
            <v>5</v>
          </cell>
        </row>
        <row r="3133">
          <cell r="A3133" t="str">
            <v>87176</v>
          </cell>
          <cell r="B3133" t="str">
            <v>Tissue homogenization cultr</v>
          </cell>
          <cell r="C3133">
            <v>3</v>
          </cell>
          <cell r="D3133">
            <v>0</v>
          </cell>
          <cell r="E3133">
            <v>5</v>
          </cell>
          <cell r="F3133">
            <v>5</v>
          </cell>
        </row>
        <row r="3134">
          <cell r="A3134" t="str">
            <v>87177</v>
          </cell>
          <cell r="B3134" t="str">
            <v>Ova and parasites smears</v>
          </cell>
          <cell r="C3134">
            <v>3</v>
          </cell>
          <cell r="D3134">
            <v>0</v>
          </cell>
          <cell r="E3134">
            <v>5</v>
          </cell>
          <cell r="F3134">
            <v>5</v>
          </cell>
        </row>
        <row r="3135">
          <cell r="A3135" t="str">
            <v>87181</v>
          </cell>
          <cell r="B3135" t="str">
            <v>Microbe susceptible diffuse</v>
          </cell>
          <cell r="C3135">
            <v>3</v>
          </cell>
          <cell r="D3135">
            <v>0</v>
          </cell>
          <cell r="E3135">
            <v>5</v>
          </cell>
          <cell r="F3135">
            <v>5</v>
          </cell>
        </row>
        <row r="3136">
          <cell r="A3136" t="str">
            <v>87184</v>
          </cell>
          <cell r="B3136" t="str">
            <v>Microbe susceptible disk</v>
          </cell>
          <cell r="C3136">
            <v>3</v>
          </cell>
          <cell r="D3136">
            <v>0</v>
          </cell>
          <cell r="E3136">
            <v>5</v>
          </cell>
          <cell r="F3136">
            <v>5</v>
          </cell>
        </row>
        <row r="3137">
          <cell r="A3137" t="str">
            <v>87185</v>
          </cell>
          <cell r="B3137" t="str">
            <v>Microbe susceptible enzyme</v>
          </cell>
          <cell r="C3137">
            <v>3</v>
          </cell>
          <cell r="D3137">
            <v>0</v>
          </cell>
          <cell r="E3137">
            <v>5</v>
          </cell>
          <cell r="F3137">
            <v>5</v>
          </cell>
        </row>
        <row r="3138">
          <cell r="A3138" t="str">
            <v>87186</v>
          </cell>
          <cell r="B3138" t="str">
            <v>Microbe susceptible mic</v>
          </cell>
          <cell r="C3138">
            <v>3</v>
          </cell>
          <cell r="D3138">
            <v>0</v>
          </cell>
          <cell r="E3138">
            <v>5</v>
          </cell>
          <cell r="F3138">
            <v>5</v>
          </cell>
        </row>
        <row r="3139">
          <cell r="A3139" t="str">
            <v>87187</v>
          </cell>
          <cell r="B3139" t="str">
            <v>Microbe susceptible mlc</v>
          </cell>
          <cell r="C3139">
            <v>3</v>
          </cell>
          <cell r="D3139">
            <v>0</v>
          </cell>
          <cell r="E3139">
            <v>5</v>
          </cell>
          <cell r="F3139">
            <v>5</v>
          </cell>
        </row>
        <row r="3140">
          <cell r="A3140" t="str">
            <v>87188</v>
          </cell>
          <cell r="B3140" t="str">
            <v>Microbe suscept macrobroth</v>
          </cell>
          <cell r="C3140">
            <v>3</v>
          </cell>
          <cell r="D3140">
            <v>0</v>
          </cell>
          <cell r="E3140">
            <v>5</v>
          </cell>
          <cell r="F3140">
            <v>5</v>
          </cell>
        </row>
        <row r="3141">
          <cell r="A3141" t="str">
            <v>87190</v>
          </cell>
          <cell r="B3141" t="str">
            <v>Microbe suscept mycobacteri</v>
          </cell>
          <cell r="C3141">
            <v>3</v>
          </cell>
          <cell r="D3141">
            <v>0</v>
          </cell>
          <cell r="E3141">
            <v>5</v>
          </cell>
          <cell r="F3141">
            <v>5</v>
          </cell>
        </row>
        <row r="3142">
          <cell r="A3142" t="str">
            <v>87197</v>
          </cell>
          <cell r="B3142" t="str">
            <v>Bactericidal level serum</v>
          </cell>
          <cell r="C3142">
            <v>3</v>
          </cell>
          <cell r="D3142">
            <v>0</v>
          </cell>
          <cell r="E3142">
            <v>5</v>
          </cell>
          <cell r="F3142">
            <v>5</v>
          </cell>
        </row>
        <row r="3143">
          <cell r="A3143" t="str">
            <v>87205</v>
          </cell>
          <cell r="B3143" t="str">
            <v>Smear gram stain</v>
          </cell>
          <cell r="C3143">
            <v>3</v>
          </cell>
          <cell r="D3143">
            <v>0</v>
          </cell>
          <cell r="E3143">
            <v>5</v>
          </cell>
          <cell r="F3143">
            <v>5</v>
          </cell>
        </row>
        <row r="3144">
          <cell r="A3144" t="str">
            <v>87206</v>
          </cell>
          <cell r="B3144" t="str">
            <v>Smear fluorescent/acid stai</v>
          </cell>
          <cell r="C3144">
            <v>3</v>
          </cell>
          <cell r="D3144">
            <v>0</v>
          </cell>
          <cell r="E3144">
            <v>5</v>
          </cell>
          <cell r="F3144">
            <v>5</v>
          </cell>
        </row>
        <row r="3145">
          <cell r="A3145" t="str">
            <v>87207</v>
          </cell>
          <cell r="B3145" t="str">
            <v>Smear special stain</v>
          </cell>
          <cell r="C3145">
            <v>3</v>
          </cell>
          <cell r="D3145">
            <v>0</v>
          </cell>
          <cell r="E3145">
            <v>5</v>
          </cell>
          <cell r="F3145">
            <v>5</v>
          </cell>
        </row>
        <row r="3146">
          <cell r="A3146" t="str">
            <v>87209</v>
          </cell>
          <cell r="B3146" t="str">
            <v>Smear complex stain</v>
          </cell>
          <cell r="C3146">
            <v>3</v>
          </cell>
          <cell r="D3146">
            <v>0</v>
          </cell>
          <cell r="E3146">
            <v>5</v>
          </cell>
          <cell r="F3146">
            <v>5</v>
          </cell>
        </row>
        <row r="3147">
          <cell r="A3147" t="str">
            <v>87210</v>
          </cell>
          <cell r="B3147" t="str">
            <v>Smear wet mount saline/ink</v>
          </cell>
          <cell r="C3147">
            <v>3</v>
          </cell>
          <cell r="D3147">
            <v>0</v>
          </cell>
          <cell r="E3147">
            <v>5</v>
          </cell>
          <cell r="F3147">
            <v>5</v>
          </cell>
        </row>
        <row r="3148">
          <cell r="A3148" t="str">
            <v>87220</v>
          </cell>
          <cell r="B3148" t="str">
            <v>Tissue exam for fungi</v>
          </cell>
          <cell r="C3148">
            <v>3</v>
          </cell>
          <cell r="D3148">
            <v>0</v>
          </cell>
          <cell r="E3148">
            <v>5</v>
          </cell>
          <cell r="F3148">
            <v>5</v>
          </cell>
        </row>
        <row r="3149">
          <cell r="A3149" t="str">
            <v>87230</v>
          </cell>
          <cell r="B3149" t="str">
            <v>Assay toxin or antitoxin</v>
          </cell>
          <cell r="C3149">
            <v>3</v>
          </cell>
          <cell r="D3149">
            <v>0</v>
          </cell>
          <cell r="E3149">
            <v>5</v>
          </cell>
          <cell r="F3149">
            <v>5</v>
          </cell>
        </row>
        <row r="3150">
          <cell r="A3150" t="str">
            <v>87250</v>
          </cell>
          <cell r="B3150" t="str">
            <v>Virus inoculate eggs/animal</v>
          </cell>
          <cell r="C3150">
            <v>3</v>
          </cell>
          <cell r="D3150">
            <v>0</v>
          </cell>
          <cell r="E3150">
            <v>5</v>
          </cell>
          <cell r="F3150">
            <v>5</v>
          </cell>
        </row>
        <row r="3151">
          <cell r="A3151" t="str">
            <v>87252</v>
          </cell>
          <cell r="B3151" t="str">
            <v>Virus inoculation tissue</v>
          </cell>
          <cell r="C3151">
            <v>3</v>
          </cell>
          <cell r="D3151">
            <v>0</v>
          </cell>
          <cell r="E3151">
            <v>5</v>
          </cell>
          <cell r="F3151">
            <v>5</v>
          </cell>
        </row>
        <row r="3152">
          <cell r="A3152" t="str">
            <v>87253</v>
          </cell>
          <cell r="B3152" t="str">
            <v>Virus inoculate tissue addl</v>
          </cell>
          <cell r="C3152">
            <v>3</v>
          </cell>
          <cell r="D3152">
            <v>0</v>
          </cell>
          <cell r="E3152">
            <v>5</v>
          </cell>
          <cell r="F3152">
            <v>5</v>
          </cell>
        </row>
        <row r="3153">
          <cell r="A3153" t="str">
            <v>87254</v>
          </cell>
          <cell r="B3153" t="str">
            <v>Virus inoculation shell via</v>
          </cell>
          <cell r="C3153">
            <v>3</v>
          </cell>
          <cell r="D3153">
            <v>0</v>
          </cell>
          <cell r="E3153">
            <v>5</v>
          </cell>
          <cell r="F3153">
            <v>5</v>
          </cell>
        </row>
        <row r="3154">
          <cell r="A3154" t="str">
            <v>87255</v>
          </cell>
          <cell r="B3154" t="str">
            <v>Genet virus isolate hsv</v>
          </cell>
          <cell r="C3154">
            <v>3</v>
          </cell>
          <cell r="D3154">
            <v>0</v>
          </cell>
          <cell r="E3154">
            <v>5</v>
          </cell>
          <cell r="F3154">
            <v>5</v>
          </cell>
        </row>
        <row r="3155">
          <cell r="A3155" t="str">
            <v>87260</v>
          </cell>
          <cell r="B3155" t="str">
            <v>Adenovirus ag if</v>
          </cell>
          <cell r="C3155">
            <v>3</v>
          </cell>
          <cell r="D3155">
            <v>0</v>
          </cell>
          <cell r="E3155">
            <v>5</v>
          </cell>
          <cell r="F3155">
            <v>5</v>
          </cell>
        </row>
        <row r="3156">
          <cell r="A3156" t="str">
            <v>87265</v>
          </cell>
          <cell r="B3156" t="str">
            <v>Pertussis ag if</v>
          </cell>
          <cell r="C3156">
            <v>3</v>
          </cell>
          <cell r="D3156">
            <v>0</v>
          </cell>
          <cell r="E3156">
            <v>5</v>
          </cell>
          <cell r="F3156">
            <v>5</v>
          </cell>
        </row>
        <row r="3157">
          <cell r="A3157" t="str">
            <v>87267</v>
          </cell>
          <cell r="B3157" t="str">
            <v>Enterovirus antibody dfa</v>
          </cell>
          <cell r="C3157">
            <v>3</v>
          </cell>
          <cell r="D3157">
            <v>0</v>
          </cell>
          <cell r="E3157">
            <v>5</v>
          </cell>
          <cell r="F3157">
            <v>5</v>
          </cell>
        </row>
        <row r="3158">
          <cell r="A3158" t="str">
            <v>87269</v>
          </cell>
          <cell r="B3158" t="str">
            <v>Giardia ag if</v>
          </cell>
          <cell r="C3158">
            <v>3</v>
          </cell>
          <cell r="D3158">
            <v>0</v>
          </cell>
          <cell r="E3158">
            <v>5</v>
          </cell>
          <cell r="F3158">
            <v>5</v>
          </cell>
        </row>
        <row r="3159">
          <cell r="A3159" t="str">
            <v>87270</v>
          </cell>
          <cell r="B3159" t="str">
            <v>Chlamydia trachomatis ag if</v>
          </cell>
          <cell r="C3159">
            <v>3</v>
          </cell>
          <cell r="D3159">
            <v>0</v>
          </cell>
          <cell r="E3159">
            <v>5</v>
          </cell>
          <cell r="F3159">
            <v>5</v>
          </cell>
        </row>
        <row r="3160">
          <cell r="A3160" t="str">
            <v>87271</v>
          </cell>
          <cell r="B3160" t="str">
            <v>Cytomegalovirus dfa</v>
          </cell>
          <cell r="C3160">
            <v>3</v>
          </cell>
          <cell r="D3160">
            <v>0</v>
          </cell>
          <cell r="E3160">
            <v>5</v>
          </cell>
          <cell r="F3160">
            <v>5</v>
          </cell>
        </row>
        <row r="3161">
          <cell r="A3161" t="str">
            <v>87272</v>
          </cell>
          <cell r="B3161" t="str">
            <v>Cryptosporidium ag if</v>
          </cell>
          <cell r="C3161">
            <v>3</v>
          </cell>
          <cell r="D3161">
            <v>0</v>
          </cell>
          <cell r="E3161">
            <v>5</v>
          </cell>
          <cell r="F3161">
            <v>5</v>
          </cell>
        </row>
        <row r="3162">
          <cell r="A3162" t="str">
            <v>87273</v>
          </cell>
          <cell r="B3162" t="str">
            <v>Herpes simplex 2 ag if</v>
          </cell>
          <cell r="C3162">
            <v>3</v>
          </cell>
          <cell r="D3162">
            <v>0</v>
          </cell>
          <cell r="E3162">
            <v>5</v>
          </cell>
          <cell r="F3162">
            <v>5</v>
          </cell>
        </row>
        <row r="3163">
          <cell r="A3163" t="str">
            <v>87274</v>
          </cell>
          <cell r="B3163" t="str">
            <v>Herpes simplex 1 ag if</v>
          </cell>
          <cell r="C3163">
            <v>3</v>
          </cell>
          <cell r="D3163">
            <v>0</v>
          </cell>
          <cell r="E3163">
            <v>5</v>
          </cell>
          <cell r="F3163">
            <v>5</v>
          </cell>
        </row>
        <row r="3164">
          <cell r="A3164" t="str">
            <v>87275</v>
          </cell>
          <cell r="B3164" t="str">
            <v>Influenza b ag if</v>
          </cell>
          <cell r="C3164">
            <v>3</v>
          </cell>
          <cell r="D3164">
            <v>0</v>
          </cell>
          <cell r="E3164">
            <v>5</v>
          </cell>
          <cell r="F3164">
            <v>5</v>
          </cell>
        </row>
        <row r="3165">
          <cell r="A3165" t="str">
            <v>87276</v>
          </cell>
          <cell r="B3165" t="str">
            <v>Influenza a ag if</v>
          </cell>
          <cell r="C3165">
            <v>3</v>
          </cell>
          <cell r="D3165">
            <v>0</v>
          </cell>
          <cell r="E3165">
            <v>5</v>
          </cell>
          <cell r="F3165">
            <v>5</v>
          </cell>
        </row>
        <row r="3166">
          <cell r="A3166" t="str">
            <v>87277</v>
          </cell>
          <cell r="B3166" t="str">
            <v>Legionella micdadei ag if</v>
          </cell>
          <cell r="C3166">
            <v>3</v>
          </cell>
          <cell r="D3166">
            <v>0</v>
          </cell>
          <cell r="E3166">
            <v>5</v>
          </cell>
          <cell r="F3166">
            <v>5</v>
          </cell>
        </row>
        <row r="3167">
          <cell r="A3167" t="str">
            <v>87278</v>
          </cell>
          <cell r="B3167" t="str">
            <v>Legion pneumophilia ag if</v>
          </cell>
          <cell r="C3167">
            <v>3</v>
          </cell>
          <cell r="D3167">
            <v>0</v>
          </cell>
          <cell r="E3167">
            <v>5</v>
          </cell>
          <cell r="F3167">
            <v>5</v>
          </cell>
        </row>
        <row r="3168">
          <cell r="A3168" t="str">
            <v>87279</v>
          </cell>
          <cell r="B3168" t="str">
            <v>Parainfluenza ag if</v>
          </cell>
          <cell r="C3168">
            <v>3</v>
          </cell>
          <cell r="D3168">
            <v>0</v>
          </cell>
          <cell r="E3168">
            <v>5</v>
          </cell>
          <cell r="F3168">
            <v>5</v>
          </cell>
        </row>
        <row r="3169">
          <cell r="A3169" t="str">
            <v>87280</v>
          </cell>
          <cell r="B3169" t="str">
            <v>Respiratory syncytial ag if</v>
          </cell>
          <cell r="C3169">
            <v>3</v>
          </cell>
          <cell r="D3169">
            <v>0</v>
          </cell>
          <cell r="E3169">
            <v>5</v>
          </cell>
          <cell r="F3169">
            <v>5</v>
          </cell>
        </row>
        <row r="3170">
          <cell r="A3170" t="str">
            <v>87281</v>
          </cell>
          <cell r="B3170" t="str">
            <v>Pneumocystis carinii ag if</v>
          </cell>
          <cell r="C3170">
            <v>3</v>
          </cell>
          <cell r="D3170">
            <v>0</v>
          </cell>
          <cell r="E3170">
            <v>5</v>
          </cell>
          <cell r="F3170">
            <v>5</v>
          </cell>
        </row>
        <row r="3171">
          <cell r="A3171" t="str">
            <v>87283</v>
          </cell>
          <cell r="B3171" t="str">
            <v>Rubeola ag if</v>
          </cell>
          <cell r="C3171">
            <v>3</v>
          </cell>
          <cell r="D3171">
            <v>0</v>
          </cell>
          <cell r="E3171">
            <v>5</v>
          </cell>
          <cell r="F3171">
            <v>5</v>
          </cell>
        </row>
        <row r="3172">
          <cell r="A3172" t="str">
            <v>87285</v>
          </cell>
          <cell r="B3172" t="str">
            <v>Treponema pallidum ag if</v>
          </cell>
          <cell r="C3172">
            <v>3</v>
          </cell>
          <cell r="D3172">
            <v>0</v>
          </cell>
          <cell r="E3172">
            <v>5</v>
          </cell>
          <cell r="F3172">
            <v>5</v>
          </cell>
        </row>
        <row r="3173">
          <cell r="A3173" t="str">
            <v>87290</v>
          </cell>
          <cell r="B3173" t="str">
            <v>Varicella zoster ag if</v>
          </cell>
          <cell r="C3173">
            <v>3</v>
          </cell>
          <cell r="D3173">
            <v>0</v>
          </cell>
          <cell r="E3173">
            <v>5</v>
          </cell>
          <cell r="F3173">
            <v>5</v>
          </cell>
        </row>
        <row r="3174">
          <cell r="A3174" t="str">
            <v>87299</v>
          </cell>
          <cell r="B3174" t="str">
            <v>Antibody detection nos if</v>
          </cell>
          <cell r="C3174">
            <v>3</v>
          </cell>
          <cell r="D3174">
            <v>0</v>
          </cell>
          <cell r="E3174">
            <v>5</v>
          </cell>
          <cell r="F3174">
            <v>5</v>
          </cell>
        </row>
        <row r="3175">
          <cell r="A3175" t="str">
            <v>87300</v>
          </cell>
          <cell r="B3175" t="str">
            <v>Ag detection polyval if</v>
          </cell>
          <cell r="C3175">
            <v>3</v>
          </cell>
          <cell r="D3175">
            <v>0</v>
          </cell>
          <cell r="E3175">
            <v>5</v>
          </cell>
          <cell r="F3175">
            <v>5</v>
          </cell>
        </row>
        <row r="3176">
          <cell r="A3176" t="str">
            <v>87301</v>
          </cell>
          <cell r="B3176" t="str">
            <v>Adenovirus ag eia</v>
          </cell>
          <cell r="C3176">
            <v>3</v>
          </cell>
          <cell r="D3176">
            <v>0</v>
          </cell>
          <cell r="E3176">
            <v>5</v>
          </cell>
          <cell r="F3176">
            <v>5</v>
          </cell>
        </row>
        <row r="3177">
          <cell r="A3177" t="str">
            <v>87305</v>
          </cell>
          <cell r="B3177" t="str">
            <v>Aspergillus ag eia</v>
          </cell>
          <cell r="C3177">
            <v>3</v>
          </cell>
          <cell r="D3177">
            <v>0</v>
          </cell>
          <cell r="E3177">
            <v>5</v>
          </cell>
          <cell r="F3177">
            <v>5</v>
          </cell>
        </row>
        <row r="3178">
          <cell r="A3178" t="str">
            <v>87320</v>
          </cell>
          <cell r="B3178" t="str">
            <v>Chylmd trach ag eia</v>
          </cell>
          <cell r="C3178">
            <v>3</v>
          </cell>
          <cell r="D3178">
            <v>0</v>
          </cell>
          <cell r="E3178">
            <v>5</v>
          </cell>
          <cell r="F3178">
            <v>5</v>
          </cell>
        </row>
        <row r="3179">
          <cell r="A3179" t="str">
            <v>87324</v>
          </cell>
          <cell r="B3179" t="str">
            <v>Clostridium ag eia</v>
          </cell>
          <cell r="C3179">
            <v>3</v>
          </cell>
          <cell r="D3179">
            <v>0</v>
          </cell>
          <cell r="E3179">
            <v>5</v>
          </cell>
          <cell r="F3179">
            <v>5</v>
          </cell>
        </row>
        <row r="3180">
          <cell r="A3180" t="str">
            <v>87327</v>
          </cell>
          <cell r="B3180" t="str">
            <v>Cryptococcus neoform ag eia</v>
          </cell>
          <cell r="C3180">
            <v>3</v>
          </cell>
          <cell r="D3180">
            <v>0</v>
          </cell>
          <cell r="E3180">
            <v>5</v>
          </cell>
          <cell r="F3180">
            <v>5</v>
          </cell>
        </row>
        <row r="3181">
          <cell r="A3181" t="str">
            <v>87328</v>
          </cell>
          <cell r="B3181" t="str">
            <v>Cryptosporidium ag eia</v>
          </cell>
          <cell r="C3181">
            <v>3</v>
          </cell>
          <cell r="D3181">
            <v>0</v>
          </cell>
          <cell r="E3181">
            <v>5</v>
          </cell>
          <cell r="F3181">
            <v>5</v>
          </cell>
        </row>
        <row r="3182">
          <cell r="A3182" t="str">
            <v>87329</v>
          </cell>
          <cell r="B3182" t="str">
            <v>Giardia ag eia</v>
          </cell>
          <cell r="C3182">
            <v>3</v>
          </cell>
          <cell r="D3182">
            <v>0</v>
          </cell>
          <cell r="E3182">
            <v>5</v>
          </cell>
          <cell r="F3182">
            <v>5</v>
          </cell>
        </row>
        <row r="3183">
          <cell r="A3183" t="str">
            <v>87332</v>
          </cell>
          <cell r="B3183" t="str">
            <v>Cytomegalovirus ag eia</v>
          </cell>
          <cell r="C3183">
            <v>3</v>
          </cell>
          <cell r="D3183">
            <v>0</v>
          </cell>
          <cell r="E3183">
            <v>5</v>
          </cell>
          <cell r="F3183">
            <v>5</v>
          </cell>
        </row>
        <row r="3184">
          <cell r="A3184" t="str">
            <v>87335</v>
          </cell>
          <cell r="B3184" t="str">
            <v>E coli 0157 ag eia</v>
          </cell>
          <cell r="C3184">
            <v>3</v>
          </cell>
          <cell r="D3184">
            <v>0</v>
          </cell>
          <cell r="E3184">
            <v>5</v>
          </cell>
          <cell r="F3184">
            <v>5</v>
          </cell>
        </row>
        <row r="3185">
          <cell r="A3185" t="str">
            <v>87336</v>
          </cell>
          <cell r="B3185" t="str">
            <v>Entamoeb hist dispr ag eia</v>
          </cell>
          <cell r="C3185">
            <v>3</v>
          </cell>
          <cell r="D3185">
            <v>0</v>
          </cell>
          <cell r="E3185">
            <v>5</v>
          </cell>
          <cell r="F3185">
            <v>5</v>
          </cell>
        </row>
        <row r="3186">
          <cell r="A3186" t="str">
            <v>87337</v>
          </cell>
          <cell r="B3186" t="str">
            <v>Entamoeb hist group ag eia</v>
          </cell>
          <cell r="C3186">
            <v>3</v>
          </cell>
          <cell r="D3186">
            <v>0</v>
          </cell>
          <cell r="E3186">
            <v>5</v>
          </cell>
          <cell r="F3186">
            <v>5</v>
          </cell>
        </row>
        <row r="3187">
          <cell r="A3187" t="str">
            <v>87338</v>
          </cell>
          <cell r="B3187" t="str">
            <v>Hpylori stool eia</v>
          </cell>
          <cell r="C3187">
            <v>3</v>
          </cell>
          <cell r="D3187">
            <v>0</v>
          </cell>
          <cell r="E3187">
            <v>5</v>
          </cell>
          <cell r="F3187">
            <v>5</v>
          </cell>
        </row>
        <row r="3188">
          <cell r="A3188" t="str">
            <v>87339</v>
          </cell>
          <cell r="B3188" t="str">
            <v>H pylori ag eia</v>
          </cell>
          <cell r="C3188">
            <v>3</v>
          </cell>
          <cell r="D3188">
            <v>0</v>
          </cell>
          <cell r="E3188">
            <v>5</v>
          </cell>
          <cell r="F3188">
            <v>5</v>
          </cell>
        </row>
        <row r="3189">
          <cell r="A3189" t="str">
            <v>87340</v>
          </cell>
          <cell r="B3189" t="str">
            <v>Hepatitis b surface ag eia</v>
          </cell>
          <cell r="C3189">
            <v>3</v>
          </cell>
          <cell r="D3189">
            <v>0</v>
          </cell>
          <cell r="E3189">
            <v>5</v>
          </cell>
          <cell r="F3189">
            <v>5</v>
          </cell>
        </row>
        <row r="3190">
          <cell r="A3190" t="str">
            <v>87341</v>
          </cell>
          <cell r="B3190" t="str">
            <v>Hepatitis b surface ag eia</v>
          </cell>
          <cell r="C3190">
            <v>3</v>
          </cell>
          <cell r="D3190">
            <v>0</v>
          </cell>
          <cell r="E3190">
            <v>5</v>
          </cell>
          <cell r="F3190">
            <v>5</v>
          </cell>
        </row>
        <row r="3191">
          <cell r="A3191" t="str">
            <v>87350</v>
          </cell>
          <cell r="B3191" t="str">
            <v>Hepatitis be ag eia</v>
          </cell>
          <cell r="C3191">
            <v>3</v>
          </cell>
          <cell r="D3191">
            <v>0</v>
          </cell>
          <cell r="E3191">
            <v>5</v>
          </cell>
          <cell r="F3191">
            <v>5</v>
          </cell>
        </row>
        <row r="3192">
          <cell r="A3192" t="str">
            <v>87380</v>
          </cell>
          <cell r="B3192" t="str">
            <v>Hepatitis delta ag eia</v>
          </cell>
          <cell r="C3192">
            <v>3</v>
          </cell>
          <cell r="D3192">
            <v>0</v>
          </cell>
          <cell r="E3192">
            <v>5</v>
          </cell>
          <cell r="F3192">
            <v>5</v>
          </cell>
        </row>
        <row r="3193">
          <cell r="A3193" t="str">
            <v>87385</v>
          </cell>
          <cell r="B3193" t="str">
            <v>Histoplasma capsul ag eia</v>
          </cell>
          <cell r="C3193">
            <v>3</v>
          </cell>
          <cell r="D3193">
            <v>0</v>
          </cell>
          <cell r="E3193">
            <v>5</v>
          </cell>
          <cell r="F3193">
            <v>5</v>
          </cell>
        </row>
        <row r="3194">
          <cell r="A3194" t="str">
            <v>87389</v>
          </cell>
          <cell r="B3194" t="str">
            <v>Hiv-1 ag w/hiv-1 &amp; hiv-2 ab</v>
          </cell>
          <cell r="C3194">
            <v>3</v>
          </cell>
          <cell r="D3194">
            <v>0</v>
          </cell>
          <cell r="E3194">
            <v>5</v>
          </cell>
          <cell r="F3194">
            <v>5</v>
          </cell>
        </row>
        <row r="3195">
          <cell r="A3195" t="str">
            <v>87390</v>
          </cell>
          <cell r="B3195" t="str">
            <v>Hiv-1 ag eia</v>
          </cell>
          <cell r="C3195">
            <v>3</v>
          </cell>
          <cell r="D3195">
            <v>0</v>
          </cell>
          <cell r="E3195">
            <v>5</v>
          </cell>
          <cell r="F3195">
            <v>5</v>
          </cell>
        </row>
        <row r="3196">
          <cell r="A3196" t="str">
            <v>87391</v>
          </cell>
          <cell r="B3196" t="str">
            <v>Hiv-2 ag eia</v>
          </cell>
          <cell r="C3196">
            <v>3</v>
          </cell>
          <cell r="D3196">
            <v>0</v>
          </cell>
          <cell r="E3196">
            <v>5</v>
          </cell>
          <cell r="F3196">
            <v>5</v>
          </cell>
        </row>
        <row r="3197">
          <cell r="A3197" t="str">
            <v>87400</v>
          </cell>
          <cell r="B3197" t="str">
            <v>Influenza a/b ag eia</v>
          </cell>
          <cell r="C3197">
            <v>3</v>
          </cell>
          <cell r="D3197">
            <v>0</v>
          </cell>
          <cell r="E3197">
            <v>5</v>
          </cell>
          <cell r="F3197">
            <v>5</v>
          </cell>
        </row>
        <row r="3198">
          <cell r="A3198" t="str">
            <v>87420</v>
          </cell>
          <cell r="B3198" t="str">
            <v>Resp syncytial ag eia</v>
          </cell>
          <cell r="C3198">
            <v>3</v>
          </cell>
          <cell r="D3198">
            <v>0</v>
          </cell>
          <cell r="E3198">
            <v>5</v>
          </cell>
          <cell r="F3198">
            <v>5</v>
          </cell>
        </row>
        <row r="3199">
          <cell r="A3199" t="str">
            <v>87425</v>
          </cell>
          <cell r="B3199" t="str">
            <v>Rotavirus ag eia</v>
          </cell>
          <cell r="C3199">
            <v>3</v>
          </cell>
          <cell r="D3199">
            <v>0</v>
          </cell>
          <cell r="E3199">
            <v>5</v>
          </cell>
          <cell r="F3199">
            <v>5</v>
          </cell>
        </row>
        <row r="3200">
          <cell r="A3200" t="str">
            <v>87427</v>
          </cell>
          <cell r="B3200" t="str">
            <v>Shiga-like toxin ag eia</v>
          </cell>
          <cell r="C3200">
            <v>3</v>
          </cell>
          <cell r="D3200">
            <v>0</v>
          </cell>
          <cell r="E3200">
            <v>5</v>
          </cell>
          <cell r="F3200">
            <v>5</v>
          </cell>
        </row>
        <row r="3201">
          <cell r="A3201" t="str">
            <v>87430</v>
          </cell>
          <cell r="B3201" t="str">
            <v>Strep a ag eia</v>
          </cell>
          <cell r="C3201">
            <v>3</v>
          </cell>
          <cell r="D3201">
            <v>0</v>
          </cell>
          <cell r="E3201">
            <v>5</v>
          </cell>
          <cell r="F3201">
            <v>5</v>
          </cell>
        </row>
        <row r="3202">
          <cell r="A3202" t="str">
            <v>87449</v>
          </cell>
          <cell r="B3202" t="str">
            <v>Ag detect nos eia mult</v>
          </cell>
          <cell r="C3202">
            <v>3</v>
          </cell>
          <cell r="D3202">
            <v>0</v>
          </cell>
          <cell r="E3202">
            <v>5</v>
          </cell>
          <cell r="F3202">
            <v>5</v>
          </cell>
        </row>
        <row r="3203">
          <cell r="A3203" t="str">
            <v>87450</v>
          </cell>
          <cell r="B3203" t="str">
            <v>Ag detect nos eia single</v>
          </cell>
          <cell r="C3203">
            <v>3</v>
          </cell>
          <cell r="D3203">
            <v>0</v>
          </cell>
          <cell r="E3203">
            <v>5</v>
          </cell>
          <cell r="F3203">
            <v>5</v>
          </cell>
        </row>
        <row r="3204">
          <cell r="A3204" t="str">
            <v>87451</v>
          </cell>
          <cell r="B3204" t="str">
            <v>Ag detect polyval eia mult</v>
          </cell>
          <cell r="C3204">
            <v>3</v>
          </cell>
          <cell r="D3204">
            <v>0</v>
          </cell>
          <cell r="E3204">
            <v>5</v>
          </cell>
          <cell r="F3204">
            <v>5</v>
          </cell>
        </row>
        <row r="3205">
          <cell r="A3205" t="str">
            <v>87470</v>
          </cell>
          <cell r="B3205" t="str">
            <v>Bartonella dna dir probe</v>
          </cell>
          <cell r="C3205">
            <v>3</v>
          </cell>
          <cell r="D3205">
            <v>0</v>
          </cell>
          <cell r="E3205">
            <v>5</v>
          </cell>
          <cell r="F3205">
            <v>5</v>
          </cell>
        </row>
        <row r="3206">
          <cell r="A3206" t="str">
            <v>87471</v>
          </cell>
          <cell r="B3206" t="str">
            <v>Bartonella dna amp probe</v>
          </cell>
          <cell r="C3206">
            <v>3</v>
          </cell>
          <cell r="D3206">
            <v>0</v>
          </cell>
          <cell r="E3206">
            <v>5</v>
          </cell>
          <cell r="F3206">
            <v>5</v>
          </cell>
        </row>
        <row r="3207">
          <cell r="A3207" t="str">
            <v>87472</v>
          </cell>
          <cell r="B3207" t="str">
            <v>Bartonella dna quant</v>
          </cell>
          <cell r="C3207">
            <v>3</v>
          </cell>
          <cell r="D3207">
            <v>0</v>
          </cell>
          <cell r="E3207">
            <v>5</v>
          </cell>
          <cell r="F3207">
            <v>5</v>
          </cell>
        </row>
        <row r="3208">
          <cell r="A3208" t="str">
            <v>87475</v>
          </cell>
          <cell r="B3208" t="str">
            <v>Lyme dis dna dir probe</v>
          </cell>
          <cell r="C3208">
            <v>3</v>
          </cell>
          <cell r="D3208">
            <v>0</v>
          </cell>
          <cell r="E3208">
            <v>5</v>
          </cell>
          <cell r="F3208">
            <v>5</v>
          </cell>
        </row>
        <row r="3209">
          <cell r="A3209" t="str">
            <v>87476</v>
          </cell>
          <cell r="B3209" t="str">
            <v>Lyme dis dna amp probe</v>
          </cell>
          <cell r="C3209">
            <v>3</v>
          </cell>
          <cell r="D3209">
            <v>0</v>
          </cell>
          <cell r="E3209">
            <v>5</v>
          </cell>
          <cell r="F3209">
            <v>5</v>
          </cell>
        </row>
        <row r="3210">
          <cell r="A3210" t="str">
            <v>87477</v>
          </cell>
          <cell r="B3210" t="str">
            <v>Lyme dis dna quant</v>
          </cell>
          <cell r="C3210">
            <v>3</v>
          </cell>
          <cell r="D3210">
            <v>0</v>
          </cell>
          <cell r="E3210">
            <v>5</v>
          </cell>
          <cell r="F3210">
            <v>5</v>
          </cell>
        </row>
        <row r="3211">
          <cell r="A3211" t="str">
            <v>87480</v>
          </cell>
          <cell r="B3211" t="str">
            <v>Candida dna dir probe</v>
          </cell>
          <cell r="C3211">
            <v>3</v>
          </cell>
          <cell r="D3211">
            <v>0</v>
          </cell>
          <cell r="E3211">
            <v>5</v>
          </cell>
          <cell r="F3211">
            <v>5</v>
          </cell>
        </row>
        <row r="3212">
          <cell r="A3212" t="str">
            <v>87481</v>
          </cell>
          <cell r="B3212" t="str">
            <v>Candida dna amp probe</v>
          </cell>
          <cell r="C3212">
            <v>3</v>
          </cell>
          <cell r="D3212">
            <v>0</v>
          </cell>
          <cell r="E3212">
            <v>5</v>
          </cell>
          <cell r="F3212">
            <v>5</v>
          </cell>
        </row>
        <row r="3213">
          <cell r="A3213" t="str">
            <v>87482</v>
          </cell>
          <cell r="B3213" t="str">
            <v>Candida dna quant</v>
          </cell>
          <cell r="C3213">
            <v>3</v>
          </cell>
          <cell r="D3213">
            <v>0</v>
          </cell>
          <cell r="E3213">
            <v>5</v>
          </cell>
          <cell r="F3213">
            <v>5</v>
          </cell>
        </row>
        <row r="3214">
          <cell r="A3214" t="str">
            <v>87485</v>
          </cell>
          <cell r="B3214" t="str">
            <v>Chylmd pneum dna dir probe</v>
          </cell>
          <cell r="C3214">
            <v>3</v>
          </cell>
          <cell r="D3214">
            <v>0</v>
          </cell>
          <cell r="E3214">
            <v>5</v>
          </cell>
          <cell r="F3214">
            <v>5</v>
          </cell>
        </row>
        <row r="3215">
          <cell r="A3215" t="str">
            <v>87486</v>
          </cell>
          <cell r="B3215" t="str">
            <v>Chylmd pneum dna amp probe</v>
          </cell>
          <cell r="C3215">
            <v>3</v>
          </cell>
          <cell r="D3215">
            <v>0</v>
          </cell>
          <cell r="E3215">
            <v>5</v>
          </cell>
          <cell r="F3215">
            <v>5</v>
          </cell>
        </row>
        <row r="3216">
          <cell r="A3216" t="str">
            <v>87487</v>
          </cell>
          <cell r="B3216" t="str">
            <v>Chylmd pneum dna quant</v>
          </cell>
          <cell r="C3216">
            <v>3</v>
          </cell>
          <cell r="D3216">
            <v>0</v>
          </cell>
          <cell r="E3216">
            <v>5</v>
          </cell>
          <cell r="F3216">
            <v>5</v>
          </cell>
        </row>
        <row r="3217">
          <cell r="A3217" t="str">
            <v>87490</v>
          </cell>
          <cell r="B3217" t="str">
            <v>Chylmd trach dna dir probe</v>
          </cell>
          <cell r="C3217">
            <v>3</v>
          </cell>
          <cell r="D3217">
            <v>0</v>
          </cell>
          <cell r="E3217">
            <v>5</v>
          </cell>
          <cell r="F3217">
            <v>5</v>
          </cell>
        </row>
        <row r="3218">
          <cell r="A3218" t="str">
            <v>87491</v>
          </cell>
          <cell r="B3218" t="str">
            <v>Chylmd trach dna amp probe</v>
          </cell>
          <cell r="C3218">
            <v>3</v>
          </cell>
          <cell r="D3218">
            <v>0</v>
          </cell>
          <cell r="E3218">
            <v>5</v>
          </cell>
          <cell r="F3218">
            <v>5</v>
          </cell>
        </row>
        <row r="3219">
          <cell r="A3219" t="str">
            <v>87492</v>
          </cell>
          <cell r="B3219" t="str">
            <v>Chylmd trach dna quant</v>
          </cell>
          <cell r="C3219">
            <v>3</v>
          </cell>
          <cell r="D3219">
            <v>0</v>
          </cell>
          <cell r="E3219">
            <v>5</v>
          </cell>
          <cell r="F3219">
            <v>5</v>
          </cell>
        </row>
        <row r="3220">
          <cell r="A3220" t="str">
            <v>87493</v>
          </cell>
          <cell r="B3220" t="str">
            <v>C diff amplified probe</v>
          </cell>
          <cell r="C3220">
            <v>3</v>
          </cell>
          <cell r="D3220">
            <v>0</v>
          </cell>
          <cell r="E3220">
            <v>5</v>
          </cell>
          <cell r="F3220">
            <v>5</v>
          </cell>
        </row>
        <row r="3221">
          <cell r="A3221" t="str">
            <v>87495</v>
          </cell>
          <cell r="B3221" t="str">
            <v>Cytomeg dna dir probe</v>
          </cell>
          <cell r="C3221">
            <v>3</v>
          </cell>
          <cell r="D3221">
            <v>0</v>
          </cell>
          <cell r="E3221">
            <v>5</v>
          </cell>
          <cell r="F3221">
            <v>5</v>
          </cell>
        </row>
        <row r="3222">
          <cell r="A3222" t="str">
            <v>87496</v>
          </cell>
          <cell r="B3222" t="str">
            <v>Cytomeg dna amp probe</v>
          </cell>
          <cell r="C3222">
            <v>3</v>
          </cell>
          <cell r="D3222">
            <v>0</v>
          </cell>
          <cell r="E3222">
            <v>5</v>
          </cell>
          <cell r="F3222">
            <v>5</v>
          </cell>
        </row>
        <row r="3223">
          <cell r="A3223" t="str">
            <v>87497</v>
          </cell>
          <cell r="B3223" t="str">
            <v>Cytomeg dna quant</v>
          </cell>
          <cell r="C3223">
            <v>3</v>
          </cell>
          <cell r="D3223">
            <v>0</v>
          </cell>
          <cell r="E3223">
            <v>5</v>
          </cell>
          <cell r="F3223">
            <v>5</v>
          </cell>
        </row>
        <row r="3224">
          <cell r="A3224" t="str">
            <v>87498</v>
          </cell>
          <cell r="B3224" t="str">
            <v>Enterovirus probe&amp;revrs trns</v>
          </cell>
          <cell r="C3224">
            <v>3</v>
          </cell>
          <cell r="D3224">
            <v>0</v>
          </cell>
          <cell r="E3224">
            <v>5</v>
          </cell>
          <cell r="F3224">
            <v>5</v>
          </cell>
        </row>
        <row r="3225">
          <cell r="A3225" t="str">
            <v>87500</v>
          </cell>
          <cell r="B3225" t="str">
            <v>Vanomycin dna amp probe</v>
          </cell>
          <cell r="C3225">
            <v>3</v>
          </cell>
          <cell r="D3225">
            <v>0</v>
          </cell>
          <cell r="E3225">
            <v>5</v>
          </cell>
          <cell r="F3225">
            <v>5</v>
          </cell>
        </row>
        <row r="3226">
          <cell r="A3226" t="str">
            <v>87501</v>
          </cell>
          <cell r="B3226" t="str">
            <v>Influenza dna amp prob 1+</v>
          </cell>
          <cell r="C3226">
            <v>3</v>
          </cell>
          <cell r="D3226">
            <v>0</v>
          </cell>
          <cell r="E3226">
            <v>5</v>
          </cell>
          <cell r="F3226">
            <v>5</v>
          </cell>
        </row>
        <row r="3227">
          <cell r="A3227" t="str">
            <v>87502</v>
          </cell>
          <cell r="B3227" t="str">
            <v>Influenza dna amp probe</v>
          </cell>
          <cell r="C3227">
            <v>3</v>
          </cell>
          <cell r="D3227">
            <v>0</v>
          </cell>
          <cell r="E3227">
            <v>5</v>
          </cell>
          <cell r="F3227">
            <v>5</v>
          </cell>
        </row>
        <row r="3228">
          <cell r="A3228" t="str">
            <v>87503</v>
          </cell>
          <cell r="B3228" t="str">
            <v>Influenza dna amp prob addl</v>
          </cell>
          <cell r="C3228">
            <v>3</v>
          </cell>
          <cell r="D3228">
            <v>0</v>
          </cell>
          <cell r="E3228">
            <v>5</v>
          </cell>
          <cell r="F3228">
            <v>5</v>
          </cell>
        </row>
        <row r="3229">
          <cell r="A3229" t="str">
            <v>87510</v>
          </cell>
          <cell r="B3229" t="str">
            <v>Gardner vag dna dir probe</v>
          </cell>
          <cell r="C3229">
            <v>3</v>
          </cell>
          <cell r="D3229">
            <v>0</v>
          </cell>
          <cell r="E3229">
            <v>5</v>
          </cell>
          <cell r="F3229">
            <v>5</v>
          </cell>
        </row>
        <row r="3230">
          <cell r="A3230" t="str">
            <v>87511</v>
          </cell>
          <cell r="B3230" t="str">
            <v>Gardner vag dna amp probe</v>
          </cell>
          <cell r="C3230">
            <v>3</v>
          </cell>
          <cell r="D3230">
            <v>0</v>
          </cell>
          <cell r="E3230">
            <v>5</v>
          </cell>
          <cell r="F3230">
            <v>5</v>
          </cell>
        </row>
        <row r="3231">
          <cell r="A3231" t="str">
            <v>87512</v>
          </cell>
          <cell r="B3231" t="str">
            <v>Gardner vag dna quant</v>
          </cell>
          <cell r="C3231">
            <v>3</v>
          </cell>
          <cell r="D3231">
            <v>0</v>
          </cell>
          <cell r="E3231">
            <v>5</v>
          </cell>
          <cell r="F3231">
            <v>5</v>
          </cell>
        </row>
        <row r="3232">
          <cell r="A3232" t="str">
            <v>87515</v>
          </cell>
          <cell r="B3232" t="str">
            <v>Hepatitis b dna dir probe</v>
          </cell>
          <cell r="C3232">
            <v>3</v>
          </cell>
          <cell r="D3232">
            <v>0</v>
          </cell>
          <cell r="E3232">
            <v>5</v>
          </cell>
          <cell r="F3232">
            <v>5</v>
          </cell>
        </row>
        <row r="3233">
          <cell r="A3233" t="str">
            <v>87516</v>
          </cell>
          <cell r="B3233" t="str">
            <v>Hepatitis b dna amp probe</v>
          </cell>
          <cell r="C3233">
            <v>3</v>
          </cell>
          <cell r="D3233">
            <v>0</v>
          </cell>
          <cell r="E3233">
            <v>5</v>
          </cell>
          <cell r="F3233">
            <v>5</v>
          </cell>
        </row>
        <row r="3234">
          <cell r="A3234" t="str">
            <v>87517</v>
          </cell>
          <cell r="B3234" t="str">
            <v>Hepatitis b dna quant</v>
          </cell>
          <cell r="C3234">
            <v>3</v>
          </cell>
          <cell r="D3234">
            <v>0</v>
          </cell>
          <cell r="E3234">
            <v>5</v>
          </cell>
          <cell r="F3234">
            <v>5</v>
          </cell>
        </row>
        <row r="3235">
          <cell r="A3235" t="str">
            <v>87520</v>
          </cell>
          <cell r="B3235" t="str">
            <v>Hepatitis c rna dir probe</v>
          </cell>
          <cell r="C3235">
            <v>3</v>
          </cell>
          <cell r="D3235">
            <v>0</v>
          </cell>
          <cell r="E3235">
            <v>5</v>
          </cell>
          <cell r="F3235">
            <v>5</v>
          </cell>
        </row>
        <row r="3236">
          <cell r="A3236" t="str">
            <v>87521</v>
          </cell>
          <cell r="B3236" t="str">
            <v>Hepatitis c probe&amp;rvrs trnsc</v>
          </cell>
          <cell r="C3236">
            <v>3</v>
          </cell>
          <cell r="D3236">
            <v>0</v>
          </cell>
          <cell r="E3236">
            <v>5</v>
          </cell>
          <cell r="F3236">
            <v>5</v>
          </cell>
        </row>
        <row r="3237">
          <cell r="A3237" t="str">
            <v>87522</v>
          </cell>
          <cell r="B3237" t="str">
            <v>Hepatitis c revrs trnscrpj</v>
          </cell>
          <cell r="C3237">
            <v>3</v>
          </cell>
          <cell r="D3237">
            <v>0</v>
          </cell>
          <cell r="E3237">
            <v>5</v>
          </cell>
          <cell r="F3237">
            <v>5</v>
          </cell>
        </row>
        <row r="3238">
          <cell r="A3238" t="str">
            <v>87525</v>
          </cell>
          <cell r="B3238" t="str">
            <v>Hepatitis g dna dir probe</v>
          </cell>
          <cell r="C3238">
            <v>3</v>
          </cell>
          <cell r="D3238">
            <v>0</v>
          </cell>
          <cell r="E3238">
            <v>5</v>
          </cell>
          <cell r="F3238">
            <v>5</v>
          </cell>
        </row>
        <row r="3239">
          <cell r="A3239" t="str">
            <v>87526</v>
          </cell>
          <cell r="B3239" t="str">
            <v>Hepatitis g dna amp probe</v>
          </cell>
          <cell r="C3239">
            <v>3</v>
          </cell>
          <cell r="D3239">
            <v>0</v>
          </cell>
          <cell r="E3239">
            <v>5</v>
          </cell>
          <cell r="F3239">
            <v>5</v>
          </cell>
        </row>
        <row r="3240">
          <cell r="A3240" t="str">
            <v>87527</v>
          </cell>
          <cell r="B3240" t="str">
            <v>Hepatitis g dna quant</v>
          </cell>
          <cell r="C3240">
            <v>3</v>
          </cell>
          <cell r="D3240">
            <v>0</v>
          </cell>
          <cell r="E3240">
            <v>5</v>
          </cell>
          <cell r="F3240">
            <v>5</v>
          </cell>
        </row>
        <row r="3241">
          <cell r="A3241" t="str">
            <v>87528</v>
          </cell>
          <cell r="B3241" t="str">
            <v>Hsv dna dir probe</v>
          </cell>
          <cell r="C3241">
            <v>3</v>
          </cell>
          <cell r="D3241">
            <v>0</v>
          </cell>
          <cell r="E3241">
            <v>5</v>
          </cell>
          <cell r="F3241">
            <v>5</v>
          </cell>
        </row>
        <row r="3242">
          <cell r="A3242" t="str">
            <v>87529</v>
          </cell>
          <cell r="B3242" t="str">
            <v>Hsv dna amp probe</v>
          </cell>
          <cell r="C3242">
            <v>3</v>
          </cell>
          <cell r="D3242">
            <v>0</v>
          </cell>
          <cell r="E3242">
            <v>5</v>
          </cell>
          <cell r="F3242">
            <v>5</v>
          </cell>
        </row>
        <row r="3243">
          <cell r="A3243" t="str">
            <v>87530</v>
          </cell>
          <cell r="B3243" t="str">
            <v>Hsv dna quant</v>
          </cell>
          <cell r="C3243">
            <v>3</v>
          </cell>
          <cell r="D3243">
            <v>0</v>
          </cell>
          <cell r="E3243">
            <v>5</v>
          </cell>
          <cell r="F3243">
            <v>5</v>
          </cell>
        </row>
        <row r="3244">
          <cell r="A3244" t="str">
            <v>87531</v>
          </cell>
          <cell r="B3244" t="str">
            <v>Hhv-6 dna dir probe</v>
          </cell>
          <cell r="C3244">
            <v>3</v>
          </cell>
          <cell r="D3244">
            <v>0</v>
          </cell>
          <cell r="E3244">
            <v>5</v>
          </cell>
          <cell r="F3244">
            <v>5</v>
          </cell>
        </row>
        <row r="3245">
          <cell r="A3245" t="str">
            <v>87532</v>
          </cell>
          <cell r="B3245" t="str">
            <v>Hhv-6 dna amp probe</v>
          </cell>
          <cell r="C3245">
            <v>3</v>
          </cell>
          <cell r="D3245">
            <v>0</v>
          </cell>
          <cell r="E3245">
            <v>5</v>
          </cell>
          <cell r="F3245">
            <v>5</v>
          </cell>
        </row>
        <row r="3246">
          <cell r="A3246" t="str">
            <v>87533</v>
          </cell>
          <cell r="B3246" t="str">
            <v>Hhv-6 dna quant</v>
          </cell>
          <cell r="C3246">
            <v>3</v>
          </cell>
          <cell r="D3246">
            <v>0</v>
          </cell>
          <cell r="E3246">
            <v>5</v>
          </cell>
          <cell r="F3246">
            <v>5</v>
          </cell>
        </row>
        <row r="3247">
          <cell r="A3247" t="str">
            <v>87534</v>
          </cell>
          <cell r="B3247" t="str">
            <v>Hiv-1 dna dir probe</v>
          </cell>
          <cell r="C3247">
            <v>3</v>
          </cell>
          <cell r="D3247">
            <v>0</v>
          </cell>
          <cell r="E3247">
            <v>5</v>
          </cell>
          <cell r="F3247">
            <v>5</v>
          </cell>
        </row>
        <row r="3248">
          <cell r="A3248" t="str">
            <v>87535</v>
          </cell>
          <cell r="B3248" t="str">
            <v>Hiv-1 probe&amp;reverse trnscrpj</v>
          </cell>
          <cell r="C3248">
            <v>3</v>
          </cell>
          <cell r="D3248">
            <v>0</v>
          </cell>
          <cell r="E3248">
            <v>5</v>
          </cell>
          <cell r="F3248">
            <v>5</v>
          </cell>
        </row>
        <row r="3249">
          <cell r="A3249" t="str">
            <v>87536</v>
          </cell>
          <cell r="B3249" t="str">
            <v>Hiv-1 quant&amp;revrse trnscrpj</v>
          </cell>
          <cell r="C3249">
            <v>3</v>
          </cell>
          <cell r="D3249">
            <v>0</v>
          </cell>
          <cell r="E3249">
            <v>5</v>
          </cell>
          <cell r="F3249">
            <v>5</v>
          </cell>
        </row>
        <row r="3250">
          <cell r="A3250" t="str">
            <v>87537</v>
          </cell>
          <cell r="B3250" t="str">
            <v>Hiv-2 dna dir probe</v>
          </cell>
          <cell r="C3250">
            <v>3</v>
          </cell>
          <cell r="D3250">
            <v>0</v>
          </cell>
          <cell r="E3250">
            <v>5</v>
          </cell>
          <cell r="F3250">
            <v>5</v>
          </cell>
        </row>
        <row r="3251">
          <cell r="A3251" t="str">
            <v>87538</v>
          </cell>
          <cell r="B3251" t="str">
            <v>Hiv-2 probe&amp;revrse trnscripj</v>
          </cell>
          <cell r="C3251">
            <v>3</v>
          </cell>
          <cell r="D3251">
            <v>0</v>
          </cell>
          <cell r="E3251">
            <v>5</v>
          </cell>
          <cell r="F3251">
            <v>5</v>
          </cell>
        </row>
        <row r="3252">
          <cell r="A3252" t="str">
            <v>87539</v>
          </cell>
          <cell r="B3252" t="str">
            <v>Hiv-2 quant&amp;revrse trnscripj</v>
          </cell>
          <cell r="C3252">
            <v>3</v>
          </cell>
          <cell r="D3252">
            <v>0</v>
          </cell>
          <cell r="E3252">
            <v>5</v>
          </cell>
          <cell r="F3252">
            <v>5</v>
          </cell>
        </row>
        <row r="3253">
          <cell r="A3253" t="str">
            <v>87540</v>
          </cell>
          <cell r="B3253" t="str">
            <v>Legion pneumo dna dir prob</v>
          </cell>
          <cell r="C3253">
            <v>3</v>
          </cell>
          <cell r="D3253">
            <v>0</v>
          </cell>
          <cell r="E3253">
            <v>5</v>
          </cell>
          <cell r="F3253">
            <v>5</v>
          </cell>
        </row>
        <row r="3254">
          <cell r="A3254" t="str">
            <v>87541</v>
          </cell>
          <cell r="B3254" t="str">
            <v>Legion pneumo dna amp prob</v>
          </cell>
          <cell r="C3254">
            <v>3</v>
          </cell>
          <cell r="D3254">
            <v>0</v>
          </cell>
          <cell r="E3254">
            <v>5</v>
          </cell>
          <cell r="F3254">
            <v>5</v>
          </cell>
        </row>
        <row r="3255">
          <cell r="A3255" t="str">
            <v>87542</v>
          </cell>
          <cell r="B3255" t="str">
            <v>Legion pneumo dna quant</v>
          </cell>
          <cell r="C3255">
            <v>3</v>
          </cell>
          <cell r="D3255">
            <v>0</v>
          </cell>
          <cell r="E3255">
            <v>5</v>
          </cell>
          <cell r="F3255">
            <v>5</v>
          </cell>
        </row>
        <row r="3256">
          <cell r="A3256" t="str">
            <v>87550</v>
          </cell>
          <cell r="B3256" t="str">
            <v>Mycobacteria dna dir probe</v>
          </cell>
          <cell r="C3256">
            <v>3</v>
          </cell>
          <cell r="D3256">
            <v>0</v>
          </cell>
          <cell r="E3256">
            <v>5</v>
          </cell>
          <cell r="F3256">
            <v>5</v>
          </cell>
        </row>
        <row r="3257">
          <cell r="A3257" t="str">
            <v>87551</v>
          </cell>
          <cell r="B3257" t="str">
            <v>Mycobacteria dna amp probe</v>
          </cell>
          <cell r="C3257">
            <v>3</v>
          </cell>
          <cell r="D3257">
            <v>0</v>
          </cell>
          <cell r="E3257">
            <v>5</v>
          </cell>
          <cell r="F3257">
            <v>5</v>
          </cell>
        </row>
        <row r="3258">
          <cell r="A3258" t="str">
            <v>87552</v>
          </cell>
          <cell r="B3258" t="str">
            <v>Mycobacteria dna quant</v>
          </cell>
          <cell r="C3258">
            <v>3</v>
          </cell>
          <cell r="D3258">
            <v>0</v>
          </cell>
          <cell r="E3258">
            <v>5</v>
          </cell>
          <cell r="F3258">
            <v>5</v>
          </cell>
        </row>
        <row r="3259">
          <cell r="A3259" t="str">
            <v>87555</v>
          </cell>
          <cell r="B3259" t="str">
            <v>M.tuberculo dna dir probe</v>
          </cell>
          <cell r="C3259">
            <v>3</v>
          </cell>
          <cell r="D3259">
            <v>0</v>
          </cell>
          <cell r="E3259">
            <v>5</v>
          </cell>
          <cell r="F3259">
            <v>5</v>
          </cell>
        </row>
        <row r="3260">
          <cell r="A3260" t="str">
            <v>87556</v>
          </cell>
          <cell r="B3260" t="str">
            <v>M.tuberculo dna amp probe</v>
          </cell>
          <cell r="C3260">
            <v>3</v>
          </cell>
          <cell r="D3260">
            <v>0</v>
          </cell>
          <cell r="E3260">
            <v>5</v>
          </cell>
          <cell r="F3260">
            <v>5</v>
          </cell>
        </row>
        <row r="3261">
          <cell r="A3261" t="str">
            <v>87557</v>
          </cell>
          <cell r="B3261" t="str">
            <v>M.tuberculo dna quant</v>
          </cell>
          <cell r="C3261">
            <v>3</v>
          </cell>
          <cell r="D3261">
            <v>0</v>
          </cell>
          <cell r="E3261">
            <v>5</v>
          </cell>
          <cell r="F3261">
            <v>5</v>
          </cell>
        </row>
        <row r="3262">
          <cell r="A3262" t="str">
            <v>87560</v>
          </cell>
          <cell r="B3262" t="str">
            <v>M.avium-intra dna dir prob</v>
          </cell>
          <cell r="C3262">
            <v>3</v>
          </cell>
          <cell r="D3262">
            <v>0</v>
          </cell>
          <cell r="E3262">
            <v>5</v>
          </cell>
          <cell r="F3262">
            <v>5</v>
          </cell>
        </row>
        <row r="3263">
          <cell r="A3263" t="str">
            <v>87561</v>
          </cell>
          <cell r="B3263" t="str">
            <v>M.avium-intra dna amp prob</v>
          </cell>
          <cell r="C3263">
            <v>3</v>
          </cell>
          <cell r="D3263">
            <v>0</v>
          </cell>
          <cell r="E3263">
            <v>5</v>
          </cell>
          <cell r="F3263">
            <v>5</v>
          </cell>
        </row>
        <row r="3264">
          <cell r="A3264" t="str">
            <v>87562</v>
          </cell>
          <cell r="B3264" t="str">
            <v>M.avium-intra dna quant</v>
          </cell>
          <cell r="C3264">
            <v>3</v>
          </cell>
          <cell r="D3264">
            <v>0</v>
          </cell>
          <cell r="E3264">
            <v>5</v>
          </cell>
          <cell r="F3264">
            <v>5</v>
          </cell>
        </row>
        <row r="3265">
          <cell r="A3265" t="str">
            <v>87580</v>
          </cell>
          <cell r="B3265" t="str">
            <v>M.pneumon dna dir probe</v>
          </cell>
          <cell r="C3265">
            <v>3</v>
          </cell>
          <cell r="D3265">
            <v>0</v>
          </cell>
          <cell r="E3265">
            <v>5</v>
          </cell>
          <cell r="F3265">
            <v>5</v>
          </cell>
        </row>
        <row r="3266">
          <cell r="A3266" t="str">
            <v>87581</v>
          </cell>
          <cell r="B3266" t="str">
            <v>M.pneumon dna amp probe</v>
          </cell>
          <cell r="C3266">
            <v>3</v>
          </cell>
          <cell r="D3266">
            <v>0</v>
          </cell>
          <cell r="E3266">
            <v>5</v>
          </cell>
          <cell r="F3266">
            <v>5</v>
          </cell>
        </row>
        <row r="3267">
          <cell r="A3267" t="str">
            <v>87582</v>
          </cell>
          <cell r="B3267" t="str">
            <v>M.pneumon dna quant</v>
          </cell>
          <cell r="C3267">
            <v>3</v>
          </cell>
          <cell r="D3267">
            <v>0</v>
          </cell>
          <cell r="E3267">
            <v>5</v>
          </cell>
          <cell r="F3267">
            <v>5</v>
          </cell>
        </row>
        <row r="3268">
          <cell r="A3268" t="str">
            <v>87590</v>
          </cell>
          <cell r="B3268" t="str">
            <v>N.gonorrhoeae dna dir prob</v>
          </cell>
          <cell r="C3268">
            <v>3</v>
          </cell>
          <cell r="D3268">
            <v>0</v>
          </cell>
          <cell r="E3268">
            <v>5</v>
          </cell>
          <cell r="F3268">
            <v>5</v>
          </cell>
        </row>
        <row r="3269">
          <cell r="A3269" t="str">
            <v>87591</v>
          </cell>
          <cell r="B3269" t="str">
            <v>N.gonorrhoeae dna amp prob</v>
          </cell>
          <cell r="C3269">
            <v>3</v>
          </cell>
          <cell r="D3269">
            <v>0</v>
          </cell>
          <cell r="E3269">
            <v>5</v>
          </cell>
          <cell r="F3269">
            <v>5</v>
          </cell>
        </row>
        <row r="3270">
          <cell r="A3270" t="str">
            <v>87592</v>
          </cell>
          <cell r="B3270" t="str">
            <v>N.gonorrhoeae dna quant</v>
          </cell>
          <cell r="C3270">
            <v>3</v>
          </cell>
          <cell r="D3270">
            <v>0</v>
          </cell>
          <cell r="E3270">
            <v>5</v>
          </cell>
          <cell r="F3270">
            <v>5</v>
          </cell>
        </row>
        <row r="3271">
          <cell r="A3271" t="str">
            <v>87620</v>
          </cell>
          <cell r="B3271" t="str">
            <v>Hpv dna dir probe</v>
          </cell>
          <cell r="C3271">
            <v>3</v>
          </cell>
          <cell r="D3271">
            <v>0</v>
          </cell>
          <cell r="E3271">
            <v>5</v>
          </cell>
          <cell r="F3271">
            <v>5</v>
          </cell>
        </row>
        <row r="3272">
          <cell r="A3272" t="str">
            <v>87621</v>
          </cell>
          <cell r="B3272" t="str">
            <v>Hpv dna amp probe</v>
          </cell>
          <cell r="C3272">
            <v>3</v>
          </cell>
          <cell r="D3272">
            <v>0</v>
          </cell>
          <cell r="E3272">
            <v>5</v>
          </cell>
          <cell r="F3272">
            <v>5</v>
          </cell>
        </row>
        <row r="3273">
          <cell r="A3273" t="str">
            <v>87622</v>
          </cell>
          <cell r="B3273" t="str">
            <v>Hpv dna quant</v>
          </cell>
          <cell r="C3273">
            <v>3</v>
          </cell>
          <cell r="D3273">
            <v>0</v>
          </cell>
          <cell r="E3273">
            <v>5</v>
          </cell>
          <cell r="F3273">
            <v>5</v>
          </cell>
        </row>
        <row r="3274">
          <cell r="A3274" t="str">
            <v>87631</v>
          </cell>
          <cell r="B3274" t="str">
            <v>Resp virus 3-5 targets</v>
          </cell>
          <cell r="C3274">
            <v>3</v>
          </cell>
          <cell r="D3274">
            <v>0</v>
          </cell>
          <cell r="E3274">
            <v>5</v>
          </cell>
          <cell r="F3274">
            <v>5</v>
          </cell>
        </row>
        <row r="3275">
          <cell r="A3275" t="str">
            <v>87632</v>
          </cell>
          <cell r="B3275" t="str">
            <v>Resp virus 6-11 targets</v>
          </cell>
          <cell r="C3275">
            <v>3</v>
          </cell>
          <cell r="D3275">
            <v>0</v>
          </cell>
          <cell r="E3275">
            <v>5</v>
          </cell>
          <cell r="F3275">
            <v>5</v>
          </cell>
        </row>
        <row r="3276">
          <cell r="A3276" t="str">
            <v>87633</v>
          </cell>
          <cell r="B3276" t="str">
            <v>Resp virus 12-25 targets</v>
          </cell>
          <cell r="C3276">
            <v>3</v>
          </cell>
          <cell r="D3276">
            <v>0</v>
          </cell>
          <cell r="E3276">
            <v>5</v>
          </cell>
          <cell r="F3276">
            <v>5</v>
          </cell>
        </row>
        <row r="3277">
          <cell r="A3277" t="str">
            <v>87640</v>
          </cell>
          <cell r="B3277" t="str">
            <v>Staph a dna amp probe</v>
          </cell>
          <cell r="C3277">
            <v>3</v>
          </cell>
          <cell r="D3277">
            <v>0</v>
          </cell>
          <cell r="E3277">
            <v>5</v>
          </cell>
          <cell r="F3277">
            <v>5</v>
          </cell>
        </row>
        <row r="3278">
          <cell r="A3278" t="str">
            <v>87641</v>
          </cell>
          <cell r="B3278" t="str">
            <v>Mr-staph dna amp probe</v>
          </cell>
          <cell r="C3278">
            <v>3</v>
          </cell>
          <cell r="D3278">
            <v>0</v>
          </cell>
          <cell r="E3278">
            <v>5</v>
          </cell>
          <cell r="F3278">
            <v>5</v>
          </cell>
        </row>
        <row r="3279">
          <cell r="A3279" t="str">
            <v>87650</v>
          </cell>
          <cell r="B3279" t="str">
            <v>Strep a dna dir probe</v>
          </cell>
          <cell r="C3279">
            <v>3</v>
          </cell>
          <cell r="D3279">
            <v>0</v>
          </cell>
          <cell r="E3279">
            <v>5</v>
          </cell>
          <cell r="F3279">
            <v>5</v>
          </cell>
        </row>
        <row r="3280">
          <cell r="A3280" t="str">
            <v>87651</v>
          </cell>
          <cell r="B3280" t="str">
            <v>Strep a dna amp probe</v>
          </cell>
          <cell r="C3280">
            <v>3</v>
          </cell>
          <cell r="D3280">
            <v>0</v>
          </cell>
          <cell r="E3280">
            <v>5</v>
          </cell>
          <cell r="F3280">
            <v>5</v>
          </cell>
        </row>
        <row r="3281">
          <cell r="A3281" t="str">
            <v>87652</v>
          </cell>
          <cell r="B3281" t="str">
            <v>Strep a dna quant</v>
          </cell>
          <cell r="C3281">
            <v>3</v>
          </cell>
          <cell r="D3281">
            <v>0</v>
          </cell>
          <cell r="E3281">
            <v>5</v>
          </cell>
          <cell r="F3281">
            <v>5</v>
          </cell>
        </row>
        <row r="3282">
          <cell r="A3282" t="str">
            <v>87653</v>
          </cell>
          <cell r="B3282" t="str">
            <v>Strep b dna amp probe</v>
          </cell>
          <cell r="C3282">
            <v>3</v>
          </cell>
          <cell r="D3282">
            <v>0</v>
          </cell>
          <cell r="E3282">
            <v>5</v>
          </cell>
          <cell r="F3282">
            <v>5</v>
          </cell>
        </row>
        <row r="3283">
          <cell r="A3283" t="str">
            <v>87660</v>
          </cell>
          <cell r="B3283" t="str">
            <v>Trichomonas vagin dir probe</v>
          </cell>
          <cell r="C3283">
            <v>3</v>
          </cell>
          <cell r="D3283">
            <v>0</v>
          </cell>
          <cell r="E3283">
            <v>5</v>
          </cell>
          <cell r="F3283">
            <v>5</v>
          </cell>
        </row>
        <row r="3284">
          <cell r="A3284" t="str">
            <v>87661</v>
          </cell>
          <cell r="B3284" t="str">
            <v>Trichomonas vaginalis amplif</v>
          </cell>
          <cell r="C3284">
            <v>3</v>
          </cell>
          <cell r="D3284">
            <v>0</v>
          </cell>
          <cell r="E3284">
            <v>5</v>
          </cell>
          <cell r="F3284">
            <v>5</v>
          </cell>
        </row>
        <row r="3285">
          <cell r="A3285" t="str">
            <v>87797</v>
          </cell>
          <cell r="B3285" t="str">
            <v>Detect agent nos dna dir</v>
          </cell>
          <cell r="C3285">
            <v>3</v>
          </cell>
          <cell r="D3285">
            <v>0</v>
          </cell>
          <cell r="E3285">
            <v>5</v>
          </cell>
          <cell r="F3285">
            <v>5</v>
          </cell>
        </row>
        <row r="3286">
          <cell r="A3286" t="str">
            <v>87798</v>
          </cell>
          <cell r="B3286" t="str">
            <v>Detect agent nos dna amp</v>
          </cell>
          <cell r="C3286">
            <v>3</v>
          </cell>
          <cell r="D3286">
            <v>0</v>
          </cell>
          <cell r="E3286">
            <v>5</v>
          </cell>
          <cell r="F3286">
            <v>5</v>
          </cell>
        </row>
        <row r="3287">
          <cell r="A3287" t="str">
            <v>87799</v>
          </cell>
          <cell r="B3287" t="str">
            <v>Detect agent nos dna quant</v>
          </cell>
          <cell r="C3287">
            <v>3</v>
          </cell>
          <cell r="D3287">
            <v>0</v>
          </cell>
          <cell r="E3287">
            <v>5</v>
          </cell>
          <cell r="F3287">
            <v>5</v>
          </cell>
        </row>
        <row r="3288">
          <cell r="A3288" t="str">
            <v>87800</v>
          </cell>
          <cell r="B3288" t="str">
            <v>Detect agnt mult dna direc</v>
          </cell>
          <cell r="C3288">
            <v>3</v>
          </cell>
          <cell r="D3288">
            <v>0</v>
          </cell>
          <cell r="E3288">
            <v>5</v>
          </cell>
          <cell r="F3288">
            <v>5</v>
          </cell>
        </row>
        <row r="3289">
          <cell r="A3289" t="str">
            <v>87801</v>
          </cell>
          <cell r="B3289" t="str">
            <v>Detect agnt mult dna ampli</v>
          </cell>
          <cell r="C3289">
            <v>3</v>
          </cell>
          <cell r="D3289">
            <v>0</v>
          </cell>
          <cell r="E3289">
            <v>5</v>
          </cell>
          <cell r="F3289">
            <v>5</v>
          </cell>
        </row>
        <row r="3290">
          <cell r="A3290" t="str">
            <v>87802</v>
          </cell>
          <cell r="B3290" t="str">
            <v>Strep b assay w/optic</v>
          </cell>
          <cell r="C3290">
            <v>3</v>
          </cell>
          <cell r="D3290">
            <v>0</v>
          </cell>
          <cell r="E3290">
            <v>5</v>
          </cell>
          <cell r="F3290">
            <v>5</v>
          </cell>
        </row>
        <row r="3291">
          <cell r="A3291" t="str">
            <v>87803</v>
          </cell>
          <cell r="B3291" t="str">
            <v>Clostridium toxin a w/optic</v>
          </cell>
          <cell r="C3291">
            <v>3</v>
          </cell>
          <cell r="D3291">
            <v>0</v>
          </cell>
          <cell r="E3291">
            <v>5</v>
          </cell>
          <cell r="F3291">
            <v>5</v>
          </cell>
        </row>
        <row r="3292">
          <cell r="A3292" t="str">
            <v>87804</v>
          </cell>
          <cell r="B3292" t="str">
            <v>Influenza assay w/optic</v>
          </cell>
          <cell r="C3292">
            <v>3</v>
          </cell>
          <cell r="D3292">
            <v>0</v>
          </cell>
          <cell r="E3292">
            <v>5</v>
          </cell>
          <cell r="F3292">
            <v>5</v>
          </cell>
        </row>
        <row r="3293">
          <cell r="A3293" t="str">
            <v>87807</v>
          </cell>
          <cell r="B3293" t="str">
            <v>Rsv assay w/optic</v>
          </cell>
          <cell r="C3293">
            <v>3</v>
          </cell>
          <cell r="D3293">
            <v>0</v>
          </cell>
          <cell r="E3293">
            <v>5</v>
          </cell>
          <cell r="F3293">
            <v>5</v>
          </cell>
        </row>
        <row r="3294">
          <cell r="A3294" t="str">
            <v>87808</v>
          </cell>
          <cell r="B3294" t="str">
            <v>Trichomonas assay w/optic</v>
          </cell>
          <cell r="C3294">
            <v>3</v>
          </cell>
          <cell r="D3294">
            <v>0</v>
          </cell>
          <cell r="E3294">
            <v>5</v>
          </cell>
          <cell r="F3294">
            <v>5</v>
          </cell>
        </row>
        <row r="3295">
          <cell r="A3295" t="str">
            <v>87809</v>
          </cell>
          <cell r="B3295" t="str">
            <v>Adenovirus assay w/optic</v>
          </cell>
          <cell r="C3295">
            <v>3</v>
          </cell>
          <cell r="D3295">
            <v>0</v>
          </cell>
          <cell r="E3295">
            <v>5</v>
          </cell>
          <cell r="F3295">
            <v>5</v>
          </cell>
        </row>
        <row r="3296">
          <cell r="A3296" t="str">
            <v>87810</v>
          </cell>
          <cell r="B3296" t="str">
            <v>Chylmd trach assay w/optic</v>
          </cell>
          <cell r="C3296">
            <v>3</v>
          </cell>
          <cell r="D3296">
            <v>0</v>
          </cell>
          <cell r="E3296">
            <v>5</v>
          </cell>
          <cell r="F3296">
            <v>5</v>
          </cell>
        </row>
        <row r="3297">
          <cell r="A3297" t="str">
            <v>87850</v>
          </cell>
          <cell r="B3297" t="str">
            <v>N. gonorrhoeae assay w/optic</v>
          </cell>
          <cell r="C3297">
            <v>3</v>
          </cell>
          <cell r="D3297">
            <v>0</v>
          </cell>
          <cell r="E3297">
            <v>5</v>
          </cell>
          <cell r="F3297">
            <v>5</v>
          </cell>
        </row>
        <row r="3298">
          <cell r="A3298" t="str">
            <v>87880</v>
          </cell>
          <cell r="B3298" t="str">
            <v>Strep a assay w/optic</v>
          </cell>
          <cell r="C3298">
            <v>3</v>
          </cell>
          <cell r="D3298">
            <v>0</v>
          </cell>
          <cell r="E3298">
            <v>5</v>
          </cell>
          <cell r="F3298">
            <v>5</v>
          </cell>
        </row>
        <row r="3299">
          <cell r="A3299" t="str">
            <v>87899</v>
          </cell>
          <cell r="B3299" t="str">
            <v>Agent nos assay w/optic</v>
          </cell>
          <cell r="C3299">
            <v>3</v>
          </cell>
          <cell r="D3299">
            <v>0</v>
          </cell>
          <cell r="E3299">
            <v>5</v>
          </cell>
          <cell r="F3299">
            <v>5</v>
          </cell>
        </row>
        <row r="3300">
          <cell r="A3300" t="str">
            <v>87900</v>
          </cell>
          <cell r="B3300" t="str">
            <v>Phenotype infect agent drug</v>
          </cell>
          <cell r="C3300">
            <v>3</v>
          </cell>
          <cell r="D3300">
            <v>0</v>
          </cell>
          <cell r="E3300">
            <v>5</v>
          </cell>
          <cell r="F3300">
            <v>5</v>
          </cell>
        </row>
        <row r="3301">
          <cell r="A3301" t="str">
            <v>87901</v>
          </cell>
          <cell r="B3301" t="str">
            <v>Genotype dna hiv reverse t</v>
          </cell>
          <cell r="C3301">
            <v>3</v>
          </cell>
          <cell r="D3301">
            <v>0</v>
          </cell>
          <cell r="E3301">
            <v>5</v>
          </cell>
          <cell r="F3301">
            <v>5</v>
          </cell>
        </row>
        <row r="3302">
          <cell r="A3302" t="str">
            <v>87902</v>
          </cell>
          <cell r="B3302" t="str">
            <v>Genotype dna/rna hep c</v>
          </cell>
          <cell r="C3302">
            <v>3</v>
          </cell>
          <cell r="D3302">
            <v>0</v>
          </cell>
          <cell r="E3302">
            <v>5</v>
          </cell>
          <cell r="F3302">
            <v>5</v>
          </cell>
        </row>
        <row r="3303">
          <cell r="A3303" t="str">
            <v>87903</v>
          </cell>
          <cell r="B3303" t="str">
            <v>Phenotype dna hiv w/culture</v>
          </cell>
          <cell r="C3303">
            <v>3</v>
          </cell>
          <cell r="D3303">
            <v>0</v>
          </cell>
          <cell r="E3303">
            <v>5</v>
          </cell>
          <cell r="F3303">
            <v>5</v>
          </cell>
        </row>
        <row r="3304">
          <cell r="A3304" t="str">
            <v>87904</v>
          </cell>
          <cell r="B3304" t="str">
            <v>Phenotype dna hiv w/clt add</v>
          </cell>
          <cell r="C3304">
            <v>3</v>
          </cell>
          <cell r="D3304">
            <v>0</v>
          </cell>
          <cell r="E3304">
            <v>5</v>
          </cell>
          <cell r="F3304">
            <v>5</v>
          </cell>
        </row>
        <row r="3305">
          <cell r="A3305" t="str">
            <v>87905</v>
          </cell>
          <cell r="B3305" t="str">
            <v>Sialidase enzyme assay</v>
          </cell>
          <cell r="C3305">
            <v>3</v>
          </cell>
          <cell r="D3305">
            <v>0</v>
          </cell>
          <cell r="E3305">
            <v>5</v>
          </cell>
          <cell r="F3305">
            <v>5</v>
          </cell>
        </row>
        <row r="3306">
          <cell r="A3306" t="str">
            <v>87906</v>
          </cell>
          <cell r="B3306" t="str">
            <v>Genotype dna/rna hiv</v>
          </cell>
          <cell r="C3306">
            <v>3</v>
          </cell>
          <cell r="D3306">
            <v>0</v>
          </cell>
          <cell r="E3306">
            <v>5</v>
          </cell>
          <cell r="F3306">
            <v>5</v>
          </cell>
        </row>
        <row r="3307">
          <cell r="A3307" t="str">
            <v>87910</v>
          </cell>
          <cell r="B3307" t="str">
            <v>Genotype cytomegalovirus</v>
          </cell>
          <cell r="C3307">
            <v>3</v>
          </cell>
          <cell r="D3307">
            <v>0</v>
          </cell>
          <cell r="E3307">
            <v>5</v>
          </cell>
          <cell r="F3307">
            <v>5</v>
          </cell>
        </row>
        <row r="3308">
          <cell r="A3308" t="str">
            <v>87912</v>
          </cell>
          <cell r="B3308" t="str">
            <v>Genotype dna hepatitis b</v>
          </cell>
          <cell r="C3308">
            <v>3</v>
          </cell>
          <cell r="D3308">
            <v>0</v>
          </cell>
          <cell r="E3308">
            <v>5</v>
          </cell>
          <cell r="F3308">
            <v>5</v>
          </cell>
        </row>
        <row r="3309">
          <cell r="A3309" t="str">
            <v>88104</v>
          </cell>
          <cell r="B3309" t="str">
            <v>Cytopath fl nongyn smears</v>
          </cell>
          <cell r="C3309">
            <v>12</v>
          </cell>
          <cell r="D3309">
            <v>5</v>
          </cell>
          <cell r="E3309">
            <v>5</v>
          </cell>
          <cell r="F3309">
            <v>0</v>
          </cell>
        </row>
        <row r="3310">
          <cell r="A3310" t="str">
            <v>88106</v>
          </cell>
          <cell r="B3310" t="str">
            <v>Cytopath fl nongyn filter</v>
          </cell>
          <cell r="C3310">
            <v>12</v>
          </cell>
          <cell r="D3310">
            <v>5</v>
          </cell>
          <cell r="E3310">
            <v>5</v>
          </cell>
          <cell r="F3310">
            <v>0</v>
          </cell>
        </row>
        <row r="3311">
          <cell r="A3311" t="str">
            <v>88108</v>
          </cell>
          <cell r="B3311" t="str">
            <v>Cytopath concentrate tech</v>
          </cell>
          <cell r="C3311">
            <v>12</v>
          </cell>
          <cell r="D3311">
            <v>5</v>
          </cell>
          <cell r="E3311">
            <v>5</v>
          </cell>
          <cell r="F3311">
            <v>0</v>
          </cell>
        </row>
        <row r="3312">
          <cell r="A3312" t="str">
            <v>88112</v>
          </cell>
          <cell r="B3312" t="str">
            <v>Cytopath cell enhance tech</v>
          </cell>
          <cell r="C3312">
            <v>12</v>
          </cell>
          <cell r="D3312">
            <v>5</v>
          </cell>
          <cell r="E3312">
            <v>5</v>
          </cell>
          <cell r="F3312">
            <v>0</v>
          </cell>
        </row>
        <row r="3313">
          <cell r="A3313" t="str">
            <v>88120</v>
          </cell>
          <cell r="B3313" t="str">
            <v>Cytp urne 3-5 probes ea spec</v>
          </cell>
          <cell r="C3313">
            <v>12</v>
          </cell>
          <cell r="D3313">
            <v>5</v>
          </cell>
          <cell r="E3313">
            <v>5</v>
          </cell>
          <cell r="F3313">
            <v>0</v>
          </cell>
        </row>
        <row r="3314">
          <cell r="A3314" t="str">
            <v>88121</v>
          </cell>
          <cell r="B3314" t="str">
            <v>Cytp urine 3-5 probes cmptr</v>
          </cell>
          <cell r="C3314">
            <v>12</v>
          </cell>
          <cell r="D3314">
            <v>5</v>
          </cell>
          <cell r="E3314">
            <v>5</v>
          </cell>
          <cell r="F3314">
            <v>0</v>
          </cell>
        </row>
        <row r="3315">
          <cell r="A3315" t="str">
            <v>88125</v>
          </cell>
          <cell r="B3315" t="str">
            <v>Forensic cytopathology</v>
          </cell>
          <cell r="C3315">
            <v>12</v>
          </cell>
          <cell r="D3315">
            <v>5</v>
          </cell>
          <cell r="E3315">
            <v>5</v>
          </cell>
          <cell r="F3315">
            <v>0</v>
          </cell>
        </row>
        <row r="3316">
          <cell r="A3316" t="str">
            <v>88130</v>
          </cell>
          <cell r="B3316" t="str">
            <v>Sex chromatin identification</v>
          </cell>
          <cell r="C3316">
            <v>3</v>
          </cell>
          <cell r="D3316">
            <v>0</v>
          </cell>
          <cell r="E3316">
            <v>5</v>
          </cell>
          <cell r="F3316">
            <v>5</v>
          </cell>
        </row>
        <row r="3317">
          <cell r="A3317" t="str">
            <v>88140</v>
          </cell>
          <cell r="B3317" t="str">
            <v>Sex chromatin identification</v>
          </cell>
          <cell r="C3317">
            <v>3</v>
          </cell>
          <cell r="D3317">
            <v>0</v>
          </cell>
          <cell r="E3317">
            <v>5</v>
          </cell>
          <cell r="F3317">
            <v>5</v>
          </cell>
        </row>
        <row r="3318">
          <cell r="A3318" t="str">
            <v>88141</v>
          </cell>
          <cell r="B3318" t="str">
            <v>Cytopath c/v interpret</v>
          </cell>
          <cell r="C3318">
            <v>12</v>
          </cell>
          <cell r="D3318">
            <v>5</v>
          </cell>
          <cell r="E3318">
            <v>5</v>
          </cell>
          <cell r="F3318">
            <v>0</v>
          </cell>
        </row>
        <row r="3319">
          <cell r="A3319" t="str">
            <v>88142</v>
          </cell>
          <cell r="B3319" t="str">
            <v>Cytopath c/v thin layer</v>
          </cell>
          <cell r="C3319">
            <v>3</v>
          </cell>
          <cell r="D3319">
            <v>0</v>
          </cell>
          <cell r="E3319">
            <v>5</v>
          </cell>
          <cell r="F3319">
            <v>5</v>
          </cell>
        </row>
        <row r="3320">
          <cell r="A3320" t="str">
            <v>88143</v>
          </cell>
          <cell r="B3320" t="str">
            <v>Cytopath c/v thin layer redo</v>
          </cell>
          <cell r="C3320">
            <v>3</v>
          </cell>
          <cell r="D3320">
            <v>0</v>
          </cell>
          <cell r="E3320">
            <v>5</v>
          </cell>
          <cell r="F3320">
            <v>5</v>
          </cell>
        </row>
        <row r="3321">
          <cell r="A3321" t="str">
            <v>88147</v>
          </cell>
          <cell r="B3321" t="str">
            <v>Cytopath c/v automated</v>
          </cell>
          <cell r="C3321">
            <v>3</v>
          </cell>
          <cell r="D3321">
            <v>0</v>
          </cell>
          <cell r="E3321">
            <v>5</v>
          </cell>
          <cell r="F3321">
            <v>5</v>
          </cell>
        </row>
        <row r="3322">
          <cell r="A3322" t="str">
            <v>88148</v>
          </cell>
          <cell r="B3322" t="str">
            <v>Cytopath c/v auto rescreen</v>
          </cell>
          <cell r="C3322">
            <v>3</v>
          </cell>
          <cell r="D3322">
            <v>0</v>
          </cell>
          <cell r="E3322">
            <v>5</v>
          </cell>
          <cell r="F3322">
            <v>5</v>
          </cell>
        </row>
        <row r="3323">
          <cell r="A3323" t="str">
            <v>88150</v>
          </cell>
          <cell r="B3323" t="str">
            <v>Cytopath c/v manual</v>
          </cell>
          <cell r="C3323">
            <v>3</v>
          </cell>
          <cell r="D3323">
            <v>0</v>
          </cell>
          <cell r="E3323">
            <v>5</v>
          </cell>
          <cell r="F3323">
            <v>5</v>
          </cell>
        </row>
        <row r="3324">
          <cell r="A3324" t="str">
            <v>88152</v>
          </cell>
          <cell r="B3324" t="str">
            <v>Cytopath c/v auto redo</v>
          </cell>
          <cell r="C3324">
            <v>3</v>
          </cell>
          <cell r="D3324">
            <v>0</v>
          </cell>
          <cell r="E3324">
            <v>5</v>
          </cell>
          <cell r="F3324">
            <v>5</v>
          </cell>
        </row>
        <row r="3325">
          <cell r="A3325" t="str">
            <v>88153</v>
          </cell>
          <cell r="B3325" t="str">
            <v>Cytopath c/v redo</v>
          </cell>
          <cell r="C3325">
            <v>3</v>
          </cell>
          <cell r="D3325">
            <v>0</v>
          </cell>
          <cell r="E3325">
            <v>5</v>
          </cell>
          <cell r="F3325">
            <v>5</v>
          </cell>
        </row>
        <row r="3326">
          <cell r="A3326" t="str">
            <v>88154</v>
          </cell>
          <cell r="B3326" t="str">
            <v>Cytopath c/v select</v>
          </cell>
          <cell r="C3326">
            <v>3</v>
          </cell>
          <cell r="D3326">
            <v>0</v>
          </cell>
          <cell r="E3326">
            <v>5</v>
          </cell>
          <cell r="F3326">
            <v>5</v>
          </cell>
        </row>
        <row r="3327">
          <cell r="A3327" t="str">
            <v>88155</v>
          </cell>
          <cell r="B3327" t="str">
            <v>Cytopath c/v index add-on</v>
          </cell>
          <cell r="C3327">
            <v>3</v>
          </cell>
          <cell r="D3327">
            <v>0</v>
          </cell>
          <cell r="E3327">
            <v>5</v>
          </cell>
          <cell r="F3327">
            <v>5</v>
          </cell>
        </row>
        <row r="3328">
          <cell r="A3328" t="str">
            <v>88160</v>
          </cell>
          <cell r="B3328" t="str">
            <v>Cytopath smear other source</v>
          </cell>
          <cell r="C3328">
            <v>12</v>
          </cell>
          <cell r="D3328">
            <v>5</v>
          </cell>
          <cell r="E3328">
            <v>5</v>
          </cell>
          <cell r="F3328">
            <v>0</v>
          </cell>
        </row>
        <row r="3329">
          <cell r="A3329" t="str">
            <v>88161</v>
          </cell>
          <cell r="B3329" t="str">
            <v>Cytopath smear other source</v>
          </cell>
          <cell r="C3329">
            <v>12</v>
          </cell>
          <cell r="D3329">
            <v>5</v>
          </cell>
          <cell r="E3329">
            <v>5</v>
          </cell>
          <cell r="F3329">
            <v>0</v>
          </cell>
        </row>
        <row r="3330">
          <cell r="A3330" t="str">
            <v>88162</v>
          </cell>
          <cell r="B3330" t="str">
            <v>Cytopath smear other source</v>
          </cell>
          <cell r="C3330">
            <v>12</v>
          </cell>
          <cell r="D3330">
            <v>5</v>
          </cell>
          <cell r="E3330">
            <v>5</v>
          </cell>
          <cell r="F3330">
            <v>0</v>
          </cell>
        </row>
        <row r="3331">
          <cell r="A3331" t="str">
            <v>88164</v>
          </cell>
          <cell r="B3331" t="str">
            <v>Cytopath tbs c/v manual</v>
          </cell>
          <cell r="C3331">
            <v>3</v>
          </cell>
          <cell r="D3331">
            <v>0</v>
          </cell>
          <cell r="E3331">
            <v>5</v>
          </cell>
          <cell r="F3331">
            <v>5</v>
          </cell>
        </row>
        <row r="3332">
          <cell r="A3332" t="str">
            <v>88165</v>
          </cell>
          <cell r="B3332" t="str">
            <v>Cytopath tbs c/v redo</v>
          </cell>
          <cell r="C3332">
            <v>3</v>
          </cell>
          <cell r="D3332">
            <v>0</v>
          </cell>
          <cell r="E3332">
            <v>5</v>
          </cell>
          <cell r="F3332">
            <v>5</v>
          </cell>
        </row>
        <row r="3333">
          <cell r="A3333" t="str">
            <v>88166</v>
          </cell>
          <cell r="B3333" t="str">
            <v>Cytopath tbs c/v auto redo</v>
          </cell>
          <cell r="C3333">
            <v>3</v>
          </cell>
          <cell r="D3333">
            <v>0</v>
          </cell>
          <cell r="E3333">
            <v>5</v>
          </cell>
          <cell r="F3333">
            <v>5</v>
          </cell>
        </row>
        <row r="3334">
          <cell r="A3334" t="str">
            <v>88167</v>
          </cell>
          <cell r="B3334" t="str">
            <v>Cytopath tbs c/v select</v>
          </cell>
          <cell r="C3334">
            <v>3</v>
          </cell>
          <cell r="D3334">
            <v>0</v>
          </cell>
          <cell r="E3334">
            <v>5</v>
          </cell>
          <cell r="F3334">
            <v>5</v>
          </cell>
        </row>
        <row r="3335">
          <cell r="A3335" t="str">
            <v>88172</v>
          </cell>
          <cell r="B3335" t="str">
            <v>Cytp dx eval fna 1st ea site</v>
          </cell>
          <cell r="C3335">
            <v>12</v>
          </cell>
          <cell r="D3335">
            <v>5</v>
          </cell>
          <cell r="E3335">
            <v>5</v>
          </cell>
          <cell r="F3335">
            <v>0</v>
          </cell>
        </row>
        <row r="3336">
          <cell r="A3336" t="str">
            <v>88173</v>
          </cell>
          <cell r="B3336" t="str">
            <v>Cytopath eval fna report</v>
          </cell>
          <cell r="C3336">
            <v>12</v>
          </cell>
          <cell r="D3336">
            <v>5</v>
          </cell>
          <cell r="E3336">
            <v>5</v>
          </cell>
          <cell r="F3336">
            <v>0</v>
          </cell>
        </row>
        <row r="3337">
          <cell r="A3337" t="str">
            <v>88174</v>
          </cell>
          <cell r="B3337" t="str">
            <v>Cytopath c/v auto in fluid</v>
          </cell>
          <cell r="C3337">
            <v>3</v>
          </cell>
          <cell r="D3337">
            <v>0</v>
          </cell>
          <cell r="E3337">
            <v>5</v>
          </cell>
          <cell r="F3337">
            <v>5</v>
          </cell>
        </row>
        <row r="3338">
          <cell r="A3338" t="str">
            <v>88175</v>
          </cell>
          <cell r="B3338" t="str">
            <v>Cytopath c/v auto fluid redo</v>
          </cell>
          <cell r="C3338">
            <v>3</v>
          </cell>
          <cell r="D3338">
            <v>0</v>
          </cell>
          <cell r="E3338">
            <v>5</v>
          </cell>
          <cell r="F3338">
            <v>5</v>
          </cell>
        </row>
        <row r="3339">
          <cell r="A3339" t="str">
            <v>88177</v>
          </cell>
          <cell r="B3339" t="str">
            <v>Cytp fna eval ea addl</v>
          </cell>
          <cell r="C3339">
            <v>12</v>
          </cell>
          <cell r="D3339">
            <v>5</v>
          </cell>
          <cell r="E3339">
            <v>5</v>
          </cell>
          <cell r="F3339">
            <v>0</v>
          </cell>
        </row>
        <row r="3340">
          <cell r="A3340" t="str">
            <v>88182</v>
          </cell>
          <cell r="B3340" t="str">
            <v>Cell marker study</v>
          </cell>
          <cell r="C3340">
            <v>12</v>
          </cell>
          <cell r="D3340">
            <v>5</v>
          </cell>
          <cell r="E3340">
            <v>5</v>
          </cell>
          <cell r="F3340">
            <v>0</v>
          </cell>
        </row>
        <row r="3341">
          <cell r="A3341" t="str">
            <v>88184</v>
          </cell>
          <cell r="B3341" t="str">
            <v>Flowcytometry/ tc 1 marker</v>
          </cell>
          <cell r="C3341">
            <v>12</v>
          </cell>
          <cell r="D3341">
            <v>5</v>
          </cell>
          <cell r="E3341">
            <v>5</v>
          </cell>
          <cell r="F3341">
            <v>0</v>
          </cell>
        </row>
        <row r="3342">
          <cell r="A3342" t="str">
            <v>88185</v>
          </cell>
          <cell r="B3342" t="str">
            <v>Flowcytometry/tc add-on</v>
          </cell>
          <cell r="C3342">
            <v>12</v>
          </cell>
          <cell r="D3342">
            <v>5</v>
          </cell>
          <cell r="E3342">
            <v>5</v>
          </cell>
          <cell r="F3342">
            <v>0</v>
          </cell>
        </row>
        <row r="3343">
          <cell r="A3343" t="str">
            <v>88187</v>
          </cell>
          <cell r="B3343" t="str">
            <v>Flowcytometry/read 2-8</v>
          </cell>
          <cell r="C3343">
            <v>12</v>
          </cell>
          <cell r="D3343">
            <v>5</v>
          </cell>
          <cell r="E3343">
            <v>5</v>
          </cell>
          <cell r="F3343">
            <v>0</v>
          </cell>
        </row>
        <row r="3344">
          <cell r="A3344" t="str">
            <v>88188</v>
          </cell>
          <cell r="B3344" t="str">
            <v>Flowcytometry/read 9-15</v>
          </cell>
          <cell r="C3344">
            <v>12</v>
          </cell>
          <cell r="D3344">
            <v>5</v>
          </cell>
          <cell r="E3344">
            <v>5</v>
          </cell>
          <cell r="F3344">
            <v>0</v>
          </cell>
        </row>
        <row r="3345">
          <cell r="A3345" t="str">
            <v>88189</v>
          </cell>
          <cell r="B3345" t="str">
            <v>Flowcytometry/read 16 &amp; &gt;</v>
          </cell>
          <cell r="C3345">
            <v>12</v>
          </cell>
          <cell r="D3345">
            <v>5</v>
          </cell>
          <cell r="E3345">
            <v>5</v>
          </cell>
          <cell r="F3345">
            <v>0</v>
          </cell>
        </row>
        <row r="3346">
          <cell r="A3346" t="str">
            <v>88230</v>
          </cell>
          <cell r="B3346" t="str">
            <v>Tissue culture lymphocyte</v>
          </cell>
          <cell r="C3346">
            <v>3</v>
          </cell>
          <cell r="D3346">
            <v>0</v>
          </cell>
          <cell r="E3346">
            <v>5</v>
          </cell>
          <cell r="F3346">
            <v>5</v>
          </cell>
        </row>
        <row r="3347">
          <cell r="A3347" t="str">
            <v>88233</v>
          </cell>
          <cell r="B3347" t="str">
            <v>Tissue culture skin/biopsy</v>
          </cell>
          <cell r="C3347">
            <v>3</v>
          </cell>
          <cell r="D3347">
            <v>0</v>
          </cell>
          <cell r="E3347">
            <v>5</v>
          </cell>
          <cell r="F3347">
            <v>5</v>
          </cell>
        </row>
        <row r="3348">
          <cell r="A3348" t="str">
            <v>88235</v>
          </cell>
          <cell r="B3348" t="str">
            <v>Tissue culture placenta</v>
          </cell>
          <cell r="C3348">
            <v>3</v>
          </cell>
          <cell r="D3348">
            <v>0</v>
          </cell>
          <cell r="E3348">
            <v>5</v>
          </cell>
          <cell r="F3348">
            <v>5</v>
          </cell>
        </row>
        <row r="3349">
          <cell r="A3349" t="str">
            <v>88237</v>
          </cell>
          <cell r="B3349" t="str">
            <v>Tissue culture bone marrow</v>
          </cell>
          <cell r="C3349">
            <v>3</v>
          </cell>
          <cell r="D3349">
            <v>0</v>
          </cell>
          <cell r="E3349">
            <v>5</v>
          </cell>
          <cell r="F3349">
            <v>5</v>
          </cell>
        </row>
        <row r="3350">
          <cell r="A3350" t="str">
            <v>88239</v>
          </cell>
          <cell r="B3350" t="str">
            <v>Tissue culture tumor</v>
          </cell>
          <cell r="C3350">
            <v>3</v>
          </cell>
          <cell r="D3350">
            <v>0</v>
          </cell>
          <cell r="E3350">
            <v>5</v>
          </cell>
          <cell r="F3350">
            <v>5</v>
          </cell>
        </row>
        <row r="3351">
          <cell r="A3351" t="str">
            <v>88240</v>
          </cell>
          <cell r="B3351" t="str">
            <v>Cell cryopreserve/storage</v>
          </cell>
          <cell r="C3351">
            <v>3</v>
          </cell>
          <cell r="D3351">
            <v>0</v>
          </cell>
          <cell r="E3351">
            <v>5</v>
          </cell>
          <cell r="F3351">
            <v>5</v>
          </cell>
        </row>
        <row r="3352">
          <cell r="A3352" t="str">
            <v>88241</v>
          </cell>
          <cell r="B3352" t="str">
            <v>Frozen cell preparation</v>
          </cell>
          <cell r="C3352">
            <v>3</v>
          </cell>
          <cell r="D3352">
            <v>0</v>
          </cell>
          <cell r="E3352">
            <v>5</v>
          </cell>
          <cell r="F3352">
            <v>5</v>
          </cell>
        </row>
        <row r="3353">
          <cell r="A3353" t="str">
            <v>88245</v>
          </cell>
          <cell r="B3353" t="str">
            <v>Chromosome analysis 20-25</v>
          </cell>
          <cell r="C3353">
            <v>3</v>
          </cell>
          <cell r="D3353">
            <v>0</v>
          </cell>
          <cell r="E3353">
            <v>5</v>
          </cell>
          <cell r="F3353">
            <v>5</v>
          </cell>
        </row>
        <row r="3354">
          <cell r="A3354" t="str">
            <v>88248</v>
          </cell>
          <cell r="B3354" t="str">
            <v>Chromosome analysis 50-100</v>
          </cell>
          <cell r="C3354">
            <v>3</v>
          </cell>
          <cell r="D3354">
            <v>0</v>
          </cell>
          <cell r="E3354">
            <v>5</v>
          </cell>
          <cell r="F3354">
            <v>5</v>
          </cell>
        </row>
        <row r="3355">
          <cell r="A3355" t="str">
            <v>88249</v>
          </cell>
          <cell r="B3355" t="str">
            <v>Chromosome analysis 100</v>
          </cell>
          <cell r="C3355">
            <v>3</v>
          </cell>
          <cell r="D3355">
            <v>0</v>
          </cell>
          <cell r="E3355">
            <v>5</v>
          </cell>
          <cell r="F3355">
            <v>5</v>
          </cell>
        </row>
        <row r="3356">
          <cell r="A3356" t="str">
            <v>88261</v>
          </cell>
          <cell r="B3356" t="str">
            <v>Chromosome analysis 5</v>
          </cell>
          <cell r="C3356">
            <v>3</v>
          </cell>
          <cell r="D3356">
            <v>0</v>
          </cell>
          <cell r="E3356">
            <v>5</v>
          </cell>
          <cell r="F3356">
            <v>5</v>
          </cell>
        </row>
        <row r="3357">
          <cell r="A3357" t="str">
            <v>88262</v>
          </cell>
          <cell r="B3357" t="str">
            <v>Chromosome analysis 15-20</v>
          </cell>
          <cell r="C3357">
            <v>3</v>
          </cell>
          <cell r="D3357">
            <v>0</v>
          </cell>
          <cell r="E3357">
            <v>5</v>
          </cell>
          <cell r="F3357">
            <v>5</v>
          </cell>
        </row>
        <row r="3358">
          <cell r="A3358" t="str">
            <v>88263</v>
          </cell>
          <cell r="B3358" t="str">
            <v>Chromosome analysis 45</v>
          </cell>
          <cell r="C3358">
            <v>3</v>
          </cell>
          <cell r="D3358">
            <v>0</v>
          </cell>
          <cell r="E3358">
            <v>5</v>
          </cell>
          <cell r="F3358">
            <v>5</v>
          </cell>
        </row>
        <row r="3359">
          <cell r="A3359" t="str">
            <v>88264</v>
          </cell>
          <cell r="B3359" t="str">
            <v>Chromosome analysis 20-25</v>
          </cell>
          <cell r="C3359">
            <v>3</v>
          </cell>
          <cell r="D3359">
            <v>0</v>
          </cell>
          <cell r="E3359">
            <v>5</v>
          </cell>
          <cell r="F3359">
            <v>5</v>
          </cell>
        </row>
        <row r="3360">
          <cell r="A3360" t="str">
            <v>88267</v>
          </cell>
          <cell r="B3360" t="str">
            <v>Chromosome analys placenta</v>
          </cell>
          <cell r="C3360">
            <v>3</v>
          </cell>
          <cell r="D3360">
            <v>0</v>
          </cell>
          <cell r="E3360">
            <v>5</v>
          </cell>
          <cell r="F3360">
            <v>5</v>
          </cell>
        </row>
        <row r="3361">
          <cell r="A3361" t="str">
            <v>88269</v>
          </cell>
          <cell r="B3361" t="str">
            <v>Chromosome analys amniotic</v>
          </cell>
          <cell r="C3361">
            <v>3</v>
          </cell>
          <cell r="D3361">
            <v>0</v>
          </cell>
          <cell r="E3361">
            <v>5</v>
          </cell>
          <cell r="F3361">
            <v>5</v>
          </cell>
        </row>
        <row r="3362">
          <cell r="A3362" t="str">
            <v>88271</v>
          </cell>
          <cell r="B3362" t="str">
            <v>Cytogenetics dna probe</v>
          </cell>
          <cell r="C3362">
            <v>3</v>
          </cell>
          <cell r="D3362">
            <v>0</v>
          </cell>
          <cell r="E3362">
            <v>5</v>
          </cell>
          <cell r="F3362">
            <v>5</v>
          </cell>
        </row>
        <row r="3363">
          <cell r="A3363" t="str">
            <v>88272</v>
          </cell>
          <cell r="B3363" t="str">
            <v>Cytogenetics 3-5</v>
          </cell>
          <cell r="C3363">
            <v>3</v>
          </cell>
          <cell r="D3363">
            <v>0</v>
          </cell>
          <cell r="E3363">
            <v>5</v>
          </cell>
          <cell r="F3363">
            <v>5</v>
          </cell>
        </row>
        <row r="3364">
          <cell r="A3364" t="str">
            <v>88273</v>
          </cell>
          <cell r="B3364" t="str">
            <v>Cytogenetics 10-30</v>
          </cell>
          <cell r="C3364">
            <v>3</v>
          </cell>
          <cell r="D3364">
            <v>0</v>
          </cell>
          <cell r="E3364">
            <v>5</v>
          </cell>
          <cell r="F3364">
            <v>5</v>
          </cell>
        </row>
        <row r="3365">
          <cell r="A3365" t="str">
            <v>88274</v>
          </cell>
          <cell r="B3365" t="str">
            <v>Cytogenetics 25-99</v>
          </cell>
          <cell r="C3365">
            <v>3</v>
          </cell>
          <cell r="D3365">
            <v>0</v>
          </cell>
          <cell r="E3365">
            <v>5</v>
          </cell>
          <cell r="F3365">
            <v>5</v>
          </cell>
        </row>
        <row r="3366">
          <cell r="A3366" t="str">
            <v>88275</v>
          </cell>
          <cell r="B3366" t="str">
            <v>Cytogenetics 100-300</v>
          </cell>
          <cell r="C3366">
            <v>3</v>
          </cell>
          <cell r="D3366">
            <v>0</v>
          </cell>
          <cell r="E3366">
            <v>5</v>
          </cell>
          <cell r="F3366">
            <v>5</v>
          </cell>
        </row>
        <row r="3367">
          <cell r="A3367" t="str">
            <v>88280</v>
          </cell>
          <cell r="B3367" t="str">
            <v>Chromosome karyotype study</v>
          </cell>
          <cell r="C3367">
            <v>3</v>
          </cell>
          <cell r="D3367">
            <v>0</v>
          </cell>
          <cell r="E3367">
            <v>5</v>
          </cell>
          <cell r="F3367">
            <v>5</v>
          </cell>
        </row>
        <row r="3368">
          <cell r="A3368" t="str">
            <v>88283</v>
          </cell>
          <cell r="B3368" t="str">
            <v>Chromosome banding study</v>
          </cell>
          <cell r="C3368">
            <v>3</v>
          </cell>
          <cell r="D3368">
            <v>0</v>
          </cell>
          <cell r="E3368">
            <v>5</v>
          </cell>
          <cell r="F3368">
            <v>5</v>
          </cell>
        </row>
        <row r="3369">
          <cell r="A3369" t="str">
            <v>88285</v>
          </cell>
          <cell r="B3369" t="str">
            <v>Chromosome count additional</v>
          </cell>
          <cell r="C3369">
            <v>3</v>
          </cell>
          <cell r="D3369">
            <v>0</v>
          </cell>
          <cell r="E3369">
            <v>5</v>
          </cell>
          <cell r="F3369">
            <v>5</v>
          </cell>
        </row>
        <row r="3370">
          <cell r="A3370" t="str">
            <v>88289</v>
          </cell>
          <cell r="B3370" t="str">
            <v>Chromosome study additional</v>
          </cell>
          <cell r="C3370">
            <v>3</v>
          </cell>
          <cell r="D3370">
            <v>0</v>
          </cell>
          <cell r="E3370">
            <v>5</v>
          </cell>
          <cell r="F3370">
            <v>5</v>
          </cell>
        </row>
        <row r="3371">
          <cell r="A3371" t="str">
            <v>88291</v>
          </cell>
          <cell r="B3371" t="str">
            <v>Cyto/molecular report</v>
          </cell>
          <cell r="C3371">
            <v>12</v>
          </cell>
          <cell r="D3371">
            <v>5</v>
          </cell>
          <cell r="E3371">
            <v>5</v>
          </cell>
          <cell r="F3371">
            <v>0</v>
          </cell>
        </row>
        <row r="3372">
          <cell r="A3372" t="str">
            <v>88300</v>
          </cell>
          <cell r="B3372" t="str">
            <v>Surgical path gross</v>
          </cell>
          <cell r="C3372">
            <v>12</v>
          </cell>
          <cell r="D3372">
            <v>5</v>
          </cell>
          <cell r="E3372">
            <v>5</v>
          </cell>
          <cell r="F3372">
            <v>0</v>
          </cell>
        </row>
        <row r="3373">
          <cell r="A3373" t="str">
            <v>88302</v>
          </cell>
          <cell r="B3373" t="str">
            <v>Tissue exam by pathologist</v>
          </cell>
          <cell r="C3373">
            <v>12</v>
          </cell>
          <cell r="D3373">
            <v>5</v>
          </cell>
          <cell r="E3373">
            <v>5</v>
          </cell>
          <cell r="F3373">
            <v>0</v>
          </cell>
        </row>
        <row r="3374">
          <cell r="A3374" t="str">
            <v>88304</v>
          </cell>
          <cell r="B3374" t="str">
            <v>Tissue exam by pathologist</v>
          </cell>
          <cell r="C3374">
            <v>12</v>
          </cell>
          <cell r="D3374">
            <v>5</v>
          </cell>
          <cell r="E3374">
            <v>5</v>
          </cell>
          <cell r="F3374">
            <v>0</v>
          </cell>
        </row>
        <row r="3375">
          <cell r="A3375" t="str">
            <v>88305</v>
          </cell>
          <cell r="B3375" t="str">
            <v>Tissue exam by pathologist</v>
          </cell>
          <cell r="C3375">
            <v>12</v>
          </cell>
          <cell r="D3375">
            <v>5</v>
          </cell>
          <cell r="E3375">
            <v>5</v>
          </cell>
          <cell r="F3375">
            <v>0</v>
          </cell>
        </row>
        <row r="3376">
          <cell r="A3376" t="str">
            <v>88307</v>
          </cell>
          <cell r="B3376" t="str">
            <v>Tissue exam by pathologist</v>
          </cell>
          <cell r="C3376">
            <v>12</v>
          </cell>
          <cell r="D3376">
            <v>5</v>
          </cell>
          <cell r="E3376">
            <v>5</v>
          </cell>
          <cell r="F3376">
            <v>0</v>
          </cell>
        </row>
        <row r="3377">
          <cell r="A3377" t="str">
            <v>88309</v>
          </cell>
          <cell r="B3377" t="str">
            <v>Tissue exam by pathologist</v>
          </cell>
          <cell r="C3377">
            <v>12</v>
          </cell>
          <cell r="D3377">
            <v>5</v>
          </cell>
          <cell r="E3377">
            <v>5</v>
          </cell>
          <cell r="F3377">
            <v>0</v>
          </cell>
        </row>
        <row r="3378">
          <cell r="A3378" t="str">
            <v>88311</v>
          </cell>
          <cell r="B3378" t="str">
            <v>Decalcify tissue</v>
          </cell>
          <cell r="C3378">
            <v>12</v>
          </cell>
          <cell r="D3378">
            <v>5</v>
          </cell>
          <cell r="E3378">
            <v>5</v>
          </cell>
          <cell r="F3378">
            <v>0</v>
          </cell>
        </row>
        <row r="3379">
          <cell r="A3379" t="str">
            <v>88312</v>
          </cell>
          <cell r="B3379" t="str">
            <v>Special stains group 1</v>
          </cell>
          <cell r="C3379">
            <v>12</v>
          </cell>
          <cell r="D3379">
            <v>5</v>
          </cell>
          <cell r="E3379">
            <v>5</v>
          </cell>
          <cell r="F3379">
            <v>0</v>
          </cell>
        </row>
        <row r="3380">
          <cell r="A3380" t="str">
            <v>88313</v>
          </cell>
          <cell r="B3380" t="str">
            <v>Special stains group 2</v>
          </cell>
          <cell r="C3380">
            <v>12</v>
          </cell>
          <cell r="D3380">
            <v>5</v>
          </cell>
          <cell r="E3380">
            <v>5</v>
          </cell>
          <cell r="F3380">
            <v>0</v>
          </cell>
        </row>
        <row r="3381">
          <cell r="A3381" t="str">
            <v>88314</v>
          </cell>
          <cell r="B3381" t="str">
            <v>Histochemical stains add-on</v>
          </cell>
          <cell r="C3381">
            <v>12</v>
          </cell>
          <cell r="D3381">
            <v>5</v>
          </cell>
          <cell r="E3381">
            <v>5</v>
          </cell>
          <cell r="F3381">
            <v>0</v>
          </cell>
        </row>
        <row r="3382">
          <cell r="A3382" t="str">
            <v>88319</v>
          </cell>
          <cell r="B3382" t="str">
            <v>Enzyme histochemistry</v>
          </cell>
          <cell r="C3382">
            <v>12</v>
          </cell>
          <cell r="D3382">
            <v>5</v>
          </cell>
          <cell r="E3382">
            <v>5</v>
          </cell>
          <cell r="F3382">
            <v>0</v>
          </cell>
        </row>
        <row r="3383">
          <cell r="A3383" t="str">
            <v>88321</v>
          </cell>
          <cell r="B3383" t="str">
            <v>Microslide consultation</v>
          </cell>
          <cell r="C3383">
            <v>12</v>
          </cell>
          <cell r="D3383">
            <v>5</v>
          </cell>
          <cell r="E3383">
            <v>5</v>
          </cell>
          <cell r="F3383">
            <v>0</v>
          </cell>
        </row>
        <row r="3384">
          <cell r="A3384" t="str">
            <v>88323</v>
          </cell>
          <cell r="B3384" t="str">
            <v>Microslide consultation</v>
          </cell>
          <cell r="C3384">
            <v>12</v>
          </cell>
          <cell r="D3384">
            <v>5</v>
          </cell>
          <cell r="E3384">
            <v>5</v>
          </cell>
          <cell r="F3384">
            <v>0</v>
          </cell>
        </row>
        <row r="3385">
          <cell r="A3385" t="str">
            <v>88325</v>
          </cell>
          <cell r="B3385" t="str">
            <v>Comprehensive review of data</v>
          </cell>
          <cell r="C3385">
            <v>12</v>
          </cell>
          <cell r="D3385">
            <v>5</v>
          </cell>
          <cell r="E3385">
            <v>5</v>
          </cell>
          <cell r="F3385">
            <v>0</v>
          </cell>
        </row>
        <row r="3386">
          <cell r="A3386" t="str">
            <v>88329</v>
          </cell>
          <cell r="B3386" t="str">
            <v>Path consult introp</v>
          </cell>
          <cell r="C3386">
            <v>12</v>
          </cell>
          <cell r="D3386">
            <v>5</v>
          </cell>
          <cell r="E3386">
            <v>5</v>
          </cell>
          <cell r="F3386">
            <v>0</v>
          </cell>
        </row>
        <row r="3387">
          <cell r="A3387" t="str">
            <v>88331</v>
          </cell>
          <cell r="B3387" t="str">
            <v>Path consult intraop 1 bloc</v>
          </cell>
          <cell r="C3387">
            <v>12</v>
          </cell>
          <cell r="D3387">
            <v>5</v>
          </cell>
          <cell r="E3387">
            <v>5</v>
          </cell>
          <cell r="F3387">
            <v>0</v>
          </cell>
        </row>
        <row r="3388">
          <cell r="A3388" t="str">
            <v>88332</v>
          </cell>
          <cell r="B3388" t="str">
            <v>Path consult intraop addl</v>
          </cell>
          <cell r="C3388">
            <v>12</v>
          </cell>
          <cell r="D3388">
            <v>5</v>
          </cell>
          <cell r="E3388">
            <v>5</v>
          </cell>
          <cell r="F3388">
            <v>0</v>
          </cell>
        </row>
        <row r="3389">
          <cell r="A3389" t="str">
            <v>88333</v>
          </cell>
          <cell r="B3389" t="str">
            <v>Intraop cyto path consult 1</v>
          </cell>
          <cell r="C3389">
            <v>12</v>
          </cell>
          <cell r="D3389">
            <v>5</v>
          </cell>
          <cell r="E3389">
            <v>5</v>
          </cell>
          <cell r="F3389">
            <v>0</v>
          </cell>
        </row>
        <row r="3390">
          <cell r="A3390" t="str">
            <v>88334</v>
          </cell>
          <cell r="B3390" t="str">
            <v>Intraop cyto path consult 2</v>
          </cell>
          <cell r="C3390">
            <v>12</v>
          </cell>
          <cell r="D3390">
            <v>5</v>
          </cell>
          <cell r="E3390">
            <v>5</v>
          </cell>
          <cell r="F3390">
            <v>0</v>
          </cell>
        </row>
        <row r="3391">
          <cell r="A3391" t="str">
            <v>88346</v>
          </cell>
          <cell r="B3391" t="str">
            <v>Immunofluorescent study</v>
          </cell>
          <cell r="C3391">
            <v>12</v>
          </cell>
          <cell r="D3391">
            <v>5</v>
          </cell>
          <cell r="E3391">
            <v>5</v>
          </cell>
          <cell r="F3391">
            <v>0</v>
          </cell>
        </row>
        <row r="3392">
          <cell r="A3392" t="str">
            <v>88347</v>
          </cell>
          <cell r="B3392" t="str">
            <v>Immunofluorescent study</v>
          </cell>
          <cell r="C3392">
            <v>12</v>
          </cell>
          <cell r="D3392">
            <v>5</v>
          </cell>
          <cell r="E3392">
            <v>5</v>
          </cell>
          <cell r="F3392">
            <v>0</v>
          </cell>
        </row>
        <row r="3393">
          <cell r="A3393" t="str">
            <v>88348</v>
          </cell>
          <cell r="B3393" t="str">
            <v>Electron microscopy</v>
          </cell>
          <cell r="C3393">
            <v>12</v>
          </cell>
          <cell r="D3393">
            <v>5</v>
          </cell>
          <cell r="E3393">
            <v>5</v>
          </cell>
          <cell r="F3393">
            <v>0</v>
          </cell>
        </row>
        <row r="3394">
          <cell r="A3394" t="str">
            <v>88349</v>
          </cell>
          <cell r="B3394" t="str">
            <v>Scanning electron microscopy</v>
          </cell>
          <cell r="C3394">
            <v>12</v>
          </cell>
          <cell r="D3394">
            <v>5</v>
          </cell>
          <cell r="E3394">
            <v>5</v>
          </cell>
          <cell r="F3394">
            <v>0</v>
          </cell>
        </row>
        <row r="3395">
          <cell r="A3395" t="str">
            <v>88355</v>
          </cell>
          <cell r="B3395" t="str">
            <v>Analysis skeletal muscle</v>
          </cell>
          <cell r="C3395">
            <v>12</v>
          </cell>
          <cell r="D3395">
            <v>5</v>
          </cell>
          <cell r="E3395">
            <v>5</v>
          </cell>
          <cell r="F3395">
            <v>0</v>
          </cell>
        </row>
        <row r="3396">
          <cell r="A3396" t="str">
            <v>88356</v>
          </cell>
          <cell r="B3396" t="str">
            <v>Analysis nerve</v>
          </cell>
          <cell r="C3396">
            <v>12</v>
          </cell>
          <cell r="D3396">
            <v>5</v>
          </cell>
          <cell r="E3396">
            <v>5</v>
          </cell>
          <cell r="F3396">
            <v>0</v>
          </cell>
        </row>
        <row r="3397">
          <cell r="A3397" t="str">
            <v>88358</v>
          </cell>
          <cell r="B3397" t="str">
            <v>Analysis tumor</v>
          </cell>
          <cell r="C3397">
            <v>12</v>
          </cell>
          <cell r="D3397">
            <v>5</v>
          </cell>
          <cell r="E3397">
            <v>5</v>
          </cell>
          <cell r="F3397">
            <v>0</v>
          </cell>
        </row>
        <row r="3398">
          <cell r="A3398" t="str">
            <v>88360</v>
          </cell>
          <cell r="B3398" t="str">
            <v>Tumor immunohistochem/manual</v>
          </cell>
          <cell r="C3398">
            <v>12</v>
          </cell>
          <cell r="D3398">
            <v>5</v>
          </cell>
          <cell r="E3398">
            <v>5</v>
          </cell>
          <cell r="F3398">
            <v>0</v>
          </cell>
        </row>
        <row r="3399">
          <cell r="A3399" t="str">
            <v>88361</v>
          </cell>
          <cell r="B3399" t="str">
            <v>Tumor immunohistochem/comput</v>
          </cell>
          <cell r="C3399">
            <v>12</v>
          </cell>
          <cell r="D3399">
            <v>5</v>
          </cell>
          <cell r="E3399">
            <v>5</v>
          </cell>
          <cell r="F3399">
            <v>0</v>
          </cell>
        </row>
        <row r="3400">
          <cell r="A3400" t="str">
            <v>88362</v>
          </cell>
          <cell r="B3400" t="str">
            <v>Nerve teasing preparations</v>
          </cell>
          <cell r="C3400">
            <v>12</v>
          </cell>
          <cell r="D3400">
            <v>5</v>
          </cell>
          <cell r="E3400">
            <v>5</v>
          </cell>
          <cell r="F3400">
            <v>0</v>
          </cell>
        </row>
        <row r="3401">
          <cell r="A3401" t="str">
            <v>88363</v>
          </cell>
          <cell r="B3401" t="str">
            <v>Xm archive tissue molec anal</v>
          </cell>
          <cell r="C3401">
            <v>12</v>
          </cell>
          <cell r="D3401">
            <v>5</v>
          </cell>
          <cell r="E3401">
            <v>5</v>
          </cell>
          <cell r="F3401">
            <v>0</v>
          </cell>
        </row>
        <row r="3402">
          <cell r="A3402" t="str">
            <v>88365</v>
          </cell>
          <cell r="B3402" t="str">
            <v>Insitu hybridization (fish)</v>
          </cell>
          <cell r="C3402">
            <v>12</v>
          </cell>
          <cell r="D3402">
            <v>5</v>
          </cell>
          <cell r="E3402">
            <v>5</v>
          </cell>
          <cell r="F3402">
            <v>0</v>
          </cell>
        </row>
        <row r="3403">
          <cell r="A3403" t="str">
            <v>88367</v>
          </cell>
          <cell r="B3403" t="str">
            <v>Insitu hybridization auto</v>
          </cell>
          <cell r="C3403">
            <v>12</v>
          </cell>
          <cell r="D3403">
            <v>5</v>
          </cell>
          <cell r="E3403">
            <v>5</v>
          </cell>
          <cell r="F3403">
            <v>0</v>
          </cell>
        </row>
        <row r="3404">
          <cell r="A3404" t="str">
            <v>88368</v>
          </cell>
          <cell r="B3404" t="str">
            <v>Insitu hybridization manual</v>
          </cell>
          <cell r="C3404">
            <v>12</v>
          </cell>
          <cell r="D3404">
            <v>5</v>
          </cell>
          <cell r="E3404">
            <v>5</v>
          </cell>
          <cell r="F3404">
            <v>0</v>
          </cell>
        </row>
        <row r="3405">
          <cell r="A3405" t="str">
            <v>88371</v>
          </cell>
          <cell r="B3405" t="str">
            <v>Protein western blot tissue</v>
          </cell>
          <cell r="C3405">
            <v>3</v>
          </cell>
          <cell r="D3405">
            <v>0</v>
          </cell>
          <cell r="E3405">
            <v>5</v>
          </cell>
          <cell r="F3405">
            <v>5</v>
          </cell>
        </row>
        <row r="3406">
          <cell r="A3406" t="str">
            <v>88372</v>
          </cell>
          <cell r="B3406" t="str">
            <v>Protein analysis w/probe</v>
          </cell>
          <cell r="C3406">
            <v>3</v>
          </cell>
          <cell r="D3406">
            <v>0</v>
          </cell>
          <cell r="E3406">
            <v>5</v>
          </cell>
          <cell r="F3406">
            <v>5</v>
          </cell>
        </row>
        <row r="3407">
          <cell r="A3407" t="str">
            <v>88380</v>
          </cell>
          <cell r="B3407" t="str">
            <v>Microdissection laser</v>
          </cell>
          <cell r="C3407">
            <v>12</v>
          </cell>
          <cell r="D3407">
            <v>5</v>
          </cell>
          <cell r="E3407">
            <v>5</v>
          </cell>
          <cell r="F3407">
            <v>0</v>
          </cell>
        </row>
        <row r="3408">
          <cell r="A3408" t="str">
            <v>88381</v>
          </cell>
          <cell r="B3408" t="str">
            <v>Microdissection manual</v>
          </cell>
          <cell r="C3408">
            <v>12</v>
          </cell>
          <cell r="D3408">
            <v>5</v>
          </cell>
          <cell r="E3408">
            <v>5</v>
          </cell>
          <cell r="F3408">
            <v>0</v>
          </cell>
        </row>
        <row r="3409">
          <cell r="A3409" t="str">
            <v>88387</v>
          </cell>
          <cell r="B3409" t="str">
            <v>Tiss exam molecular study</v>
          </cell>
          <cell r="C3409">
            <v>12</v>
          </cell>
          <cell r="D3409">
            <v>5</v>
          </cell>
          <cell r="E3409">
            <v>5</v>
          </cell>
          <cell r="F3409">
            <v>0</v>
          </cell>
        </row>
        <row r="3410">
          <cell r="A3410" t="str">
            <v>88388</v>
          </cell>
          <cell r="B3410" t="str">
            <v>Tiss ex molecul study add-on</v>
          </cell>
          <cell r="C3410">
            <v>12</v>
          </cell>
          <cell r="D3410">
            <v>5</v>
          </cell>
          <cell r="E3410">
            <v>5</v>
          </cell>
          <cell r="F3410">
            <v>0</v>
          </cell>
        </row>
        <row r="3411">
          <cell r="A3411" t="str">
            <v>88720</v>
          </cell>
          <cell r="B3411" t="str">
            <v>Bilirubin total transcut</v>
          </cell>
          <cell r="C3411">
            <v>3</v>
          </cell>
          <cell r="D3411">
            <v>0</v>
          </cell>
          <cell r="E3411">
            <v>5</v>
          </cell>
          <cell r="F3411">
            <v>5</v>
          </cell>
        </row>
        <row r="3412">
          <cell r="A3412" t="str">
            <v>88738</v>
          </cell>
          <cell r="B3412" t="str">
            <v>Hgb quant transcutaneous</v>
          </cell>
          <cell r="C3412">
            <v>3</v>
          </cell>
          <cell r="D3412">
            <v>0</v>
          </cell>
          <cell r="E3412">
            <v>5</v>
          </cell>
          <cell r="F3412">
            <v>5</v>
          </cell>
        </row>
        <row r="3413">
          <cell r="A3413" t="str">
            <v>88740</v>
          </cell>
          <cell r="B3413" t="str">
            <v>Transcutaneous carboxyhb</v>
          </cell>
          <cell r="C3413">
            <v>3</v>
          </cell>
          <cell r="D3413">
            <v>0</v>
          </cell>
          <cell r="E3413">
            <v>5</v>
          </cell>
          <cell r="F3413">
            <v>5</v>
          </cell>
        </row>
        <row r="3414">
          <cell r="A3414" t="str">
            <v>88741</v>
          </cell>
          <cell r="B3414" t="str">
            <v>Transcutaneous methb</v>
          </cell>
          <cell r="C3414">
            <v>3</v>
          </cell>
          <cell r="D3414">
            <v>0</v>
          </cell>
          <cell r="E3414">
            <v>5</v>
          </cell>
          <cell r="F3414">
            <v>5</v>
          </cell>
        </row>
        <row r="3415">
          <cell r="A3415" t="str">
            <v>89049</v>
          </cell>
          <cell r="B3415" t="str">
            <v>Chct for mal hyperthermia</v>
          </cell>
          <cell r="C3415">
            <v>12</v>
          </cell>
          <cell r="D3415">
            <v>5</v>
          </cell>
          <cell r="E3415">
            <v>5</v>
          </cell>
          <cell r="F3415">
            <v>0</v>
          </cell>
        </row>
        <row r="3416">
          <cell r="A3416" t="str">
            <v>89050</v>
          </cell>
          <cell r="B3416" t="str">
            <v>Body fluid cell count</v>
          </cell>
          <cell r="C3416">
            <v>3</v>
          </cell>
          <cell r="D3416">
            <v>0</v>
          </cell>
          <cell r="E3416">
            <v>5</v>
          </cell>
          <cell r="F3416">
            <v>5</v>
          </cell>
        </row>
        <row r="3417">
          <cell r="A3417" t="str">
            <v>89051</v>
          </cell>
          <cell r="B3417" t="str">
            <v>Body fluid cell count</v>
          </cell>
          <cell r="C3417">
            <v>3</v>
          </cell>
          <cell r="D3417">
            <v>0</v>
          </cell>
          <cell r="E3417">
            <v>5</v>
          </cell>
          <cell r="F3417">
            <v>5</v>
          </cell>
        </row>
        <row r="3418">
          <cell r="A3418" t="str">
            <v>89055</v>
          </cell>
          <cell r="B3418" t="str">
            <v>Leukocyte assessment fecal</v>
          </cell>
          <cell r="C3418">
            <v>3</v>
          </cell>
          <cell r="D3418">
            <v>0</v>
          </cell>
          <cell r="E3418">
            <v>5</v>
          </cell>
          <cell r="F3418">
            <v>5</v>
          </cell>
        </row>
        <row r="3419">
          <cell r="A3419" t="str">
            <v>89060</v>
          </cell>
          <cell r="B3419" t="str">
            <v>Exam synovial fluid crystals</v>
          </cell>
          <cell r="C3419">
            <v>3</v>
          </cell>
          <cell r="D3419">
            <v>0</v>
          </cell>
          <cell r="E3419">
            <v>5</v>
          </cell>
          <cell r="F3419">
            <v>5</v>
          </cell>
        </row>
        <row r="3420">
          <cell r="A3420" t="str">
            <v>89125</v>
          </cell>
          <cell r="B3420" t="str">
            <v>Specimen fat stain</v>
          </cell>
          <cell r="C3420">
            <v>3</v>
          </cell>
          <cell r="D3420">
            <v>0</v>
          </cell>
          <cell r="E3420">
            <v>5</v>
          </cell>
          <cell r="F3420">
            <v>5</v>
          </cell>
        </row>
        <row r="3421">
          <cell r="A3421" t="str">
            <v>89160</v>
          </cell>
          <cell r="B3421" t="str">
            <v>Exam feces for meat fibers</v>
          </cell>
          <cell r="C3421">
            <v>3</v>
          </cell>
          <cell r="D3421">
            <v>0</v>
          </cell>
          <cell r="E3421">
            <v>5</v>
          </cell>
          <cell r="F3421">
            <v>5</v>
          </cell>
        </row>
        <row r="3422">
          <cell r="A3422" t="str">
            <v>89190</v>
          </cell>
          <cell r="B3422" t="str">
            <v>Nasal smear for eosinophils</v>
          </cell>
          <cell r="C3422">
            <v>3</v>
          </cell>
          <cell r="D3422">
            <v>0</v>
          </cell>
          <cell r="E3422">
            <v>5</v>
          </cell>
          <cell r="F3422">
            <v>5</v>
          </cell>
        </row>
        <row r="3423">
          <cell r="A3423" t="str">
            <v>89220</v>
          </cell>
          <cell r="B3423" t="str">
            <v>Sputum specimen collection</v>
          </cell>
          <cell r="C3423">
            <v>12</v>
          </cell>
          <cell r="D3423">
            <v>5</v>
          </cell>
          <cell r="E3423">
            <v>5</v>
          </cell>
          <cell r="F3423">
            <v>0</v>
          </cell>
        </row>
        <row r="3424">
          <cell r="A3424" t="str">
            <v>89230</v>
          </cell>
          <cell r="B3424" t="str">
            <v>Collect sweat for test</v>
          </cell>
          <cell r="C3424">
            <v>12</v>
          </cell>
          <cell r="D3424">
            <v>5</v>
          </cell>
          <cell r="E3424">
            <v>5</v>
          </cell>
          <cell r="F3424">
            <v>0</v>
          </cell>
        </row>
        <row r="3425">
          <cell r="A3425" t="str">
            <v>89300</v>
          </cell>
          <cell r="B3425" t="str">
            <v>Semen analysis w/huhner</v>
          </cell>
          <cell r="C3425">
            <v>3</v>
          </cell>
          <cell r="D3425">
            <v>0</v>
          </cell>
          <cell r="E3425">
            <v>5</v>
          </cell>
          <cell r="F3425">
            <v>5</v>
          </cell>
        </row>
        <row r="3426">
          <cell r="A3426" t="str">
            <v>89310</v>
          </cell>
          <cell r="B3426" t="str">
            <v>Semen analysis w/count</v>
          </cell>
          <cell r="C3426">
            <v>3</v>
          </cell>
          <cell r="D3426">
            <v>0</v>
          </cell>
          <cell r="E3426">
            <v>5</v>
          </cell>
          <cell r="F3426">
            <v>5</v>
          </cell>
        </row>
        <row r="3427">
          <cell r="A3427" t="str">
            <v>89320</v>
          </cell>
          <cell r="B3427" t="str">
            <v>Semen anal vol/count/mot</v>
          </cell>
          <cell r="C3427">
            <v>3</v>
          </cell>
          <cell r="D3427">
            <v>0</v>
          </cell>
          <cell r="E3427">
            <v>5</v>
          </cell>
          <cell r="F3427">
            <v>5</v>
          </cell>
        </row>
        <row r="3428">
          <cell r="A3428" t="str">
            <v>89321</v>
          </cell>
          <cell r="B3428" t="str">
            <v>Semen anal sperm detection</v>
          </cell>
          <cell r="C3428">
            <v>3</v>
          </cell>
          <cell r="D3428">
            <v>0</v>
          </cell>
          <cell r="E3428">
            <v>5</v>
          </cell>
          <cell r="F3428">
            <v>5</v>
          </cell>
        </row>
        <row r="3429">
          <cell r="A3429" t="str">
            <v>89322</v>
          </cell>
          <cell r="B3429" t="str">
            <v>Semen anal strict criteria</v>
          </cell>
          <cell r="C3429">
            <v>3</v>
          </cell>
          <cell r="D3429">
            <v>0</v>
          </cell>
          <cell r="E3429">
            <v>5</v>
          </cell>
          <cell r="F3429">
            <v>5</v>
          </cell>
        </row>
        <row r="3430">
          <cell r="A3430" t="str">
            <v>89325</v>
          </cell>
          <cell r="B3430" t="str">
            <v>Sperm antibody test</v>
          </cell>
          <cell r="C3430">
            <v>3</v>
          </cell>
          <cell r="D3430">
            <v>0</v>
          </cell>
          <cell r="E3430">
            <v>5</v>
          </cell>
          <cell r="F3430">
            <v>5</v>
          </cell>
        </row>
        <row r="3431">
          <cell r="A3431" t="str">
            <v>89329</v>
          </cell>
          <cell r="B3431" t="str">
            <v>Sperm evaluation test</v>
          </cell>
          <cell r="C3431">
            <v>3</v>
          </cell>
          <cell r="D3431">
            <v>0</v>
          </cell>
          <cell r="E3431">
            <v>5</v>
          </cell>
          <cell r="F3431">
            <v>5</v>
          </cell>
        </row>
        <row r="3432">
          <cell r="A3432" t="str">
            <v>89330</v>
          </cell>
          <cell r="B3432" t="str">
            <v>Evaluation cervical mucus</v>
          </cell>
          <cell r="C3432">
            <v>3</v>
          </cell>
          <cell r="D3432">
            <v>0</v>
          </cell>
          <cell r="E3432">
            <v>5</v>
          </cell>
          <cell r="F3432">
            <v>5</v>
          </cell>
        </row>
        <row r="3433">
          <cell r="A3433" t="str">
            <v>89331</v>
          </cell>
          <cell r="B3433" t="str">
            <v>Retrograde ejaculation anal</v>
          </cell>
          <cell r="C3433">
            <v>3</v>
          </cell>
          <cell r="D3433">
            <v>0</v>
          </cell>
          <cell r="E3433">
            <v>5</v>
          </cell>
          <cell r="F3433">
            <v>5</v>
          </cell>
        </row>
        <row r="3434">
          <cell r="A3434" t="str">
            <v>90371</v>
          </cell>
          <cell r="B3434" t="str">
            <v>Hep b ig im</v>
          </cell>
          <cell r="C3434">
            <v>12</v>
          </cell>
          <cell r="D3434">
            <v>5</v>
          </cell>
          <cell r="E3434">
            <v>5</v>
          </cell>
          <cell r="F3434">
            <v>0</v>
          </cell>
        </row>
        <row r="3435">
          <cell r="A3435" t="str">
            <v>90375</v>
          </cell>
          <cell r="B3435" t="str">
            <v>Rabies ig im/sc</v>
          </cell>
          <cell r="C3435">
            <v>12</v>
          </cell>
          <cell r="D3435">
            <v>5</v>
          </cell>
          <cell r="E3435">
            <v>5</v>
          </cell>
          <cell r="F3435">
            <v>0</v>
          </cell>
        </row>
        <row r="3436">
          <cell r="A3436" t="str">
            <v>90376</v>
          </cell>
          <cell r="B3436" t="str">
            <v>Rabies ig heat treated</v>
          </cell>
          <cell r="C3436">
            <v>12</v>
          </cell>
          <cell r="D3436">
            <v>5</v>
          </cell>
          <cell r="E3436">
            <v>5</v>
          </cell>
          <cell r="F3436">
            <v>0</v>
          </cell>
        </row>
        <row r="3437">
          <cell r="A3437" t="str">
            <v>90385</v>
          </cell>
          <cell r="B3437" t="str">
            <v>Rh ig minidose im</v>
          </cell>
          <cell r="C3437">
            <v>12</v>
          </cell>
          <cell r="D3437">
            <v>5</v>
          </cell>
          <cell r="E3437">
            <v>5</v>
          </cell>
          <cell r="F3437">
            <v>0</v>
          </cell>
        </row>
        <row r="3438">
          <cell r="A3438" t="str">
            <v>90460</v>
          </cell>
          <cell r="B3438" t="str">
            <v>Im admin 1st/only component</v>
          </cell>
          <cell r="C3438">
            <v>12</v>
          </cell>
          <cell r="D3438">
            <v>5</v>
          </cell>
          <cell r="E3438">
            <v>5</v>
          </cell>
          <cell r="F3438">
            <v>0</v>
          </cell>
        </row>
        <row r="3439">
          <cell r="A3439" t="str">
            <v>90461</v>
          </cell>
          <cell r="B3439" t="str">
            <v>Im admin each addl component</v>
          </cell>
          <cell r="C3439">
            <v>12</v>
          </cell>
          <cell r="D3439">
            <v>5</v>
          </cell>
          <cell r="E3439">
            <v>5</v>
          </cell>
          <cell r="F3439">
            <v>0</v>
          </cell>
        </row>
        <row r="3440">
          <cell r="A3440" t="str">
            <v>90471</v>
          </cell>
          <cell r="B3440" t="str">
            <v>Immunization admin</v>
          </cell>
          <cell r="C3440">
            <v>12</v>
          </cell>
          <cell r="D3440">
            <v>5</v>
          </cell>
          <cell r="E3440">
            <v>5</v>
          </cell>
          <cell r="F3440">
            <v>0</v>
          </cell>
        </row>
        <row r="3441">
          <cell r="A3441" t="str">
            <v>90472</v>
          </cell>
          <cell r="B3441" t="str">
            <v>Immunization admin each add</v>
          </cell>
          <cell r="C3441">
            <v>12</v>
          </cell>
          <cell r="D3441">
            <v>5</v>
          </cell>
          <cell r="E3441">
            <v>5</v>
          </cell>
          <cell r="F3441">
            <v>0</v>
          </cell>
        </row>
        <row r="3442">
          <cell r="A3442" t="str">
            <v>90585</v>
          </cell>
          <cell r="B3442" t="str">
            <v>Bcg vaccine percut</v>
          </cell>
          <cell r="C3442">
            <v>12</v>
          </cell>
          <cell r="D3442">
            <v>5</v>
          </cell>
          <cell r="E3442">
            <v>5</v>
          </cell>
          <cell r="F3442">
            <v>0</v>
          </cell>
        </row>
        <row r="3443">
          <cell r="A3443" t="str">
            <v>90586</v>
          </cell>
          <cell r="B3443" t="str">
            <v>Bcg vaccine intravesical</v>
          </cell>
          <cell r="C3443">
            <v>12</v>
          </cell>
          <cell r="D3443">
            <v>5</v>
          </cell>
          <cell r="E3443">
            <v>5</v>
          </cell>
          <cell r="F3443">
            <v>0</v>
          </cell>
        </row>
        <row r="3444">
          <cell r="A3444" t="str">
            <v>90632</v>
          </cell>
          <cell r="B3444" t="str">
            <v>Hep a vaccine adult im</v>
          </cell>
          <cell r="C3444">
            <v>12</v>
          </cell>
          <cell r="D3444">
            <v>5</v>
          </cell>
          <cell r="E3444">
            <v>5</v>
          </cell>
          <cell r="F3444">
            <v>0</v>
          </cell>
        </row>
        <row r="3445">
          <cell r="A3445" t="str">
            <v>90653</v>
          </cell>
          <cell r="B3445" t="str">
            <v>Flu vaccine adjuvant im</v>
          </cell>
          <cell r="C3445">
            <v>11</v>
          </cell>
          <cell r="D3445">
            <v>0</v>
          </cell>
          <cell r="E3445">
            <v>5</v>
          </cell>
          <cell r="F3445">
            <v>0</v>
          </cell>
        </row>
        <row r="3446">
          <cell r="A3446" t="str">
            <v>90654</v>
          </cell>
          <cell r="B3446" t="str">
            <v>Flu vaccine no preserv id</v>
          </cell>
          <cell r="C3446">
            <v>11</v>
          </cell>
          <cell r="D3446">
            <v>0</v>
          </cell>
          <cell r="E3446">
            <v>5</v>
          </cell>
          <cell r="F3446">
            <v>0</v>
          </cell>
        </row>
        <row r="3447">
          <cell r="A3447" t="str">
            <v>90655</v>
          </cell>
          <cell r="B3447" t="str">
            <v>Flu vac no prsv 3 val 6-35 m</v>
          </cell>
          <cell r="C3447">
            <v>11</v>
          </cell>
          <cell r="D3447">
            <v>0</v>
          </cell>
          <cell r="E3447">
            <v>5</v>
          </cell>
          <cell r="F3447">
            <v>0</v>
          </cell>
        </row>
        <row r="3448">
          <cell r="A3448" t="str">
            <v>90656</v>
          </cell>
          <cell r="B3448" t="str">
            <v>Flu vaccine no preserv 3 &amp; &gt;</v>
          </cell>
          <cell r="C3448">
            <v>11</v>
          </cell>
          <cell r="D3448">
            <v>0</v>
          </cell>
          <cell r="E3448">
            <v>5</v>
          </cell>
          <cell r="F3448">
            <v>0</v>
          </cell>
        </row>
        <row r="3449">
          <cell r="A3449" t="str">
            <v>90657</v>
          </cell>
          <cell r="B3449" t="str">
            <v>Flu vaccine 3 yrs im</v>
          </cell>
          <cell r="C3449">
            <v>11</v>
          </cell>
          <cell r="D3449">
            <v>0</v>
          </cell>
          <cell r="E3449">
            <v>5</v>
          </cell>
          <cell r="F3449">
            <v>0</v>
          </cell>
        </row>
        <row r="3450">
          <cell r="A3450" t="str">
            <v>90658</v>
          </cell>
          <cell r="B3450" t="str">
            <v>Flu vaccine 3 yrs &amp; &gt; im</v>
          </cell>
          <cell r="C3450">
            <v>11</v>
          </cell>
          <cell r="D3450">
            <v>0</v>
          </cell>
          <cell r="E3450">
            <v>5</v>
          </cell>
          <cell r="F3450">
            <v>0</v>
          </cell>
        </row>
        <row r="3451">
          <cell r="A3451" t="str">
            <v>90660</v>
          </cell>
          <cell r="B3451" t="str">
            <v>Flu vaccine nasal</v>
          </cell>
          <cell r="C3451">
            <v>11</v>
          </cell>
          <cell r="D3451">
            <v>0</v>
          </cell>
          <cell r="E3451">
            <v>5</v>
          </cell>
          <cell r="F3451">
            <v>0</v>
          </cell>
        </row>
        <row r="3452">
          <cell r="A3452" t="str">
            <v>90661</v>
          </cell>
          <cell r="B3452" t="str">
            <v>Flu vacc cell cult prsv free</v>
          </cell>
          <cell r="C3452">
            <v>11</v>
          </cell>
          <cell r="D3452">
            <v>0</v>
          </cell>
          <cell r="E3452">
            <v>5</v>
          </cell>
          <cell r="F3452">
            <v>0</v>
          </cell>
        </row>
        <row r="3453">
          <cell r="A3453" t="str">
            <v>90662</v>
          </cell>
          <cell r="B3453" t="str">
            <v>Flu vacc prsv free inc antig</v>
          </cell>
          <cell r="C3453">
            <v>11</v>
          </cell>
          <cell r="D3453">
            <v>0</v>
          </cell>
          <cell r="E3453">
            <v>5</v>
          </cell>
          <cell r="F3453">
            <v>0</v>
          </cell>
        </row>
        <row r="3454">
          <cell r="A3454" t="str">
            <v>90664</v>
          </cell>
          <cell r="B3454" t="str">
            <v>Flu vacc pandemic intranasal</v>
          </cell>
          <cell r="C3454">
            <v>11</v>
          </cell>
          <cell r="D3454">
            <v>0</v>
          </cell>
          <cell r="E3454">
            <v>5</v>
          </cell>
          <cell r="F3454">
            <v>0</v>
          </cell>
        </row>
        <row r="3455">
          <cell r="A3455" t="str">
            <v>90666</v>
          </cell>
          <cell r="B3455" t="str">
            <v>Flu vac pandem prsrv free im</v>
          </cell>
          <cell r="C3455">
            <v>11</v>
          </cell>
          <cell r="D3455">
            <v>0</v>
          </cell>
          <cell r="E3455">
            <v>5</v>
          </cell>
          <cell r="F3455">
            <v>0</v>
          </cell>
        </row>
        <row r="3456">
          <cell r="A3456" t="str">
            <v>90667</v>
          </cell>
          <cell r="B3456" t="str">
            <v>Flu vac pandemic adjuvant im</v>
          </cell>
          <cell r="C3456">
            <v>11</v>
          </cell>
          <cell r="D3456">
            <v>0</v>
          </cell>
          <cell r="E3456">
            <v>5</v>
          </cell>
          <cell r="F3456">
            <v>0</v>
          </cell>
        </row>
        <row r="3457">
          <cell r="A3457" t="str">
            <v>90668</v>
          </cell>
          <cell r="B3457" t="str">
            <v>Flu vac pandemic splt im</v>
          </cell>
          <cell r="C3457">
            <v>11</v>
          </cell>
          <cell r="D3457">
            <v>0</v>
          </cell>
          <cell r="E3457">
            <v>5</v>
          </cell>
          <cell r="F3457">
            <v>0</v>
          </cell>
        </row>
        <row r="3458">
          <cell r="A3458" t="str">
            <v>90669</v>
          </cell>
          <cell r="B3458" t="str">
            <v>Pneumococcal vacc 7 val im</v>
          </cell>
          <cell r="C3458">
            <v>11</v>
          </cell>
          <cell r="D3458">
            <v>0</v>
          </cell>
          <cell r="E3458">
            <v>5</v>
          </cell>
          <cell r="F3458">
            <v>0</v>
          </cell>
        </row>
        <row r="3459">
          <cell r="A3459" t="str">
            <v>90670</v>
          </cell>
          <cell r="B3459" t="str">
            <v>Pneumococcal vacc 13 val im</v>
          </cell>
          <cell r="C3459">
            <v>11</v>
          </cell>
          <cell r="D3459">
            <v>0</v>
          </cell>
          <cell r="E3459">
            <v>5</v>
          </cell>
          <cell r="F3459">
            <v>0</v>
          </cell>
        </row>
        <row r="3460">
          <cell r="A3460" t="str">
            <v>90672</v>
          </cell>
          <cell r="B3460" t="str">
            <v>Flu vaccine 4 valent nasal</v>
          </cell>
          <cell r="C3460">
            <v>11</v>
          </cell>
          <cell r="D3460">
            <v>0</v>
          </cell>
          <cell r="E3460">
            <v>5</v>
          </cell>
          <cell r="F3460">
            <v>0</v>
          </cell>
        </row>
        <row r="3461">
          <cell r="A3461" t="str">
            <v>90673</v>
          </cell>
          <cell r="B3461" t="str">
            <v>Flu vacc riv3 no preserv</v>
          </cell>
          <cell r="C3461">
            <v>11</v>
          </cell>
          <cell r="D3461">
            <v>0</v>
          </cell>
          <cell r="E3461">
            <v>5</v>
          </cell>
          <cell r="F3461">
            <v>0</v>
          </cell>
        </row>
        <row r="3462">
          <cell r="A3462" t="str">
            <v>90675</v>
          </cell>
          <cell r="B3462" t="str">
            <v>Rabies vaccine im</v>
          </cell>
          <cell r="C3462">
            <v>12</v>
          </cell>
          <cell r="D3462">
            <v>5</v>
          </cell>
          <cell r="E3462">
            <v>5</v>
          </cell>
          <cell r="F3462">
            <v>0</v>
          </cell>
        </row>
        <row r="3463">
          <cell r="A3463" t="str">
            <v>90685</v>
          </cell>
          <cell r="B3463" t="str">
            <v>Flu vac no prsv 4 val 6-35 m</v>
          </cell>
          <cell r="C3463">
            <v>11</v>
          </cell>
          <cell r="D3463">
            <v>0</v>
          </cell>
          <cell r="E3463">
            <v>5</v>
          </cell>
          <cell r="F3463">
            <v>0</v>
          </cell>
        </row>
        <row r="3464">
          <cell r="A3464" t="str">
            <v>90686</v>
          </cell>
          <cell r="B3464" t="str">
            <v>Flu vac no prsv 4 val 3 yrs+</v>
          </cell>
          <cell r="C3464">
            <v>11</v>
          </cell>
          <cell r="D3464">
            <v>0</v>
          </cell>
          <cell r="E3464">
            <v>5</v>
          </cell>
          <cell r="F3464">
            <v>0</v>
          </cell>
        </row>
        <row r="3465">
          <cell r="A3465" t="str">
            <v>90687</v>
          </cell>
          <cell r="B3465" t="str">
            <v>Flu vaccine 4 val 6-35 mo im</v>
          </cell>
          <cell r="C3465">
            <v>11</v>
          </cell>
          <cell r="D3465">
            <v>0</v>
          </cell>
          <cell r="E3465">
            <v>5</v>
          </cell>
          <cell r="F3465">
            <v>0</v>
          </cell>
        </row>
        <row r="3466">
          <cell r="A3466" t="str">
            <v>90688</v>
          </cell>
          <cell r="B3466" t="str">
            <v>Flu vacc 4 val 3 yrs plus im</v>
          </cell>
          <cell r="C3466">
            <v>11</v>
          </cell>
          <cell r="D3466">
            <v>0</v>
          </cell>
          <cell r="E3466">
            <v>5</v>
          </cell>
          <cell r="F3466">
            <v>0</v>
          </cell>
        </row>
        <row r="3467">
          <cell r="A3467" t="str">
            <v>90691</v>
          </cell>
          <cell r="B3467" t="str">
            <v>Typhoid vaccine im</v>
          </cell>
          <cell r="C3467">
            <v>12</v>
          </cell>
          <cell r="D3467">
            <v>5</v>
          </cell>
          <cell r="E3467">
            <v>5</v>
          </cell>
          <cell r="F3467">
            <v>0</v>
          </cell>
        </row>
        <row r="3468">
          <cell r="A3468" t="str">
            <v>90703</v>
          </cell>
          <cell r="B3468" t="str">
            <v>Tetanus vaccine im</v>
          </cell>
          <cell r="C3468">
            <v>12</v>
          </cell>
          <cell r="D3468">
            <v>5</v>
          </cell>
          <cell r="E3468">
            <v>5</v>
          </cell>
          <cell r="F3468">
            <v>0</v>
          </cell>
        </row>
        <row r="3469">
          <cell r="A3469" t="str">
            <v>90714</v>
          </cell>
          <cell r="B3469" t="str">
            <v>Td vaccine no prsrv 7/&gt; im</v>
          </cell>
          <cell r="C3469">
            <v>12</v>
          </cell>
          <cell r="D3469">
            <v>5</v>
          </cell>
          <cell r="E3469">
            <v>5</v>
          </cell>
          <cell r="F3469">
            <v>0</v>
          </cell>
        </row>
        <row r="3470">
          <cell r="A3470" t="str">
            <v>90715</v>
          </cell>
          <cell r="B3470" t="str">
            <v>Tdap vaccine 7 yrs/&gt; im</v>
          </cell>
          <cell r="C3470">
            <v>12</v>
          </cell>
          <cell r="D3470">
            <v>5</v>
          </cell>
          <cell r="E3470">
            <v>5</v>
          </cell>
          <cell r="F3470">
            <v>0</v>
          </cell>
        </row>
        <row r="3471">
          <cell r="A3471" t="str">
            <v>90732</v>
          </cell>
          <cell r="B3471" t="str">
            <v>Pneumococcal vacc 23 val im</v>
          </cell>
          <cell r="C3471">
            <v>11</v>
          </cell>
          <cell r="D3471">
            <v>0</v>
          </cell>
          <cell r="E3471">
            <v>5</v>
          </cell>
          <cell r="F3471">
            <v>0</v>
          </cell>
        </row>
        <row r="3472">
          <cell r="A3472" t="str">
            <v>90733</v>
          </cell>
          <cell r="B3472" t="str">
            <v>Meningococcal vaccine sc</v>
          </cell>
          <cell r="C3472">
            <v>12</v>
          </cell>
          <cell r="D3472">
            <v>5</v>
          </cell>
          <cell r="E3472">
            <v>5</v>
          </cell>
          <cell r="F3472">
            <v>0</v>
          </cell>
        </row>
        <row r="3473">
          <cell r="A3473" t="str">
            <v>90739</v>
          </cell>
          <cell r="B3473" t="str">
            <v>Hep b vacc adult 2 dose im</v>
          </cell>
          <cell r="C3473">
            <v>12</v>
          </cell>
          <cell r="D3473">
            <v>6</v>
          </cell>
          <cell r="E3473">
            <v>5</v>
          </cell>
          <cell r="F3473">
            <v>0</v>
          </cell>
        </row>
        <row r="3474">
          <cell r="A3474" t="str">
            <v>90740</v>
          </cell>
          <cell r="B3474" t="str">
            <v>Hepb vacc ill pat 3 dose im</v>
          </cell>
          <cell r="C3474">
            <v>12</v>
          </cell>
          <cell r="D3474">
            <v>6</v>
          </cell>
          <cell r="E3474">
            <v>5</v>
          </cell>
          <cell r="F3474">
            <v>0</v>
          </cell>
        </row>
        <row r="3475">
          <cell r="A3475" t="str">
            <v>90743</v>
          </cell>
          <cell r="B3475" t="str">
            <v>Hep b vacc adol 2 dose im</v>
          </cell>
          <cell r="C3475">
            <v>12</v>
          </cell>
          <cell r="D3475">
            <v>6</v>
          </cell>
          <cell r="E3475">
            <v>5</v>
          </cell>
          <cell r="F3475">
            <v>0</v>
          </cell>
        </row>
        <row r="3476">
          <cell r="A3476" t="str">
            <v>90744</v>
          </cell>
          <cell r="B3476" t="str">
            <v>Hepb vacc ped/adol 3 dose im</v>
          </cell>
          <cell r="C3476">
            <v>12</v>
          </cell>
          <cell r="D3476">
            <v>6</v>
          </cell>
          <cell r="E3476">
            <v>5</v>
          </cell>
          <cell r="F3476">
            <v>0</v>
          </cell>
        </row>
        <row r="3477">
          <cell r="A3477" t="str">
            <v>90746</v>
          </cell>
          <cell r="B3477" t="str">
            <v>Hep b vacc adult 3 dose im</v>
          </cell>
          <cell r="C3477">
            <v>12</v>
          </cell>
          <cell r="D3477">
            <v>6</v>
          </cell>
          <cell r="E3477">
            <v>5</v>
          </cell>
          <cell r="F3477">
            <v>0</v>
          </cell>
        </row>
        <row r="3478">
          <cell r="A3478" t="str">
            <v>90747</v>
          </cell>
          <cell r="B3478" t="str">
            <v>Hepb vacc ill pat 4 dose im</v>
          </cell>
          <cell r="C3478">
            <v>12</v>
          </cell>
          <cell r="D3478">
            <v>6</v>
          </cell>
          <cell r="E3478">
            <v>5</v>
          </cell>
          <cell r="F3478">
            <v>0</v>
          </cell>
        </row>
        <row r="3479">
          <cell r="A3479" t="str">
            <v>90785</v>
          </cell>
          <cell r="B3479" t="str">
            <v>Psytx complex interactive</v>
          </cell>
          <cell r="C3479">
            <v>12</v>
          </cell>
          <cell r="D3479">
            <v>5</v>
          </cell>
          <cell r="E3479">
            <v>5</v>
          </cell>
          <cell r="F3479">
            <v>0</v>
          </cell>
        </row>
        <row r="3480">
          <cell r="A3480" t="str">
            <v>90791</v>
          </cell>
          <cell r="B3480" t="str">
            <v>Psych diagnostic evaluation</v>
          </cell>
          <cell r="C3480">
            <v>12</v>
          </cell>
          <cell r="D3480">
            <v>5</v>
          </cell>
          <cell r="E3480">
            <v>5</v>
          </cell>
          <cell r="F3480">
            <v>0</v>
          </cell>
        </row>
        <row r="3481">
          <cell r="A3481" t="str">
            <v>90792</v>
          </cell>
          <cell r="B3481" t="str">
            <v>Psych diag eval w/med srvcs</v>
          </cell>
          <cell r="C3481">
            <v>12</v>
          </cell>
          <cell r="D3481">
            <v>5</v>
          </cell>
          <cell r="E3481">
            <v>5</v>
          </cell>
          <cell r="F3481">
            <v>0</v>
          </cell>
        </row>
        <row r="3482">
          <cell r="A3482" t="str">
            <v>90832</v>
          </cell>
          <cell r="B3482" t="str">
            <v>Psytx pt&amp;/family 30 minutes</v>
          </cell>
          <cell r="C3482">
            <v>12</v>
          </cell>
          <cell r="D3482">
            <v>5</v>
          </cell>
          <cell r="E3482">
            <v>5</v>
          </cell>
          <cell r="F3482">
            <v>0</v>
          </cell>
        </row>
        <row r="3483">
          <cell r="A3483" t="str">
            <v>90833</v>
          </cell>
          <cell r="B3483" t="str">
            <v>Psytx pt&amp;/fam w/e&amp;m 30 min</v>
          </cell>
          <cell r="C3483">
            <v>12</v>
          </cell>
          <cell r="D3483">
            <v>5</v>
          </cell>
          <cell r="E3483">
            <v>5</v>
          </cell>
          <cell r="F3483">
            <v>0</v>
          </cell>
        </row>
        <row r="3484">
          <cell r="A3484" t="str">
            <v>90834</v>
          </cell>
          <cell r="B3484" t="str">
            <v>Psytx pt&amp;/family 45 minutes</v>
          </cell>
          <cell r="C3484">
            <v>12</v>
          </cell>
          <cell r="D3484">
            <v>5</v>
          </cell>
          <cell r="E3484">
            <v>5</v>
          </cell>
          <cell r="F3484">
            <v>0</v>
          </cell>
        </row>
        <row r="3485">
          <cell r="A3485" t="str">
            <v>90836</v>
          </cell>
          <cell r="B3485" t="str">
            <v>Psytx pt&amp;/fam w/e&amp;m 45 min</v>
          </cell>
          <cell r="C3485">
            <v>12</v>
          </cell>
          <cell r="D3485">
            <v>5</v>
          </cell>
          <cell r="E3485">
            <v>5</v>
          </cell>
          <cell r="F3485">
            <v>0</v>
          </cell>
        </row>
        <row r="3486">
          <cell r="A3486" t="str">
            <v>90837</v>
          </cell>
          <cell r="B3486" t="str">
            <v>Psytx pt&amp;/family 60 minutes</v>
          </cell>
          <cell r="C3486">
            <v>12</v>
          </cell>
          <cell r="D3486">
            <v>5</v>
          </cell>
          <cell r="E3486">
            <v>5</v>
          </cell>
          <cell r="F3486">
            <v>0</v>
          </cell>
        </row>
        <row r="3487">
          <cell r="A3487" t="str">
            <v>90838</v>
          </cell>
          <cell r="B3487" t="str">
            <v>Psytx pt&amp;/fam w/e&amp;m 60 min</v>
          </cell>
          <cell r="C3487">
            <v>12</v>
          </cell>
          <cell r="D3487">
            <v>5</v>
          </cell>
          <cell r="E3487">
            <v>5</v>
          </cell>
          <cell r="F3487">
            <v>0</v>
          </cell>
        </row>
        <row r="3488">
          <cell r="A3488" t="str">
            <v>90839</v>
          </cell>
          <cell r="B3488" t="str">
            <v>Psytx crisis initial 60 min</v>
          </cell>
          <cell r="C3488">
            <v>12</v>
          </cell>
          <cell r="D3488">
            <v>5</v>
          </cell>
          <cell r="E3488">
            <v>5</v>
          </cell>
          <cell r="F3488">
            <v>0</v>
          </cell>
        </row>
        <row r="3489">
          <cell r="A3489" t="str">
            <v>90840</v>
          </cell>
          <cell r="B3489" t="str">
            <v>Psytx crisis ea addl 30 min</v>
          </cell>
          <cell r="C3489">
            <v>12</v>
          </cell>
          <cell r="D3489">
            <v>5</v>
          </cell>
          <cell r="E3489">
            <v>5</v>
          </cell>
          <cell r="F3489">
            <v>0</v>
          </cell>
        </row>
        <row r="3490">
          <cell r="A3490" t="str">
            <v>90845</v>
          </cell>
          <cell r="B3490" t="str">
            <v>Psychoanalysis</v>
          </cell>
          <cell r="C3490">
            <v>12</v>
          </cell>
          <cell r="D3490">
            <v>5</v>
          </cell>
          <cell r="E3490">
            <v>5</v>
          </cell>
          <cell r="F3490">
            <v>0</v>
          </cell>
        </row>
        <row r="3491">
          <cell r="A3491" t="str">
            <v>90853</v>
          </cell>
          <cell r="B3491" t="str">
            <v>Group psychotherapy</v>
          </cell>
          <cell r="C3491">
            <v>12</v>
          </cell>
          <cell r="D3491">
            <v>5</v>
          </cell>
          <cell r="E3491">
            <v>5</v>
          </cell>
          <cell r="F3491">
            <v>0</v>
          </cell>
        </row>
        <row r="3492">
          <cell r="A3492" t="str">
            <v>90865</v>
          </cell>
          <cell r="B3492" t="str">
            <v>Narcosynthesis</v>
          </cell>
          <cell r="C3492">
            <v>12</v>
          </cell>
          <cell r="D3492">
            <v>5</v>
          </cell>
          <cell r="E3492">
            <v>5</v>
          </cell>
          <cell r="F3492">
            <v>0</v>
          </cell>
        </row>
        <row r="3493">
          <cell r="A3493" t="str">
            <v>90870</v>
          </cell>
          <cell r="B3493" t="str">
            <v>Electroconvulsive therapy</v>
          </cell>
          <cell r="C3493">
            <v>12</v>
          </cell>
          <cell r="D3493">
            <v>5</v>
          </cell>
          <cell r="E3493">
            <v>5</v>
          </cell>
          <cell r="F3493">
            <v>0</v>
          </cell>
        </row>
        <row r="3494">
          <cell r="A3494" t="str">
            <v>90880</v>
          </cell>
          <cell r="B3494" t="str">
            <v>Hypnotherapy</v>
          </cell>
          <cell r="C3494">
            <v>12</v>
          </cell>
          <cell r="D3494">
            <v>5</v>
          </cell>
          <cell r="E3494">
            <v>5</v>
          </cell>
          <cell r="F3494">
            <v>0</v>
          </cell>
        </row>
        <row r="3495">
          <cell r="A3495" t="str">
            <v>90901</v>
          </cell>
          <cell r="B3495" t="str">
            <v>Biofeedback train any meth</v>
          </cell>
          <cell r="C3495">
            <v>12</v>
          </cell>
          <cell r="D3495">
            <v>5</v>
          </cell>
          <cell r="E3495">
            <v>5</v>
          </cell>
          <cell r="F3495">
            <v>0</v>
          </cell>
        </row>
        <row r="3496">
          <cell r="A3496" t="str">
            <v>90911</v>
          </cell>
          <cell r="B3496" t="str">
            <v>Biofeedback peri/uro/rectal</v>
          </cell>
          <cell r="C3496">
            <v>12</v>
          </cell>
          <cell r="D3496">
            <v>5</v>
          </cell>
          <cell r="E3496">
            <v>5</v>
          </cell>
          <cell r="F3496">
            <v>0</v>
          </cell>
        </row>
        <row r="3497">
          <cell r="A3497" t="str">
            <v>90951</v>
          </cell>
          <cell r="B3497" t="str">
            <v>Esrd serv 4 visits p mo &lt;2yr</v>
          </cell>
          <cell r="C3497">
            <v>12</v>
          </cell>
          <cell r="D3497">
            <v>5</v>
          </cell>
          <cell r="E3497">
            <v>5</v>
          </cell>
          <cell r="F3497">
            <v>0</v>
          </cell>
        </row>
        <row r="3498">
          <cell r="A3498" t="str">
            <v>90954</v>
          </cell>
          <cell r="B3498" t="str">
            <v>Esrd serv 4 vsts p mo 2-11</v>
          </cell>
          <cell r="C3498">
            <v>12</v>
          </cell>
          <cell r="D3498">
            <v>5</v>
          </cell>
          <cell r="E3498">
            <v>5</v>
          </cell>
          <cell r="F3498">
            <v>0</v>
          </cell>
        </row>
        <row r="3499">
          <cell r="A3499" t="str">
            <v>90955</v>
          </cell>
          <cell r="B3499" t="str">
            <v>Esrd srv 2-3 vsts p mo 2-11</v>
          </cell>
          <cell r="C3499">
            <v>12</v>
          </cell>
          <cell r="D3499">
            <v>5</v>
          </cell>
          <cell r="E3499">
            <v>5</v>
          </cell>
          <cell r="F3499">
            <v>0</v>
          </cell>
        </row>
        <row r="3500">
          <cell r="A3500" t="str">
            <v>90956</v>
          </cell>
          <cell r="B3500" t="str">
            <v>Esrd srv 1 visit p mo 2-11</v>
          </cell>
          <cell r="C3500">
            <v>12</v>
          </cell>
          <cell r="D3500">
            <v>5</v>
          </cell>
          <cell r="E3500">
            <v>5</v>
          </cell>
          <cell r="F3500">
            <v>0</v>
          </cell>
        </row>
        <row r="3501">
          <cell r="A3501" t="str">
            <v>90957</v>
          </cell>
          <cell r="B3501" t="str">
            <v>Esrd srv 4 vsts p mo 12-19</v>
          </cell>
          <cell r="C3501">
            <v>12</v>
          </cell>
          <cell r="D3501">
            <v>5</v>
          </cell>
          <cell r="E3501">
            <v>5</v>
          </cell>
          <cell r="F3501">
            <v>0</v>
          </cell>
        </row>
        <row r="3502">
          <cell r="A3502" t="str">
            <v>90958</v>
          </cell>
          <cell r="B3502" t="str">
            <v>Esrd srv 2-3 vsts p mo 12-19</v>
          </cell>
          <cell r="C3502">
            <v>12</v>
          </cell>
          <cell r="D3502">
            <v>5</v>
          </cell>
          <cell r="E3502">
            <v>5</v>
          </cell>
          <cell r="F3502">
            <v>0</v>
          </cell>
        </row>
        <row r="3503">
          <cell r="A3503" t="str">
            <v>90959</v>
          </cell>
          <cell r="B3503" t="str">
            <v>Esrd serv 1 vst p mo 12-19</v>
          </cell>
          <cell r="C3503">
            <v>12</v>
          </cell>
          <cell r="D3503">
            <v>5</v>
          </cell>
          <cell r="E3503">
            <v>5</v>
          </cell>
          <cell r="F3503">
            <v>0</v>
          </cell>
        </row>
        <row r="3504">
          <cell r="A3504" t="str">
            <v>90960</v>
          </cell>
          <cell r="B3504" t="str">
            <v>Esrd srv 4 visits p mo 20+</v>
          </cell>
          <cell r="C3504">
            <v>12</v>
          </cell>
          <cell r="D3504">
            <v>5</v>
          </cell>
          <cell r="E3504">
            <v>5</v>
          </cell>
          <cell r="F3504">
            <v>0</v>
          </cell>
        </row>
        <row r="3505">
          <cell r="A3505" t="str">
            <v>90961</v>
          </cell>
          <cell r="B3505" t="str">
            <v>Esrd srv 2-3 vsts p mo 20+</v>
          </cell>
          <cell r="C3505">
            <v>12</v>
          </cell>
          <cell r="D3505">
            <v>5</v>
          </cell>
          <cell r="E3505">
            <v>5</v>
          </cell>
          <cell r="F3505">
            <v>0</v>
          </cell>
        </row>
        <row r="3506">
          <cell r="A3506" t="str">
            <v>90962</v>
          </cell>
          <cell r="B3506" t="str">
            <v>Esrd serv 1 visit p mo 20+</v>
          </cell>
          <cell r="C3506">
            <v>12</v>
          </cell>
          <cell r="D3506">
            <v>5</v>
          </cell>
          <cell r="E3506">
            <v>5</v>
          </cell>
          <cell r="F3506">
            <v>0</v>
          </cell>
        </row>
        <row r="3507">
          <cell r="A3507" t="str">
            <v>90963</v>
          </cell>
          <cell r="B3507" t="str">
            <v>Esrd home pt serv p mo &lt;2yrs</v>
          </cell>
          <cell r="C3507">
            <v>12</v>
          </cell>
          <cell r="D3507">
            <v>5</v>
          </cell>
          <cell r="E3507">
            <v>5</v>
          </cell>
          <cell r="F3507">
            <v>0</v>
          </cell>
        </row>
        <row r="3508">
          <cell r="A3508" t="str">
            <v>90964</v>
          </cell>
          <cell r="B3508" t="str">
            <v>Esrd home pt serv p mo 2-11</v>
          </cell>
          <cell r="C3508">
            <v>12</v>
          </cell>
          <cell r="D3508">
            <v>5</v>
          </cell>
          <cell r="E3508">
            <v>5</v>
          </cell>
          <cell r="F3508">
            <v>0</v>
          </cell>
        </row>
        <row r="3509">
          <cell r="A3509" t="str">
            <v>90965</v>
          </cell>
          <cell r="B3509" t="str">
            <v>Esrd home pt serv p mo 12-19</v>
          </cell>
          <cell r="C3509">
            <v>12</v>
          </cell>
          <cell r="D3509">
            <v>5</v>
          </cell>
          <cell r="E3509">
            <v>5</v>
          </cell>
          <cell r="F3509">
            <v>0</v>
          </cell>
        </row>
        <row r="3510">
          <cell r="A3510" t="str">
            <v>90966</v>
          </cell>
          <cell r="B3510" t="str">
            <v>Esrd home pt serv p mo 20+</v>
          </cell>
          <cell r="C3510">
            <v>12</v>
          </cell>
          <cell r="D3510">
            <v>5</v>
          </cell>
          <cell r="E3510">
            <v>5</v>
          </cell>
          <cell r="F3510">
            <v>0</v>
          </cell>
        </row>
        <row r="3511">
          <cell r="A3511" t="str">
            <v>90967</v>
          </cell>
          <cell r="B3511" t="str">
            <v>Esrd home pt serv p day &lt;2</v>
          </cell>
          <cell r="C3511">
            <v>12</v>
          </cell>
          <cell r="D3511">
            <v>5</v>
          </cell>
          <cell r="E3511">
            <v>5</v>
          </cell>
          <cell r="F3511">
            <v>0</v>
          </cell>
        </row>
        <row r="3512">
          <cell r="A3512" t="str">
            <v>90968</v>
          </cell>
          <cell r="B3512" t="str">
            <v>Esrd home pt srv p day 2-11</v>
          </cell>
          <cell r="C3512">
            <v>12</v>
          </cell>
          <cell r="D3512">
            <v>5</v>
          </cell>
          <cell r="E3512">
            <v>5</v>
          </cell>
          <cell r="F3512">
            <v>0</v>
          </cell>
        </row>
        <row r="3513">
          <cell r="A3513" t="str">
            <v>90969</v>
          </cell>
          <cell r="B3513" t="str">
            <v>Esrd home pt srv p day 12-19</v>
          </cell>
          <cell r="C3513">
            <v>12</v>
          </cell>
          <cell r="D3513">
            <v>5</v>
          </cell>
          <cell r="E3513">
            <v>5</v>
          </cell>
          <cell r="F3513">
            <v>0</v>
          </cell>
        </row>
        <row r="3514">
          <cell r="A3514" t="str">
            <v>90970</v>
          </cell>
          <cell r="B3514" t="str">
            <v>Esrd home pt serv p day 20+</v>
          </cell>
          <cell r="C3514">
            <v>12</v>
          </cell>
          <cell r="D3514">
            <v>5</v>
          </cell>
          <cell r="E3514">
            <v>5</v>
          </cell>
          <cell r="F3514">
            <v>0</v>
          </cell>
        </row>
        <row r="3515">
          <cell r="A3515" t="str">
            <v>91010</v>
          </cell>
          <cell r="B3515" t="str">
            <v>Esophagus motility study</v>
          </cell>
          <cell r="C3515">
            <v>12</v>
          </cell>
          <cell r="D3515">
            <v>5</v>
          </cell>
          <cell r="E3515">
            <v>5</v>
          </cell>
          <cell r="F3515">
            <v>0</v>
          </cell>
        </row>
        <row r="3516">
          <cell r="A3516" t="str">
            <v>91013</v>
          </cell>
          <cell r="B3516" t="str">
            <v>Esophgl motil w/stim/perfus</v>
          </cell>
          <cell r="C3516">
            <v>12</v>
          </cell>
          <cell r="D3516">
            <v>5</v>
          </cell>
          <cell r="E3516">
            <v>5</v>
          </cell>
          <cell r="F3516">
            <v>0</v>
          </cell>
        </row>
        <row r="3517">
          <cell r="A3517" t="str">
            <v>91020</v>
          </cell>
          <cell r="B3517" t="str">
            <v>Gastric motility studies</v>
          </cell>
          <cell r="C3517">
            <v>12</v>
          </cell>
          <cell r="D3517">
            <v>5</v>
          </cell>
          <cell r="E3517">
            <v>5</v>
          </cell>
          <cell r="F3517">
            <v>0</v>
          </cell>
        </row>
        <row r="3518">
          <cell r="A3518" t="str">
            <v>91022</v>
          </cell>
          <cell r="B3518" t="str">
            <v>Duodenal motility study</v>
          </cell>
          <cell r="C3518">
            <v>12</v>
          </cell>
          <cell r="D3518">
            <v>5</v>
          </cell>
          <cell r="E3518">
            <v>5</v>
          </cell>
          <cell r="F3518">
            <v>0</v>
          </cell>
        </row>
        <row r="3519">
          <cell r="A3519" t="str">
            <v>91030</v>
          </cell>
          <cell r="B3519" t="str">
            <v>Acid perfusion of esophagus</v>
          </cell>
          <cell r="C3519">
            <v>12</v>
          </cell>
          <cell r="D3519">
            <v>5</v>
          </cell>
          <cell r="E3519">
            <v>5</v>
          </cell>
          <cell r="F3519">
            <v>0</v>
          </cell>
        </row>
        <row r="3520">
          <cell r="A3520" t="str">
            <v>91034</v>
          </cell>
          <cell r="B3520" t="str">
            <v>Gastroesophageal reflux test</v>
          </cell>
          <cell r="C3520">
            <v>12</v>
          </cell>
          <cell r="D3520">
            <v>5</v>
          </cell>
          <cell r="E3520">
            <v>5</v>
          </cell>
          <cell r="F3520">
            <v>0</v>
          </cell>
        </row>
        <row r="3521">
          <cell r="A3521" t="str">
            <v>91035</v>
          </cell>
          <cell r="B3521" t="str">
            <v>G-esoph reflx tst w/electrod</v>
          </cell>
          <cell r="C3521">
            <v>12</v>
          </cell>
          <cell r="D3521">
            <v>5</v>
          </cell>
          <cell r="E3521">
            <v>5</v>
          </cell>
          <cell r="F3521">
            <v>0</v>
          </cell>
        </row>
        <row r="3522">
          <cell r="A3522" t="str">
            <v>91037</v>
          </cell>
          <cell r="B3522" t="str">
            <v>Esoph imped function test</v>
          </cell>
          <cell r="C3522">
            <v>12</v>
          </cell>
          <cell r="D3522">
            <v>5</v>
          </cell>
          <cell r="E3522">
            <v>5</v>
          </cell>
          <cell r="F3522">
            <v>0</v>
          </cell>
        </row>
        <row r="3523">
          <cell r="A3523" t="str">
            <v>91038</v>
          </cell>
          <cell r="B3523" t="str">
            <v>Esoph imped funct test &gt; 1hr</v>
          </cell>
          <cell r="C3523">
            <v>12</v>
          </cell>
          <cell r="D3523">
            <v>5</v>
          </cell>
          <cell r="E3523">
            <v>5</v>
          </cell>
          <cell r="F3523">
            <v>0</v>
          </cell>
        </row>
        <row r="3524">
          <cell r="A3524" t="str">
            <v>91040</v>
          </cell>
          <cell r="B3524" t="str">
            <v>Esoph balloon distension tst</v>
          </cell>
          <cell r="C3524">
            <v>12</v>
          </cell>
          <cell r="D3524">
            <v>5</v>
          </cell>
          <cell r="E3524">
            <v>5</v>
          </cell>
          <cell r="F3524">
            <v>0</v>
          </cell>
        </row>
        <row r="3525">
          <cell r="A3525" t="str">
            <v>91065</v>
          </cell>
          <cell r="B3525" t="str">
            <v>Breath hydrogen/methane test</v>
          </cell>
          <cell r="C3525">
            <v>12</v>
          </cell>
          <cell r="D3525">
            <v>5</v>
          </cell>
          <cell r="E3525">
            <v>5</v>
          </cell>
          <cell r="F3525">
            <v>0</v>
          </cell>
        </row>
        <row r="3526">
          <cell r="A3526" t="str">
            <v>91110</v>
          </cell>
          <cell r="B3526" t="str">
            <v>Gi tract capsule endoscopy</v>
          </cell>
          <cell r="C3526">
            <v>12</v>
          </cell>
          <cell r="D3526">
            <v>5</v>
          </cell>
          <cell r="E3526">
            <v>5</v>
          </cell>
          <cell r="F3526">
            <v>0</v>
          </cell>
        </row>
        <row r="3527">
          <cell r="A3527" t="str">
            <v>91111</v>
          </cell>
          <cell r="B3527" t="str">
            <v>Esophageal capsule endoscopy</v>
          </cell>
          <cell r="C3527">
            <v>12</v>
          </cell>
          <cell r="D3527">
            <v>5</v>
          </cell>
          <cell r="E3527">
            <v>5</v>
          </cell>
          <cell r="F3527">
            <v>0</v>
          </cell>
        </row>
        <row r="3528">
          <cell r="A3528" t="str">
            <v>91112</v>
          </cell>
          <cell r="B3528" t="str">
            <v>Gi wireless capsule measure</v>
          </cell>
          <cell r="C3528">
            <v>12</v>
          </cell>
          <cell r="D3528">
            <v>5</v>
          </cell>
          <cell r="E3528">
            <v>5</v>
          </cell>
          <cell r="F3528">
            <v>0</v>
          </cell>
        </row>
        <row r="3529">
          <cell r="A3529" t="str">
            <v>91120</v>
          </cell>
          <cell r="B3529" t="str">
            <v>Rectal sensation test</v>
          </cell>
          <cell r="C3529">
            <v>12</v>
          </cell>
          <cell r="D3529">
            <v>5</v>
          </cell>
          <cell r="E3529">
            <v>5</v>
          </cell>
          <cell r="F3529">
            <v>0</v>
          </cell>
        </row>
        <row r="3530">
          <cell r="A3530" t="str">
            <v>91122</v>
          </cell>
          <cell r="B3530" t="str">
            <v>Anal pressure record</v>
          </cell>
          <cell r="C3530">
            <v>12</v>
          </cell>
          <cell r="D3530">
            <v>5</v>
          </cell>
          <cell r="E3530">
            <v>5</v>
          </cell>
          <cell r="F3530">
            <v>0</v>
          </cell>
        </row>
        <row r="3531">
          <cell r="A3531" t="str">
            <v>91132</v>
          </cell>
          <cell r="B3531" t="str">
            <v>Electrogastrography</v>
          </cell>
          <cell r="C3531">
            <v>12</v>
          </cell>
          <cell r="D3531">
            <v>5</v>
          </cell>
          <cell r="E3531">
            <v>5</v>
          </cell>
          <cell r="F3531">
            <v>0</v>
          </cell>
        </row>
        <row r="3532">
          <cell r="A3532" t="str">
            <v>91133</v>
          </cell>
          <cell r="B3532" t="str">
            <v>Electrogastrography w/test</v>
          </cell>
          <cell r="C3532">
            <v>12</v>
          </cell>
          <cell r="D3532">
            <v>5</v>
          </cell>
          <cell r="E3532">
            <v>5</v>
          </cell>
          <cell r="F3532">
            <v>0</v>
          </cell>
        </row>
        <row r="3533">
          <cell r="A3533" t="str">
            <v>92002</v>
          </cell>
          <cell r="B3533" t="str">
            <v>Eye exam new patient</v>
          </cell>
          <cell r="C3533">
            <v>12</v>
          </cell>
          <cell r="D3533">
            <v>5</v>
          </cell>
          <cell r="E3533">
            <v>5</v>
          </cell>
          <cell r="F3533">
            <v>0</v>
          </cell>
        </row>
        <row r="3534">
          <cell r="A3534" t="str">
            <v>92004</v>
          </cell>
          <cell r="B3534" t="str">
            <v>Eye exam new patient</v>
          </cell>
          <cell r="C3534">
            <v>12</v>
          </cell>
          <cell r="D3534">
            <v>5</v>
          </cell>
          <cell r="E3534">
            <v>5</v>
          </cell>
          <cell r="F3534">
            <v>0</v>
          </cell>
        </row>
        <row r="3535">
          <cell r="A3535" t="str">
            <v>92012</v>
          </cell>
          <cell r="B3535" t="str">
            <v>Eye exam establish patient</v>
          </cell>
          <cell r="C3535">
            <v>12</v>
          </cell>
          <cell r="D3535">
            <v>5</v>
          </cell>
          <cell r="E3535">
            <v>5</v>
          </cell>
          <cell r="F3535">
            <v>0</v>
          </cell>
        </row>
        <row r="3536">
          <cell r="A3536" t="str">
            <v>92014</v>
          </cell>
          <cell r="B3536" t="str">
            <v>Eye exam&amp;tx estab pt 1/&gt;vst</v>
          </cell>
          <cell r="C3536">
            <v>12</v>
          </cell>
          <cell r="D3536">
            <v>5</v>
          </cell>
          <cell r="E3536">
            <v>5</v>
          </cell>
          <cell r="F3536">
            <v>0</v>
          </cell>
        </row>
        <row r="3537">
          <cell r="A3537" t="str">
            <v>92020</v>
          </cell>
          <cell r="B3537" t="str">
            <v>Special eye evaluation</v>
          </cell>
          <cell r="C3537">
            <v>12</v>
          </cell>
          <cell r="D3537">
            <v>5</v>
          </cell>
          <cell r="E3537">
            <v>5</v>
          </cell>
          <cell r="F3537">
            <v>0</v>
          </cell>
        </row>
        <row r="3538">
          <cell r="A3538" t="str">
            <v>92025</v>
          </cell>
          <cell r="B3538" t="str">
            <v>Corneal topography</v>
          </cell>
          <cell r="C3538">
            <v>12</v>
          </cell>
          <cell r="D3538">
            <v>5</v>
          </cell>
          <cell r="E3538">
            <v>5</v>
          </cell>
          <cell r="F3538">
            <v>0</v>
          </cell>
        </row>
        <row r="3539">
          <cell r="A3539" t="str">
            <v>92060</v>
          </cell>
          <cell r="B3539" t="str">
            <v>Special eye evaluation</v>
          </cell>
          <cell r="C3539">
            <v>12</v>
          </cell>
          <cell r="D3539">
            <v>5</v>
          </cell>
          <cell r="E3539">
            <v>5</v>
          </cell>
          <cell r="F3539">
            <v>0</v>
          </cell>
        </row>
        <row r="3540">
          <cell r="A3540" t="str">
            <v>92065</v>
          </cell>
          <cell r="B3540" t="str">
            <v>Orthoptic/pleoptic training</v>
          </cell>
          <cell r="C3540">
            <v>12</v>
          </cell>
          <cell r="D3540">
            <v>5</v>
          </cell>
          <cell r="E3540">
            <v>5</v>
          </cell>
          <cell r="F3540">
            <v>0</v>
          </cell>
        </row>
        <row r="3541">
          <cell r="A3541" t="str">
            <v>92071</v>
          </cell>
          <cell r="B3541" t="str">
            <v>Contact lens fitting for tx</v>
          </cell>
          <cell r="C3541">
            <v>12</v>
          </cell>
          <cell r="D3541">
            <v>5</v>
          </cell>
          <cell r="E3541">
            <v>5</v>
          </cell>
          <cell r="F3541">
            <v>0</v>
          </cell>
        </row>
        <row r="3542">
          <cell r="A3542" t="str">
            <v>92072</v>
          </cell>
          <cell r="B3542" t="str">
            <v>Fit contac lens for managmnt</v>
          </cell>
          <cell r="C3542">
            <v>12</v>
          </cell>
          <cell r="D3542">
            <v>5</v>
          </cell>
          <cell r="E3542">
            <v>5</v>
          </cell>
          <cell r="F3542">
            <v>0</v>
          </cell>
        </row>
        <row r="3543">
          <cell r="A3543" t="str">
            <v>92081</v>
          </cell>
          <cell r="B3543" t="str">
            <v>Visual field examination(s)</v>
          </cell>
          <cell r="C3543">
            <v>12</v>
          </cell>
          <cell r="D3543">
            <v>5</v>
          </cell>
          <cell r="E3543">
            <v>5</v>
          </cell>
          <cell r="F3543">
            <v>0</v>
          </cell>
        </row>
        <row r="3544">
          <cell r="A3544" t="str">
            <v>92082</v>
          </cell>
          <cell r="B3544" t="str">
            <v>Visual field examination(s)</v>
          </cell>
          <cell r="C3544">
            <v>12</v>
          </cell>
          <cell r="D3544">
            <v>5</v>
          </cell>
          <cell r="E3544">
            <v>5</v>
          </cell>
          <cell r="F3544">
            <v>0</v>
          </cell>
        </row>
        <row r="3545">
          <cell r="A3545" t="str">
            <v>92083</v>
          </cell>
          <cell r="B3545" t="str">
            <v>Visual field examination(s)</v>
          </cell>
          <cell r="C3545">
            <v>12</v>
          </cell>
          <cell r="D3545">
            <v>5</v>
          </cell>
          <cell r="E3545">
            <v>5</v>
          </cell>
          <cell r="F3545">
            <v>0</v>
          </cell>
        </row>
        <row r="3546">
          <cell r="A3546" t="str">
            <v>92100</v>
          </cell>
          <cell r="B3546" t="str">
            <v>Serial tonometry exam(s)</v>
          </cell>
          <cell r="C3546">
            <v>12</v>
          </cell>
          <cell r="D3546">
            <v>5</v>
          </cell>
          <cell r="E3546">
            <v>5</v>
          </cell>
          <cell r="F3546">
            <v>0</v>
          </cell>
        </row>
        <row r="3547">
          <cell r="A3547" t="str">
            <v>92132</v>
          </cell>
          <cell r="B3547" t="str">
            <v>Cmptr ophth dx img ant segmt</v>
          </cell>
          <cell r="C3547">
            <v>12</v>
          </cell>
          <cell r="D3547">
            <v>5</v>
          </cell>
          <cell r="E3547">
            <v>5</v>
          </cell>
          <cell r="F3547">
            <v>0</v>
          </cell>
        </row>
        <row r="3548">
          <cell r="A3548" t="str">
            <v>92133</v>
          </cell>
          <cell r="B3548" t="str">
            <v>Cmptr ophth img optic nerve</v>
          </cell>
          <cell r="C3548">
            <v>12</v>
          </cell>
          <cell r="D3548">
            <v>5</v>
          </cell>
          <cell r="E3548">
            <v>5</v>
          </cell>
          <cell r="F3548">
            <v>0</v>
          </cell>
        </row>
        <row r="3549">
          <cell r="A3549" t="str">
            <v>92134</v>
          </cell>
          <cell r="B3549" t="str">
            <v>Cptr ophth dx img post segmt</v>
          </cell>
          <cell r="C3549">
            <v>12</v>
          </cell>
          <cell r="D3549">
            <v>5</v>
          </cell>
          <cell r="E3549">
            <v>5</v>
          </cell>
          <cell r="F3549">
            <v>0</v>
          </cell>
        </row>
        <row r="3550">
          <cell r="A3550" t="str">
            <v>92136</v>
          </cell>
          <cell r="B3550" t="str">
            <v>Ophthalmic biometry</v>
          </cell>
          <cell r="C3550">
            <v>12</v>
          </cell>
          <cell r="D3550">
            <v>5</v>
          </cell>
          <cell r="E3550">
            <v>5</v>
          </cell>
          <cell r="F3550">
            <v>0</v>
          </cell>
        </row>
        <row r="3551">
          <cell r="A3551" t="str">
            <v>92140</v>
          </cell>
          <cell r="B3551" t="str">
            <v>Glaucoma provocative tests</v>
          </cell>
          <cell r="C3551">
            <v>12</v>
          </cell>
          <cell r="D3551">
            <v>5</v>
          </cell>
          <cell r="E3551">
            <v>5</v>
          </cell>
          <cell r="F3551">
            <v>0</v>
          </cell>
        </row>
        <row r="3552">
          <cell r="A3552" t="str">
            <v>92225</v>
          </cell>
          <cell r="B3552" t="str">
            <v>Special eye exam initial</v>
          </cell>
          <cell r="C3552">
            <v>12</v>
          </cell>
          <cell r="D3552">
            <v>5</v>
          </cell>
          <cell r="E3552">
            <v>5</v>
          </cell>
          <cell r="F3552">
            <v>0</v>
          </cell>
        </row>
        <row r="3553">
          <cell r="A3553" t="str">
            <v>92226</v>
          </cell>
          <cell r="B3553" t="str">
            <v>Special eye exam subsequent</v>
          </cell>
          <cell r="C3553">
            <v>12</v>
          </cell>
          <cell r="D3553">
            <v>5</v>
          </cell>
          <cell r="E3553">
            <v>5</v>
          </cell>
          <cell r="F3553">
            <v>0</v>
          </cell>
        </row>
        <row r="3554">
          <cell r="A3554" t="str">
            <v>92227</v>
          </cell>
          <cell r="B3554" t="str">
            <v>Remote dx retinal imaging</v>
          </cell>
          <cell r="C3554">
            <v>12</v>
          </cell>
          <cell r="D3554">
            <v>5</v>
          </cell>
          <cell r="E3554">
            <v>5</v>
          </cell>
          <cell r="F3554">
            <v>0</v>
          </cell>
        </row>
        <row r="3555">
          <cell r="A3555" t="str">
            <v>92228</v>
          </cell>
          <cell r="B3555" t="str">
            <v>Remote retinal imaging mgmt</v>
          </cell>
          <cell r="C3555">
            <v>12</v>
          </cell>
          <cell r="D3555">
            <v>5</v>
          </cell>
          <cell r="E3555">
            <v>5</v>
          </cell>
          <cell r="F3555">
            <v>0</v>
          </cell>
        </row>
        <row r="3556">
          <cell r="A3556" t="str">
            <v>92230</v>
          </cell>
          <cell r="B3556" t="str">
            <v>Eye exam with photos</v>
          </cell>
          <cell r="C3556">
            <v>12</v>
          </cell>
          <cell r="D3556">
            <v>5</v>
          </cell>
          <cell r="E3556">
            <v>5</v>
          </cell>
          <cell r="F3556">
            <v>0</v>
          </cell>
        </row>
        <row r="3557">
          <cell r="A3557" t="str">
            <v>92235</v>
          </cell>
          <cell r="B3557" t="str">
            <v>Eye exam with photos</v>
          </cell>
          <cell r="C3557">
            <v>12</v>
          </cell>
          <cell r="D3557">
            <v>5</v>
          </cell>
          <cell r="E3557">
            <v>5</v>
          </cell>
          <cell r="F3557">
            <v>0</v>
          </cell>
        </row>
        <row r="3558">
          <cell r="A3558" t="str">
            <v>92240</v>
          </cell>
          <cell r="B3558" t="str">
            <v>Icg angiography</v>
          </cell>
          <cell r="C3558">
            <v>12</v>
          </cell>
          <cell r="D3558">
            <v>5</v>
          </cell>
          <cell r="E3558">
            <v>5</v>
          </cell>
          <cell r="F3558">
            <v>0</v>
          </cell>
        </row>
        <row r="3559">
          <cell r="A3559" t="str">
            <v>92250</v>
          </cell>
          <cell r="B3559" t="str">
            <v>Eye exam with photos</v>
          </cell>
          <cell r="C3559">
            <v>12</v>
          </cell>
          <cell r="D3559">
            <v>5</v>
          </cell>
          <cell r="E3559">
            <v>5</v>
          </cell>
          <cell r="F3559">
            <v>0</v>
          </cell>
        </row>
        <row r="3560">
          <cell r="A3560" t="str">
            <v>92260</v>
          </cell>
          <cell r="B3560" t="str">
            <v>Ophthalmoscopy/dynamometry</v>
          </cell>
          <cell r="C3560">
            <v>12</v>
          </cell>
          <cell r="D3560">
            <v>5</v>
          </cell>
          <cell r="E3560">
            <v>5</v>
          </cell>
          <cell r="F3560">
            <v>0</v>
          </cell>
        </row>
        <row r="3561">
          <cell r="A3561" t="str">
            <v>92265</v>
          </cell>
          <cell r="B3561" t="str">
            <v>Eye muscle evaluation</v>
          </cell>
          <cell r="C3561">
            <v>12</v>
          </cell>
          <cell r="D3561">
            <v>5</v>
          </cell>
          <cell r="E3561">
            <v>5</v>
          </cell>
          <cell r="F3561">
            <v>0</v>
          </cell>
        </row>
        <row r="3562">
          <cell r="A3562" t="str">
            <v>92270</v>
          </cell>
          <cell r="B3562" t="str">
            <v>Electro-oculography</v>
          </cell>
          <cell r="C3562">
            <v>12</v>
          </cell>
          <cell r="D3562">
            <v>5</v>
          </cell>
          <cell r="E3562">
            <v>5</v>
          </cell>
          <cell r="F3562">
            <v>0</v>
          </cell>
        </row>
        <row r="3563">
          <cell r="A3563" t="str">
            <v>92275</v>
          </cell>
          <cell r="B3563" t="str">
            <v>Electroretinography</v>
          </cell>
          <cell r="C3563">
            <v>12</v>
          </cell>
          <cell r="D3563">
            <v>5</v>
          </cell>
          <cell r="E3563">
            <v>5</v>
          </cell>
          <cell r="F3563">
            <v>0</v>
          </cell>
        </row>
        <row r="3564">
          <cell r="A3564" t="str">
            <v>92283</v>
          </cell>
          <cell r="B3564" t="str">
            <v>Color vision examination</v>
          </cell>
          <cell r="C3564">
            <v>12</v>
          </cell>
          <cell r="D3564">
            <v>5</v>
          </cell>
          <cell r="E3564">
            <v>5</v>
          </cell>
          <cell r="F3564">
            <v>0</v>
          </cell>
        </row>
        <row r="3565">
          <cell r="A3565" t="str">
            <v>92284</v>
          </cell>
          <cell r="B3565" t="str">
            <v>Dark adaptation eye exam</v>
          </cell>
          <cell r="C3565">
            <v>12</v>
          </cell>
          <cell r="D3565">
            <v>5</v>
          </cell>
          <cell r="E3565">
            <v>5</v>
          </cell>
          <cell r="F3565">
            <v>0</v>
          </cell>
        </row>
        <row r="3566">
          <cell r="A3566" t="str">
            <v>92285</v>
          </cell>
          <cell r="B3566" t="str">
            <v>Eye photography</v>
          </cell>
          <cell r="C3566">
            <v>12</v>
          </cell>
          <cell r="D3566">
            <v>5</v>
          </cell>
          <cell r="E3566">
            <v>5</v>
          </cell>
          <cell r="F3566">
            <v>0</v>
          </cell>
        </row>
        <row r="3567">
          <cell r="A3567" t="str">
            <v>92286</v>
          </cell>
          <cell r="B3567" t="str">
            <v>Internal eye photography</v>
          </cell>
          <cell r="C3567">
            <v>12</v>
          </cell>
          <cell r="D3567">
            <v>5</v>
          </cell>
          <cell r="E3567">
            <v>5</v>
          </cell>
          <cell r="F3567">
            <v>0</v>
          </cell>
        </row>
        <row r="3568">
          <cell r="A3568" t="str">
            <v>92287</v>
          </cell>
          <cell r="B3568" t="str">
            <v>Internal eye photography</v>
          </cell>
          <cell r="C3568">
            <v>12</v>
          </cell>
          <cell r="D3568">
            <v>5</v>
          </cell>
          <cell r="E3568">
            <v>5</v>
          </cell>
          <cell r="F3568">
            <v>0</v>
          </cell>
        </row>
        <row r="3569">
          <cell r="A3569" t="str">
            <v>92311</v>
          </cell>
          <cell r="B3569" t="str">
            <v>Contact lens fitting</v>
          </cell>
          <cell r="C3569">
            <v>12</v>
          </cell>
          <cell r="D3569">
            <v>5</v>
          </cell>
          <cell r="E3569">
            <v>5</v>
          </cell>
          <cell r="F3569">
            <v>0</v>
          </cell>
        </row>
        <row r="3570">
          <cell r="A3570" t="str">
            <v>92312</v>
          </cell>
          <cell r="B3570" t="str">
            <v>Contact lens fitting</v>
          </cell>
          <cell r="C3570">
            <v>12</v>
          </cell>
          <cell r="D3570">
            <v>5</v>
          </cell>
          <cell r="E3570">
            <v>5</v>
          </cell>
          <cell r="F3570">
            <v>0</v>
          </cell>
        </row>
        <row r="3571">
          <cell r="A3571" t="str">
            <v>92313</v>
          </cell>
          <cell r="B3571" t="str">
            <v>Contact lens fitting</v>
          </cell>
          <cell r="C3571">
            <v>12</v>
          </cell>
          <cell r="D3571">
            <v>5</v>
          </cell>
          <cell r="E3571">
            <v>5</v>
          </cell>
          <cell r="F3571">
            <v>0</v>
          </cell>
        </row>
        <row r="3572">
          <cell r="A3572" t="str">
            <v>92315</v>
          </cell>
          <cell r="B3572" t="str">
            <v>Rx cntact lens aphakia 1 eye</v>
          </cell>
          <cell r="C3572">
            <v>12</v>
          </cell>
          <cell r="D3572">
            <v>5</v>
          </cell>
          <cell r="E3572">
            <v>5</v>
          </cell>
          <cell r="F3572">
            <v>0</v>
          </cell>
        </row>
        <row r="3573">
          <cell r="A3573" t="str">
            <v>92316</v>
          </cell>
          <cell r="B3573" t="str">
            <v>Rx cntact lens aphakia 2 eye</v>
          </cell>
          <cell r="C3573">
            <v>12</v>
          </cell>
          <cell r="D3573">
            <v>5</v>
          </cell>
          <cell r="E3573">
            <v>5</v>
          </cell>
          <cell r="F3573">
            <v>0</v>
          </cell>
        </row>
        <row r="3574">
          <cell r="A3574" t="str">
            <v>92317</v>
          </cell>
          <cell r="B3574" t="str">
            <v>Rx corneoscleral cntact lens</v>
          </cell>
          <cell r="C3574">
            <v>12</v>
          </cell>
          <cell r="D3574">
            <v>5</v>
          </cell>
          <cell r="E3574">
            <v>5</v>
          </cell>
          <cell r="F3574">
            <v>0</v>
          </cell>
        </row>
        <row r="3575">
          <cell r="A3575" t="str">
            <v>92325</v>
          </cell>
          <cell r="B3575" t="str">
            <v>Modification of contact lens</v>
          </cell>
          <cell r="C3575">
            <v>12</v>
          </cell>
          <cell r="D3575">
            <v>5</v>
          </cell>
          <cell r="E3575">
            <v>5</v>
          </cell>
          <cell r="F3575">
            <v>0</v>
          </cell>
        </row>
        <row r="3576">
          <cell r="A3576" t="str">
            <v>92326</v>
          </cell>
          <cell r="B3576" t="str">
            <v>Replacement of contact lens</v>
          </cell>
          <cell r="C3576">
            <v>12</v>
          </cell>
          <cell r="D3576">
            <v>5</v>
          </cell>
          <cell r="E3576">
            <v>5</v>
          </cell>
          <cell r="F3576">
            <v>0</v>
          </cell>
        </row>
        <row r="3577">
          <cell r="A3577" t="str">
            <v>92504</v>
          </cell>
          <cell r="B3577" t="str">
            <v>Ear microscopy examination</v>
          </cell>
          <cell r="C3577">
            <v>12</v>
          </cell>
          <cell r="D3577">
            <v>5</v>
          </cell>
          <cell r="E3577">
            <v>5</v>
          </cell>
          <cell r="F3577">
            <v>0</v>
          </cell>
        </row>
        <row r="3578">
          <cell r="A3578" t="str">
            <v>92507</v>
          </cell>
          <cell r="B3578" t="str">
            <v>Speech/hearing therapy</v>
          </cell>
          <cell r="C3578">
            <v>12</v>
          </cell>
          <cell r="D3578">
            <v>5</v>
          </cell>
          <cell r="E3578">
            <v>5</v>
          </cell>
          <cell r="F3578">
            <v>0</v>
          </cell>
        </row>
        <row r="3579">
          <cell r="A3579" t="str">
            <v>92508</v>
          </cell>
          <cell r="B3579" t="str">
            <v>Speech/hearing therapy</v>
          </cell>
          <cell r="C3579">
            <v>12</v>
          </cell>
          <cell r="D3579">
            <v>5</v>
          </cell>
          <cell r="E3579">
            <v>5</v>
          </cell>
          <cell r="F3579">
            <v>0</v>
          </cell>
        </row>
        <row r="3580">
          <cell r="A3580" t="str">
            <v>92511</v>
          </cell>
          <cell r="B3580" t="str">
            <v>Nasopharyngoscopy</v>
          </cell>
          <cell r="C3580">
            <v>12</v>
          </cell>
          <cell r="D3580">
            <v>5</v>
          </cell>
          <cell r="E3580">
            <v>5</v>
          </cell>
          <cell r="F3580">
            <v>0</v>
          </cell>
        </row>
        <row r="3581">
          <cell r="A3581" t="str">
            <v>92512</v>
          </cell>
          <cell r="B3581" t="str">
            <v>Nasal function studies</v>
          </cell>
          <cell r="C3581">
            <v>12</v>
          </cell>
          <cell r="D3581">
            <v>5</v>
          </cell>
          <cell r="E3581">
            <v>5</v>
          </cell>
          <cell r="F3581">
            <v>0</v>
          </cell>
        </row>
        <row r="3582">
          <cell r="A3582" t="str">
            <v>92516</v>
          </cell>
          <cell r="B3582" t="str">
            <v>Facial nerve function test</v>
          </cell>
          <cell r="C3582">
            <v>12</v>
          </cell>
          <cell r="D3582">
            <v>5</v>
          </cell>
          <cell r="E3582">
            <v>5</v>
          </cell>
          <cell r="F3582">
            <v>0</v>
          </cell>
        </row>
        <row r="3583">
          <cell r="A3583" t="str">
            <v>92520</v>
          </cell>
          <cell r="B3583" t="str">
            <v>Laryngeal function studies</v>
          </cell>
          <cell r="C3583">
            <v>12</v>
          </cell>
          <cell r="D3583">
            <v>5</v>
          </cell>
          <cell r="E3583">
            <v>5</v>
          </cell>
          <cell r="F3583">
            <v>0</v>
          </cell>
        </row>
        <row r="3584">
          <cell r="A3584" t="str">
            <v>92521</v>
          </cell>
          <cell r="B3584" t="str">
            <v>Evaluation of speech fluency</v>
          </cell>
          <cell r="C3584">
            <v>12</v>
          </cell>
          <cell r="D3584">
            <v>5</v>
          </cell>
          <cell r="E3584">
            <v>5</v>
          </cell>
          <cell r="F3584">
            <v>0</v>
          </cell>
        </row>
        <row r="3585">
          <cell r="A3585" t="str">
            <v>92522</v>
          </cell>
          <cell r="B3585" t="str">
            <v>Evaluate speech production</v>
          </cell>
          <cell r="C3585">
            <v>12</v>
          </cell>
          <cell r="D3585">
            <v>5</v>
          </cell>
          <cell r="E3585">
            <v>5</v>
          </cell>
          <cell r="F3585">
            <v>0</v>
          </cell>
        </row>
        <row r="3586">
          <cell r="A3586" t="str">
            <v>92523</v>
          </cell>
          <cell r="B3586" t="str">
            <v>Speech sound lang comprehen</v>
          </cell>
          <cell r="C3586">
            <v>12</v>
          </cell>
          <cell r="D3586">
            <v>5</v>
          </cell>
          <cell r="E3586">
            <v>5</v>
          </cell>
          <cell r="F3586">
            <v>0</v>
          </cell>
        </row>
        <row r="3587">
          <cell r="A3587" t="str">
            <v>92524</v>
          </cell>
          <cell r="B3587" t="str">
            <v>Behavral qualit analys voice</v>
          </cell>
          <cell r="C3587">
            <v>12</v>
          </cell>
          <cell r="D3587">
            <v>5</v>
          </cell>
          <cell r="E3587">
            <v>5</v>
          </cell>
          <cell r="F3587">
            <v>0</v>
          </cell>
        </row>
        <row r="3588">
          <cell r="A3588" t="str">
            <v>92526</v>
          </cell>
          <cell r="B3588" t="str">
            <v>Oral function therapy</v>
          </cell>
          <cell r="C3588">
            <v>12</v>
          </cell>
          <cell r="D3588">
            <v>5</v>
          </cell>
          <cell r="E3588">
            <v>5</v>
          </cell>
          <cell r="F3588">
            <v>0</v>
          </cell>
        </row>
        <row r="3589">
          <cell r="A3589" t="str">
            <v>92540</v>
          </cell>
          <cell r="B3589" t="str">
            <v>Basic vestibular evaluation</v>
          </cell>
          <cell r="C3589">
            <v>12</v>
          </cell>
          <cell r="D3589">
            <v>5</v>
          </cell>
          <cell r="E3589">
            <v>5</v>
          </cell>
          <cell r="F3589">
            <v>0</v>
          </cell>
        </row>
        <row r="3590">
          <cell r="A3590" t="str">
            <v>92541</v>
          </cell>
          <cell r="B3590" t="str">
            <v>Spontaneous nystagmus test</v>
          </cell>
          <cell r="C3590">
            <v>12</v>
          </cell>
          <cell r="D3590">
            <v>5</v>
          </cell>
          <cell r="E3590">
            <v>5</v>
          </cell>
          <cell r="F3590">
            <v>0</v>
          </cell>
        </row>
        <row r="3591">
          <cell r="A3591" t="str">
            <v>92542</v>
          </cell>
          <cell r="B3591" t="str">
            <v>Positional nystagmus test</v>
          </cell>
          <cell r="C3591">
            <v>12</v>
          </cell>
          <cell r="D3591">
            <v>5</v>
          </cell>
          <cell r="E3591">
            <v>5</v>
          </cell>
          <cell r="F3591">
            <v>0</v>
          </cell>
        </row>
        <row r="3592">
          <cell r="A3592" t="str">
            <v>92543</v>
          </cell>
          <cell r="B3592" t="str">
            <v>Caloric vestibular test</v>
          </cell>
          <cell r="C3592">
            <v>12</v>
          </cell>
          <cell r="D3592">
            <v>5</v>
          </cell>
          <cell r="E3592">
            <v>5</v>
          </cell>
          <cell r="F3592">
            <v>0</v>
          </cell>
        </row>
        <row r="3593">
          <cell r="A3593" t="str">
            <v>92544</v>
          </cell>
          <cell r="B3593" t="str">
            <v>Optokinetic nystagmus test</v>
          </cell>
          <cell r="C3593">
            <v>12</v>
          </cell>
          <cell r="D3593">
            <v>5</v>
          </cell>
          <cell r="E3593">
            <v>5</v>
          </cell>
          <cell r="F3593">
            <v>0</v>
          </cell>
        </row>
        <row r="3594">
          <cell r="A3594" t="str">
            <v>92545</v>
          </cell>
          <cell r="B3594" t="str">
            <v>Oscillating tracking test</v>
          </cell>
          <cell r="C3594">
            <v>12</v>
          </cell>
          <cell r="D3594">
            <v>5</v>
          </cell>
          <cell r="E3594">
            <v>5</v>
          </cell>
          <cell r="F3594">
            <v>0</v>
          </cell>
        </row>
        <row r="3595">
          <cell r="A3595" t="str">
            <v>92546</v>
          </cell>
          <cell r="B3595" t="str">
            <v>Sinusoidal rotational test</v>
          </cell>
          <cell r="C3595">
            <v>12</v>
          </cell>
          <cell r="D3595">
            <v>5</v>
          </cell>
          <cell r="E3595">
            <v>5</v>
          </cell>
          <cell r="F3595">
            <v>0</v>
          </cell>
        </row>
        <row r="3596">
          <cell r="A3596" t="str">
            <v>92547</v>
          </cell>
          <cell r="B3596" t="str">
            <v>Supplemental electrical test</v>
          </cell>
          <cell r="C3596">
            <v>12</v>
          </cell>
          <cell r="D3596">
            <v>5</v>
          </cell>
          <cell r="E3596">
            <v>5</v>
          </cell>
          <cell r="F3596">
            <v>0</v>
          </cell>
        </row>
        <row r="3597">
          <cell r="A3597" t="str">
            <v>92548</v>
          </cell>
          <cell r="B3597" t="str">
            <v>Posturography</v>
          </cell>
          <cell r="C3597">
            <v>12</v>
          </cell>
          <cell r="D3597">
            <v>5</v>
          </cell>
          <cell r="E3597">
            <v>5</v>
          </cell>
          <cell r="F3597">
            <v>0</v>
          </cell>
        </row>
        <row r="3598">
          <cell r="A3598" t="str">
            <v>92550</v>
          </cell>
          <cell r="B3598" t="str">
            <v>Tympanometry &amp; reflex thresh</v>
          </cell>
          <cell r="C3598">
            <v>12</v>
          </cell>
          <cell r="D3598">
            <v>5</v>
          </cell>
          <cell r="E3598">
            <v>5</v>
          </cell>
          <cell r="F3598">
            <v>0</v>
          </cell>
        </row>
        <row r="3599">
          <cell r="A3599" t="str">
            <v>92552</v>
          </cell>
          <cell r="B3599" t="str">
            <v>Pure tone audiometry air</v>
          </cell>
          <cell r="C3599">
            <v>12</v>
          </cell>
          <cell r="D3599">
            <v>5</v>
          </cell>
          <cell r="E3599">
            <v>5</v>
          </cell>
          <cell r="F3599">
            <v>0</v>
          </cell>
        </row>
        <row r="3600">
          <cell r="A3600" t="str">
            <v>92553</v>
          </cell>
          <cell r="B3600" t="str">
            <v>Audiometry air &amp; bone</v>
          </cell>
          <cell r="C3600">
            <v>12</v>
          </cell>
          <cell r="D3600">
            <v>5</v>
          </cell>
          <cell r="E3600">
            <v>5</v>
          </cell>
          <cell r="F3600">
            <v>0</v>
          </cell>
        </row>
        <row r="3601">
          <cell r="A3601" t="str">
            <v>92555</v>
          </cell>
          <cell r="B3601" t="str">
            <v>Speech threshold audiometry</v>
          </cell>
          <cell r="C3601">
            <v>12</v>
          </cell>
          <cell r="D3601">
            <v>5</v>
          </cell>
          <cell r="E3601">
            <v>5</v>
          </cell>
          <cell r="F3601">
            <v>0</v>
          </cell>
        </row>
        <row r="3602">
          <cell r="A3602" t="str">
            <v>92556</v>
          </cell>
          <cell r="B3602" t="str">
            <v>Speech audiometry complete</v>
          </cell>
          <cell r="C3602">
            <v>12</v>
          </cell>
          <cell r="D3602">
            <v>5</v>
          </cell>
          <cell r="E3602">
            <v>5</v>
          </cell>
          <cell r="F3602">
            <v>0</v>
          </cell>
        </row>
        <row r="3603">
          <cell r="A3603" t="str">
            <v>92557</v>
          </cell>
          <cell r="B3603" t="str">
            <v>Comprehensive hearing test</v>
          </cell>
          <cell r="C3603">
            <v>12</v>
          </cell>
          <cell r="D3603">
            <v>5</v>
          </cell>
          <cell r="E3603">
            <v>5</v>
          </cell>
          <cell r="F3603">
            <v>0</v>
          </cell>
        </row>
        <row r="3604">
          <cell r="A3604" t="str">
            <v>92561</v>
          </cell>
          <cell r="B3604" t="str">
            <v>Bekesy audiometry diagnosis</v>
          </cell>
          <cell r="C3604">
            <v>12</v>
          </cell>
          <cell r="D3604">
            <v>5</v>
          </cell>
          <cell r="E3604">
            <v>5</v>
          </cell>
          <cell r="F3604">
            <v>0</v>
          </cell>
        </row>
        <row r="3605">
          <cell r="A3605" t="str">
            <v>92562</v>
          </cell>
          <cell r="B3605" t="str">
            <v>Loudness balance test</v>
          </cell>
          <cell r="C3605">
            <v>12</v>
          </cell>
          <cell r="D3605">
            <v>5</v>
          </cell>
          <cell r="E3605">
            <v>5</v>
          </cell>
          <cell r="F3605">
            <v>0</v>
          </cell>
        </row>
        <row r="3606">
          <cell r="A3606" t="str">
            <v>92563</v>
          </cell>
          <cell r="B3606" t="str">
            <v>Tone decay hearing test</v>
          </cell>
          <cell r="C3606">
            <v>12</v>
          </cell>
          <cell r="D3606">
            <v>5</v>
          </cell>
          <cell r="E3606">
            <v>5</v>
          </cell>
          <cell r="F3606">
            <v>0</v>
          </cell>
        </row>
        <row r="3607">
          <cell r="A3607" t="str">
            <v>92564</v>
          </cell>
          <cell r="B3607" t="str">
            <v>Sisi hearing test</v>
          </cell>
          <cell r="C3607">
            <v>12</v>
          </cell>
          <cell r="D3607">
            <v>5</v>
          </cell>
          <cell r="E3607">
            <v>5</v>
          </cell>
          <cell r="F3607">
            <v>0</v>
          </cell>
        </row>
        <row r="3608">
          <cell r="A3608" t="str">
            <v>92565</v>
          </cell>
          <cell r="B3608" t="str">
            <v>Stenger test pure tone</v>
          </cell>
          <cell r="C3608">
            <v>12</v>
          </cell>
          <cell r="D3608">
            <v>5</v>
          </cell>
          <cell r="E3608">
            <v>5</v>
          </cell>
          <cell r="F3608">
            <v>0</v>
          </cell>
        </row>
        <row r="3609">
          <cell r="A3609" t="str">
            <v>92567</v>
          </cell>
          <cell r="B3609" t="str">
            <v>Tympanometry</v>
          </cell>
          <cell r="C3609">
            <v>12</v>
          </cell>
          <cell r="D3609">
            <v>5</v>
          </cell>
          <cell r="E3609">
            <v>5</v>
          </cell>
          <cell r="F3609">
            <v>0</v>
          </cell>
        </row>
        <row r="3610">
          <cell r="A3610" t="str">
            <v>92568</v>
          </cell>
          <cell r="B3610" t="str">
            <v>Acoustic refl threshold tst</v>
          </cell>
          <cell r="C3610">
            <v>12</v>
          </cell>
          <cell r="D3610">
            <v>5</v>
          </cell>
          <cell r="E3610">
            <v>5</v>
          </cell>
          <cell r="F3610">
            <v>0</v>
          </cell>
        </row>
        <row r="3611">
          <cell r="A3611" t="str">
            <v>92570</v>
          </cell>
          <cell r="B3611" t="str">
            <v>Acoustic immitance testing</v>
          </cell>
          <cell r="C3611">
            <v>12</v>
          </cell>
          <cell r="D3611">
            <v>5</v>
          </cell>
          <cell r="E3611">
            <v>5</v>
          </cell>
          <cell r="F3611">
            <v>0</v>
          </cell>
        </row>
        <row r="3612">
          <cell r="A3612" t="str">
            <v>92571</v>
          </cell>
          <cell r="B3612" t="str">
            <v>Filtered speech hearing test</v>
          </cell>
          <cell r="C3612">
            <v>12</v>
          </cell>
          <cell r="D3612">
            <v>5</v>
          </cell>
          <cell r="E3612">
            <v>5</v>
          </cell>
          <cell r="F3612">
            <v>0</v>
          </cell>
        </row>
        <row r="3613">
          <cell r="A3613" t="str">
            <v>92572</v>
          </cell>
          <cell r="B3613" t="str">
            <v>Staggered spondaic word test</v>
          </cell>
          <cell r="C3613">
            <v>12</v>
          </cell>
          <cell r="D3613">
            <v>5</v>
          </cell>
          <cell r="E3613">
            <v>5</v>
          </cell>
          <cell r="F3613">
            <v>0</v>
          </cell>
        </row>
        <row r="3614">
          <cell r="A3614" t="str">
            <v>92575</v>
          </cell>
          <cell r="B3614" t="str">
            <v>Sensorineural acuity test</v>
          </cell>
          <cell r="C3614">
            <v>12</v>
          </cell>
          <cell r="D3614">
            <v>5</v>
          </cell>
          <cell r="E3614">
            <v>5</v>
          </cell>
          <cell r="F3614">
            <v>0</v>
          </cell>
        </row>
        <row r="3615">
          <cell r="A3615" t="str">
            <v>92576</v>
          </cell>
          <cell r="B3615" t="str">
            <v>Synthetic sentence test</v>
          </cell>
          <cell r="C3615">
            <v>12</v>
          </cell>
          <cell r="D3615">
            <v>5</v>
          </cell>
          <cell r="E3615">
            <v>5</v>
          </cell>
          <cell r="F3615">
            <v>0</v>
          </cell>
        </row>
        <row r="3616">
          <cell r="A3616" t="str">
            <v>92577</v>
          </cell>
          <cell r="B3616" t="str">
            <v>Stenger test speech</v>
          </cell>
          <cell r="C3616">
            <v>12</v>
          </cell>
          <cell r="D3616">
            <v>5</v>
          </cell>
          <cell r="E3616">
            <v>5</v>
          </cell>
          <cell r="F3616">
            <v>0</v>
          </cell>
        </row>
        <row r="3617">
          <cell r="A3617" t="str">
            <v>92579</v>
          </cell>
          <cell r="B3617" t="str">
            <v>Visual audiometry (vra)</v>
          </cell>
          <cell r="C3617">
            <v>12</v>
          </cell>
          <cell r="D3617">
            <v>5</v>
          </cell>
          <cell r="E3617">
            <v>5</v>
          </cell>
          <cell r="F3617">
            <v>0</v>
          </cell>
        </row>
        <row r="3618">
          <cell r="A3618" t="str">
            <v>92582</v>
          </cell>
          <cell r="B3618" t="str">
            <v>Conditioning play audiometry</v>
          </cell>
          <cell r="C3618">
            <v>12</v>
          </cell>
          <cell r="D3618">
            <v>5</v>
          </cell>
          <cell r="E3618">
            <v>5</v>
          </cell>
          <cell r="F3618">
            <v>0</v>
          </cell>
        </row>
        <row r="3619">
          <cell r="A3619" t="str">
            <v>92583</v>
          </cell>
          <cell r="B3619" t="str">
            <v>Select picture audiometry</v>
          </cell>
          <cell r="C3619">
            <v>12</v>
          </cell>
          <cell r="D3619">
            <v>5</v>
          </cell>
          <cell r="E3619">
            <v>5</v>
          </cell>
          <cell r="F3619">
            <v>0</v>
          </cell>
        </row>
        <row r="3620">
          <cell r="A3620" t="str">
            <v>92584</v>
          </cell>
          <cell r="B3620" t="str">
            <v>Electrocochleography</v>
          </cell>
          <cell r="C3620">
            <v>12</v>
          </cell>
          <cell r="D3620">
            <v>5</v>
          </cell>
          <cell r="E3620">
            <v>5</v>
          </cell>
          <cell r="F3620">
            <v>0</v>
          </cell>
        </row>
        <row r="3621">
          <cell r="A3621" t="str">
            <v>92585</v>
          </cell>
          <cell r="B3621" t="str">
            <v>Auditor evoke potent compre</v>
          </cell>
          <cell r="C3621">
            <v>12</v>
          </cell>
          <cell r="D3621">
            <v>5</v>
          </cell>
          <cell r="E3621">
            <v>5</v>
          </cell>
          <cell r="F3621">
            <v>0</v>
          </cell>
        </row>
        <row r="3622">
          <cell r="A3622" t="str">
            <v>92586</v>
          </cell>
          <cell r="B3622" t="str">
            <v>Auditor evoke potent limit</v>
          </cell>
          <cell r="C3622">
            <v>12</v>
          </cell>
          <cell r="D3622">
            <v>5</v>
          </cell>
          <cell r="E3622">
            <v>5</v>
          </cell>
          <cell r="F3622">
            <v>0</v>
          </cell>
        </row>
        <row r="3623">
          <cell r="A3623" t="str">
            <v>92587</v>
          </cell>
          <cell r="B3623" t="str">
            <v>Evoked auditory test limited</v>
          </cell>
          <cell r="C3623">
            <v>12</v>
          </cell>
          <cell r="D3623">
            <v>5</v>
          </cell>
          <cell r="E3623">
            <v>5</v>
          </cell>
          <cell r="F3623">
            <v>0</v>
          </cell>
        </row>
        <row r="3624">
          <cell r="A3624" t="str">
            <v>92588</v>
          </cell>
          <cell r="B3624" t="str">
            <v>Evoked auditory tst complete</v>
          </cell>
          <cell r="C3624">
            <v>12</v>
          </cell>
          <cell r="D3624">
            <v>5</v>
          </cell>
          <cell r="E3624">
            <v>5</v>
          </cell>
          <cell r="F3624">
            <v>0</v>
          </cell>
        </row>
        <row r="3625">
          <cell r="A3625" t="str">
            <v>92596</v>
          </cell>
          <cell r="B3625" t="str">
            <v>Ear protector evaluation</v>
          </cell>
          <cell r="C3625">
            <v>12</v>
          </cell>
          <cell r="D3625">
            <v>5</v>
          </cell>
          <cell r="E3625">
            <v>5</v>
          </cell>
          <cell r="F3625">
            <v>0</v>
          </cell>
        </row>
        <row r="3626">
          <cell r="A3626" t="str">
            <v>92597</v>
          </cell>
          <cell r="B3626" t="str">
            <v>Oral speech device eval</v>
          </cell>
          <cell r="C3626">
            <v>12</v>
          </cell>
          <cell r="D3626">
            <v>5</v>
          </cell>
          <cell r="E3626">
            <v>5</v>
          </cell>
          <cell r="F3626">
            <v>0</v>
          </cell>
        </row>
        <row r="3627">
          <cell r="A3627" t="str">
            <v>92601</v>
          </cell>
          <cell r="B3627" t="str">
            <v>Cochlear implt f/up exam &lt;7</v>
          </cell>
          <cell r="C3627">
            <v>12</v>
          </cell>
          <cell r="D3627">
            <v>5</v>
          </cell>
          <cell r="E3627">
            <v>5</v>
          </cell>
          <cell r="F3627">
            <v>0</v>
          </cell>
        </row>
        <row r="3628">
          <cell r="A3628" t="str">
            <v>92602</v>
          </cell>
          <cell r="B3628" t="str">
            <v>Reprogram cochlear implt 7/&gt;</v>
          </cell>
          <cell r="C3628">
            <v>12</v>
          </cell>
          <cell r="D3628">
            <v>5</v>
          </cell>
          <cell r="E3628">
            <v>5</v>
          </cell>
          <cell r="F3628">
            <v>0</v>
          </cell>
        </row>
        <row r="3629">
          <cell r="A3629" t="str">
            <v>92603</v>
          </cell>
          <cell r="B3629" t="str">
            <v>Cochlear implt f/up exam 7/&gt;</v>
          </cell>
          <cell r="C3629">
            <v>12</v>
          </cell>
          <cell r="D3629">
            <v>5</v>
          </cell>
          <cell r="E3629">
            <v>5</v>
          </cell>
          <cell r="F3629">
            <v>0</v>
          </cell>
        </row>
        <row r="3630">
          <cell r="A3630" t="str">
            <v>92604</v>
          </cell>
          <cell r="B3630" t="str">
            <v>Reprogram cochlear implt 7/&gt;</v>
          </cell>
          <cell r="C3630">
            <v>12</v>
          </cell>
          <cell r="D3630">
            <v>5</v>
          </cell>
          <cell r="E3630">
            <v>5</v>
          </cell>
          <cell r="F3630">
            <v>0</v>
          </cell>
        </row>
        <row r="3631">
          <cell r="A3631" t="str">
            <v>92607</v>
          </cell>
          <cell r="B3631" t="str">
            <v>Ex for speech device rx 1hr</v>
          </cell>
          <cell r="C3631">
            <v>12</v>
          </cell>
          <cell r="D3631">
            <v>5</v>
          </cell>
          <cell r="E3631">
            <v>5</v>
          </cell>
          <cell r="F3631">
            <v>0</v>
          </cell>
        </row>
        <row r="3632">
          <cell r="A3632" t="str">
            <v>92608</v>
          </cell>
          <cell r="B3632" t="str">
            <v>Ex for speech device rx addl</v>
          </cell>
          <cell r="C3632">
            <v>12</v>
          </cell>
          <cell r="D3632">
            <v>5</v>
          </cell>
          <cell r="E3632">
            <v>5</v>
          </cell>
          <cell r="F3632">
            <v>0</v>
          </cell>
        </row>
        <row r="3633">
          <cell r="A3633" t="str">
            <v>92609</v>
          </cell>
          <cell r="B3633" t="str">
            <v>Use of speech device service</v>
          </cell>
          <cell r="C3633">
            <v>12</v>
          </cell>
          <cell r="D3633">
            <v>5</v>
          </cell>
          <cell r="E3633">
            <v>5</v>
          </cell>
          <cell r="F3633">
            <v>0</v>
          </cell>
        </row>
        <row r="3634">
          <cell r="A3634" t="str">
            <v>92610</v>
          </cell>
          <cell r="B3634" t="str">
            <v>Evaluate swallowing function</v>
          </cell>
          <cell r="C3634">
            <v>12</v>
          </cell>
          <cell r="D3634">
            <v>5</v>
          </cell>
          <cell r="E3634">
            <v>5</v>
          </cell>
          <cell r="F3634">
            <v>0</v>
          </cell>
        </row>
        <row r="3635">
          <cell r="A3635" t="str">
            <v>92611</v>
          </cell>
          <cell r="B3635" t="str">
            <v>Motion fluoroscopy/swallow</v>
          </cell>
          <cell r="C3635">
            <v>12</v>
          </cell>
          <cell r="D3635">
            <v>5</v>
          </cell>
          <cell r="E3635">
            <v>5</v>
          </cell>
          <cell r="F3635">
            <v>0</v>
          </cell>
        </row>
        <row r="3636">
          <cell r="A3636" t="str">
            <v>92612</v>
          </cell>
          <cell r="B3636" t="str">
            <v>Endoscopy swallow tst (fees)</v>
          </cell>
          <cell r="C3636">
            <v>12</v>
          </cell>
          <cell r="D3636">
            <v>5</v>
          </cell>
          <cell r="E3636">
            <v>5</v>
          </cell>
          <cell r="F3636">
            <v>0</v>
          </cell>
        </row>
        <row r="3637">
          <cell r="A3637" t="str">
            <v>92613</v>
          </cell>
          <cell r="B3637" t="str">
            <v>Endoscopy swallow tst (fees)</v>
          </cell>
          <cell r="C3637">
            <v>12</v>
          </cell>
          <cell r="D3637">
            <v>5</v>
          </cell>
          <cell r="E3637">
            <v>5</v>
          </cell>
          <cell r="F3637">
            <v>0</v>
          </cell>
        </row>
        <row r="3638">
          <cell r="A3638" t="str">
            <v>92614</v>
          </cell>
          <cell r="B3638" t="str">
            <v>Laryngoscopic sensory test</v>
          </cell>
          <cell r="C3638">
            <v>12</v>
          </cell>
          <cell r="D3638">
            <v>5</v>
          </cell>
          <cell r="E3638">
            <v>5</v>
          </cell>
          <cell r="F3638">
            <v>0</v>
          </cell>
        </row>
        <row r="3639">
          <cell r="A3639" t="str">
            <v>92615</v>
          </cell>
          <cell r="B3639" t="str">
            <v>Eval laryngoscopy sense tst</v>
          </cell>
          <cell r="C3639">
            <v>12</v>
          </cell>
          <cell r="D3639">
            <v>5</v>
          </cell>
          <cell r="E3639">
            <v>5</v>
          </cell>
          <cell r="F3639">
            <v>0</v>
          </cell>
        </row>
        <row r="3640">
          <cell r="A3640" t="str">
            <v>92616</v>
          </cell>
          <cell r="B3640" t="str">
            <v>Fees w/laryngeal sense test</v>
          </cell>
          <cell r="C3640">
            <v>12</v>
          </cell>
          <cell r="D3640">
            <v>5</v>
          </cell>
          <cell r="E3640">
            <v>5</v>
          </cell>
          <cell r="F3640">
            <v>0</v>
          </cell>
        </row>
        <row r="3641">
          <cell r="A3641" t="str">
            <v>92617</v>
          </cell>
          <cell r="B3641" t="str">
            <v>Interprt fees/laryngeal test</v>
          </cell>
          <cell r="C3641">
            <v>12</v>
          </cell>
          <cell r="D3641">
            <v>5</v>
          </cell>
          <cell r="E3641">
            <v>5</v>
          </cell>
          <cell r="F3641">
            <v>0</v>
          </cell>
        </row>
        <row r="3642">
          <cell r="A3642" t="str">
            <v>92620</v>
          </cell>
          <cell r="B3642" t="str">
            <v>Auditory function 60 min</v>
          </cell>
          <cell r="C3642">
            <v>12</v>
          </cell>
          <cell r="D3642">
            <v>5</v>
          </cell>
          <cell r="E3642">
            <v>5</v>
          </cell>
          <cell r="F3642">
            <v>0</v>
          </cell>
        </row>
        <row r="3643">
          <cell r="A3643" t="str">
            <v>92621</v>
          </cell>
          <cell r="B3643" t="str">
            <v>Auditory function + 15 min</v>
          </cell>
          <cell r="C3643">
            <v>12</v>
          </cell>
          <cell r="D3643">
            <v>5</v>
          </cell>
          <cell r="E3643">
            <v>5</v>
          </cell>
          <cell r="F3643">
            <v>0</v>
          </cell>
        </row>
        <row r="3644">
          <cell r="A3644" t="str">
            <v>92625</v>
          </cell>
          <cell r="B3644" t="str">
            <v>Tinnitus assessment</v>
          </cell>
          <cell r="C3644">
            <v>12</v>
          </cell>
          <cell r="D3644">
            <v>5</v>
          </cell>
          <cell r="E3644">
            <v>5</v>
          </cell>
          <cell r="F3644">
            <v>0</v>
          </cell>
        </row>
        <row r="3645">
          <cell r="A3645" t="str">
            <v>92626</v>
          </cell>
          <cell r="B3645" t="str">
            <v>Eval aud rehab status</v>
          </cell>
          <cell r="C3645">
            <v>12</v>
          </cell>
          <cell r="D3645">
            <v>5</v>
          </cell>
          <cell r="E3645">
            <v>5</v>
          </cell>
          <cell r="F3645">
            <v>0</v>
          </cell>
        </row>
        <row r="3646">
          <cell r="A3646" t="str">
            <v>92627</v>
          </cell>
          <cell r="B3646" t="str">
            <v>Eval aud status rehab add-on</v>
          </cell>
          <cell r="C3646">
            <v>12</v>
          </cell>
          <cell r="D3646">
            <v>5</v>
          </cell>
          <cell r="E3646">
            <v>5</v>
          </cell>
          <cell r="F3646">
            <v>0</v>
          </cell>
        </row>
        <row r="3647">
          <cell r="A3647" t="str">
            <v>92640</v>
          </cell>
          <cell r="B3647" t="str">
            <v>Aud brainstem implt programg</v>
          </cell>
          <cell r="C3647">
            <v>12</v>
          </cell>
          <cell r="D3647">
            <v>5</v>
          </cell>
          <cell r="E3647">
            <v>5</v>
          </cell>
          <cell r="F3647">
            <v>0</v>
          </cell>
        </row>
        <row r="3648">
          <cell r="A3648" t="str">
            <v>92950</v>
          </cell>
          <cell r="B3648" t="str">
            <v>Heart/lung resuscitation cpr</v>
          </cell>
          <cell r="C3648">
            <v>12</v>
          </cell>
          <cell r="D3648">
            <v>5</v>
          </cell>
          <cell r="E3648">
            <v>5</v>
          </cell>
          <cell r="F3648">
            <v>0</v>
          </cell>
        </row>
        <row r="3649">
          <cell r="A3649" t="str">
            <v>92960</v>
          </cell>
          <cell r="B3649" t="str">
            <v>Cardioversion electric ext</v>
          </cell>
          <cell r="C3649">
            <v>12</v>
          </cell>
          <cell r="D3649">
            <v>5</v>
          </cell>
          <cell r="E3649">
            <v>5</v>
          </cell>
          <cell r="F3649">
            <v>0</v>
          </cell>
        </row>
        <row r="3650">
          <cell r="A3650" t="str">
            <v>92977</v>
          </cell>
          <cell r="B3650" t="str">
            <v>Dissolve clot heart vessel</v>
          </cell>
          <cell r="C3650">
            <v>12</v>
          </cell>
          <cell r="D3650">
            <v>5</v>
          </cell>
          <cell r="E3650">
            <v>5</v>
          </cell>
          <cell r="F3650">
            <v>0</v>
          </cell>
        </row>
        <row r="3651">
          <cell r="A3651" t="str">
            <v>93000</v>
          </cell>
          <cell r="B3651" t="str">
            <v>Electrocardiogram complete</v>
          </cell>
          <cell r="C3651">
            <v>12</v>
          </cell>
          <cell r="D3651">
            <v>5</v>
          </cell>
          <cell r="E3651">
            <v>5</v>
          </cell>
          <cell r="F3651">
            <v>0</v>
          </cell>
        </row>
        <row r="3652">
          <cell r="A3652" t="str">
            <v>93005</v>
          </cell>
          <cell r="B3652" t="str">
            <v>Electrocardiogram tracing</v>
          </cell>
          <cell r="C3652">
            <v>12</v>
          </cell>
          <cell r="D3652">
            <v>5</v>
          </cell>
          <cell r="E3652">
            <v>5</v>
          </cell>
          <cell r="F3652">
            <v>0</v>
          </cell>
        </row>
        <row r="3653">
          <cell r="A3653" t="str">
            <v>93010</v>
          </cell>
          <cell r="B3653" t="str">
            <v>Electrocardiogram report</v>
          </cell>
          <cell r="C3653">
            <v>12</v>
          </cell>
          <cell r="D3653">
            <v>5</v>
          </cell>
          <cell r="E3653">
            <v>5</v>
          </cell>
          <cell r="F3653">
            <v>0</v>
          </cell>
        </row>
        <row r="3654">
          <cell r="A3654" t="str">
            <v>93015</v>
          </cell>
          <cell r="B3654" t="str">
            <v>Cardiovascular stress test</v>
          </cell>
          <cell r="C3654">
            <v>12</v>
          </cell>
          <cell r="D3654">
            <v>5</v>
          </cell>
          <cell r="E3654">
            <v>5</v>
          </cell>
          <cell r="F3654">
            <v>0</v>
          </cell>
        </row>
        <row r="3655">
          <cell r="A3655" t="str">
            <v>93016</v>
          </cell>
          <cell r="B3655" t="str">
            <v>Cardiovascular stress test</v>
          </cell>
          <cell r="C3655">
            <v>12</v>
          </cell>
          <cell r="D3655">
            <v>5</v>
          </cell>
          <cell r="E3655">
            <v>5</v>
          </cell>
          <cell r="F3655">
            <v>0</v>
          </cell>
        </row>
        <row r="3656">
          <cell r="A3656" t="str">
            <v>93017</v>
          </cell>
          <cell r="B3656" t="str">
            <v>Cardiovascular stress test</v>
          </cell>
          <cell r="C3656">
            <v>12</v>
          </cell>
          <cell r="D3656">
            <v>5</v>
          </cell>
          <cell r="E3656">
            <v>5</v>
          </cell>
          <cell r="F3656">
            <v>0</v>
          </cell>
        </row>
        <row r="3657">
          <cell r="A3657" t="str">
            <v>93018</v>
          </cell>
          <cell r="B3657" t="str">
            <v>Cardiovascular stress test</v>
          </cell>
          <cell r="C3657">
            <v>12</v>
          </cell>
          <cell r="D3657">
            <v>5</v>
          </cell>
          <cell r="E3657">
            <v>5</v>
          </cell>
          <cell r="F3657">
            <v>0</v>
          </cell>
        </row>
        <row r="3658">
          <cell r="A3658" t="str">
            <v>93024</v>
          </cell>
          <cell r="B3658" t="str">
            <v>Cardiac drug stress test</v>
          </cell>
          <cell r="C3658">
            <v>12</v>
          </cell>
          <cell r="D3658">
            <v>5</v>
          </cell>
          <cell r="E3658">
            <v>5</v>
          </cell>
          <cell r="F3658">
            <v>0</v>
          </cell>
        </row>
        <row r="3659">
          <cell r="A3659" t="str">
            <v>93025</v>
          </cell>
          <cell r="B3659" t="str">
            <v>Microvolt t-wave assess</v>
          </cell>
          <cell r="C3659">
            <v>12</v>
          </cell>
          <cell r="D3659">
            <v>5</v>
          </cell>
          <cell r="E3659">
            <v>5</v>
          </cell>
          <cell r="F3659">
            <v>0</v>
          </cell>
        </row>
        <row r="3660">
          <cell r="A3660" t="str">
            <v>93040</v>
          </cell>
          <cell r="B3660" t="str">
            <v>Rhythm ecg with report</v>
          </cell>
          <cell r="C3660">
            <v>12</v>
          </cell>
          <cell r="D3660">
            <v>5</v>
          </cell>
          <cell r="E3660">
            <v>5</v>
          </cell>
          <cell r="F3660">
            <v>0</v>
          </cell>
        </row>
        <row r="3661">
          <cell r="A3661" t="str">
            <v>93041</v>
          </cell>
          <cell r="B3661" t="str">
            <v>Rhythm ecg tracing</v>
          </cell>
          <cell r="C3661">
            <v>12</v>
          </cell>
          <cell r="D3661">
            <v>5</v>
          </cell>
          <cell r="E3661">
            <v>5</v>
          </cell>
          <cell r="F3661">
            <v>0</v>
          </cell>
        </row>
        <row r="3662">
          <cell r="A3662" t="str">
            <v>93042</v>
          </cell>
          <cell r="B3662" t="str">
            <v>Rhythm ecg report</v>
          </cell>
          <cell r="C3662">
            <v>12</v>
          </cell>
          <cell r="D3662">
            <v>5</v>
          </cell>
          <cell r="E3662">
            <v>5</v>
          </cell>
          <cell r="F3662">
            <v>0</v>
          </cell>
        </row>
        <row r="3663">
          <cell r="A3663" t="str">
            <v>93224</v>
          </cell>
          <cell r="B3663" t="str">
            <v>Ecg monit/reprt up to 48 hrs</v>
          </cell>
          <cell r="C3663">
            <v>12</v>
          </cell>
          <cell r="D3663">
            <v>5</v>
          </cell>
          <cell r="E3663">
            <v>5</v>
          </cell>
          <cell r="F3663">
            <v>0</v>
          </cell>
        </row>
        <row r="3664">
          <cell r="A3664" t="str">
            <v>93225</v>
          </cell>
          <cell r="B3664" t="str">
            <v>Ecg monit/reprt up to 48 hrs</v>
          </cell>
          <cell r="C3664">
            <v>12</v>
          </cell>
          <cell r="D3664">
            <v>5</v>
          </cell>
          <cell r="E3664">
            <v>5</v>
          </cell>
          <cell r="F3664">
            <v>0</v>
          </cell>
        </row>
        <row r="3665">
          <cell r="A3665" t="str">
            <v>93226</v>
          </cell>
          <cell r="B3665" t="str">
            <v>Ecg monit/reprt up to 48 hrs</v>
          </cell>
          <cell r="C3665">
            <v>12</v>
          </cell>
          <cell r="D3665">
            <v>5</v>
          </cell>
          <cell r="E3665">
            <v>5</v>
          </cell>
          <cell r="F3665">
            <v>0</v>
          </cell>
        </row>
        <row r="3666">
          <cell r="A3666" t="str">
            <v>93227</v>
          </cell>
          <cell r="B3666" t="str">
            <v>Ecg monit/reprt up to 48 hrs</v>
          </cell>
          <cell r="C3666">
            <v>12</v>
          </cell>
          <cell r="D3666">
            <v>5</v>
          </cell>
          <cell r="E3666">
            <v>5</v>
          </cell>
          <cell r="F3666">
            <v>0</v>
          </cell>
        </row>
        <row r="3667">
          <cell r="A3667" t="str">
            <v>93228</v>
          </cell>
          <cell r="B3667" t="str">
            <v>Remote 30 day ecg rev/report</v>
          </cell>
          <cell r="C3667">
            <v>12</v>
          </cell>
          <cell r="D3667">
            <v>5</v>
          </cell>
          <cell r="E3667">
            <v>5</v>
          </cell>
          <cell r="F3667">
            <v>0</v>
          </cell>
        </row>
        <row r="3668">
          <cell r="A3668" t="str">
            <v>93229</v>
          </cell>
          <cell r="B3668" t="str">
            <v>Remote 30 day ecg tech supp</v>
          </cell>
          <cell r="C3668">
            <v>12</v>
          </cell>
          <cell r="D3668">
            <v>5</v>
          </cell>
          <cell r="E3668">
            <v>5</v>
          </cell>
          <cell r="F3668">
            <v>0</v>
          </cell>
        </row>
        <row r="3669">
          <cell r="A3669" t="str">
            <v>93268</v>
          </cell>
          <cell r="B3669" t="str">
            <v>Ecg record/review</v>
          </cell>
          <cell r="C3669">
            <v>12</v>
          </cell>
          <cell r="D3669">
            <v>5</v>
          </cell>
          <cell r="E3669">
            <v>5</v>
          </cell>
          <cell r="F3669">
            <v>0</v>
          </cell>
        </row>
        <row r="3670">
          <cell r="A3670" t="str">
            <v>93270</v>
          </cell>
          <cell r="B3670" t="str">
            <v>Remote 30 day ecg rev/report</v>
          </cell>
          <cell r="C3670">
            <v>12</v>
          </cell>
          <cell r="D3670">
            <v>5</v>
          </cell>
          <cell r="E3670">
            <v>5</v>
          </cell>
          <cell r="F3670">
            <v>0</v>
          </cell>
        </row>
        <row r="3671">
          <cell r="A3671" t="str">
            <v>93271</v>
          </cell>
          <cell r="B3671" t="str">
            <v>Ecg/monitoring and analysis</v>
          </cell>
          <cell r="C3671">
            <v>12</v>
          </cell>
          <cell r="D3671">
            <v>5</v>
          </cell>
          <cell r="E3671">
            <v>5</v>
          </cell>
          <cell r="F3671">
            <v>0</v>
          </cell>
        </row>
        <row r="3672">
          <cell r="A3672" t="str">
            <v>93272</v>
          </cell>
          <cell r="B3672" t="str">
            <v>Ecg/review interpret only</v>
          </cell>
          <cell r="C3672">
            <v>12</v>
          </cell>
          <cell r="D3672">
            <v>5</v>
          </cell>
          <cell r="E3672">
            <v>5</v>
          </cell>
          <cell r="F3672">
            <v>0</v>
          </cell>
        </row>
        <row r="3673">
          <cell r="A3673" t="str">
            <v>93278</v>
          </cell>
          <cell r="B3673" t="str">
            <v>Ecg/signal-averaged</v>
          </cell>
          <cell r="C3673">
            <v>12</v>
          </cell>
          <cell r="D3673">
            <v>5</v>
          </cell>
          <cell r="E3673">
            <v>5</v>
          </cell>
          <cell r="F3673">
            <v>0</v>
          </cell>
        </row>
        <row r="3674">
          <cell r="A3674" t="str">
            <v>93279</v>
          </cell>
          <cell r="B3674" t="str">
            <v>Pm device progr eval sngl</v>
          </cell>
          <cell r="C3674">
            <v>12</v>
          </cell>
          <cell r="D3674">
            <v>5</v>
          </cell>
          <cell r="E3674">
            <v>5</v>
          </cell>
          <cell r="F3674">
            <v>0</v>
          </cell>
        </row>
        <row r="3675">
          <cell r="A3675" t="str">
            <v>93280</v>
          </cell>
          <cell r="B3675" t="str">
            <v>Pm device progr eval dual</v>
          </cell>
          <cell r="C3675">
            <v>12</v>
          </cell>
          <cell r="D3675">
            <v>5</v>
          </cell>
          <cell r="E3675">
            <v>5</v>
          </cell>
          <cell r="F3675">
            <v>0</v>
          </cell>
        </row>
        <row r="3676">
          <cell r="A3676" t="str">
            <v>93281</v>
          </cell>
          <cell r="B3676" t="str">
            <v>Pm device progr eval multi</v>
          </cell>
          <cell r="C3676">
            <v>12</v>
          </cell>
          <cell r="D3676">
            <v>5</v>
          </cell>
          <cell r="E3676">
            <v>5</v>
          </cell>
          <cell r="F3676">
            <v>0</v>
          </cell>
        </row>
        <row r="3677">
          <cell r="A3677" t="str">
            <v>93282</v>
          </cell>
          <cell r="B3677" t="str">
            <v>Icd device progr eval 1 sngl</v>
          </cell>
          <cell r="C3677">
            <v>12</v>
          </cell>
          <cell r="D3677">
            <v>5</v>
          </cell>
          <cell r="E3677">
            <v>5</v>
          </cell>
          <cell r="F3677">
            <v>0</v>
          </cell>
        </row>
        <row r="3678">
          <cell r="A3678" t="str">
            <v>93283</v>
          </cell>
          <cell r="B3678" t="str">
            <v>Icd device progr eval dual</v>
          </cell>
          <cell r="C3678">
            <v>12</v>
          </cell>
          <cell r="D3678">
            <v>5</v>
          </cell>
          <cell r="E3678">
            <v>5</v>
          </cell>
          <cell r="F3678">
            <v>0</v>
          </cell>
        </row>
        <row r="3679">
          <cell r="A3679" t="str">
            <v>93284</v>
          </cell>
          <cell r="B3679" t="str">
            <v>Icd device progr eval mult</v>
          </cell>
          <cell r="C3679">
            <v>12</v>
          </cell>
          <cell r="D3679">
            <v>5</v>
          </cell>
          <cell r="E3679">
            <v>5</v>
          </cell>
          <cell r="F3679">
            <v>0</v>
          </cell>
        </row>
        <row r="3680">
          <cell r="A3680" t="str">
            <v>93285</v>
          </cell>
          <cell r="B3680" t="str">
            <v>Ilr device eval progr</v>
          </cell>
          <cell r="C3680">
            <v>12</v>
          </cell>
          <cell r="D3680">
            <v>5</v>
          </cell>
          <cell r="E3680">
            <v>5</v>
          </cell>
          <cell r="F3680">
            <v>0</v>
          </cell>
        </row>
        <row r="3681">
          <cell r="A3681" t="str">
            <v>93286</v>
          </cell>
          <cell r="B3681" t="str">
            <v>Peri-px pacemaker device evl</v>
          </cell>
          <cell r="C3681">
            <v>12</v>
          </cell>
          <cell r="D3681">
            <v>5</v>
          </cell>
          <cell r="E3681">
            <v>5</v>
          </cell>
          <cell r="F3681">
            <v>0</v>
          </cell>
        </row>
        <row r="3682">
          <cell r="A3682" t="str">
            <v>93287</v>
          </cell>
          <cell r="B3682" t="str">
            <v>Peri-px icd device eval&amp;prgr</v>
          </cell>
          <cell r="C3682">
            <v>12</v>
          </cell>
          <cell r="D3682">
            <v>5</v>
          </cell>
          <cell r="E3682">
            <v>5</v>
          </cell>
          <cell r="F3682">
            <v>0</v>
          </cell>
        </row>
        <row r="3683">
          <cell r="A3683" t="str">
            <v>93288</v>
          </cell>
          <cell r="B3683" t="str">
            <v>Pm device eval in person</v>
          </cell>
          <cell r="C3683">
            <v>12</v>
          </cell>
          <cell r="D3683">
            <v>5</v>
          </cell>
          <cell r="E3683">
            <v>5</v>
          </cell>
          <cell r="F3683">
            <v>0</v>
          </cell>
        </row>
        <row r="3684">
          <cell r="A3684" t="str">
            <v>93289</v>
          </cell>
          <cell r="B3684" t="str">
            <v>Icd device interrogate</v>
          </cell>
          <cell r="C3684">
            <v>12</v>
          </cell>
          <cell r="D3684">
            <v>5</v>
          </cell>
          <cell r="E3684">
            <v>5</v>
          </cell>
          <cell r="F3684">
            <v>0</v>
          </cell>
        </row>
        <row r="3685">
          <cell r="A3685" t="str">
            <v>93290</v>
          </cell>
          <cell r="B3685" t="str">
            <v>Icm device eval</v>
          </cell>
          <cell r="C3685">
            <v>12</v>
          </cell>
          <cell r="D3685">
            <v>5</v>
          </cell>
          <cell r="E3685">
            <v>5</v>
          </cell>
          <cell r="F3685">
            <v>0</v>
          </cell>
        </row>
        <row r="3686">
          <cell r="A3686" t="str">
            <v>93291</v>
          </cell>
          <cell r="B3686" t="str">
            <v>Ilr device interrogate</v>
          </cell>
          <cell r="C3686">
            <v>12</v>
          </cell>
          <cell r="D3686">
            <v>5</v>
          </cell>
          <cell r="E3686">
            <v>5</v>
          </cell>
          <cell r="F3686">
            <v>0</v>
          </cell>
        </row>
        <row r="3687">
          <cell r="A3687" t="str">
            <v>93292</v>
          </cell>
          <cell r="B3687" t="str">
            <v>Wcd device interrogate</v>
          </cell>
          <cell r="C3687">
            <v>12</v>
          </cell>
          <cell r="D3687">
            <v>5</v>
          </cell>
          <cell r="E3687">
            <v>5</v>
          </cell>
          <cell r="F3687">
            <v>0</v>
          </cell>
        </row>
        <row r="3688">
          <cell r="A3688" t="str">
            <v>93293</v>
          </cell>
          <cell r="B3688" t="str">
            <v>Pm phone r-strip device eval</v>
          </cell>
          <cell r="C3688">
            <v>12</v>
          </cell>
          <cell r="D3688">
            <v>5</v>
          </cell>
          <cell r="E3688">
            <v>5</v>
          </cell>
          <cell r="F3688">
            <v>0</v>
          </cell>
        </row>
        <row r="3689">
          <cell r="A3689" t="str">
            <v>93294</v>
          </cell>
          <cell r="B3689" t="str">
            <v>Pm device interrogate remote</v>
          </cell>
          <cell r="C3689">
            <v>12</v>
          </cell>
          <cell r="D3689">
            <v>5</v>
          </cell>
          <cell r="E3689">
            <v>5</v>
          </cell>
          <cell r="F3689">
            <v>0</v>
          </cell>
        </row>
        <row r="3690">
          <cell r="A3690" t="str">
            <v>93295</v>
          </cell>
          <cell r="B3690" t="str">
            <v>Icd device interrogat remote</v>
          </cell>
          <cell r="C3690">
            <v>12</v>
          </cell>
          <cell r="D3690">
            <v>5</v>
          </cell>
          <cell r="E3690">
            <v>5</v>
          </cell>
          <cell r="F3690">
            <v>0</v>
          </cell>
        </row>
        <row r="3691">
          <cell r="A3691" t="str">
            <v>93296</v>
          </cell>
          <cell r="B3691" t="str">
            <v>Pm/icd remote tech serv</v>
          </cell>
          <cell r="C3691">
            <v>12</v>
          </cell>
          <cell r="D3691">
            <v>5</v>
          </cell>
          <cell r="E3691">
            <v>5</v>
          </cell>
          <cell r="F3691">
            <v>0</v>
          </cell>
        </row>
        <row r="3692">
          <cell r="A3692" t="str">
            <v>93297</v>
          </cell>
          <cell r="B3692" t="str">
            <v>Icm device interrogat remote</v>
          </cell>
          <cell r="C3692">
            <v>12</v>
          </cell>
          <cell r="D3692">
            <v>5</v>
          </cell>
          <cell r="E3692">
            <v>5</v>
          </cell>
          <cell r="F3692">
            <v>0</v>
          </cell>
        </row>
        <row r="3693">
          <cell r="A3693" t="str">
            <v>93298</v>
          </cell>
          <cell r="B3693" t="str">
            <v>Ilr device interrogat remote</v>
          </cell>
          <cell r="C3693">
            <v>12</v>
          </cell>
          <cell r="D3693">
            <v>5</v>
          </cell>
          <cell r="E3693">
            <v>5</v>
          </cell>
          <cell r="F3693">
            <v>0</v>
          </cell>
        </row>
        <row r="3694">
          <cell r="A3694" t="str">
            <v>93303</v>
          </cell>
          <cell r="B3694" t="str">
            <v>Echo transthoracic</v>
          </cell>
          <cell r="C3694">
            <v>12</v>
          </cell>
          <cell r="D3694">
            <v>5</v>
          </cell>
          <cell r="E3694">
            <v>5</v>
          </cell>
          <cell r="F3694">
            <v>0</v>
          </cell>
        </row>
        <row r="3695">
          <cell r="A3695" t="str">
            <v>93304</v>
          </cell>
          <cell r="B3695" t="str">
            <v>Echo transthoracic</v>
          </cell>
          <cell r="C3695">
            <v>12</v>
          </cell>
          <cell r="D3695">
            <v>5</v>
          </cell>
          <cell r="E3695">
            <v>5</v>
          </cell>
          <cell r="F3695">
            <v>0</v>
          </cell>
        </row>
        <row r="3696">
          <cell r="A3696" t="str">
            <v>93306</v>
          </cell>
          <cell r="B3696" t="str">
            <v>Tte w/doppler complete</v>
          </cell>
          <cell r="C3696">
            <v>12</v>
          </cell>
          <cell r="D3696">
            <v>5</v>
          </cell>
          <cell r="E3696">
            <v>5</v>
          </cell>
          <cell r="F3696">
            <v>0</v>
          </cell>
        </row>
        <row r="3697">
          <cell r="A3697" t="str">
            <v>93307</v>
          </cell>
          <cell r="B3697" t="str">
            <v>Tte w/o doppler complete</v>
          </cell>
          <cell r="C3697">
            <v>12</v>
          </cell>
          <cell r="D3697">
            <v>5</v>
          </cell>
          <cell r="E3697">
            <v>5</v>
          </cell>
          <cell r="F3697">
            <v>0</v>
          </cell>
        </row>
        <row r="3698">
          <cell r="A3698" t="str">
            <v>93308</v>
          </cell>
          <cell r="B3698" t="str">
            <v>Tte f-up or lmtd</v>
          </cell>
          <cell r="C3698">
            <v>12</v>
          </cell>
          <cell r="D3698">
            <v>5</v>
          </cell>
          <cell r="E3698">
            <v>5</v>
          </cell>
          <cell r="F3698">
            <v>0</v>
          </cell>
        </row>
        <row r="3699">
          <cell r="A3699" t="str">
            <v>93312</v>
          </cell>
          <cell r="B3699" t="str">
            <v>Echo transesophageal</v>
          </cell>
          <cell r="C3699">
            <v>12</v>
          </cell>
          <cell r="D3699">
            <v>5</v>
          </cell>
          <cell r="E3699">
            <v>5</v>
          </cell>
          <cell r="F3699">
            <v>0</v>
          </cell>
        </row>
        <row r="3700">
          <cell r="A3700" t="str">
            <v>93314</v>
          </cell>
          <cell r="B3700" t="str">
            <v>Echo transesophageal</v>
          </cell>
          <cell r="C3700">
            <v>12</v>
          </cell>
          <cell r="D3700">
            <v>5</v>
          </cell>
          <cell r="E3700">
            <v>5</v>
          </cell>
          <cell r="F3700">
            <v>0</v>
          </cell>
        </row>
        <row r="3701">
          <cell r="A3701" t="str">
            <v>93320</v>
          </cell>
          <cell r="B3701" t="str">
            <v>Doppler echo exam heart</v>
          </cell>
          <cell r="C3701">
            <v>12</v>
          </cell>
          <cell r="D3701">
            <v>5</v>
          </cell>
          <cell r="E3701">
            <v>5</v>
          </cell>
          <cell r="F3701">
            <v>0</v>
          </cell>
        </row>
        <row r="3702">
          <cell r="A3702" t="str">
            <v>93321</v>
          </cell>
          <cell r="B3702" t="str">
            <v>Doppler echo exam heart</v>
          </cell>
          <cell r="C3702">
            <v>12</v>
          </cell>
          <cell r="D3702">
            <v>5</v>
          </cell>
          <cell r="E3702">
            <v>5</v>
          </cell>
          <cell r="F3702">
            <v>0</v>
          </cell>
        </row>
        <row r="3703">
          <cell r="A3703" t="str">
            <v>93325</v>
          </cell>
          <cell r="B3703" t="str">
            <v>Doppler color flow add-on</v>
          </cell>
          <cell r="C3703">
            <v>12</v>
          </cell>
          <cell r="D3703">
            <v>5</v>
          </cell>
          <cell r="E3703">
            <v>5</v>
          </cell>
          <cell r="F3703">
            <v>0</v>
          </cell>
        </row>
        <row r="3704">
          <cell r="A3704" t="str">
            <v>93350</v>
          </cell>
          <cell r="B3704" t="str">
            <v>Stress tte only</v>
          </cell>
          <cell r="C3704">
            <v>12</v>
          </cell>
          <cell r="D3704">
            <v>5</v>
          </cell>
          <cell r="E3704">
            <v>5</v>
          </cell>
          <cell r="F3704">
            <v>0</v>
          </cell>
        </row>
        <row r="3705">
          <cell r="A3705" t="str">
            <v>93351</v>
          </cell>
          <cell r="B3705" t="str">
            <v>Stress tte complete</v>
          </cell>
          <cell r="C3705">
            <v>12</v>
          </cell>
          <cell r="D3705">
            <v>5</v>
          </cell>
          <cell r="E3705">
            <v>5</v>
          </cell>
          <cell r="F3705">
            <v>0</v>
          </cell>
        </row>
        <row r="3706">
          <cell r="A3706" t="str">
            <v>93352</v>
          </cell>
          <cell r="B3706" t="str">
            <v>Admin ecg contrast agent</v>
          </cell>
          <cell r="C3706">
            <v>12</v>
          </cell>
          <cell r="D3706">
            <v>5</v>
          </cell>
          <cell r="E3706">
            <v>5</v>
          </cell>
          <cell r="F3706">
            <v>0</v>
          </cell>
        </row>
        <row r="3707">
          <cell r="A3707" t="str">
            <v>93451</v>
          </cell>
          <cell r="B3707" t="str">
            <v>Right heart cath</v>
          </cell>
          <cell r="C3707">
            <v>12</v>
          </cell>
          <cell r="D3707">
            <v>5</v>
          </cell>
          <cell r="E3707">
            <v>5</v>
          </cell>
          <cell r="F3707">
            <v>0</v>
          </cell>
        </row>
        <row r="3708">
          <cell r="A3708" t="str">
            <v>93452</v>
          </cell>
          <cell r="B3708" t="str">
            <v>Left hrt cath w/ventrclgrphy</v>
          </cell>
          <cell r="C3708">
            <v>12</v>
          </cell>
          <cell r="D3708">
            <v>5</v>
          </cell>
          <cell r="E3708">
            <v>5</v>
          </cell>
          <cell r="F3708">
            <v>0</v>
          </cell>
        </row>
        <row r="3709">
          <cell r="A3709" t="str">
            <v>93453</v>
          </cell>
          <cell r="B3709" t="str">
            <v>R&amp;l hrt cath w/ventriclgrphy</v>
          </cell>
          <cell r="C3709">
            <v>12</v>
          </cell>
          <cell r="D3709">
            <v>5</v>
          </cell>
          <cell r="E3709">
            <v>5</v>
          </cell>
          <cell r="F3709">
            <v>0</v>
          </cell>
        </row>
        <row r="3710">
          <cell r="A3710" t="str">
            <v>93454</v>
          </cell>
          <cell r="B3710" t="str">
            <v>Coronary artery angio s&amp;i</v>
          </cell>
          <cell r="C3710">
            <v>12</v>
          </cell>
          <cell r="D3710">
            <v>5</v>
          </cell>
          <cell r="E3710">
            <v>5</v>
          </cell>
          <cell r="F3710">
            <v>0</v>
          </cell>
        </row>
        <row r="3711">
          <cell r="A3711" t="str">
            <v>93455</v>
          </cell>
          <cell r="B3711" t="str">
            <v>Coronary art/grft angio s&amp;i</v>
          </cell>
          <cell r="C3711">
            <v>12</v>
          </cell>
          <cell r="D3711">
            <v>5</v>
          </cell>
          <cell r="E3711">
            <v>5</v>
          </cell>
          <cell r="F3711">
            <v>0</v>
          </cell>
        </row>
        <row r="3712">
          <cell r="A3712" t="str">
            <v>93456</v>
          </cell>
          <cell r="B3712" t="str">
            <v>R hrt coronary artery angio</v>
          </cell>
          <cell r="C3712">
            <v>12</v>
          </cell>
          <cell r="D3712">
            <v>5</v>
          </cell>
          <cell r="E3712">
            <v>5</v>
          </cell>
          <cell r="F3712">
            <v>0</v>
          </cell>
        </row>
        <row r="3713">
          <cell r="A3713" t="str">
            <v>93457</v>
          </cell>
          <cell r="B3713" t="str">
            <v>R hrt art/grft angio</v>
          </cell>
          <cell r="C3713">
            <v>12</v>
          </cell>
          <cell r="D3713">
            <v>5</v>
          </cell>
          <cell r="E3713">
            <v>5</v>
          </cell>
          <cell r="F3713">
            <v>0</v>
          </cell>
        </row>
        <row r="3714">
          <cell r="A3714" t="str">
            <v>93458</v>
          </cell>
          <cell r="B3714" t="str">
            <v>L hrt artery/ventricle angio</v>
          </cell>
          <cell r="C3714">
            <v>12</v>
          </cell>
          <cell r="D3714">
            <v>5</v>
          </cell>
          <cell r="E3714">
            <v>5</v>
          </cell>
          <cell r="F3714">
            <v>0</v>
          </cell>
        </row>
        <row r="3715">
          <cell r="A3715" t="str">
            <v>93459</v>
          </cell>
          <cell r="B3715" t="str">
            <v>L hrt art/grft angio</v>
          </cell>
          <cell r="C3715">
            <v>12</v>
          </cell>
          <cell r="D3715">
            <v>5</v>
          </cell>
          <cell r="E3715">
            <v>5</v>
          </cell>
          <cell r="F3715">
            <v>0</v>
          </cell>
        </row>
        <row r="3716">
          <cell r="A3716" t="str">
            <v>93460</v>
          </cell>
          <cell r="B3716" t="str">
            <v>R&amp;l hrt art/ventricle angio</v>
          </cell>
          <cell r="C3716">
            <v>12</v>
          </cell>
          <cell r="D3716">
            <v>5</v>
          </cell>
          <cell r="E3716">
            <v>5</v>
          </cell>
          <cell r="F3716">
            <v>0</v>
          </cell>
        </row>
        <row r="3717">
          <cell r="A3717" t="str">
            <v>93461</v>
          </cell>
          <cell r="B3717" t="str">
            <v>R&amp;l hrt art/ventricle angio</v>
          </cell>
          <cell r="C3717">
            <v>12</v>
          </cell>
          <cell r="D3717">
            <v>5</v>
          </cell>
          <cell r="E3717">
            <v>5</v>
          </cell>
          <cell r="F3717">
            <v>0</v>
          </cell>
        </row>
        <row r="3718">
          <cell r="A3718" t="str">
            <v>93462</v>
          </cell>
          <cell r="B3718" t="str">
            <v>L hrt cath trnsptl puncture</v>
          </cell>
          <cell r="C3718">
            <v>12</v>
          </cell>
          <cell r="D3718">
            <v>5</v>
          </cell>
          <cell r="E3718">
            <v>5</v>
          </cell>
          <cell r="F3718">
            <v>0</v>
          </cell>
        </row>
        <row r="3719">
          <cell r="A3719" t="str">
            <v>93463</v>
          </cell>
          <cell r="B3719" t="str">
            <v>Drug admin &amp; hemodynmic meas</v>
          </cell>
          <cell r="C3719">
            <v>12</v>
          </cell>
          <cell r="D3719">
            <v>5</v>
          </cell>
          <cell r="E3719">
            <v>5</v>
          </cell>
          <cell r="F3719">
            <v>0</v>
          </cell>
        </row>
        <row r="3720">
          <cell r="A3720" t="str">
            <v>93464</v>
          </cell>
          <cell r="B3720" t="str">
            <v>Exercise w/hemodynamic meas</v>
          </cell>
          <cell r="C3720">
            <v>12</v>
          </cell>
          <cell r="D3720">
            <v>5</v>
          </cell>
          <cell r="E3720">
            <v>5</v>
          </cell>
          <cell r="F3720">
            <v>0</v>
          </cell>
        </row>
        <row r="3721">
          <cell r="A3721" t="str">
            <v>93505</v>
          </cell>
          <cell r="B3721" t="str">
            <v>Biopsy of heart lining</v>
          </cell>
          <cell r="C3721">
            <v>12</v>
          </cell>
          <cell r="D3721">
            <v>5</v>
          </cell>
          <cell r="E3721">
            <v>5</v>
          </cell>
          <cell r="F3721">
            <v>0</v>
          </cell>
        </row>
        <row r="3722">
          <cell r="A3722" t="str">
            <v>93563</v>
          </cell>
          <cell r="B3722" t="str">
            <v>Inject congenital card cath</v>
          </cell>
          <cell r="C3722">
            <v>12</v>
          </cell>
          <cell r="D3722">
            <v>5</v>
          </cell>
          <cell r="E3722">
            <v>5</v>
          </cell>
          <cell r="F3722">
            <v>0</v>
          </cell>
        </row>
        <row r="3723">
          <cell r="A3723" t="str">
            <v>93564</v>
          </cell>
          <cell r="B3723" t="str">
            <v>Inject hrt congntl art/grft</v>
          </cell>
          <cell r="C3723">
            <v>12</v>
          </cell>
          <cell r="D3723">
            <v>5</v>
          </cell>
          <cell r="E3723">
            <v>5</v>
          </cell>
          <cell r="F3723">
            <v>0</v>
          </cell>
        </row>
        <row r="3724">
          <cell r="A3724" t="str">
            <v>93565</v>
          </cell>
          <cell r="B3724" t="str">
            <v>Inject l ventr/atrial angio</v>
          </cell>
          <cell r="C3724">
            <v>12</v>
          </cell>
          <cell r="D3724">
            <v>5</v>
          </cell>
          <cell r="E3724">
            <v>5</v>
          </cell>
          <cell r="F3724">
            <v>0</v>
          </cell>
        </row>
        <row r="3725">
          <cell r="A3725" t="str">
            <v>93566</v>
          </cell>
          <cell r="B3725" t="str">
            <v>Inject r ventr/atrial angio</v>
          </cell>
          <cell r="C3725">
            <v>12</v>
          </cell>
          <cell r="D3725">
            <v>5</v>
          </cell>
          <cell r="E3725">
            <v>5</v>
          </cell>
          <cell r="F3725">
            <v>0</v>
          </cell>
        </row>
        <row r="3726">
          <cell r="A3726" t="str">
            <v>93567</v>
          </cell>
          <cell r="B3726" t="str">
            <v>Inject suprvlv aortography</v>
          </cell>
          <cell r="C3726">
            <v>12</v>
          </cell>
          <cell r="D3726">
            <v>5</v>
          </cell>
          <cell r="E3726">
            <v>5</v>
          </cell>
          <cell r="F3726">
            <v>0</v>
          </cell>
        </row>
        <row r="3727">
          <cell r="A3727" t="str">
            <v>93568</v>
          </cell>
          <cell r="B3727" t="str">
            <v>Inject pulm art hrt cath</v>
          </cell>
          <cell r="C3727">
            <v>12</v>
          </cell>
          <cell r="D3727">
            <v>5</v>
          </cell>
          <cell r="E3727">
            <v>5</v>
          </cell>
          <cell r="F3727">
            <v>0</v>
          </cell>
        </row>
        <row r="3728">
          <cell r="A3728" t="str">
            <v>93642</v>
          </cell>
          <cell r="B3728" t="str">
            <v>Electrophysiology evaluation</v>
          </cell>
          <cell r="C3728">
            <v>12</v>
          </cell>
          <cell r="D3728">
            <v>5</v>
          </cell>
          <cell r="E3728">
            <v>5</v>
          </cell>
          <cell r="F3728">
            <v>0</v>
          </cell>
        </row>
        <row r="3729">
          <cell r="A3729" t="str">
            <v>93660</v>
          </cell>
          <cell r="B3729" t="str">
            <v>Tilt table evaluation</v>
          </cell>
          <cell r="C3729">
            <v>12</v>
          </cell>
          <cell r="D3729">
            <v>5</v>
          </cell>
          <cell r="E3729">
            <v>5</v>
          </cell>
          <cell r="F3729">
            <v>0</v>
          </cell>
        </row>
        <row r="3730">
          <cell r="A3730" t="str">
            <v>93701</v>
          </cell>
          <cell r="B3730" t="str">
            <v>Bioimpedance cv analysis</v>
          </cell>
          <cell r="C3730">
            <v>12</v>
          </cell>
          <cell r="D3730">
            <v>5</v>
          </cell>
          <cell r="E3730">
            <v>5</v>
          </cell>
          <cell r="F3730">
            <v>0</v>
          </cell>
        </row>
        <row r="3731">
          <cell r="A3731" t="str">
            <v>93724</v>
          </cell>
          <cell r="B3731" t="str">
            <v>Analyze pacemaker system</v>
          </cell>
          <cell r="C3731">
            <v>12</v>
          </cell>
          <cell r="D3731">
            <v>5</v>
          </cell>
          <cell r="E3731">
            <v>5</v>
          </cell>
          <cell r="F3731">
            <v>0</v>
          </cell>
        </row>
        <row r="3732">
          <cell r="A3732" t="str">
            <v>93750</v>
          </cell>
          <cell r="B3732" t="str">
            <v>Interrogation vad in person</v>
          </cell>
          <cell r="C3732">
            <v>12</v>
          </cell>
          <cell r="D3732">
            <v>5</v>
          </cell>
          <cell r="E3732">
            <v>5</v>
          </cell>
          <cell r="F3732">
            <v>0</v>
          </cell>
        </row>
        <row r="3733">
          <cell r="A3733" t="str">
            <v>93784</v>
          </cell>
          <cell r="B3733" t="str">
            <v>Ambulatory bp monitoring</v>
          </cell>
          <cell r="C3733">
            <v>12</v>
          </cell>
          <cell r="D3733">
            <v>5</v>
          </cell>
          <cell r="E3733">
            <v>5</v>
          </cell>
          <cell r="F3733">
            <v>0</v>
          </cell>
        </row>
        <row r="3734">
          <cell r="A3734" t="str">
            <v>93786</v>
          </cell>
          <cell r="B3734" t="str">
            <v>Ambulatory bp recording</v>
          </cell>
          <cell r="C3734">
            <v>12</v>
          </cell>
          <cell r="D3734">
            <v>5</v>
          </cell>
          <cell r="E3734">
            <v>5</v>
          </cell>
          <cell r="F3734">
            <v>0</v>
          </cell>
        </row>
        <row r="3735">
          <cell r="A3735" t="str">
            <v>93788</v>
          </cell>
          <cell r="B3735" t="str">
            <v>Ambulatory bp analysis</v>
          </cell>
          <cell r="C3735">
            <v>12</v>
          </cell>
          <cell r="D3735">
            <v>5</v>
          </cell>
          <cell r="E3735">
            <v>5</v>
          </cell>
          <cell r="F3735">
            <v>0</v>
          </cell>
        </row>
        <row r="3736">
          <cell r="A3736" t="str">
            <v>93790</v>
          </cell>
          <cell r="B3736" t="str">
            <v>Review/report bp recording</v>
          </cell>
          <cell r="C3736">
            <v>12</v>
          </cell>
          <cell r="D3736">
            <v>5</v>
          </cell>
          <cell r="E3736">
            <v>5</v>
          </cell>
          <cell r="F3736">
            <v>0</v>
          </cell>
        </row>
        <row r="3737">
          <cell r="A3737" t="str">
            <v>93797</v>
          </cell>
          <cell r="B3737" t="str">
            <v>Cardiac rehab</v>
          </cell>
          <cell r="C3737">
            <v>12</v>
          </cell>
          <cell r="D3737">
            <v>5</v>
          </cell>
          <cell r="E3737">
            <v>5</v>
          </cell>
          <cell r="F3737">
            <v>0</v>
          </cell>
        </row>
        <row r="3738">
          <cell r="A3738" t="str">
            <v>93798</v>
          </cell>
          <cell r="B3738" t="str">
            <v>Cardiac rehab/monitor</v>
          </cell>
          <cell r="C3738">
            <v>12</v>
          </cell>
          <cell r="D3738">
            <v>5</v>
          </cell>
          <cell r="E3738">
            <v>5</v>
          </cell>
          <cell r="F3738">
            <v>0</v>
          </cell>
        </row>
        <row r="3739">
          <cell r="A3739" t="str">
            <v>93880</v>
          </cell>
          <cell r="B3739" t="str">
            <v>Extracranial bilat study</v>
          </cell>
          <cell r="C3739">
            <v>12</v>
          </cell>
          <cell r="D3739">
            <v>5</v>
          </cell>
          <cell r="E3739">
            <v>5</v>
          </cell>
          <cell r="F3739">
            <v>0</v>
          </cell>
        </row>
        <row r="3740">
          <cell r="A3740" t="str">
            <v>93882</v>
          </cell>
          <cell r="B3740" t="str">
            <v>Extracranial uni/ltd study</v>
          </cell>
          <cell r="C3740">
            <v>12</v>
          </cell>
          <cell r="D3740">
            <v>5</v>
          </cell>
          <cell r="E3740">
            <v>5</v>
          </cell>
          <cell r="F3740">
            <v>0</v>
          </cell>
        </row>
        <row r="3741">
          <cell r="A3741" t="str">
            <v>93886</v>
          </cell>
          <cell r="B3741" t="str">
            <v>Intracranial complete study</v>
          </cell>
          <cell r="C3741">
            <v>12</v>
          </cell>
          <cell r="D3741">
            <v>5</v>
          </cell>
          <cell r="E3741">
            <v>5</v>
          </cell>
          <cell r="F3741">
            <v>0</v>
          </cell>
        </row>
        <row r="3742">
          <cell r="A3742" t="str">
            <v>93888</v>
          </cell>
          <cell r="B3742" t="str">
            <v>Intracranial limited study</v>
          </cell>
          <cell r="C3742">
            <v>12</v>
          </cell>
          <cell r="D3742">
            <v>5</v>
          </cell>
          <cell r="E3742">
            <v>5</v>
          </cell>
          <cell r="F3742">
            <v>0</v>
          </cell>
        </row>
        <row r="3743">
          <cell r="A3743" t="str">
            <v>93890</v>
          </cell>
          <cell r="B3743" t="str">
            <v>Tcd vasoreactivity study</v>
          </cell>
          <cell r="C3743">
            <v>12</v>
          </cell>
          <cell r="D3743">
            <v>5</v>
          </cell>
          <cell r="E3743">
            <v>5</v>
          </cell>
          <cell r="F3743">
            <v>0</v>
          </cell>
        </row>
        <row r="3744">
          <cell r="A3744" t="str">
            <v>93892</v>
          </cell>
          <cell r="B3744" t="str">
            <v>Tcd emboli detect w/o inj</v>
          </cell>
          <cell r="C3744">
            <v>12</v>
          </cell>
          <cell r="D3744">
            <v>5</v>
          </cell>
          <cell r="E3744">
            <v>5</v>
          </cell>
          <cell r="F3744">
            <v>0</v>
          </cell>
        </row>
        <row r="3745">
          <cell r="A3745" t="str">
            <v>93893</v>
          </cell>
          <cell r="B3745" t="str">
            <v>Tcd emboli detect w/inj</v>
          </cell>
          <cell r="C3745">
            <v>12</v>
          </cell>
          <cell r="D3745">
            <v>5</v>
          </cell>
          <cell r="E3745">
            <v>5</v>
          </cell>
          <cell r="F3745">
            <v>0</v>
          </cell>
        </row>
        <row r="3746">
          <cell r="A3746" t="str">
            <v>93922</v>
          </cell>
          <cell r="B3746" t="str">
            <v>Upr/l xtremity art 2 levels</v>
          </cell>
          <cell r="C3746">
            <v>12</v>
          </cell>
          <cell r="D3746">
            <v>5</v>
          </cell>
          <cell r="E3746">
            <v>5</v>
          </cell>
          <cell r="F3746">
            <v>0</v>
          </cell>
        </row>
        <row r="3747">
          <cell r="A3747" t="str">
            <v>93923</v>
          </cell>
          <cell r="B3747" t="str">
            <v>Upr/lxtr art stdy 3+ lvls</v>
          </cell>
          <cell r="C3747">
            <v>12</v>
          </cell>
          <cell r="D3747">
            <v>5</v>
          </cell>
          <cell r="E3747">
            <v>5</v>
          </cell>
          <cell r="F3747">
            <v>0</v>
          </cell>
        </row>
        <row r="3748">
          <cell r="A3748" t="str">
            <v>93924</v>
          </cell>
          <cell r="B3748" t="str">
            <v>Lwr xtr vasc stdy bilat</v>
          </cell>
          <cell r="C3748">
            <v>12</v>
          </cell>
          <cell r="D3748">
            <v>5</v>
          </cell>
          <cell r="E3748">
            <v>5</v>
          </cell>
          <cell r="F3748">
            <v>0</v>
          </cell>
        </row>
        <row r="3749">
          <cell r="A3749" t="str">
            <v>93925</v>
          </cell>
          <cell r="B3749" t="str">
            <v>Lower extremity study</v>
          </cell>
          <cell r="C3749">
            <v>12</v>
          </cell>
          <cell r="D3749">
            <v>5</v>
          </cell>
          <cell r="E3749">
            <v>5</v>
          </cell>
          <cell r="F3749">
            <v>0</v>
          </cell>
        </row>
        <row r="3750">
          <cell r="A3750" t="str">
            <v>93926</v>
          </cell>
          <cell r="B3750" t="str">
            <v>Lower extremity study</v>
          </cell>
          <cell r="C3750">
            <v>12</v>
          </cell>
          <cell r="D3750">
            <v>5</v>
          </cell>
          <cell r="E3750">
            <v>5</v>
          </cell>
          <cell r="F3750">
            <v>0</v>
          </cell>
        </row>
        <row r="3751">
          <cell r="A3751" t="str">
            <v>93930</v>
          </cell>
          <cell r="B3751" t="str">
            <v>Upper extremity study</v>
          </cell>
          <cell r="C3751">
            <v>12</v>
          </cell>
          <cell r="D3751">
            <v>5</v>
          </cell>
          <cell r="E3751">
            <v>5</v>
          </cell>
          <cell r="F3751">
            <v>0</v>
          </cell>
        </row>
        <row r="3752">
          <cell r="A3752" t="str">
            <v>93931</v>
          </cell>
          <cell r="B3752" t="str">
            <v>Upper extremity study</v>
          </cell>
          <cell r="C3752">
            <v>12</v>
          </cell>
          <cell r="D3752">
            <v>5</v>
          </cell>
          <cell r="E3752">
            <v>5</v>
          </cell>
          <cell r="F3752">
            <v>0</v>
          </cell>
        </row>
        <row r="3753">
          <cell r="A3753" t="str">
            <v>93965</v>
          </cell>
          <cell r="B3753" t="str">
            <v>Extremity study</v>
          </cell>
          <cell r="C3753">
            <v>12</v>
          </cell>
          <cell r="D3753">
            <v>5</v>
          </cell>
          <cell r="E3753">
            <v>5</v>
          </cell>
          <cell r="F3753">
            <v>0</v>
          </cell>
        </row>
        <row r="3754">
          <cell r="A3754" t="str">
            <v>93970</v>
          </cell>
          <cell r="B3754" t="str">
            <v>Extremity study</v>
          </cell>
          <cell r="C3754">
            <v>12</v>
          </cell>
          <cell r="D3754">
            <v>5</v>
          </cell>
          <cell r="E3754">
            <v>5</v>
          </cell>
          <cell r="F3754">
            <v>0</v>
          </cell>
        </row>
        <row r="3755">
          <cell r="A3755" t="str">
            <v>93971</v>
          </cell>
          <cell r="B3755" t="str">
            <v>Extremity study</v>
          </cell>
          <cell r="C3755">
            <v>12</v>
          </cell>
          <cell r="D3755">
            <v>5</v>
          </cell>
          <cell r="E3755">
            <v>5</v>
          </cell>
          <cell r="F3755">
            <v>0</v>
          </cell>
        </row>
        <row r="3756">
          <cell r="A3756" t="str">
            <v>93975</v>
          </cell>
          <cell r="B3756" t="str">
            <v>Vascular study</v>
          </cell>
          <cell r="C3756">
            <v>12</v>
          </cell>
          <cell r="D3756">
            <v>5</v>
          </cell>
          <cell r="E3756">
            <v>5</v>
          </cell>
          <cell r="F3756">
            <v>0</v>
          </cell>
        </row>
        <row r="3757">
          <cell r="A3757" t="str">
            <v>93976</v>
          </cell>
          <cell r="B3757" t="str">
            <v>Vascular study</v>
          </cell>
          <cell r="C3757">
            <v>12</v>
          </cell>
          <cell r="D3757">
            <v>5</v>
          </cell>
          <cell r="E3757">
            <v>5</v>
          </cell>
          <cell r="F3757">
            <v>0</v>
          </cell>
        </row>
        <row r="3758">
          <cell r="A3758" t="str">
            <v>93978</v>
          </cell>
          <cell r="B3758" t="str">
            <v>Vascular study</v>
          </cell>
          <cell r="C3758">
            <v>12</v>
          </cell>
          <cell r="D3758">
            <v>5</v>
          </cell>
          <cell r="E3758">
            <v>5</v>
          </cell>
          <cell r="F3758">
            <v>0</v>
          </cell>
        </row>
        <row r="3759">
          <cell r="A3759" t="str">
            <v>93979</v>
          </cell>
          <cell r="B3759" t="str">
            <v>Vascular study</v>
          </cell>
          <cell r="C3759">
            <v>12</v>
          </cell>
          <cell r="D3759">
            <v>5</v>
          </cell>
          <cell r="E3759">
            <v>5</v>
          </cell>
          <cell r="F3759">
            <v>0</v>
          </cell>
        </row>
        <row r="3760">
          <cell r="A3760" t="str">
            <v>93980</v>
          </cell>
          <cell r="B3760" t="str">
            <v>Penile vascular study</v>
          </cell>
          <cell r="C3760">
            <v>12</v>
          </cell>
          <cell r="D3760">
            <v>5</v>
          </cell>
          <cell r="E3760">
            <v>5</v>
          </cell>
          <cell r="F3760">
            <v>0</v>
          </cell>
        </row>
        <row r="3761">
          <cell r="A3761" t="str">
            <v>93981</v>
          </cell>
          <cell r="B3761" t="str">
            <v>Penile vascular study</v>
          </cell>
          <cell r="C3761">
            <v>12</v>
          </cell>
          <cell r="D3761">
            <v>5</v>
          </cell>
          <cell r="E3761">
            <v>5</v>
          </cell>
          <cell r="F3761">
            <v>0</v>
          </cell>
        </row>
        <row r="3762">
          <cell r="A3762" t="str">
            <v>93990</v>
          </cell>
          <cell r="B3762" t="str">
            <v>Doppler flow testing</v>
          </cell>
          <cell r="C3762">
            <v>12</v>
          </cell>
          <cell r="D3762">
            <v>5</v>
          </cell>
          <cell r="E3762">
            <v>5</v>
          </cell>
          <cell r="F3762">
            <v>0</v>
          </cell>
        </row>
        <row r="3763">
          <cell r="A3763" t="str">
            <v>94010</v>
          </cell>
          <cell r="B3763" t="str">
            <v>Breathing capacity test</v>
          </cell>
          <cell r="C3763">
            <v>12</v>
          </cell>
          <cell r="D3763">
            <v>5</v>
          </cell>
          <cell r="E3763">
            <v>5</v>
          </cell>
          <cell r="F3763">
            <v>0</v>
          </cell>
        </row>
        <row r="3764">
          <cell r="A3764" t="str">
            <v>94014</v>
          </cell>
          <cell r="B3764" t="str">
            <v>Patient recorded spirometry</v>
          </cell>
          <cell r="C3764">
            <v>12</v>
          </cell>
          <cell r="D3764">
            <v>5</v>
          </cell>
          <cell r="E3764">
            <v>5</v>
          </cell>
          <cell r="F3764">
            <v>0</v>
          </cell>
        </row>
        <row r="3765">
          <cell r="A3765" t="str">
            <v>94015</v>
          </cell>
          <cell r="B3765" t="str">
            <v>Patient recorded spirometry</v>
          </cell>
          <cell r="C3765">
            <v>12</v>
          </cell>
          <cell r="D3765">
            <v>5</v>
          </cell>
          <cell r="E3765">
            <v>5</v>
          </cell>
          <cell r="F3765">
            <v>0</v>
          </cell>
        </row>
        <row r="3766">
          <cell r="A3766" t="str">
            <v>94016</v>
          </cell>
          <cell r="B3766" t="str">
            <v>Review patient spirometry</v>
          </cell>
          <cell r="C3766">
            <v>12</v>
          </cell>
          <cell r="D3766">
            <v>5</v>
          </cell>
          <cell r="E3766">
            <v>5</v>
          </cell>
          <cell r="F3766">
            <v>0</v>
          </cell>
        </row>
        <row r="3767">
          <cell r="A3767" t="str">
            <v>94060</v>
          </cell>
          <cell r="B3767" t="str">
            <v>Evaluation of wheezing</v>
          </cell>
          <cell r="C3767">
            <v>12</v>
          </cell>
          <cell r="D3767">
            <v>5</v>
          </cell>
          <cell r="E3767">
            <v>5</v>
          </cell>
          <cell r="F3767">
            <v>0</v>
          </cell>
        </row>
        <row r="3768">
          <cell r="A3768" t="str">
            <v>94070</v>
          </cell>
          <cell r="B3768" t="str">
            <v>Evaluation of wheezing</v>
          </cell>
          <cell r="C3768">
            <v>12</v>
          </cell>
          <cell r="D3768">
            <v>5</v>
          </cell>
          <cell r="E3768">
            <v>5</v>
          </cell>
          <cell r="F3768">
            <v>0</v>
          </cell>
        </row>
        <row r="3769">
          <cell r="A3769" t="str">
            <v>94200</v>
          </cell>
          <cell r="B3769" t="str">
            <v>Lung function test (mbc/mvv)</v>
          </cell>
          <cell r="C3769">
            <v>12</v>
          </cell>
          <cell r="D3769">
            <v>5</v>
          </cell>
          <cell r="E3769">
            <v>5</v>
          </cell>
          <cell r="F3769">
            <v>0</v>
          </cell>
        </row>
        <row r="3770">
          <cell r="A3770" t="str">
            <v>94250</v>
          </cell>
          <cell r="B3770" t="str">
            <v>Expired gas collection</v>
          </cell>
          <cell r="C3770">
            <v>12</v>
          </cell>
          <cell r="D3770">
            <v>5</v>
          </cell>
          <cell r="E3770">
            <v>5</v>
          </cell>
          <cell r="F3770">
            <v>0</v>
          </cell>
        </row>
        <row r="3771">
          <cell r="A3771" t="str">
            <v>94375</v>
          </cell>
          <cell r="B3771" t="str">
            <v>Respiratory flow volume loop</v>
          </cell>
          <cell r="C3771">
            <v>12</v>
          </cell>
          <cell r="D3771">
            <v>5</v>
          </cell>
          <cell r="E3771">
            <v>5</v>
          </cell>
          <cell r="F3771">
            <v>0</v>
          </cell>
        </row>
        <row r="3772">
          <cell r="A3772" t="str">
            <v>94400</v>
          </cell>
          <cell r="B3772" t="str">
            <v>Co2 breathing response curve</v>
          </cell>
          <cell r="C3772">
            <v>12</v>
          </cell>
          <cell r="D3772">
            <v>5</v>
          </cell>
          <cell r="E3772">
            <v>5</v>
          </cell>
          <cell r="F3772">
            <v>0</v>
          </cell>
        </row>
        <row r="3773">
          <cell r="A3773" t="str">
            <v>94450</v>
          </cell>
          <cell r="B3773" t="str">
            <v>Hypoxia response curve</v>
          </cell>
          <cell r="C3773">
            <v>12</v>
          </cell>
          <cell r="D3773">
            <v>5</v>
          </cell>
          <cell r="E3773">
            <v>5</v>
          </cell>
          <cell r="F3773">
            <v>0</v>
          </cell>
        </row>
        <row r="3774">
          <cell r="A3774" t="str">
            <v>94452</v>
          </cell>
          <cell r="B3774" t="str">
            <v>Hast w/report</v>
          </cell>
          <cell r="C3774">
            <v>12</v>
          </cell>
          <cell r="D3774">
            <v>5</v>
          </cell>
          <cell r="E3774">
            <v>5</v>
          </cell>
          <cell r="F3774">
            <v>0</v>
          </cell>
        </row>
        <row r="3775">
          <cell r="A3775" t="str">
            <v>94453</v>
          </cell>
          <cell r="B3775" t="str">
            <v>Hast w/oxygen titrate</v>
          </cell>
          <cell r="C3775">
            <v>12</v>
          </cell>
          <cell r="D3775">
            <v>5</v>
          </cell>
          <cell r="E3775">
            <v>5</v>
          </cell>
          <cell r="F3775">
            <v>0</v>
          </cell>
        </row>
        <row r="3776">
          <cell r="A3776" t="str">
            <v>94620</v>
          </cell>
          <cell r="B3776" t="str">
            <v>Pulmonary stress test/simple</v>
          </cell>
          <cell r="C3776">
            <v>12</v>
          </cell>
          <cell r="D3776">
            <v>5</v>
          </cell>
          <cell r="E3776">
            <v>5</v>
          </cell>
          <cell r="F3776">
            <v>0</v>
          </cell>
        </row>
        <row r="3777">
          <cell r="A3777" t="str">
            <v>94621</v>
          </cell>
          <cell r="B3777" t="str">
            <v>Pulm stress test/complex</v>
          </cell>
          <cell r="C3777">
            <v>12</v>
          </cell>
          <cell r="D3777">
            <v>5</v>
          </cell>
          <cell r="E3777">
            <v>5</v>
          </cell>
          <cell r="F3777">
            <v>0</v>
          </cell>
        </row>
        <row r="3778">
          <cell r="A3778" t="str">
            <v>94640</v>
          </cell>
          <cell r="B3778" t="str">
            <v>Airway inhalation treatment</v>
          </cell>
          <cell r="C3778">
            <v>12</v>
          </cell>
          <cell r="D3778">
            <v>5</v>
          </cell>
          <cell r="E3778">
            <v>5</v>
          </cell>
          <cell r="F3778">
            <v>0</v>
          </cell>
        </row>
        <row r="3779">
          <cell r="A3779" t="str">
            <v>94644</v>
          </cell>
          <cell r="B3779" t="str">
            <v>Cbt 1st hour</v>
          </cell>
          <cell r="C3779">
            <v>12</v>
          </cell>
          <cell r="D3779">
            <v>5</v>
          </cell>
          <cell r="E3779">
            <v>5</v>
          </cell>
          <cell r="F3779">
            <v>0</v>
          </cell>
        </row>
        <row r="3780">
          <cell r="A3780" t="str">
            <v>94645</v>
          </cell>
          <cell r="B3780" t="str">
            <v>Cbt each addl hour</v>
          </cell>
          <cell r="C3780">
            <v>12</v>
          </cell>
          <cell r="D3780">
            <v>5</v>
          </cell>
          <cell r="E3780">
            <v>5</v>
          </cell>
          <cell r="F3780">
            <v>0</v>
          </cell>
        </row>
        <row r="3781">
          <cell r="A3781" t="str">
            <v>94660</v>
          </cell>
          <cell r="B3781" t="str">
            <v>Pos airway pressure cpap</v>
          </cell>
          <cell r="C3781">
            <v>12</v>
          </cell>
          <cell r="D3781">
            <v>5</v>
          </cell>
          <cell r="E3781">
            <v>5</v>
          </cell>
          <cell r="F3781">
            <v>0</v>
          </cell>
        </row>
        <row r="3782">
          <cell r="A3782" t="str">
            <v>94664</v>
          </cell>
          <cell r="B3782" t="str">
            <v>Evaluate pt use of inhaler</v>
          </cell>
          <cell r="C3782">
            <v>12</v>
          </cell>
          <cell r="D3782">
            <v>5</v>
          </cell>
          <cell r="E3782">
            <v>5</v>
          </cell>
          <cell r="F3782">
            <v>0</v>
          </cell>
        </row>
        <row r="3783">
          <cell r="A3783" t="str">
            <v>94667</v>
          </cell>
          <cell r="B3783" t="str">
            <v>Chest wall manipulation</v>
          </cell>
          <cell r="C3783">
            <v>12</v>
          </cell>
          <cell r="D3783">
            <v>5</v>
          </cell>
          <cell r="E3783">
            <v>5</v>
          </cell>
          <cell r="F3783">
            <v>0</v>
          </cell>
        </row>
        <row r="3784">
          <cell r="A3784" t="str">
            <v>94668</v>
          </cell>
          <cell r="B3784" t="str">
            <v>Chest wall manipulation</v>
          </cell>
          <cell r="C3784">
            <v>12</v>
          </cell>
          <cell r="D3784">
            <v>5</v>
          </cell>
          <cell r="E3784">
            <v>5</v>
          </cell>
          <cell r="F3784">
            <v>0</v>
          </cell>
        </row>
        <row r="3785">
          <cell r="A3785" t="str">
            <v>94669</v>
          </cell>
          <cell r="B3785" t="str">
            <v>Mechanical chest wall oscill</v>
          </cell>
          <cell r="C3785">
            <v>12</v>
          </cell>
          <cell r="D3785">
            <v>5</v>
          </cell>
          <cell r="E3785">
            <v>5</v>
          </cell>
          <cell r="F3785">
            <v>0</v>
          </cell>
        </row>
        <row r="3786">
          <cell r="A3786" t="str">
            <v>94680</v>
          </cell>
          <cell r="B3786" t="str">
            <v>Exhaled air analysis o2</v>
          </cell>
          <cell r="C3786">
            <v>12</v>
          </cell>
          <cell r="D3786">
            <v>5</v>
          </cell>
          <cell r="E3786">
            <v>5</v>
          </cell>
          <cell r="F3786">
            <v>0</v>
          </cell>
        </row>
        <row r="3787">
          <cell r="A3787" t="str">
            <v>94681</v>
          </cell>
          <cell r="B3787" t="str">
            <v>Exhaled air analysis o2/co2</v>
          </cell>
          <cell r="C3787">
            <v>12</v>
          </cell>
          <cell r="D3787">
            <v>5</v>
          </cell>
          <cell r="E3787">
            <v>5</v>
          </cell>
          <cell r="F3787">
            <v>0</v>
          </cell>
        </row>
        <row r="3788">
          <cell r="A3788" t="str">
            <v>94690</v>
          </cell>
          <cell r="B3788" t="str">
            <v>Exhaled air analysis</v>
          </cell>
          <cell r="C3788">
            <v>12</v>
          </cell>
          <cell r="D3788">
            <v>5</v>
          </cell>
          <cell r="E3788">
            <v>5</v>
          </cell>
          <cell r="F3788">
            <v>0</v>
          </cell>
        </row>
        <row r="3789">
          <cell r="A3789" t="str">
            <v>94726</v>
          </cell>
          <cell r="B3789" t="str">
            <v>Pulm funct tst plethysmograp</v>
          </cell>
          <cell r="C3789">
            <v>12</v>
          </cell>
          <cell r="D3789">
            <v>5</v>
          </cell>
          <cell r="E3789">
            <v>5</v>
          </cell>
          <cell r="F3789">
            <v>0</v>
          </cell>
        </row>
        <row r="3790">
          <cell r="A3790" t="str">
            <v>94727</v>
          </cell>
          <cell r="B3790" t="str">
            <v>Pulm function test by gas</v>
          </cell>
          <cell r="C3790">
            <v>12</v>
          </cell>
          <cell r="D3790">
            <v>5</v>
          </cell>
          <cell r="E3790">
            <v>5</v>
          </cell>
          <cell r="F3790">
            <v>0</v>
          </cell>
        </row>
        <row r="3791">
          <cell r="A3791" t="str">
            <v>94728</v>
          </cell>
          <cell r="B3791" t="str">
            <v>Pulm funct test oscillometry</v>
          </cell>
          <cell r="C3791">
            <v>12</v>
          </cell>
          <cell r="D3791">
            <v>5</v>
          </cell>
          <cell r="E3791">
            <v>5</v>
          </cell>
          <cell r="F3791">
            <v>0</v>
          </cell>
        </row>
        <row r="3792">
          <cell r="A3792" t="str">
            <v>94729</v>
          </cell>
          <cell r="B3792" t="str">
            <v>Co/membane diffuse capacity</v>
          </cell>
          <cell r="C3792">
            <v>12</v>
          </cell>
          <cell r="D3792">
            <v>5</v>
          </cell>
          <cell r="E3792">
            <v>5</v>
          </cell>
          <cell r="F3792">
            <v>0</v>
          </cell>
        </row>
        <row r="3793">
          <cell r="A3793" t="str">
            <v>94750</v>
          </cell>
          <cell r="B3793" t="str">
            <v>Pulmonary compliance study</v>
          </cell>
          <cell r="C3793">
            <v>12</v>
          </cell>
          <cell r="D3793">
            <v>5</v>
          </cell>
          <cell r="E3793">
            <v>5</v>
          </cell>
          <cell r="F3793">
            <v>0</v>
          </cell>
        </row>
        <row r="3794">
          <cell r="A3794" t="str">
            <v>94762</v>
          </cell>
          <cell r="B3794" t="str">
            <v>Measure blood oxygen level</v>
          </cell>
          <cell r="C3794">
            <v>12</v>
          </cell>
          <cell r="D3794">
            <v>5</v>
          </cell>
          <cell r="E3794">
            <v>5</v>
          </cell>
          <cell r="F3794">
            <v>0</v>
          </cell>
        </row>
        <row r="3795">
          <cell r="A3795" t="str">
            <v>94780</v>
          </cell>
          <cell r="B3795" t="str">
            <v>Car seat/bed test 60 min</v>
          </cell>
          <cell r="C3795">
            <v>12</v>
          </cell>
          <cell r="D3795">
            <v>5</v>
          </cell>
          <cell r="E3795">
            <v>5</v>
          </cell>
          <cell r="F3795">
            <v>0</v>
          </cell>
        </row>
        <row r="3796">
          <cell r="A3796" t="str">
            <v>94781</v>
          </cell>
          <cell r="B3796" t="str">
            <v>Car seat/bed test + 30 min</v>
          </cell>
          <cell r="C3796">
            <v>12</v>
          </cell>
          <cell r="D3796">
            <v>5</v>
          </cell>
          <cell r="E3796">
            <v>5</v>
          </cell>
          <cell r="F3796">
            <v>0</v>
          </cell>
        </row>
        <row r="3797">
          <cell r="A3797" t="str">
            <v>95004</v>
          </cell>
          <cell r="B3797" t="str">
            <v>Percut allergy skin tests</v>
          </cell>
          <cell r="C3797">
            <v>12</v>
          </cell>
          <cell r="D3797">
            <v>5</v>
          </cell>
          <cell r="E3797">
            <v>5</v>
          </cell>
          <cell r="F3797">
            <v>0</v>
          </cell>
        </row>
        <row r="3798">
          <cell r="A3798" t="str">
            <v>95012</v>
          </cell>
          <cell r="B3798" t="str">
            <v>Exhaled nitric oxide meas</v>
          </cell>
          <cell r="C3798">
            <v>12</v>
          </cell>
          <cell r="D3798">
            <v>5</v>
          </cell>
          <cell r="E3798">
            <v>5</v>
          </cell>
          <cell r="F3798">
            <v>0</v>
          </cell>
        </row>
        <row r="3799">
          <cell r="A3799" t="str">
            <v>95017</v>
          </cell>
          <cell r="B3799" t="str">
            <v>Perq &amp; icut allg test venoms</v>
          </cell>
          <cell r="C3799">
            <v>12</v>
          </cell>
          <cell r="D3799">
            <v>5</v>
          </cell>
          <cell r="E3799">
            <v>5</v>
          </cell>
          <cell r="F3799">
            <v>0</v>
          </cell>
        </row>
        <row r="3800">
          <cell r="A3800" t="str">
            <v>95018</v>
          </cell>
          <cell r="B3800" t="str">
            <v>Perq&amp;ic allg test drugs/biol</v>
          </cell>
          <cell r="C3800">
            <v>12</v>
          </cell>
          <cell r="D3800">
            <v>5</v>
          </cell>
          <cell r="E3800">
            <v>5</v>
          </cell>
          <cell r="F3800">
            <v>0</v>
          </cell>
        </row>
        <row r="3801">
          <cell r="A3801" t="str">
            <v>95024</v>
          </cell>
          <cell r="B3801" t="str">
            <v>Icut allergy test drug/bug</v>
          </cell>
          <cell r="C3801">
            <v>12</v>
          </cell>
          <cell r="D3801">
            <v>5</v>
          </cell>
          <cell r="E3801">
            <v>5</v>
          </cell>
          <cell r="F3801">
            <v>0</v>
          </cell>
        </row>
        <row r="3802">
          <cell r="A3802" t="str">
            <v>95027</v>
          </cell>
          <cell r="B3802" t="str">
            <v>Icut allergy titrate-airborn</v>
          </cell>
          <cell r="C3802">
            <v>12</v>
          </cell>
          <cell r="D3802">
            <v>5</v>
          </cell>
          <cell r="E3802">
            <v>5</v>
          </cell>
          <cell r="F3802">
            <v>0</v>
          </cell>
        </row>
        <row r="3803">
          <cell r="A3803" t="str">
            <v>95028</v>
          </cell>
          <cell r="B3803" t="str">
            <v>Icut allergy test-delayed</v>
          </cell>
          <cell r="C3803">
            <v>12</v>
          </cell>
          <cell r="D3803">
            <v>5</v>
          </cell>
          <cell r="E3803">
            <v>5</v>
          </cell>
          <cell r="F3803">
            <v>0</v>
          </cell>
        </row>
        <row r="3804">
          <cell r="A3804" t="str">
            <v>95044</v>
          </cell>
          <cell r="B3804" t="str">
            <v>Allergy patch tests</v>
          </cell>
          <cell r="C3804">
            <v>12</v>
          </cell>
          <cell r="D3804">
            <v>5</v>
          </cell>
          <cell r="E3804">
            <v>5</v>
          </cell>
          <cell r="F3804">
            <v>0</v>
          </cell>
        </row>
        <row r="3805">
          <cell r="A3805" t="str">
            <v>95052</v>
          </cell>
          <cell r="B3805" t="str">
            <v>Photo patch test</v>
          </cell>
          <cell r="C3805">
            <v>12</v>
          </cell>
          <cell r="D3805">
            <v>5</v>
          </cell>
          <cell r="E3805">
            <v>5</v>
          </cell>
          <cell r="F3805">
            <v>0</v>
          </cell>
        </row>
        <row r="3806">
          <cell r="A3806" t="str">
            <v>95056</v>
          </cell>
          <cell r="B3806" t="str">
            <v>Photosensitivity tests</v>
          </cell>
          <cell r="C3806">
            <v>12</v>
          </cell>
          <cell r="D3806">
            <v>5</v>
          </cell>
          <cell r="E3806">
            <v>5</v>
          </cell>
          <cell r="F3806">
            <v>0</v>
          </cell>
        </row>
        <row r="3807">
          <cell r="A3807" t="str">
            <v>95060</v>
          </cell>
          <cell r="B3807" t="str">
            <v>Eye allergy tests</v>
          </cell>
          <cell r="C3807">
            <v>12</v>
          </cell>
          <cell r="D3807">
            <v>5</v>
          </cell>
          <cell r="E3807">
            <v>5</v>
          </cell>
          <cell r="F3807">
            <v>0</v>
          </cell>
        </row>
        <row r="3808">
          <cell r="A3808" t="str">
            <v>95065</v>
          </cell>
          <cell r="B3808" t="str">
            <v>Nose allergy test</v>
          </cell>
          <cell r="C3808">
            <v>12</v>
          </cell>
          <cell r="D3808">
            <v>5</v>
          </cell>
          <cell r="E3808">
            <v>5</v>
          </cell>
          <cell r="F3808">
            <v>0</v>
          </cell>
        </row>
        <row r="3809">
          <cell r="A3809" t="str">
            <v>95070</v>
          </cell>
          <cell r="B3809" t="str">
            <v>Bronchial allergy tests</v>
          </cell>
          <cell r="C3809">
            <v>12</v>
          </cell>
          <cell r="D3809">
            <v>5</v>
          </cell>
          <cell r="E3809">
            <v>5</v>
          </cell>
          <cell r="F3809">
            <v>0</v>
          </cell>
        </row>
        <row r="3810">
          <cell r="A3810" t="str">
            <v>95071</v>
          </cell>
          <cell r="B3810" t="str">
            <v>Bronchial allergy tests</v>
          </cell>
          <cell r="C3810">
            <v>12</v>
          </cell>
          <cell r="D3810">
            <v>5</v>
          </cell>
          <cell r="E3810">
            <v>5</v>
          </cell>
          <cell r="F3810">
            <v>0</v>
          </cell>
        </row>
        <row r="3811">
          <cell r="A3811" t="str">
            <v>95076</v>
          </cell>
          <cell r="B3811" t="str">
            <v>Ingest challenge ini 120 min</v>
          </cell>
          <cell r="C3811">
            <v>12</v>
          </cell>
          <cell r="D3811">
            <v>5</v>
          </cell>
          <cell r="E3811">
            <v>5</v>
          </cell>
          <cell r="F3811">
            <v>0</v>
          </cell>
        </row>
        <row r="3812">
          <cell r="A3812" t="str">
            <v>95079</v>
          </cell>
          <cell r="B3812" t="str">
            <v>Ingest challenge addl 60 min</v>
          </cell>
          <cell r="C3812">
            <v>12</v>
          </cell>
          <cell r="D3812">
            <v>5</v>
          </cell>
          <cell r="E3812">
            <v>5</v>
          </cell>
          <cell r="F3812">
            <v>0</v>
          </cell>
        </row>
        <row r="3813">
          <cell r="A3813" t="str">
            <v>95115</v>
          </cell>
          <cell r="B3813" t="str">
            <v>Immunotherapy one injection</v>
          </cell>
          <cell r="C3813">
            <v>12</v>
          </cell>
          <cell r="D3813">
            <v>5</v>
          </cell>
          <cell r="E3813">
            <v>5</v>
          </cell>
          <cell r="F3813">
            <v>0</v>
          </cell>
        </row>
        <row r="3814">
          <cell r="A3814" t="str">
            <v>95117</v>
          </cell>
          <cell r="B3814" t="str">
            <v>Immunotherapy injections</v>
          </cell>
          <cell r="C3814">
            <v>12</v>
          </cell>
          <cell r="D3814">
            <v>5</v>
          </cell>
          <cell r="E3814">
            <v>5</v>
          </cell>
          <cell r="F3814">
            <v>0</v>
          </cell>
        </row>
        <row r="3815">
          <cell r="A3815" t="str">
            <v>95144</v>
          </cell>
          <cell r="B3815" t="str">
            <v>Antigen therapy services</v>
          </cell>
          <cell r="C3815">
            <v>12</v>
          </cell>
          <cell r="D3815">
            <v>5</v>
          </cell>
          <cell r="E3815">
            <v>5</v>
          </cell>
          <cell r="F3815">
            <v>0</v>
          </cell>
        </row>
        <row r="3816">
          <cell r="A3816" t="str">
            <v>95145</v>
          </cell>
          <cell r="B3816" t="str">
            <v>Antigen therapy services</v>
          </cell>
          <cell r="C3816">
            <v>12</v>
          </cell>
          <cell r="D3816">
            <v>5</v>
          </cell>
          <cell r="E3816">
            <v>5</v>
          </cell>
          <cell r="F3816">
            <v>0</v>
          </cell>
        </row>
        <row r="3817">
          <cell r="A3817" t="str">
            <v>95146</v>
          </cell>
          <cell r="B3817" t="str">
            <v>Antigen therapy services</v>
          </cell>
          <cell r="C3817">
            <v>12</v>
          </cell>
          <cell r="D3817">
            <v>5</v>
          </cell>
          <cell r="E3817">
            <v>5</v>
          </cell>
          <cell r="F3817">
            <v>0</v>
          </cell>
        </row>
        <row r="3818">
          <cell r="A3818" t="str">
            <v>95147</v>
          </cell>
          <cell r="B3818" t="str">
            <v>Antigen therapy services</v>
          </cell>
          <cell r="C3818">
            <v>12</v>
          </cell>
          <cell r="D3818">
            <v>5</v>
          </cell>
          <cell r="E3818">
            <v>5</v>
          </cell>
          <cell r="F3818">
            <v>0</v>
          </cell>
        </row>
        <row r="3819">
          <cell r="A3819" t="str">
            <v>95148</v>
          </cell>
          <cell r="B3819" t="str">
            <v>Antigen therapy services</v>
          </cell>
          <cell r="C3819">
            <v>12</v>
          </cell>
          <cell r="D3819">
            <v>5</v>
          </cell>
          <cell r="E3819">
            <v>5</v>
          </cell>
          <cell r="F3819">
            <v>0</v>
          </cell>
        </row>
        <row r="3820">
          <cell r="A3820" t="str">
            <v>95149</v>
          </cell>
          <cell r="B3820" t="str">
            <v>Antigen therapy services</v>
          </cell>
          <cell r="C3820">
            <v>12</v>
          </cell>
          <cell r="D3820">
            <v>5</v>
          </cell>
          <cell r="E3820">
            <v>5</v>
          </cell>
          <cell r="F3820">
            <v>0</v>
          </cell>
        </row>
        <row r="3821">
          <cell r="A3821" t="str">
            <v>95165</v>
          </cell>
          <cell r="B3821" t="str">
            <v>Antigen therapy services</v>
          </cell>
          <cell r="C3821">
            <v>12</v>
          </cell>
          <cell r="D3821">
            <v>5</v>
          </cell>
          <cell r="E3821">
            <v>5</v>
          </cell>
          <cell r="F3821">
            <v>0</v>
          </cell>
        </row>
        <row r="3822">
          <cell r="A3822" t="str">
            <v>95170</v>
          </cell>
          <cell r="B3822" t="str">
            <v>Antigen therapy services</v>
          </cell>
          <cell r="C3822">
            <v>12</v>
          </cell>
          <cell r="D3822">
            <v>5</v>
          </cell>
          <cell r="E3822">
            <v>5</v>
          </cell>
          <cell r="F3822">
            <v>0</v>
          </cell>
        </row>
        <row r="3823">
          <cell r="A3823" t="str">
            <v>95180</v>
          </cell>
          <cell r="B3823" t="str">
            <v>Rapid desensitization</v>
          </cell>
          <cell r="C3823">
            <v>12</v>
          </cell>
          <cell r="D3823">
            <v>5</v>
          </cell>
          <cell r="E3823">
            <v>5</v>
          </cell>
          <cell r="F3823">
            <v>0</v>
          </cell>
        </row>
        <row r="3824">
          <cell r="A3824" t="str">
            <v>95250</v>
          </cell>
          <cell r="B3824" t="str">
            <v>Glucose monitoring cont</v>
          </cell>
          <cell r="C3824">
            <v>12</v>
          </cell>
          <cell r="D3824">
            <v>5</v>
          </cell>
          <cell r="E3824">
            <v>5</v>
          </cell>
          <cell r="F3824">
            <v>0</v>
          </cell>
        </row>
        <row r="3825">
          <cell r="A3825" t="str">
            <v>95251</v>
          </cell>
          <cell r="B3825" t="str">
            <v>Gluc monitor cont phys i&amp;r</v>
          </cell>
          <cell r="C3825">
            <v>12</v>
          </cell>
          <cell r="D3825">
            <v>5</v>
          </cell>
          <cell r="E3825">
            <v>5</v>
          </cell>
          <cell r="F3825">
            <v>0</v>
          </cell>
        </row>
        <row r="3826">
          <cell r="A3826" t="str">
            <v>95782</v>
          </cell>
          <cell r="B3826" t="str">
            <v>Polysom &lt;6 yrs 4/&gt; paramtrs</v>
          </cell>
          <cell r="C3826">
            <v>12</v>
          </cell>
          <cell r="D3826">
            <v>5</v>
          </cell>
          <cell r="E3826">
            <v>5</v>
          </cell>
          <cell r="F3826">
            <v>0</v>
          </cell>
        </row>
        <row r="3827">
          <cell r="A3827" t="str">
            <v>95783</v>
          </cell>
          <cell r="B3827" t="str">
            <v>Polysom &lt;6 yrs cpap/bilvl</v>
          </cell>
          <cell r="C3827">
            <v>12</v>
          </cell>
          <cell r="D3827">
            <v>5</v>
          </cell>
          <cell r="E3827">
            <v>5</v>
          </cell>
          <cell r="F3827">
            <v>0</v>
          </cell>
        </row>
        <row r="3828">
          <cell r="A3828" t="str">
            <v>95800</v>
          </cell>
          <cell r="B3828" t="str">
            <v>Slp stdy unattended</v>
          </cell>
          <cell r="C3828">
            <v>12</v>
          </cell>
          <cell r="D3828">
            <v>5</v>
          </cell>
          <cell r="E3828">
            <v>5</v>
          </cell>
          <cell r="F3828">
            <v>0</v>
          </cell>
        </row>
        <row r="3829">
          <cell r="A3829" t="str">
            <v>95801</v>
          </cell>
          <cell r="B3829" t="str">
            <v>Slp stdy unatnd w/anal</v>
          </cell>
          <cell r="C3829">
            <v>12</v>
          </cell>
          <cell r="D3829">
            <v>5</v>
          </cell>
          <cell r="E3829">
            <v>5</v>
          </cell>
          <cell r="F3829">
            <v>0</v>
          </cell>
        </row>
        <row r="3830">
          <cell r="A3830" t="str">
            <v>95803</v>
          </cell>
          <cell r="B3830" t="str">
            <v>Actigraphy testing</v>
          </cell>
          <cell r="C3830">
            <v>12</v>
          </cell>
          <cell r="D3830">
            <v>5</v>
          </cell>
          <cell r="E3830">
            <v>5</v>
          </cell>
          <cell r="F3830">
            <v>0</v>
          </cell>
        </row>
        <row r="3831">
          <cell r="A3831" t="str">
            <v>95805</v>
          </cell>
          <cell r="B3831" t="str">
            <v>Multiple sleep latency test</v>
          </cell>
          <cell r="C3831">
            <v>12</v>
          </cell>
          <cell r="D3831">
            <v>5</v>
          </cell>
          <cell r="E3831">
            <v>5</v>
          </cell>
          <cell r="F3831">
            <v>0</v>
          </cell>
        </row>
        <row r="3832">
          <cell r="A3832" t="str">
            <v>95806</v>
          </cell>
          <cell r="B3832" t="str">
            <v>Sleep study unatt&amp;resp efft</v>
          </cell>
          <cell r="C3832">
            <v>12</v>
          </cell>
          <cell r="D3832">
            <v>5</v>
          </cell>
          <cell r="E3832">
            <v>5</v>
          </cell>
          <cell r="F3832">
            <v>0</v>
          </cell>
        </row>
        <row r="3833">
          <cell r="A3833" t="str">
            <v>95807</v>
          </cell>
          <cell r="B3833" t="str">
            <v>Sleep study attended</v>
          </cell>
          <cell r="C3833">
            <v>12</v>
          </cell>
          <cell r="D3833">
            <v>5</v>
          </cell>
          <cell r="E3833">
            <v>5</v>
          </cell>
          <cell r="F3833">
            <v>0</v>
          </cell>
        </row>
        <row r="3834">
          <cell r="A3834" t="str">
            <v>95808</v>
          </cell>
          <cell r="B3834" t="str">
            <v>Polysom any age 1-3&gt; param</v>
          </cell>
          <cell r="C3834">
            <v>12</v>
          </cell>
          <cell r="D3834">
            <v>5</v>
          </cell>
          <cell r="E3834">
            <v>5</v>
          </cell>
          <cell r="F3834">
            <v>0</v>
          </cell>
        </row>
        <row r="3835">
          <cell r="A3835" t="str">
            <v>95810</v>
          </cell>
          <cell r="B3835" t="str">
            <v>Polysom 6/&gt; yrs 4/&gt; param</v>
          </cell>
          <cell r="C3835">
            <v>12</v>
          </cell>
          <cell r="D3835">
            <v>5</v>
          </cell>
          <cell r="E3835">
            <v>5</v>
          </cell>
          <cell r="F3835">
            <v>0</v>
          </cell>
        </row>
        <row r="3836">
          <cell r="A3836" t="str">
            <v>95811</v>
          </cell>
          <cell r="B3836" t="str">
            <v>Polysom 6/&gt;yrs cpap 4/&gt; parm</v>
          </cell>
          <cell r="C3836">
            <v>12</v>
          </cell>
          <cell r="D3836">
            <v>5</v>
          </cell>
          <cell r="E3836">
            <v>5</v>
          </cell>
          <cell r="F3836">
            <v>0</v>
          </cell>
        </row>
        <row r="3837">
          <cell r="A3837" t="str">
            <v>95812</v>
          </cell>
          <cell r="B3837" t="str">
            <v>Eeg 41-60 minutes</v>
          </cell>
          <cell r="C3837">
            <v>12</v>
          </cell>
          <cell r="D3837">
            <v>5</v>
          </cell>
          <cell r="E3837">
            <v>5</v>
          </cell>
          <cell r="F3837">
            <v>0</v>
          </cell>
        </row>
        <row r="3838">
          <cell r="A3838" t="str">
            <v>95813</v>
          </cell>
          <cell r="B3838" t="str">
            <v>Eeg over 1 hour</v>
          </cell>
          <cell r="C3838">
            <v>12</v>
          </cell>
          <cell r="D3838">
            <v>5</v>
          </cell>
          <cell r="E3838">
            <v>5</v>
          </cell>
          <cell r="F3838">
            <v>0</v>
          </cell>
        </row>
        <row r="3839">
          <cell r="A3839" t="str">
            <v>95816</v>
          </cell>
          <cell r="B3839" t="str">
            <v>Eeg awake and drowsy</v>
          </cell>
          <cell r="C3839">
            <v>12</v>
          </cell>
          <cell r="D3839">
            <v>5</v>
          </cell>
          <cell r="E3839">
            <v>5</v>
          </cell>
          <cell r="F3839">
            <v>0</v>
          </cell>
        </row>
        <row r="3840">
          <cell r="A3840" t="str">
            <v>95819</v>
          </cell>
          <cell r="B3840" t="str">
            <v>Eeg awake and asleep</v>
          </cell>
          <cell r="C3840">
            <v>12</v>
          </cell>
          <cell r="D3840">
            <v>5</v>
          </cell>
          <cell r="E3840">
            <v>5</v>
          </cell>
          <cell r="F3840">
            <v>0</v>
          </cell>
        </row>
        <row r="3841">
          <cell r="A3841" t="str">
            <v>95822</v>
          </cell>
          <cell r="B3841" t="str">
            <v>Eeg coma or sleep only</v>
          </cell>
          <cell r="C3841">
            <v>12</v>
          </cell>
          <cell r="D3841">
            <v>5</v>
          </cell>
          <cell r="E3841">
            <v>5</v>
          </cell>
          <cell r="F3841">
            <v>0</v>
          </cell>
        </row>
        <row r="3842">
          <cell r="A3842" t="str">
            <v>95827</v>
          </cell>
          <cell r="B3842" t="str">
            <v>Eeg all night recording</v>
          </cell>
          <cell r="C3842">
            <v>12</v>
          </cell>
          <cell r="D3842">
            <v>5</v>
          </cell>
          <cell r="E3842">
            <v>5</v>
          </cell>
          <cell r="F3842">
            <v>0</v>
          </cell>
        </row>
        <row r="3843">
          <cell r="A3843" t="str">
            <v>95829</v>
          </cell>
          <cell r="B3843" t="str">
            <v>Surgery electrocorticogram</v>
          </cell>
          <cell r="C3843">
            <v>12</v>
          </cell>
          <cell r="D3843">
            <v>5</v>
          </cell>
          <cell r="E3843">
            <v>5</v>
          </cell>
          <cell r="F3843">
            <v>0</v>
          </cell>
        </row>
        <row r="3844">
          <cell r="A3844" t="str">
            <v>95830</v>
          </cell>
          <cell r="B3844" t="str">
            <v>Insert electrodes for eeg</v>
          </cell>
          <cell r="C3844">
            <v>12</v>
          </cell>
          <cell r="D3844">
            <v>5</v>
          </cell>
          <cell r="E3844">
            <v>5</v>
          </cell>
          <cell r="F3844">
            <v>0</v>
          </cell>
        </row>
        <row r="3845">
          <cell r="A3845" t="str">
            <v>95831</v>
          </cell>
          <cell r="B3845" t="str">
            <v>Limb muscle testing manual</v>
          </cell>
          <cell r="C3845">
            <v>12</v>
          </cell>
          <cell r="D3845">
            <v>5</v>
          </cell>
          <cell r="E3845">
            <v>5</v>
          </cell>
          <cell r="F3845">
            <v>0</v>
          </cell>
        </row>
        <row r="3846">
          <cell r="A3846" t="str">
            <v>95832</v>
          </cell>
          <cell r="B3846" t="str">
            <v>Hand muscle testing manual</v>
          </cell>
          <cell r="C3846">
            <v>12</v>
          </cell>
          <cell r="D3846">
            <v>5</v>
          </cell>
          <cell r="E3846">
            <v>5</v>
          </cell>
          <cell r="F3846">
            <v>0</v>
          </cell>
        </row>
        <row r="3847">
          <cell r="A3847" t="str">
            <v>95833</v>
          </cell>
          <cell r="B3847" t="str">
            <v>Body muscle testing manual</v>
          </cell>
          <cell r="C3847">
            <v>12</v>
          </cell>
          <cell r="D3847">
            <v>5</v>
          </cell>
          <cell r="E3847">
            <v>5</v>
          </cell>
          <cell r="F3847">
            <v>0</v>
          </cell>
        </row>
        <row r="3848">
          <cell r="A3848" t="str">
            <v>95834</v>
          </cell>
          <cell r="B3848" t="str">
            <v>Body muscle testing manual</v>
          </cell>
          <cell r="C3848">
            <v>12</v>
          </cell>
          <cell r="D3848">
            <v>5</v>
          </cell>
          <cell r="E3848">
            <v>5</v>
          </cell>
          <cell r="F3848">
            <v>0</v>
          </cell>
        </row>
        <row r="3849">
          <cell r="A3849" t="str">
            <v>95851</v>
          </cell>
          <cell r="B3849" t="str">
            <v>Range of motion measurements</v>
          </cell>
          <cell r="C3849">
            <v>12</v>
          </cell>
          <cell r="D3849">
            <v>5</v>
          </cell>
          <cell r="E3849">
            <v>5</v>
          </cell>
          <cell r="F3849">
            <v>0</v>
          </cell>
        </row>
        <row r="3850">
          <cell r="A3850" t="str">
            <v>95852</v>
          </cell>
          <cell r="B3850" t="str">
            <v>Range of motion measurements</v>
          </cell>
          <cell r="C3850">
            <v>12</v>
          </cell>
          <cell r="D3850">
            <v>5</v>
          </cell>
          <cell r="E3850">
            <v>5</v>
          </cell>
          <cell r="F3850">
            <v>0</v>
          </cell>
        </row>
        <row r="3851">
          <cell r="A3851" t="str">
            <v>95857</v>
          </cell>
          <cell r="B3851" t="str">
            <v>Cholinesterase challenge</v>
          </cell>
          <cell r="C3851">
            <v>12</v>
          </cell>
          <cell r="D3851">
            <v>5</v>
          </cell>
          <cell r="E3851">
            <v>5</v>
          </cell>
          <cell r="F3851">
            <v>0</v>
          </cell>
        </row>
        <row r="3852">
          <cell r="A3852" t="str">
            <v>95860</v>
          </cell>
          <cell r="B3852" t="str">
            <v>Muscle test one limb</v>
          </cell>
          <cell r="C3852">
            <v>12</v>
          </cell>
          <cell r="D3852">
            <v>5</v>
          </cell>
          <cell r="E3852">
            <v>5</v>
          </cell>
          <cell r="F3852">
            <v>0</v>
          </cell>
        </row>
        <row r="3853">
          <cell r="A3853" t="str">
            <v>95861</v>
          </cell>
          <cell r="B3853" t="str">
            <v>Muscle test 2 limbs</v>
          </cell>
          <cell r="C3853">
            <v>12</v>
          </cell>
          <cell r="D3853">
            <v>5</v>
          </cell>
          <cell r="E3853">
            <v>5</v>
          </cell>
          <cell r="F3853">
            <v>0</v>
          </cell>
        </row>
        <row r="3854">
          <cell r="A3854" t="str">
            <v>95863</v>
          </cell>
          <cell r="B3854" t="str">
            <v>Muscle test 3 limbs</v>
          </cell>
          <cell r="C3854">
            <v>12</v>
          </cell>
          <cell r="D3854">
            <v>5</v>
          </cell>
          <cell r="E3854">
            <v>5</v>
          </cell>
          <cell r="F3854">
            <v>0</v>
          </cell>
        </row>
        <row r="3855">
          <cell r="A3855" t="str">
            <v>95864</v>
          </cell>
          <cell r="B3855" t="str">
            <v>Muscle test 4 limbs</v>
          </cell>
          <cell r="C3855">
            <v>12</v>
          </cell>
          <cell r="D3855">
            <v>5</v>
          </cell>
          <cell r="E3855">
            <v>5</v>
          </cell>
          <cell r="F3855">
            <v>0</v>
          </cell>
        </row>
        <row r="3856">
          <cell r="A3856" t="str">
            <v>95865</v>
          </cell>
          <cell r="B3856" t="str">
            <v>Muscle test larynx</v>
          </cell>
          <cell r="C3856">
            <v>12</v>
          </cell>
          <cell r="D3856">
            <v>5</v>
          </cell>
          <cell r="E3856">
            <v>5</v>
          </cell>
          <cell r="F3856">
            <v>0</v>
          </cell>
        </row>
        <row r="3857">
          <cell r="A3857" t="str">
            <v>95866</v>
          </cell>
          <cell r="B3857" t="str">
            <v>Muscle test hemidiaphragm</v>
          </cell>
          <cell r="C3857">
            <v>12</v>
          </cell>
          <cell r="D3857">
            <v>5</v>
          </cell>
          <cell r="E3857">
            <v>5</v>
          </cell>
          <cell r="F3857">
            <v>0</v>
          </cell>
        </row>
        <row r="3858">
          <cell r="A3858" t="str">
            <v>95867</v>
          </cell>
          <cell r="B3858" t="str">
            <v>Muscle test cran nerv unilat</v>
          </cell>
          <cell r="C3858">
            <v>12</v>
          </cell>
          <cell r="D3858">
            <v>5</v>
          </cell>
          <cell r="E3858">
            <v>5</v>
          </cell>
          <cell r="F3858">
            <v>0</v>
          </cell>
        </row>
        <row r="3859">
          <cell r="A3859" t="str">
            <v>95868</v>
          </cell>
          <cell r="B3859" t="str">
            <v>Muscle test cran nerve bilat</v>
          </cell>
          <cell r="C3859">
            <v>12</v>
          </cell>
          <cell r="D3859">
            <v>5</v>
          </cell>
          <cell r="E3859">
            <v>5</v>
          </cell>
          <cell r="F3859">
            <v>0</v>
          </cell>
        </row>
        <row r="3860">
          <cell r="A3860" t="str">
            <v>95869</v>
          </cell>
          <cell r="B3860" t="str">
            <v>Muscle test thor paraspinal</v>
          </cell>
          <cell r="C3860">
            <v>12</v>
          </cell>
          <cell r="D3860">
            <v>5</v>
          </cell>
          <cell r="E3860">
            <v>5</v>
          </cell>
          <cell r="F3860">
            <v>0</v>
          </cell>
        </row>
        <row r="3861">
          <cell r="A3861" t="str">
            <v>95870</v>
          </cell>
          <cell r="B3861" t="str">
            <v>Muscle test nonparaspinal</v>
          </cell>
          <cell r="C3861">
            <v>12</v>
          </cell>
          <cell r="D3861">
            <v>5</v>
          </cell>
          <cell r="E3861">
            <v>5</v>
          </cell>
          <cell r="F3861">
            <v>0</v>
          </cell>
        </row>
        <row r="3862">
          <cell r="A3862" t="str">
            <v>95872</v>
          </cell>
          <cell r="B3862" t="str">
            <v>Muscle test one fiber</v>
          </cell>
          <cell r="C3862">
            <v>12</v>
          </cell>
          <cell r="D3862">
            <v>5</v>
          </cell>
          <cell r="E3862">
            <v>5</v>
          </cell>
          <cell r="F3862">
            <v>0</v>
          </cell>
        </row>
        <row r="3863">
          <cell r="A3863" t="str">
            <v>95873</v>
          </cell>
          <cell r="B3863" t="str">
            <v>Guide nerv destr elec stim</v>
          </cell>
          <cell r="C3863">
            <v>12</v>
          </cell>
          <cell r="D3863">
            <v>5</v>
          </cell>
          <cell r="E3863">
            <v>5</v>
          </cell>
          <cell r="F3863">
            <v>0</v>
          </cell>
        </row>
        <row r="3864">
          <cell r="A3864" t="str">
            <v>95874</v>
          </cell>
          <cell r="B3864" t="str">
            <v>Guide nerv destr needle emg</v>
          </cell>
          <cell r="C3864">
            <v>12</v>
          </cell>
          <cell r="D3864">
            <v>5</v>
          </cell>
          <cell r="E3864">
            <v>5</v>
          </cell>
          <cell r="F3864">
            <v>0</v>
          </cell>
        </row>
        <row r="3865">
          <cell r="A3865" t="str">
            <v>95875</v>
          </cell>
          <cell r="B3865" t="str">
            <v>Limb exercise test</v>
          </cell>
          <cell r="C3865">
            <v>12</v>
          </cell>
          <cell r="D3865">
            <v>5</v>
          </cell>
          <cell r="E3865">
            <v>5</v>
          </cell>
          <cell r="F3865">
            <v>0</v>
          </cell>
        </row>
        <row r="3866">
          <cell r="A3866" t="str">
            <v>95885</v>
          </cell>
          <cell r="B3866" t="str">
            <v>Musc tst done w/nerv tst lim</v>
          </cell>
          <cell r="C3866">
            <v>12</v>
          </cell>
          <cell r="D3866">
            <v>5</v>
          </cell>
          <cell r="E3866">
            <v>5</v>
          </cell>
          <cell r="F3866">
            <v>0</v>
          </cell>
        </row>
        <row r="3867">
          <cell r="A3867" t="str">
            <v>95886</v>
          </cell>
          <cell r="B3867" t="str">
            <v>Musc test done w/n test comp</v>
          </cell>
          <cell r="C3867">
            <v>12</v>
          </cell>
          <cell r="D3867">
            <v>5</v>
          </cell>
          <cell r="E3867">
            <v>5</v>
          </cell>
          <cell r="F3867">
            <v>0</v>
          </cell>
        </row>
        <row r="3868">
          <cell r="A3868" t="str">
            <v>95887</v>
          </cell>
          <cell r="B3868" t="str">
            <v>Musc tst done w/n tst nonext</v>
          </cell>
          <cell r="C3868">
            <v>12</v>
          </cell>
          <cell r="D3868">
            <v>5</v>
          </cell>
          <cell r="E3868">
            <v>5</v>
          </cell>
          <cell r="F3868">
            <v>0</v>
          </cell>
        </row>
        <row r="3869">
          <cell r="A3869" t="str">
            <v>95905</v>
          </cell>
          <cell r="B3869" t="str">
            <v>Motor &amp;/ sens nrve cndj test</v>
          </cell>
          <cell r="C3869">
            <v>12</v>
          </cell>
          <cell r="D3869">
            <v>5</v>
          </cell>
          <cell r="E3869">
            <v>5</v>
          </cell>
          <cell r="F3869">
            <v>0</v>
          </cell>
        </row>
        <row r="3870">
          <cell r="A3870" t="str">
            <v>95907</v>
          </cell>
          <cell r="B3870" t="str">
            <v>Nvr cndj tst 1-2 studies</v>
          </cell>
          <cell r="C3870">
            <v>12</v>
          </cell>
          <cell r="D3870">
            <v>5</v>
          </cell>
          <cell r="E3870">
            <v>5</v>
          </cell>
          <cell r="F3870">
            <v>0</v>
          </cell>
        </row>
        <row r="3871">
          <cell r="A3871" t="str">
            <v>95908</v>
          </cell>
          <cell r="B3871" t="str">
            <v>Nrv cndj tst 3-4 studies</v>
          </cell>
          <cell r="C3871">
            <v>12</v>
          </cell>
          <cell r="D3871">
            <v>5</v>
          </cell>
          <cell r="E3871">
            <v>5</v>
          </cell>
          <cell r="F3871">
            <v>0</v>
          </cell>
        </row>
        <row r="3872">
          <cell r="A3872" t="str">
            <v>95909</v>
          </cell>
          <cell r="B3872" t="str">
            <v>Nrv cndj tst 5-6 studies</v>
          </cell>
          <cell r="C3872">
            <v>12</v>
          </cell>
          <cell r="D3872">
            <v>5</v>
          </cell>
          <cell r="E3872">
            <v>5</v>
          </cell>
          <cell r="F3872">
            <v>0</v>
          </cell>
        </row>
        <row r="3873">
          <cell r="A3873" t="str">
            <v>95910</v>
          </cell>
          <cell r="B3873" t="str">
            <v>Nrv cndj test 7-8 studies</v>
          </cell>
          <cell r="C3873">
            <v>12</v>
          </cell>
          <cell r="D3873">
            <v>5</v>
          </cell>
          <cell r="E3873">
            <v>5</v>
          </cell>
          <cell r="F3873">
            <v>0</v>
          </cell>
        </row>
        <row r="3874">
          <cell r="A3874" t="str">
            <v>95911</v>
          </cell>
          <cell r="B3874" t="str">
            <v>Nrv cndj test 9-10 studies</v>
          </cell>
          <cell r="C3874">
            <v>12</v>
          </cell>
          <cell r="D3874">
            <v>5</v>
          </cell>
          <cell r="E3874">
            <v>5</v>
          </cell>
          <cell r="F3874">
            <v>0</v>
          </cell>
        </row>
        <row r="3875">
          <cell r="A3875" t="str">
            <v>95912</v>
          </cell>
          <cell r="B3875" t="str">
            <v>Nrv cndj test 11-12 studies</v>
          </cell>
          <cell r="C3875">
            <v>12</v>
          </cell>
          <cell r="D3875">
            <v>5</v>
          </cell>
          <cell r="E3875">
            <v>5</v>
          </cell>
          <cell r="F3875">
            <v>0</v>
          </cell>
        </row>
        <row r="3876">
          <cell r="A3876" t="str">
            <v>95913</v>
          </cell>
          <cell r="B3876" t="str">
            <v>Nrv cndj test 13/&gt; studies</v>
          </cell>
          <cell r="C3876">
            <v>12</v>
          </cell>
          <cell r="D3876">
            <v>5</v>
          </cell>
          <cell r="E3876">
            <v>5</v>
          </cell>
          <cell r="F3876">
            <v>0</v>
          </cell>
        </row>
        <row r="3877">
          <cell r="A3877" t="str">
            <v>95921</v>
          </cell>
          <cell r="B3877" t="str">
            <v>Autonomic nrv parasym inervj</v>
          </cell>
          <cell r="C3877">
            <v>12</v>
          </cell>
          <cell r="D3877">
            <v>5</v>
          </cell>
          <cell r="E3877">
            <v>5</v>
          </cell>
          <cell r="F3877">
            <v>0</v>
          </cell>
        </row>
        <row r="3878">
          <cell r="A3878" t="str">
            <v>95922</v>
          </cell>
          <cell r="B3878" t="str">
            <v>Autonomic nrv adrenrg inervj</v>
          </cell>
          <cell r="C3878">
            <v>12</v>
          </cell>
          <cell r="D3878">
            <v>5</v>
          </cell>
          <cell r="E3878">
            <v>5</v>
          </cell>
          <cell r="F3878">
            <v>0</v>
          </cell>
        </row>
        <row r="3879">
          <cell r="A3879" t="str">
            <v>95923</v>
          </cell>
          <cell r="B3879" t="str">
            <v>Autonomic nrv syst funj test</v>
          </cell>
          <cell r="C3879">
            <v>12</v>
          </cell>
          <cell r="D3879">
            <v>5</v>
          </cell>
          <cell r="E3879">
            <v>5</v>
          </cell>
          <cell r="F3879">
            <v>0</v>
          </cell>
        </row>
        <row r="3880">
          <cell r="A3880" t="str">
            <v>95924</v>
          </cell>
          <cell r="B3880" t="str">
            <v>Ans parasymp &amp; symp w/tilt</v>
          </cell>
          <cell r="C3880">
            <v>12</v>
          </cell>
          <cell r="D3880">
            <v>5</v>
          </cell>
          <cell r="E3880">
            <v>5</v>
          </cell>
          <cell r="F3880">
            <v>0</v>
          </cell>
        </row>
        <row r="3881">
          <cell r="A3881" t="str">
            <v>95925</v>
          </cell>
          <cell r="B3881" t="str">
            <v>Somatosensory testing</v>
          </cell>
          <cell r="C3881">
            <v>12</v>
          </cell>
          <cell r="D3881">
            <v>5</v>
          </cell>
          <cell r="E3881">
            <v>5</v>
          </cell>
          <cell r="F3881">
            <v>0</v>
          </cell>
        </row>
        <row r="3882">
          <cell r="A3882" t="str">
            <v>95926</v>
          </cell>
          <cell r="B3882" t="str">
            <v>Somatosensory testing</v>
          </cell>
          <cell r="C3882">
            <v>12</v>
          </cell>
          <cell r="D3882">
            <v>5</v>
          </cell>
          <cell r="E3882">
            <v>5</v>
          </cell>
          <cell r="F3882">
            <v>0</v>
          </cell>
        </row>
        <row r="3883">
          <cell r="A3883" t="str">
            <v>95927</v>
          </cell>
          <cell r="B3883" t="str">
            <v>Somatosensory testing</v>
          </cell>
          <cell r="C3883">
            <v>12</v>
          </cell>
          <cell r="D3883">
            <v>5</v>
          </cell>
          <cell r="E3883">
            <v>5</v>
          </cell>
          <cell r="F3883">
            <v>0</v>
          </cell>
        </row>
        <row r="3884">
          <cell r="A3884" t="str">
            <v>95928</v>
          </cell>
          <cell r="B3884" t="str">
            <v>C motor evoked uppr limbs</v>
          </cell>
          <cell r="C3884">
            <v>12</v>
          </cell>
          <cell r="D3884">
            <v>5</v>
          </cell>
          <cell r="E3884">
            <v>5</v>
          </cell>
          <cell r="F3884">
            <v>0</v>
          </cell>
        </row>
        <row r="3885">
          <cell r="A3885" t="str">
            <v>95929</v>
          </cell>
          <cell r="B3885" t="str">
            <v>C motor evoked lwr limbs</v>
          </cell>
          <cell r="C3885">
            <v>12</v>
          </cell>
          <cell r="D3885">
            <v>5</v>
          </cell>
          <cell r="E3885">
            <v>5</v>
          </cell>
          <cell r="F3885">
            <v>0</v>
          </cell>
        </row>
        <row r="3886">
          <cell r="A3886" t="str">
            <v>95930</v>
          </cell>
          <cell r="B3886" t="str">
            <v>Visual evoked potential test</v>
          </cell>
          <cell r="C3886">
            <v>12</v>
          </cell>
          <cell r="D3886">
            <v>5</v>
          </cell>
          <cell r="E3886">
            <v>5</v>
          </cell>
          <cell r="F3886">
            <v>0</v>
          </cell>
        </row>
        <row r="3887">
          <cell r="A3887" t="str">
            <v>95933</v>
          </cell>
          <cell r="B3887" t="str">
            <v>Blink reflex test</v>
          </cell>
          <cell r="C3887">
            <v>12</v>
          </cell>
          <cell r="D3887">
            <v>5</v>
          </cell>
          <cell r="E3887">
            <v>5</v>
          </cell>
          <cell r="F3887">
            <v>0</v>
          </cell>
        </row>
        <row r="3888">
          <cell r="A3888" t="str">
            <v>95937</v>
          </cell>
          <cell r="B3888" t="str">
            <v>Neuromuscular junction test</v>
          </cell>
          <cell r="C3888">
            <v>12</v>
          </cell>
          <cell r="D3888">
            <v>5</v>
          </cell>
          <cell r="E3888">
            <v>5</v>
          </cell>
          <cell r="F3888">
            <v>0</v>
          </cell>
        </row>
        <row r="3889">
          <cell r="A3889" t="str">
            <v>95938</v>
          </cell>
          <cell r="B3889" t="str">
            <v>Somatosensory testing</v>
          </cell>
          <cell r="C3889">
            <v>12</v>
          </cell>
          <cell r="D3889">
            <v>5</v>
          </cell>
          <cell r="E3889">
            <v>5</v>
          </cell>
          <cell r="F3889">
            <v>0</v>
          </cell>
        </row>
        <row r="3890">
          <cell r="A3890" t="str">
            <v>95939</v>
          </cell>
          <cell r="B3890" t="str">
            <v>C motor evoked upr&amp;lwr limbs</v>
          </cell>
          <cell r="C3890">
            <v>12</v>
          </cell>
          <cell r="D3890">
            <v>5</v>
          </cell>
          <cell r="E3890">
            <v>5</v>
          </cell>
          <cell r="F3890">
            <v>0</v>
          </cell>
        </row>
        <row r="3891">
          <cell r="A3891" t="str">
            <v>95950</v>
          </cell>
          <cell r="B3891" t="str">
            <v>Ambulatory eeg monitoring</v>
          </cell>
          <cell r="C3891">
            <v>12</v>
          </cell>
          <cell r="D3891">
            <v>5</v>
          </cell>
          <cell r="E3891">
            <v>5</v>
          </cell>
          <cell r="F3891">
            <v>0</v>
          </cell>
        </row>
        <row r="3892">
          <cell r="A3892" t="str">
            <v>95953</v>
          </cell>
          <cell r="B3892" t="str">
            <v>Eeg monitoring/computer</v>
          </cell>
          <cell r="C3892">
            <v>12</v>
          </cell>
          <cell r="D3892">
            <v>5</v>
          </cell>
          <cell r="E3892">
            <v>5</v>
          </cell>
          <cell r="F3892">
            <v>0</v>
          </cell>
        </row>
        <row r="3893">
          <cell r="A3893" t="str">
            <v>95954</v>
          </cell>
          <cell r="B3893" t="str">
            <v>Eeg monitoring/giving drugs</v>
          </cell>
          <cell r="C3893">
            <v>12</v>
          </cell>
          <cell r="D3893">
            <v>5</v>
          </cell>
          <cell r="E3893">
            <v>5</v>
          </cell>
          <cell r="F3893">
            <v>0</v>
          </cell>
        </row>
        <row r="3894">
          <cell r="A3894" t="str">
            <v>95955</v>
          </cell>
          <cell r="B3894" t="str">
            <v>Eeg during surgery</v>
          </cell>
          <cell r="C3894">
            <v>12</v>
          </cell>
          <cell r="D3894">
            <v>5</v>
          </cell>
          <cell r="E3894">
            <v>5</v>
          </cell>
          <cell r="F3894">
            <v>0</v>
          </cell>
        </row>
        <row r="3895">
          <cell r="A3895" t="str">
            <v>95956</v>
          </cell>
          <cell r="B3895" t="str">
            <v>Eeg monitor technol attended</v>
          </cell>
          <cell r="C3895">
            <v>12</v>
          </cell>
          <cell r="D3895">
            <v>5</v>
          </cell>
          <cell r="E3895">
            <v>5</v>
          </cell>
          <cell r="F3895">
            <v>0</v>
          </cell>
        </row>
        <row r="3896">
          <cell r="A3896" t="str">
            <v>95957</v>
          </cell>
          <cell r="B3896" t="str">
            <v>Eeg digital analysis</v>
          </cell>
          <cell r="C3896">
            <v>12</v>
          </cell>
          <cell r="D3896">
            <v>5</v>
          </cell>
          <cell r="E3896">
            <v>5</v>
          </cell>
          <cell r="F3896">
            <v>0</v>
          </cell>
        </row>
        <row r="3897">
          <cell r="A3897" t="str">
            <v>95958</v>
          </cell>
          <cell r="B3897" t="str">
            <v>Eeg monitoring/function test</v>
          </cell>
          <cell r="C3897">
            <v>12</v>
          </cell>
          <cell r="D3897">
            <v>5</v>
          </cell>
          <cell r="E3897">
            <v>5</v>
          </cell>
          <cell r="F3897">
            <v>0</v>
          </cell>
        </row>
        <row r="3898">
          <cell r="A3898" t="str">
            <v>95961</v>
          </cell>
          <cell r="B3898" t="str">
            <v>Electrode stimulation brain</v>
          </cell>
          <cell r="C3898">
            <v>12</v>
          </cell>
          <cell r="D3898">
            <v>5</v>
          </cell>
          <cell r="E3898">
            <v>5</v>
          </cell>
          <cell r="F3898">
            <v>0</v>
          </cell>
        </row>
        <row r="3899">
          <cell r="A3899" t="str">
            <v>95962</v>
          </cell>
          <cell r="B3899" t="str">
            <v>Electrode stim brain add-on</v>
          </cell>
          <cell r="C3899">
            <v>12</v>
          </cell>
          <cell r="D3899">
            <v>5</v>
          </cell>
          <cell r="E3899">
            <v>5</v>
          </cell>
          <cell r="F3899">
            <v>0</v>
          </cell>
        </row>
        <row r="3900">
          <cell r="A3900" t="str">
            <v>95970</v>
          </cell>
          <cell r="B3900" t="str">
            <v>Analyze neurostim no prog</v>
          </cell>
          <cell r="C3900">
            <v>12</v>
          </cell>
          <cell r="D3900">
            <v>5</v>
          </cell>
          <cell r="E3900">
            <v>5</v>
          </cell>
          <cell r="F3900">
            <v>0</v>
          </cell>
        </row>
        <row r="3901">
          <cell r="A3901" t="str">
            <v>95971</v>
          </cell>
          <cell r="B3901" t="str">
            <v>Analyze neurostim simple</v>
          </cell>
          <cell r="C3901">
            <v>12</v>
          </cell>
          <cell r="D3901">
            <v>5</v>
          </cell>
          <cell r="E3901">
            <v>5</v>
          </cell>
          <cell r="F3901">
            <v>0</v>
          </cell>
        </row>
        <row r="3902">
          <cell r="A3902" t="str">
            <v>95972</v>
          </cell>
          <cell r="B3902" t="str">
            <v>Analyze neurostim complex</v>
          </cell>
          <cell r="C3902">
            <v>12</v>
          </cell>
          <cell r="D3902">
            <v>5</v>
          </cell>
          <cell r="E3902">
            <v>5</v>
          </cell>
          <cell r="F3902">
            <v>0</v>
          </cell>
        </row>
        <row r="3903">
          <cell r="A3903" t="str">
            <v>95973</v>
          </cell>
          <cell r="B3903" t="str">
            <v>Analyze neurostim complex</v>
          </cell>
          <cell r="C3903">
            <v>12</v>
          </cell>
          <cell r="D3903">
            <v>5</v>
          </cell>
          <cell r="E3903">
            <v>5</v>
          </cell>
          <cell r="F3903">
            <v>0</v>
          </cell>
        </row>
        <row r="3904">
          <cell r="A3904" t="str">
            <v>95974</v>
          </cell>
          <cell r="B3904" t="str">
            <v>Cranial neurostim complex</v>
          </cell>
          <cell r="C3904">
            <v>12</v>
          </cell>
          <cell r="D3904">
            <v>5</v>
          </cell>
          <cell r="E3904">
            <v>5</v>
          </cell>
          <cell r="F3904">
            <v>0</v>
          </cell>
        </row>
        <row r="3905">
          <cell r="A3905" t="str">
            <v>95975</v>
          </cell>
          <cell r="B3905" t="str">
            <v>Cranial neurostim complex</v>
          </cell>
          <cell r="C3905">
            <v>12</v>
          </cell>
          <cell r="D3905">
            <v>5</v>
          </cell>
          <cell r="E3905">
            <v>5</v>
          </cell>
          <cell r="F3905">
            <v>0</v>
          </cell>
        </row>
        <row r="3906">
          <cell r="A3906" t="str">
            <v>95978</v>
          </cell>
          <cell r="B3906" t="str">
            <v>Analyze neurostim brain/1h</v>
          </cell>
          <cell r="C3906">
            <v>12</v>
          </cell>
          <cell r="D3906">
            <v>5</v>
          </cell>
          <cell r="E3906">
            <v>5</v>
          </cell>
          <cell r="F3906">
            <v>0</v>
          </cell>
        </row>
        <row r="3907">
          <cell r="A3907" t="str">
            <v>95979</v>
          </cell>
          <cell r="B3907" t="str">
            <v>Analyz neurostim brain addon</v>
          </cell>
          <cell r="C3907">
            <v>12</v>
          </cell>
          <cell r="D3907">
            <v>5</v>
          </cell>
          <cell r="E3907">
            <v>5</v>
          </cell>
          <cell r="F3907">
            <v>0</v>
          </cell>
        </row>
        <row r="3908">
          <cell r="A3908" t="str">
            <v>95981</v>
          </cell>
          <cell r="B3908" t="str">
            <v>Io anal gast n-stim subsq</v>
          </cell>
          <cell r="C3908">
            <v>12</v>
          </cell>
          <cell r="D3908">
            <v>5</v>
          </cell>
          <cell r="E3908">
            <v>5</v>
          </cell>
          <cell r="F3908">
            <v>0</v>
          </cell>
        </row>
        <row r="3909">
          <cell r="A3909" t="str">
            <v>95982</v>
          </cell>
          <cell r="B3909" t="str">
            <v>Io ga n-stim subsq w/reprog</v>
          </cell>
          <cell r="C3909">
            <v>12</v>
          </cell>
          <cell r="D3909">
            <v>5</v>
          </cell>
          <cell r="E3909">
            <v>5</v>
          </cell>
          <cell r="F3909">
            <v>0</v>
          </cell>
        </row>
        <row r="3910">
          <cell r="A3910" t="str">
            <v>95990</v>
          </cell>
          <cell r="B3910" t="str">
            <v>Spin/brain pump refil &amp; main</v>
          </cell>
          <cell r="C3910">
            <v>12</v>
          </cell>
          <cell r="D3910">
            <v>5</v>
          </cell>
          <cell r="E3910">
            <v>5</v>
          </cell>
          <cell r="F3910">
            <v>0</v>
          </cell>
        </row>
        <row r="3911">
          <cell r="A3911" t="str">
            <v>95991</v>
          </cell>
          <cell r="B3911" t="str">
            <v>Spin/brain pump refil &amp; main</v>
          </cell>
          <cell r="C3911">
            <v>12</v>
          </cell>
          <cell r="D3911">
            <v>5</v>
          </cell>
          <cell r="E3911">
            <v>5</v>
          </cell>
          <cell r="F3911">
            <v>0</v>
          </cell>
        </row>
        <row r="3912">
          <cell r="A3912" t="str">
            <v>95992</v>
          </cell>
          <cell r="B3912" t="str">
            <v>Canalith repositioning proc</v>
          </cell>
          <cell r="C3912">
            <v>12</v>
          </cell>
          <cell r="D3912">
            <v>5</v>
          </cell>
          <cell r="E3912">
            <v>5</v>
          </cell>
          <cell r="F3912">
            <v>0</v>
          </cell>
        </row>
        <row r="3913">
          <cell r="A3913" t="str">
            <v>96004</v>
          </cell>
          <cell r="B3913" t="str">
            <v>Phys review of motion tests</v>
          </cell>
          <cell r="C3913">
            <v>12</v>
          </cell>
          <cell r="D3913">
            <v>5</v>
          </cell>
          <cell r="E3913">
            <v>5</v>
          </cell>
          <cell r="F3913">
            <v>0</v>
          </cell>
        </row>
        <row r="3914">
          <cell r="A3914" t="str">
            <v>96101</v>
          </cell>
          <cell r="B3914" t="str">
            <v>Psycho testing by psych/phys</v>
          </cell>
          <cell r="C3914">
            <v>12</v>
          </cell>
          <cell r="D3914">
            <v>5</v>
          </cell>
          <cell r="E3914">
            <v>5</v>
          </cell>
          <cell r="F3914">
            <v>0</v>
          </cell>
        </row>
        <row r="3915">
          <cell r="A3915" t="str">
            <v>96102</v>
          </cell>
          <cell r="B3915" t="str">
            <v>Psycho testing by technician</v>
          </cell>
          <cell r="C3915">
            <v>12</v>
          </cell>
          <cell r="D3915">
            <v>5</v>
          </cell>
          <cell r="E3915">
            <v>5</v>
          </cell>
          <cell r="F3915">
            <v>0</v>
          </cell>
        </row>
        <row r="3916">
          <cell r="A3916" t="str">
            <v>96103</v>
          </cell>
          <cell r="B3916" t="str">
            <v>Psycho testing admin by comp</v>
          </cell>
          <cell r="C3916">
            <v>12</v>
          </cell>
          <cell r="D3916">
            <v>5</v>
          </cell>
          <cell r="E3916">
            <v>5</v>
          </cell>
          <cell r="F3916">
            <v>0</v>
          </cell>
        </row>
        <row r="3917">
          <cell r="A3917" t="str">
            <v>96105</v>
          </cell>
          <cell r="B3917" t="str">
            <v>Assessment of aphasia</v>
          </cell>
          <cell r="C3917">
            <v>12</v>
          </cell>
          <cell r="D3917">
            <v>5</v>
          </cell>
          <cell r="E3917">
            <v>5</v>
          </cell>
          <cell r="F3917">
            <v>0</v>
          </cell>
        </row>
        <row r="3918">
          <cell r="A3918" t="str">
            <v>96111</v>
          </cell>
          <cell r="B3918" t="str">
            <v>Developmental test extend</v>
          </cell>
          <cell r="C3918">
            <v>12</v>
          </cell>
          <cell r="D3918">
            <v>5</v>
          </cell>
          <cell r="E3918">
            <v>5</v>
          </cell>
          <cell r="F3918">
            <v>0</v>
          </cell>
        </row>
        <row r="3919">
          <cell r="A3919" t="str">
            <v>96116</v>
          </cell>
          <cell r="B3919" t="str">
            <v>Neurobehavioral status exam</v>
          </cell>
          <cell r="C3919">
            <v>12</v>
          </cell>
          <cell r="D3919">
            <v>5</v>
          </cell>
          <cell r="E3919">
            <v>5</v>
          </cell>
          <cell r="F3919">
            <v>0</v>
          </cell>
        </row>
        <row r="3920">
          <cell r="A3920" t="str">
            <v>96118</v>
          </cell>
          <cell r="B3920" t="str">
            <v>Neuropsych tst by psych/phys</v>
          </cell>
          <cell r="C3920">
            <v>12</v>
          </cell>
          <cell r="D3920">
            <v>5</v>
          </cell>
          <cell r="E3920">
            <v>5</v>
          </cell>
          <cell r="F3920">
            <v>0</v>
          </cell>
        </row>
        <row r="3921">
          <cell r="A3921" t="str">
            <v>96119</v>
          </cell>
          <cell r="B3921" t="str">
            <v>Neuropsych testing by tec</v>
          </cell>
          <cell r="C3921">
            <v>12</v>
          </cell>
          <cell r="D3921">
            <v>5</v>
          </cell>
          <cell r="E3921">
            <v>5</v>
          </cell>
          <cell r="F3921">
            <v>0</v>
          </cell>
        </row>
        <row r="3922">
          <cell r="A3922" t="str">
            <v>96120</v>
          </cell>
          <cell r="B3922" t="str">
            <v>Neuropsych tst admin w/comp</v>
          </cell>
          <cell r="C3922">
            <v>12</v>
          </cell>
          <cell r="D3922">
            <v>5</v>
          </cell>
          <cell r="E3922">
            <v>5</v>
          </cell>
          <cell r="F3922">
            <v>0</v>
          </cell>
        </row>
        <row r="3923">
          <cell r="A3923" t="str">
            <v>96125</v>
          </cell>
          <cell r="B3923" t="str">
            <v>Cognitive test by hc pro</v>
          </cell>
          <cell r="C3923">
            <v>12</v>
          </cell>
          <cell r="D3923">
            <v>5</v>
          </cell>
          <cell r="E3923">
            <v>5</v>
          </cell>
          <cell r="F3923">
            <v>0</v>
          </cell>
        </row>
        <row r="3924">
          <cell r="A3924" t="str">
            <v>96150</v>
          </cell>
          <cell r="B3924" t="str">
            <v>Assess hlth/behave init</v>
          </cell>
          <cell r="C3924">
            <v>12</v>
          </cell>
          <cell r="D3924">
            <v>5</v>
          </cell>
          <cell r="E3924">
            <v>5</v>
          </cell>
          <cell r="F3924">
            <v>0</v>
          </cell>
        </row>
        <row r="3925">
          <cell r="A3925" t="str">
            <v>96151</v>
          </cell>
          <cell r="B3925" t="str">
            <v>Assess hlth/behave subseq</v>
          </cell>
          <cell r="C3925">
            <v>12</v>
          </cell>
          <cell r="D3925">
            <v>5</v>
          </cell>
          <cell r="E3925">
            <v>5</v>
          </cell>
          <cell r="F3925">
            <v>0</v>
          </cell>
        </row>
        <row r="3926">
          <cell r="A3926" t="str">
            <v>96152</v>
          </cell>
          <cell r="B3926" t="str">
            <v>Intervene hlth/behave indiv</v>
          </cell>
          <cell r="C3926">
            <v>12</v>
          </cell>
          <cell r="D3926">
            <v>5</v>
          </cell>
          <cell r="E3926">
            <v>5</v>
          </cell>
          <cell r="F3926">
            <v>0</v>
          </cell>
        </row>
        <row r="3927">
          <cell r="A3927" t="str">
            <v>96153</v>
          </cell>
          <cell r="B3927" t="str">
            <v>Intervene hlth/behave group</v>
          </cell>
          <cell r="C3927">
            <v>12</v>
          </cell>
          <cell r="D3927">
            <v>5</v>
          </cell>
          <cell r="E3927">
            <v>5</v>
          </cell>
          <cell r="F3927">
            <v>0</v>
          </cell>
        </row>
        <row r="3928">
          <cell r="A3928" t="str">
            <v>96154</v>
          </cell>
          <cell r="B3928" t="str">
            <v>Interv hlth/behav fam w/pt</v>
          </cell>
          <cell r="C3928">
            <v>12</v>
          </cell>
          <cell r="D3928">
            <v>5</v>
          </cell>
          <cell r="E3928">
            <v>5</v>
          </cell>
          <cell r="F3928">
            <v>0</v>
          </cell>
        </row>
        <row r="3929">
          <cell r="A3929" t="str">
            <v>96360</v>
          </cell>
          <cell r="B3929" t="str">
            <v>Hydration iv infusion init</v>
          </cell>
          <cell r="C3929">
            <v>12</v>
          </cell>
          <cell r="D3929">
            <v>5</v>
          </cell>
          <cell r="E3929">
            <v>5</v>
          </cell>
          <cell r="F3929">
            <v>0</v>
          </cell>
        </row>
        <row r="3930">
          <cell r="A3930" t="str">
            <v>96361</v>
          </cell>
          <cell r="B3930" t="str">
            <v>Hydrate iv infusion add-on</v>
          </cell>
          <cell r="C3930">
            <v>12</v>
          </cell>
          <cell r="D3930">
            <v>5</v>
          </cell>
          <cell r="E3930">
            <v>5</v>
          </cell>
          <cell r="F3930">
            <v>0</v>
          </cell>
        </row>
        <row r="3931">
          <cell r="A3931" t="str">
            <v>96365</v>
          </cell>
          <cell r="B3931" t="str">
            <v>Ther/proph/diag iv inf init</v>
          </cell>
          <cell r="C3931">
            <v>12</v>
          </cell>
          <cell r="D3931">
            <v>5</v>
          </cell>
          <cell r="E3931">
            <v>5</v>
          </cell>
          <cell r="F3931">
            <v>0</v>
          </cell>
        </row>
        <row r="3932">
          <cell r="A3932" t="str">
            <v>96366</v>
          </cell>
          <cell r="B3932" t="str">
            <v>Ther/proph/diag iv inf addon</v>
          </cell>
          <cell r="C3932">
            <v>12</v>
          </cell>
          <cell r="D3932">
            <v>5</v>
          </cell>
          <cell r="E3932">
            <v>5</v>
          </cell>
          <cell r="F3932">
            <v>0</v>
          </cell>
        </row>
        <row r="3933">
          <cell r="A3933" t="str">
            <v>96367</v>
          </cell>
          <cell r="B3933" t="str">
            <v>Tx/proph/dg addl seq iv inf</v>
          </cell>
          <cell r="C3933">
            <v>12</v>
          </cell>
          <cell r="D3933">
            <v>5</v>
          </cell>
          <cell r="E3933">
            <v>5</v>
          </cell>
          <cell r="F3933">
            <v>0</v>
          </cell>
        </row>
        <row r="3934">
          <cell r="A3934" t="str">
            <v>96368</v>
          </cell>
          <cell r="B3934" t="str">
            <v>Ther/diag concurrent inf</v>
          </cell>
          <cell r="C3934">
            <v>12</v>
          </cell>
          <cell r="D3934">
            <v>5</v>
          </cell>
          <cell r="E3934">
            <v>5</v>
          </cell>
          <cell r="F3934">
            <v>0</v>
          </cell>
        </row>
        <row r="3935">
          <cell r="A3935" t="str">
            <v>96369</v>
          </cell>
          <cell r="B3935" t="str">
            <v>Sc ther infusion up to 1 hr</v>
          </cell>
          <cell r="C3935">
            <v>12</v>
          </cell>
          <cell r="D3935">
            <v>5</v>
          </cell>
          <cell r="E3935">
            <v>5</v>
          </cell>
          <cell r="F3935">
            <v>0</v>
          </cell>
        </row>
        <row r="3936">
          <cell r="A3936" t="str">
            <v>96370</v>
          </cell>
          <cell r="B3936" t="str">
            <v>Sc ther infusion addl hr</v>
          </cell>
          <cell r="C3936">
            <v>12</v>
          </cell>
          <cell r="D3936">
            <v>5</v>
          </cell>
          <cell r="E3936">
            <v>5</v>
          </cell>
          <cell r="F3936">
            <v>0</v>
          </cell>
        </row>
        <row r="3937">
          <cell r="A3937" t="str">
            <v>96371</v>
          </cell>
          <cell r="B3937" t="str">
            <v>Sc ther infusion reset pump</v>
          </cell>
          <cell r="C3937">
            <v>12</v>
          </cell>
          <cell r="D3937">
            <v>5</v>
          </cell>
          <cell r="E3937">
            <v>5</v>
          </cell>
          <cell r="F3937">
            <v>0</v>
          </cell>
        </row>
        <row r="3938">
          <cell r="A3938" t="str">
            <v>96372</v>
          </cell>
          <cell r="B3938" t="str">
            <v>Ther/proph/diag inj sc/im</v>
          </cell>
          <cell r="C3938">
            <v>12</v>
          </cell>
          <cell r="D3938">
            <v>5</v>
          </cell>
          <cell r="E3938">
            <v>5</v>
          </cell>
          <cell r="F3938">
            <v>0</v>
          </cell>
        </row>
        <row r="3939">
          <cell r="A3939" t="str">
            <v>96373</v>
          </cell>
          <cell r="B3939" t="str">
            <v>Ther/proph/diag inj ia</v>
          </cell>
          <cell r="C3939">
            <v>12</v>
          </cell>
          <cell r="D3939">
            <v>5</v>
          </cell>
          <cell r="E3939">
            <v>5</v>
          </cell>
          <cell r="F3939">
            <v>0</v>
          </cell>
        </row>
        <row r="3940">
          <cell r="A3940" t="str">
            <v>96374</v>
          </cell>
          <cell r="B3940" t="str">
            <v>Ther/proph/diag inj iv push</v>
          </cell>
          <cell r="C3940">
            <v>12</v>
          </cell>
          <cell r="D3940">
            <v>5</v>
          </cell>
          <cell r="E3940">
            <v>5</v>
          </cell>
          <cell r="F3940">
            <v>0</v>
          </cell>
        </row>
        <row r="3941">
          <cell r="A3941" t="str">
            <v>96375</v>
          </cell>
          <cell r="B3941" t="str">
            <v>Tx/pro/dx inj new drug addon</v>
          </cell>
          <cell r="C3941">
            <v>12</v>
          </cell>
          <cell r="D3941">
            <v>5</v>
          </cell>
          <cell r="E3941">
            <v>5</v>
          </cell>
          <cell r="F3941">
            <v>0</v>
          </cell>
        </row>
        <row r="3942">
          <cell r="A3942" t="str">
            <v>96401</v>
          </cell>
          <cell r="B3942" t="str">
            <v>Chemo anti-neopl sq/im</v>
          </cell>
          <cell r="C3942">
            <v>12</v>
          </cell>
          <cell r="D3942">
            <v>5</v>
          </cell>
          <cell r="E3942">
            <v>5</v>
          </cell>
          <cell r="F3942">
            <v>0</v>
          </cell>
        </row>
        <row r="3943">
          <cell r="A3943" t="str">
            <v>96402</v>
          </cell>
          <cell r="B3943" t="str">
            <v>Chemo hormon antineopl sq/im</v>
          </cell>
          <cell r="C3943">
            <v>12</v>
          </cell>
          <cell r="D3943">
            <v>5</v>
          </cell>
          <cell r="E3943">
            <v>5</v>
          </cell>
          <cell r="F3943">
            <v>0</v>
          </cell>
        </row>
        <row r="3944">
          <cell r="A3944" t="str">
            <v>96405</v>
          </cell>
          <cell r="B3944" t="str">
            <v>Chemo intralesional up to 7</v>
          </cell>
          <cell r="C3944">
            <v>12</v>
          </cell>
          <cell r="D3944">
            <v>5</v>
          </cell>
          <cell r="E3944">
            <v>5</v>
          </cell>
          <cell r="F3944">
            <v>0</v>
          </cell>
        </row>
        <row r="3945">
          <cell r="A3945" t="str">
            <v>96406</v>
          </cell>
          <cell r="B3945" t="str">
            <v>Chemo intralesional over 7</v>
          </cell>
          <cell r="C3945">
            <v>12</v>
          </cell>
          <cell r="D3945">
            <v>5</v>
          </cell>
          <cell r="E3945">
            <v>5</v>
          </cell>
          <cell r="F3945">
            <v>0</v>
          </cell>
        </row>
        <row r="3946">
          <cell r="A3946" t="str">
            <v>96409</v>
          </cell>
          <cell r="B3946" t="str">
            <v>Chemo iv push sngl drug</v>
          </cell>
          <cell r="C3946">
            <v>12</v>
          </cell>
          <cell r="D3946">
            <v>5</v>
          </cell>
          <cell r="E3946">
            <v>5</v>
          </cell>
          <cell r="F3946">
            <v>0</v>
          </cell>
        </row>
        <row r="3947">
          <cell r="A3947" t="str">
            <v>96411</v>
          </cell>
          <cell r="B3947" t="str">
            <v>Chemo iv push addl drug</v>
          </cell>
          <cell r="C3947">
            <v>12</v>
          </cell>
          <cell r="D3947">
            <v>5</v>
          </cell>
          <cell r="E3947">
            <v>5</v>
          </cell>
          <cell r="F3947">
            <v>0</v>
          </cell>
        </row>
        <row r="3948">
          <cell r="A3948" t="str">
            <v>96413</v>
          </cell>
          <cell r="B3948" t="str">
            <v>Chemo iv infusion 1 hr</v>
          </cell>
          <cell r="C3948">
            <v>12</v>
          </cell>
          <cell r="D3948">
            <v>5</v>
          </cell>
          <cell r="E3948">
            <v>5</v>
          </cell>
          <cell r="F3948">
            <v>0</v>
          </cell>
        </row>
        <row r="3949">
          <cell r="A3949" t="str">
            <v>96415</v>
          </cell>
          <cell r="B3949" t="str">
            <v>Chemo iv infusion addl hr</v>
          </cell>
          <cell r="C3949">
            <v>12</v>
          </cell>
          <cell r="D3949">
            <v>5</v>
          </cell>
          <cell r="E3949">
            <v>5</v>
          </cell>
          <cell r="F3949">
            <v>0</v>
          </cell>
        </row>
        <row r="3950">
          <cell r="A3950" t="str">
            <v>96416</v>
          </cell>
          <cell r="B3950" t="str">
            <v>Chemo prolong infuse w/pump</v>
          </cell>
          <cell r="C3950">
            <v>12</v>
          </cell>
          <cell r="D3950">
            <v>5</v>
          </cell>
          <cell r="E3950">
            <v>5</v>
          </cell>
          <cell r="F3950">
            <v>0</v>
          </cell>
        </row>
        <row r="3951">
          <cell r="A3951" t="str">
            <v>96417</v>
          </cell>
          <cell r="B3951" t="str">
            <v>Chemo iv infus each addl seq</v>
          </cell>
          <cell r="C3951">
            <v>12</v>
          </cell>
          <cell r="D3951">
            <v>5</v>
          </cell>
          <cell r="E3951">
            <v>5</v>
          </cell>
          <cell r="F3951">
            <v>0</v>
          </cell>
        </row>
        <row r="3952">
          <cell r="A3952" t="str">
            <v>96420</v>
          </cell>
          <cell r="B3952" t="str">
            <v>Chemo ia push tecnique</v>
          </cell>
          <cell r="C3952">
            <v>12</v>
          </cell>
          <cell r="D3952">
            <v>5</v>
          </cell>
          <cell r="E3952">
            <v>5</v>
          </cell>
          <cell r="F3952">
            <v>0</v>
          </cell>
        </row>
        <row r="3953">
          <cell r="A3953" t="str">
            <v>96422</v>
          </cell>
          <cell r="B3953" t="str">
            <v>Chemo ia infusion up to 1 hr</v>
          </cell>
          <cell r="C3953">
            <v>12</v>
          </cell>
          <cell r="D3953">
            <v>5</v>
          </cell>
          <cell r="E3953">
            <v>5</v>
          </cell>
          <cell r="F3953">
            <v>0</v>
          </cell>
        </row>
        <row r="3954">
          <cell r="A3954" t="str">
            <v>96423</v>
          </cell>
          <cell r="B3954" t="str">
            <v>Chemo ia infuse each addl hr</v>
          </cell>
          <cell r="C3954">
            <v>12</v>
          </cell>
          <cell r="D3954">
            <v>5</v>
          </cell>
          <cell r="E3954">
            <v>5</v>
          </cell>
          <cell r="F3954">
            <v>0</v>
          </cell>
        </row>
        <row r="3955">
          <cell r="A3955" t="str">
            <v>96425</v>
          </cell>
          <cell r="B3955" t="str">
            <v>Chemotherapy infusion method</v>
          </cell>
          <cell r="C3955">
            <v>12</v>
          </cell>
          <cell r="D3955">
            <v>5</v>
          </cell>
          <cell r="E3955">
            <v>5</v>
          </cell>
          <cell r="F3955">
            <v>0</v>
          </cell>
        </row>
        <row r="3956">
          <cell r="A3956" t="str">
            <v>96440</v>
          </cell>
          <cell r="B3956" t="str">
            <v>Chemotherapy intracavitary</v>
          </cell>
          <cell r="C3956">
            <v>12</v>
          </cell>
          <cell r="D3956">
            <v>5</v>
          </cell>
          <cell r="E3956">
            <v>5</v>
          </cell>
          <cell r="F3956">
            <v>0</v>
          </cell>
        </row>
        <row r="3957">
          <cell r="A3957" t="str">
            <v>96446</v>
          </cell>
          <cell r="B3957" t="str">
            <v>Chemotx admn prtl cavity</v>
          </cell>
          <cell r="C3957">
            <v>12</v>
          </cell>
          <cell r="D3957">
            <v>5</v>
          </cell>
          <cell r="E3957">
            <v>5</v>
          </cell>
          <cell r="F3957">
            <v>0</v>
          </cell>
        </row>
        <row r="3958">
          <cell r="A3958" t="str">
            <v>96450</v>
          </cell>
          <cell r="B3958" t="str">
            <v>Chemotherapy into cns</v>
          </cell>
          <cell r="C3958">
            <v>12</v>
          </cell>
          <cell r="D3958">
            <v>5</v>
          </cell>
          <cell r="E3958">
            <v>5</v>
          </cell>
          <cell r="F3958">
            <v>0</v>
          </cell>
        </row>
        <row r="3959">
          <cell r="A3959" t="str">
            <v>96521</v>
          </cell>
          <cell r="B3959" t="str">
            <v>Refill/maint portable pump</v>
          </cell>
          <cell r="C3959">
            <v>12</v>
          </cell>
          <cell r="D3959">
            <v>5</v>
          </cell>
          <cell r="E3959">
            <v>5</v>
          </cell>
          <cell r="F3959">
            <v>0</v>
          </cell>
        </row>
        <row r="3960">
          <cell r="A3960" t="str">
            <v>96522</v>
          </cell>
          <cell r="B3960" t="str">
            <v>Refill/maint pump/resvr syst</v>
          </cell>
          <cell r="C3960">
            <v>12</v>
          </cell>
          <cell r="D3960">
            <v>5</v>
          </cell>
          <cell r="E3960">
            <v>5</v>
          </cell>
          <cell r="F3960">
            <v>0</v>
          </cell>
        </row>
        <row r="3961">
          <cell r="A3961" t="str">
            <v>96542</v>
          </cell>
          <cell r="B3961" t="str">
            <v>Chemotherapy injection</v>
          </cell>
          <cell r="C3961">
            <v>12</v>
          </cell>
          <cell r="D3961">
            <v>5</v>
          </cell>
          <cell r="E3961">
            <v>5</v>
          </cell>
          <cell r="F3961">
            <v>0</v>
          </cell>
        </row>
        <row r="3962">
          <cell r="A3962" t="str">
            <v>96567</v>
          </cell>
          <cell r="B3962" t="str">
            <v>Photodynamic tx skin</v>
          </cell>
          <cell r="C3962">
            <v>12</v>
          </cell>
          <cell r="D3962">
            <v>5</v>
          </cell>
          <cell r="E3962">
            <v>5</v>
          </cell>
          <cell r="F3962">
            <v>0</v>
          </cell>
        </row>
        <row r="3963">
          <cell r="A3963" t="str">
            <v>96570</v>
          </cell>
          <cell r="B3963" t="str">
            <v>Photodynmc tx 30 min add-on</v>
          </cell>
          <cell r="C3963">
            <v>12</v>
          </cell>
          <cell r="D3963">
            <v>5</v>
          </cell>
          <cell r="E3963">
            <v>5</v>
          </cell>
          <cell r="F3963">
            <v>0</v>
          </cell>
        </row>
        <row r="3964">
          <cell r="A3964" t="str">
            <v>96571</v>
          </cell>
          <cell r="B3964" t="str">
            <v>Photodynamic tx addl 15 min</v>
          </cell>
          <cell r="C3964">
            <v>12</v>
          </cell>
          <cell r="D3964">
            <v>5</v>
          </cell>
          <cell r="E3964">
            <v>5</v>
          </cell>
          <cell r="F3964">
            <v>0</v>
          </cell>
        </row>
        <row r="3965">
          <cell r="A3965" t="str">
            <v>96900</v>
          </cell>
          <cell r="B3965" t="str">
            <v>Ultraviolet light therapy</v>
          </cell>
          <cell r="C3965">
            <v>12</v>
          </cell>
          <cell r="D3965">
            <v>5</v>
          </cell>
          <cell r="E3965">
            <v>5</v>
          </cell>
          <cell r="F3965">
            <v>0</v>
          </cell>
        </row>
        <row r="3966">
          <cell r="A3966" t="str">
            <v>96910</v>
          </cell>
          <cell r="B3966" t="str">
            <v>Photochemotherapy with uv-b</v>
          </cell>
          <cell r="C3966">
            <v>12</v>
          </cell>
          <cell r="D3966">
            <v>5</v>
          </cell>
          <cell r="E3966">
            <v>5</v>
          </cell>
          <cell r="F3966">
            <v>0</v>
          </cell>
        </row>
        <row r="3967">
          <cell r="A3967" t="str">
            <v>96912</v>
          </cell>
          <cell r="B3967" t="str">
            <v>Photochemotherapy with uv-a</v>
          </cell>
          <cell r="C3967">
            <v>12</v>
          </cell>
          <cell r="D3967">
            <v>5</v>
          </cell>
          <cell r="E3967">
            <v>5</v>
          </cell>
          <cell r="F3967">
            <v>0</v>
          </cell>
        </row>
        <row r="3968">
          <cell r="A3968" t="str">
            <v>96913</v>
          </cell>
          <cell r="B3968" t="str">
            <v>Photochemotherapy uv-a or b</v>
          </cell>
          <cell r="C3968">
            <v>12</v>
          </cell>
          <cell r="D3968">
            <v>5</v>
          </cell>
          <cell r="E3968">
            <v>5</v>
          </cell>
          <cell r="F3968">
            <v>0</v>
          </cell>
        </row>
        <row r="3969">
          <cell r="A3969" t="str">
            <v>96920</v>
          </cell>
          <cell r="B3969" t="str">
            <v>Laser tx skin &lt; 250 sq cm</v>
          </cell>
          <cell r="C3969">
            <v>12</v>
          </cell>
          <cell r="D3969">
            <v>5</v>
          </cell>
          <cell r="E3969">
            <v>5</v>
          </cell>
          <cell r="F3969">
            <v>0</v>
          </cell>
        </row>
        <row r="3970">
          <cell r="A3970" t="str">
            <v>96921</v>
          </cell>
          <cell r="B3970" t="str">
            <v>Laser tx skin 250-500 sq cm</v>
          </cell>
          <cell r="C3970">
            <v>12</v>
          </cell>
          <cell r="D3970">
            <v>5</v>
          </cell>
          <cell r="E3970">
            <v>5</v>
          </cell>
          <cell r="F3970">
            <v>0</v>
          </cell>
        </row>
        <row r="3971">
          <cell r="A3971" t="str">
            <v>96922</v>
          </cell>
          <cell r="B3971" t="str">
            <v>Laser tx skin &gt;500 sq cm</v>
          </cell>
          <cell r="C3971">
            <v>12</v>
          </cell>
          <cell r="D3971">
            <v>5</v>
          </cell>
          <cell r="E3971">
            <v>5</v>
          </cell>
          <cell r="F3971">
            <v>0</v>
          </cell>
        </row>
        <row r="3972">
          <cell r="A3972" t="str">
            <v>97001</v>
          </cell>
          <cell r="B3972" t="str">
            <v>Pt evaluation</v>
          </cell>
          <cell r="C3972">
            <v>12</v>
          </cell>
          <cell r="D3972">
            <v>5</v>
          </cell>
          <cell r="E3972">
            <v>5</v>
          </cell>
          <cell r="F3972">
            <v>0</v>
          </cell>
        </row>
        <row r="3973">
          <cell r="A3973" t="str">
            <v>97002</v>
          </cell>
          <cell r="B3973" t="str">
            <v>Pt re-evaluation</v>
          </cell>
          <cell r="C3973">
            <v>12</v>
          </cell>
          <cell r="D3973">
            <v>5</v>
          </cell>
          <cell r="E3973">
            <v>5</v>
          </cell>
          <cell r="F3973">
            <v>0</v>
          </cell>
        </row>
        <row r="3974">
          <cell r="A3974" t="str">
            <v>97003</v>
          </cell>
          <cell r="B3974" t="str">
            <v>Ot evaluation</v>
          </cell>
          <cell r="C3974">
            <v>12</v>
          </cell>
          <cell r="D3974">
            <v>5</v>
          </cell>
          <cell r="E3974">
            <v>5</v>
          </cell>
          <cell r="F3974">
            <v>0</v>
          </cell>
        </row>
        <row r="3975">
          <cell r="A3975" t="str">
            <v>97004</v>
          </cell>
          <cell r="B3975" t="str">
            <v>Ot re-evaluation</v>
          </cell>
          <cell r="C3975">
            <v>12</v>
          </cell>
          <cell r="D3975">
            <v>5</v>
          </cell>
          <cell r="E3975">
            <v>5</v>
          </cell>
          <cell r="F3975">
            <v>0</v>
          </cell>
        </row>
        <row r="3976">
          <cell r="A3976" t="str">
            <v>97012</v>
          </cell>
          <cell r="B3976" t="str">
            <v>Mechanical traction therapy</v>
          </cell>
          <cell r="C3976">
            <v>12</v>
          </cell>
          <cell r="D3976">
            <v>5</v>
          </cell>
          <cell r="E3976">
            <v>5</v>
          </cell>
          <cell r="F3976">
            <v>0</v>
          </cell>
        </row>
        <row r="3977">
          <cell r="A3977" t="str">
            <v>97016</v>
          </cell>
          <cell r="B3977" t="str">
            <v>Vasopneumatic device therapy</v>
          </cell>
          <cell r="C3977">
            <v>12</v>
          </cell>
          <cell r="D3977">
            <v>5</v>
          </cell>
          <cell r="E3977">
            <v>5</v>
          </cell>
          <cell r="F3977">
            <v>0</v>
          </cell>
        </row>
        <row r="3978">
          <cell r="A3978" t="str">
            <v>97018</v>
          </cell>
          <cell r="B3978" t="str">
            <v>Paraffin bath therapy</v>
          </cell>
          <cell r="C3978">
            <v>12</v>
          </cell>
          <cell r="D3978">
            <v>5</v>
          </cell>
          <cell r="E3978">
            <v>5</v>
          </cell>
          <cell r="F3978">
            <v>0</v>
          </cell>
        </row>
        <row r="3979">
          <cell r="A3979" t="str">
            <v>97022</v>
          </cell>
          <cell r="B3979" t="str">
            <v>Whirlpool therapy</v>
          </cell>
          <cell r="C3979">
            <v>12</v>
          </cell>
          <cell r="D3979">
            <v>5</v>
          </cell>
          <cell r="E3979">
            <v>5</v>
          </cell>
          <cell r="F3979">
            <v>0</v>
          </cell>
        </row>
        <row r="3980">
          <cell r="A3980" t="str">
            <v>97024</v>
          </cell>
          <cell r="B3980" t="str">
            <v>Diathermy eg microwave</v>
          </cell>
          <cell r="C3980">
            <v>12</v>
          </cell>
          <cell r="D3980">
            <v>5</v>
          </cell>
          <cell r="E3980">
            <v>5</v>
          </cell>
          <cell r="F3980">
            <v>0</v>
          </cell>
        </row>
        <row r="3981">
          <cell r="A3981" t="str">
            <v>97028</v>
          </cell>
          <cell r="B3981" t="str">
            <v>Ultraviolet therapy</v>
          </cell>
          <cell r="C3981">
            <v>12</v>
          </cell>
          <cell r="D3981">
            <v>5</v>
          </cell>
          <cell r="E3981">
            <v>5</v>
          </cell>
          <cell r="F3981">
            <v>0</v>
          </cell>
        </row>
        <row r="3982">
          <cell r="A3982" t="str">
            <v>97032</v>
          </cell>
          <cell r="B3982" t="str">
            <v>Electrical stimulation</v>
          </cell>
          <cell r="C3982">
            <v>12</v>
          </cell>
          <cell r="D3982">
            <v>5</v>
          </cell>
          <cell r="E3982">
            <v>5</v>
          </cell>
          <cell r="F3982">
            <v>0</v>
          </cell>
        </row>
        <row r="3983">
          <cell r="A3983" t="str">
            <v>97033</v>
          </cell>
          <cell r="B3983" t="str">
            <v>Electric current therapy</v>
          </cell>
          <cell r="C3983">
            <v>12</v>
          </cell>
          <cell r="D3983">
            <v>5</v>
          </cell>
          <cell r="E3983">
            <v>5</v>
          </cell>
          <cell r="F3983">
            <v>0</v>
          </cell>
        </row>
        <row r="3984">
          <cell r="A3984" t="str">
            <v>97034</v>
          </cell>
          <cell r="B3984" t="str">
            <v>Contrast bath therapy</v>
          </cell>
          <cell r="C3984">
            <v>12</v>
          </cell>
          <cell r="D3984">
            <v>5</v>
          </cell>
          <cell r="E3984">
            <v>5</v>
          </cell>
          <cell r="F3984">
            <v>0</v>
          </cell>
        </row>
        <row r="3985">
          <cell r="A3985" t="str">
            <v>97035</v>
          </cell>
          <cell r="B3985" t="str">
            <v>Ultrasound therapy</v>
          </cell>
          <cell r="C3985">
            <v>12</v>
          </cell>
          <cell r="D3985">
            <v>5</v>
          </cell>
          <cell r="E3985">
            <v>5</v>
          </cell>
          <cell r="F3985">
            <v>0</v>
          </cell>
        </row>
        <row r="3986">
          <cell r="A3986" t="str">
            <v>97036</v>
          </cell>
          <cell r="B3986" t="str">
            <v>Hydrotherapy</v>
          </cell>
          <cell r="C3986">
            <v>12</v>
          </cell>
          <cell r="D3986">
            <v>5</v>
          </cell>
          <cell r="E3986">
            <v>5</v>
          </cell>
          <cell r="F3986">
            <v>0</v>
          </cell>
        </row>
        <row r="3987">
          <cell r="A3987" t="str">
            <v>97110</v>
          </cell>
          <cell r="B3987" t="str">
            <v>Therapeutic exercises</v>
          </cell>
          <cell r="C3987">
            <v>12</v>
          </cell>
          <cell r="D3987">
            <v>5</v>
          </cell>
          <cell r="E3987">
            <v>5</v>
          </cell>
          <cell r="F3987">
            <v>0</v>
          </cell>
        </row>
        <row r="3988">
          <cell r="A3988" t="str">
            <v>97112</v>
          </cell>
          <cell r="B3988" t="str">
            <v>Neuromuscular reeducation</v>
          </cell>
          <cell r="C3988">
            <v>12</v>
          </cell>
          <cell r="D3988">
            <v>5</v>
          </cell>
          <cell r="E3988">
            <v>5</v>
          </cell>
          <cell r="F3988">
            <v>0</v>
          </cell>
        </row>
        <row r="3989">
          <cell r="A3989" t="str">
            <v>97113</v>
          </cell>
          <cell r="B3989" t="str">
            <v>Aquatic therapy/exercises</v>
          </cell>
          <cell r="C3989">
            <v>12</v>
          </cell>
          <cell r="D3989">
            <v>5</v>
          </cell>
          <cell r="E3989">
            <v>5</v>
          </cell>
          <cell r="F3989">
            <v>0</v>
          </cell>
        </row>
        <row r="3990">
          <cell r="A3990" t="str">
            <v>97116</v>
          </cell>
          <cell r="B3990" t="str">
            <v>Gait training therapy</v>
          </cell>
          <cell r="C3990">
            <v>12</v>
          </cell>
          <cell r="D3990">
            <v>5</v>
          </cell>
          <cell r="E3990">
            <v>5</v>
          </cell>
          <cell r="F3990">
            <v>0</v>
          </cell>
        </row>
        <row r="3991">
          <cell r="A3991" t="str">
            <v>97124</v>
          </cell>
          <cell r="B3991" t="str">
            <v>Massage therapy</v>
          </cell>
          <cell r="C3991">
            <v>12</v>
          </cell>
          <cell r="D3991">
            <v>5</v>
          </cell>
          <cell r="E3991">
            <v>5</v>
          </cell>
          <cell r="F3991">
            <v>0</v>
          </cell>
        </row>
        <row r="3992">
          <cell r="A3992" t="str">
            <v>97140</v>
          </cell>
          <cell r="B3992" t="str">
            <v>Manual therapy 1/&gt; regions</v>
          </cell>
          <cell r="C3992">
            <v>12</v>
          </cell>
          <cell r="D3992">
            <v>5</v>
          </cell>
          <cell r="E3992">
            <v>5</v>
          </cell>
          <cell r="F3992">
            <v>0</v>
          </cell>
        </row>
        <row r="3993">
          <cell r="A3993" t="str">
            <v>97150</v>
          </cell>
          <cell r="B3993" t="str">
            <v>Group therapeutic procedures</v>
          </cell>
          <cell r="C3993">
            <v>12</v>
          </cell>
          <cell r="D3993">
            <v>5</v>
          </cell>
          <cell r="E3993">
            <v>5</v>
          </cell>
          <cell r="F3993">
            <v>0</v>
          </cell>
        </row>
        <row r="3994">
          <cell r="A3994" t="str">
            <v>97530</v>
          </cell>
          <cell r="B3994" t="str">
            <v>Therapeutic activities</v>
          </cell>
          <cell r="C3994">
            <v>12</v>
          </cell>
          <cell r="D3994">
            <v>5</v>
          </cell>
          <cell r="E3994">
            <v>5</v>
          </cell>
          <cell r="F3994">
            <v>0</v>
          </cell>
        </row>
        <row r="3995">
          <cell r="A3995" t="str">
            <v>97532</v>
          </cell>
          <cell r="B3995" t="str">
            <v>Cognitive skills development</v>
          </cell>
          <cell r="C3995">
            <v>12</v>
          </cell>
          <cell r="D3995">
            <v>5</v>
          </cell>
          <cell r="E3995">
            <v>5</v>
          </cell>
          <cell r="F3995">
            <v>0</v>
          </cell>
        </row>
        <row r="3996">
          <cell r="A3996" t="str">
            <v>97533</v>
          </cell>
          <cell r="B3996" t="str">
            <v>Sensory integration</v>
          </cell>
          <cell r="C3996">
            <v>12</v>
          </cell>
          <cell r="D3996">
            <v>5</v>
          </cell>
          <cell r="E3996">
            <v>5</v>
          </cell>
          <cell r="F3996">
            <v>0</v>
          </cell>
        </row>
        <row r="3997">
          <cell r="A3997" t="str">
            <v>97535</v>
          </cell>
          <cell r="B3997" t="str">
            <v>Self care mngment training</v>
          </cell>
          <cell r="C3997">
            <v>12</v>
          </cell>
          <cell r="D3997">
            <v>5</v>
          </cell>
          <cell r="E3997">
            <v>5</v>
          </cell>
          <cell r="F3997">
            <v>0</v>
          </cell>
        </row>
        <row r="3998">
          <cell r="A3998" t="str">
            <v>97537</v>
          </cell>
          <cell r="B3998" t="str">
            <v>Community/work reintegration</v>
          </cell>
          <cell r="C3998">
            <v>12</v>
          </cell>
          <cell r="D3998">
            <v>5</v>
          </cell>
          <cell r="E3998">
            <v>5</v>
          </cell>
          <cell r="F3998">
            <v>0</v>
          </cell>
        </row>
        <row r="3999">
          <cell r="A3999" t="str">
            <v>97542</v>
          </cell>
          <cell r="B3999" t="str">
            <v>Wheelchair mngment training</v>
          </cell>
          <cell r="C3999">
            <v>12</v>
          </cell>
          <cell r="D3999">
            <v>5</v>
          </cell>
          <cell r="E3999">
            <v>5</v>
          </cell>
          <cell r="F3999">
            <v>0</v>
          </cell>
        </row>
        <row r="4000">
          <cell r="A4000" t="str">
            <v>97597</v>
          </cell>
          <cell r="B4000" t="str">
            <v>Rmvl devital tis 20 cm/&lt;</v>
          </cell>
          <cell r="C4000">
            <v>12</v>
          </cell>
          <cell r="D4000">
            <v>5</v>
          </cell>
          <cell r="E4000">
            <v>5</v>
          </cell>
          <cell r="F4000">
            <v>0</v>
          </cell>
        </row>
        <row r="4001">
          <cell r="A4001" t="str">
            <v>97598</v>
          </cell>
          <cell r="B4001" t="str">
            <v>Rmvl devital tis addl 20cm/&lt;</v>
          </cell>
          <cell r="C4001">
            <v>12</v>
          </cell>
          <cell r="D4001">
            <v>5</v>
          </cell>
          <cell r="E4001">
            <v>5</v>
          </cell>
          <cell r="F4001">
            <v>0</v>
          </cell>
        </row>
        <row r="4002">
          <cell r="A4002" t="str">
            <v>97605</v>
          </cell>
          <cell r="B4002" t="str">
            <v>Neg press wound tx &lt;/=50 cm</v>
          </cell>
          <cell r="C4002">
            <v>12</v>
          </cell>
          <cell r="D4002">
            <v>5</v>
          </cell>
          <cell r="E4002">
            <v>5</v>
          </cell>
          <cell r="F4002">
            <v>0</v>
          </cell>
        </row>
        <row r="4003">
          <cell r="A4003" t="str">
            <v>97606</v>
          </cell>
          <cell r="B4003" t="str">
            <v>Neg press wound tx &gt;50 cm</v>
          </cell>
          <cell r="C4003">
            <v>12</v>
          </cell>
          <cell r="D4003">
            <v>5</v>
          </cell>
          <cell r="E4003">
            <v>5</v>
          </cell>
          <cell r="F4003">
            <v>0</v>
          </cell>
        </row>
        <row r="4004">
          <cell r="A4004" t="str">
            <v>97750</v>
          </cell>
          <cell r="B4004" t="str">
            <v>Physical performance test</v>
          </cell>
          <cell r="C4004">
            <v>12</v>
          </cell>
          <cell r="D4004">
            <v>5</v>
          </cell>
          <cell r="E4004">
            <v>5</v>
          </cell>
          <cell r="F4004">
            <v>0</v>
          </cell>
        </row>
        <row r="4005">
          <cell r="A4005" t="str">
            <v>97755</v>
          </cell>
          <cell r="B4005" t="str">
            <v>Assistive technology assess</v>
          </cell>
          <cell r="C4005">
            <v>12</v>
          </cell>
          <cell r="D4005">
            <v>5</v>
          </cell>
          <cell r="E4005">
            <v>5</v>
          </cell>
          <cell r="F4005">
            <v>0</v>
          </cell>
        </row>
        <row r="4006">
          <cell r="A4006" t="str">
            <v>97760</v>
          </cell>
          <cell r="B4006" t="str">
            <v>Orthotic mgmt and training</v>
          </cell>
          <cell r="C4006">
            <v>12</v>
          </cell>
          <cell r="D4006">
            <v>5</v>
          </cell>
          <cell r="E4006">
            <v>5</v>
          </cell>
          <cell r="F4006">
            <v>0</v>
          </cell>
        </row>
        <row r="4007">
          <cell r="A4007" t="str">
            <v>97761</v>
          </cell>
          <cell r="B4007" t="str">
            <v>Prosthetic training</v>
          </cell>
          <cell r="C4007">
            <v>12</v>
          </cell>
          <cell r="D4007">
            <v>5</v>
          </cell>
          <cell r="E4007">
            <v>5</v>
          </cell>
          <cell r="F4007">
            <v>0</v>
          </cell>
        </row>
        <row r="4008">
          <cell r="A4008" t="str">
            <v>97762</v>
          </cell>
          <cell r="B4008" t="str">
            <v>C/o for orthotic/prosth use</v>
          </cell>
          <cell r="C4008">
            <v>12</v>
          </cell>
          <cell r="D4008">
            <v>5</v>
          </cell>
          <cell r="E4008">
            <v>5</v>
          </cell>
          <cell r="F4008">
            <v>0</v>
          </cell>
        </row>
        <row r="4009">
          <cell r="A4009" t="str">
            <v>97802</v>
          </cell>
          <cell r="B4009" t="str">
            <v>Medical nutrition indiv in</v>
          </cell>
          <cell r="C4009">
            <v>12</v>
          </cell>
          <cell r="D4009">
            <v>6</v>
          </cell>
          <cell r="E4009">
            <v>5</v>
          </cell>
          <cell r="F4009">
            <v>0</v>
          </cell>
        </row>
        <row r="4010">
          <cell r="A4010" t="str">
            <v>97803</v>
          </cell>
          <cell r="B4010" t="str">
            <v>Med nutrition indiv subseq</v>
          </cell>
          <cell r="C4010">
            <v>12</v>
          </cell>
          <cell r="D4010">
            <v>6</v>
          </cell>
          <cell r="E4010">
            <v>5</v>
          </cell>
          <cell r="F4010">
            <v>0</v>
          </cell>
        </row>
        <row r="4011">
          <cell r="A4011" t="str">
            <v>97804</v>
          </cell>
          <cell r="B4011" t="str">
            <v>Medical nutrition group</v>
          </cell>
          <cell r="C4011">
            <v>3</v>
          </cell>
          <cell r="D4011">
            <v>0</v>
          </cell>
          <cell r="E4011">
            <v>5</v>
          </cell>
          <cell r="F4011">
            <v>5</v>
          </cell>
        </row>
        <row r="4012">
          <cell r="A4012" t="str">
            <v>98925</v>
          </cell>
          <cell r="B4012" t="str">
            <v>Osteopath manj 1-2 regions</v>
          </cell>
          <cell r="C4012">
            <v>12</v>
          </cell>
          <cell r="D4012">
            <v>5</v>
          </cell>
          <cell r="E4012">
            <v>5</v>
          </cell>
          <cell r="F4012">
            <v>0</v>
          </cell>
        </row>
        <row r="4013">
          <cell r="A4013" t="str">
            <v>98926</v>
          </cell>
          <cell r="B4013" t="str">
            <v>Osteopath manj 3-4 regions</v>
          </cell>
          <cell r="C4013">
            <v>12</v>
          </cell>
          <cell r="D4013">
            <v>5</v>
          </cell>
          <cell r="E4013">
            <v>5</v>
          </cell>
          <cell r="F4013">
            <v>0</v>
          </cell>
        </row>
        <row r="4014">
          <cell r="A4014" t="str">
            <v>98927</v>
          </cell>
          <cell r="B4014" t="str">
            <v>Osteopath manj 5-6 regions</v>
          </cell>
          <cell r="C4014">
            <v>12</v>
          </cell>
          <cell r="D4014">
            <v>5</v>
          </cell>
          <cell r="E4014">
            <v>5</v>
          </cell>
          <cell r="F4014">
            <v>0</v>
          </cell>
        </row>
        <row r="4015">
          <cell r="A4015" t="str">
            <v>98928</v>
          </cell>
          <cell r="B4015" t="str">
            <v>Osteopath manj 7-8 regions</v>
          </cell>
          <cell r="C4015">
            <v>12</v>
          </cell>
          <cell r="D4015">
            <v>5</v>
          </cell>
          <cell r="E4015">
            <v>5</v>
          </cell>
          <cell r="F4015">
            <v>0</v>
          </cell>
        </row>
        <row r="4016">
          <cell r="A4016" t="str">
            <v>98929</v>
          </cell>
          <cell r="B4016" t="str">
            <v>Osteopath manj 9-10 regions</v>
          </cell>
          <cell r="C4016">
            <v>12</v>
          </cell>
          <cell r="D4016">
            <v>5</v>
          </cell>
          <cell r="E4016">
            <v>5</v>
          </cell>
          <cell r="F4016">
            <v>0</v>
          </cell>
        </row>
        <row r="4017">
          <cell r="A4017" t="str">
            <v>98940</v>
          </cell>
          <cell r="B4017" t="str">
            <v>Chiropract manj 1-2 regions</v>
          </cell>
          <cell r="C4017">
            <v>12</v>
          </cell>
          <cell r="D4017">
            <v>5</v>
          </cell>
          <cell r="E4017">
            <v>5</v>
          </cell>
          <cell r="F4017">
            <v>0</v>
          </cell>
        </row>
        <row r="4018">
          <cell r="A4018" t="str">
            <v>98941</v>
          </cell>
          <cell r="B4018" t="str">
            <v>Chiropract manj 3-4 regions</v>
          </cell>
          <cell r="C4018">
            <v>12</v>
          </cell>
          <cell r="D4018">
            <v>5</v>
          </cell>
          <cell r="E4018">
            <v>5</v>
          </cell>
          <cell r="F4018">
            <v>0</v>
          </cell>
        </row>
        <row r="4019">
          <cell r="A4019" t="str">
            <v>98942</v>
          </cell>
          <cell r="B4019" t="str">
            <v>Chiropractic manj 5 regions</v>
          </cell>
          <cell r="C4019">
            <v>12</v>
          </cell>
          <cell r="D4019">
            <v>5</v>
          </cell>
          <cell r="E4019">
            <v>5</v>
          </cell>
          <cell r="F4019">
            <v>0</v>
          </cell>
        </row>
        <row r="4020">
          <cell r="A4020" t="str">
            <v>99170</v>
          </cell>
          <cell r="B4020" t="str">
            <v>Anogenital exam child w imag</v>
          </cell>
          <cell r="C4020">
            <v>12</v>
          </cell>
          <cell r="D4020">
            <v>5</v>
          </cell>
          <cell r="E4020">
            <v>5</v>
          </cell>
          <cell r="F4020">
            <v>0</v>
          </cell>
        </row>
        <row r="4021">
          <cell r="A4021" t="str">
            <v>99175</v>
          </cell>
          <cell r="B4021" t="str">
            <v>Induction of vomiting</v>
          </cell>
          <cell r="C4021">
            <v>12</v>
          </cell>
          <cell r="D4021">
            <v>5</v>
          </cell>
          <cell r="E4021">
            <v>5</v>
          </cell>
          <cell r="F4021">
            <v>0</v>
          </cell>
        </row>
        <row r="4022">
          <cell r="A4022" t="str">
            <v>99183</v>
          </cell>
          <cell r="B4022" t="str">
            <v>Hyperbaric oxygen therapy</v>
          </cell>
          <cell r="C4022">
            <v>12</v>
          </cell>
          <cell r="D4022">
            <v>5</v>
          </cell>
          <cell r="E4022">
            <v>5</v>
          </cell>
          <cell r="F4022">
            <v>0</v>
          </cell>
        </row>
        <row r="4023">
          <cell r="A4023" t="str">
            <v>99195</v>
          </cell>
          <cell r="B4023" t="str">
            <v>Phlebotomy</v>
          </cell>
          <cell r="C4023">
            <v>12</v>
          </cell>
          <cell r="D4023">
            <v>5</v>
          </cell>
          <cell r="E4023">
            <v>5</v>
          </cell>
          <cell r="F4023">
            <v>0</v>
          </cell>
        </row>
        <row r="4024">
          <cell r="A4024" t="str">
            <v>99201</v>
          </cell>
          <cell r="B4024" t="str">
            <v>Office/outpatient visit new</v>
          </cell>
          <cell r="C4024">
            <v>12</v>
          </cell>
          <cell r="D4024">
            <v>5</v>
          </cell>
          <cell r="E4024">
            <v>5</v>
          </cell>
          <cell r="F4024">
            <v>0</v>
          </cell>
        </row>
        <row r="4025">
          <cell r="A4025" t="str">
            <v>99202</v>
          </cell>
          <cell r="B4025" t="str">
            <v>Office/outpatient visit new</v>
          </cell>
          <cell r="C4025">
            <v>12</v>
          </cell>
          <cell r="D4025">
            <v>5</v>
          </cell>
          <cell r="E4025">
            <v>5</v>
          </cell>
          <cell r="F4025">
            <v>0</v>
          </cell>
        </row>
        <row r="4026">
          <cell r="A4026" t="str">
            <v>99203</v>
          </cell>
          <cell r="B4026" t="str">
            <v>Office/outpatient visit new</v>
          </cell>
          <cell r="C4026">
            <v>12</v>
          </cell>
          <cell r="D4026">
            <v>5</v>
          </cell>
          <cell r="E4026">
            <v>5</v>
          </cell>
          <cell r="F4026">
            <v>0</v>
          </cell>
        </row>
        <row r="4027">
          <cell r="A4027" t="str">
            <v>99204</v>
          </cell>
          <cell r="B4027" t="str">
            <v>Office/outpatient visit new</v>
          </cell>
          <cell r="C4027">
            <v>12</v>
          </cell>
          <cell r="D4027">
            <v>5</v>
          </cell>
          <cell r="E4027">
            <v>5</v>
          </cell>
          <cell r="F4027">
            <v>0</v>
          </cell>
        </row>
        <row r="4028">
          <cell r="A4028" t="str">
            <v>99205</v>
          </cell>
          <cell r="B4028" t="str">
            <v>Office/outpatient visit new</v>
          </cell>
          <cell r="C4028">
            <v>12</v>
          </cell>
          <cell r="D4028">
            <v>5</v>
          </cell>
          <cell r="E4028">
            <v>5</v>
          </cell>
          <cell r="F4028">
            <v>0</v>
          </cell>
        </row>
        <row r="4029">
          <cell r="A4029" t="str">
            <v>99211</v>
          </cell>
          <cell r="B4029" t="str">
            <v>Office/outpatient visit est</v>
          </cell>
          <cell r="C4029">
            <v>12</v>
          </cell>
          <cell r="D4029">
            <v>5</v>
          </cell>
          <cell r="E4029">
            <v>5</v>
          </cell>
          <cell r="F4029">
            <v>0</v>
          </cell>
        </row>
        <row r="4030">
          <cell r="A4030" t="str">
            <v>99212</v>
          </cell>
          <cell r="B4030" t="str">
            <v>Office/outpatient visit est</v>
          </cell>
          <cell r="C4030">
            <v>12</v>
          </cell>
          <cell r="D4030">
            <v>5</v>
          </cell>
          <cell r="E4030">
            <v>5</v>
          </cell>
          <cell r="F4030">
            <v>0</v>
          </cell>
        </row>
        <row r="4031">
          <cell r="A4031" t="str">
            <v>99213</v>
          </cell>
          <cell r="B4031" t="str">
            <v>Office/outpatient visit est</v>
          </cell>
          <cell r="C4031">
            <v>12</v>
          </cell>
          <cell r="D4031">
            <v>5</v>
          </cell>
          <cell r="E4031">
            <v>5</v>
          </cell>
          <cell r="F4031">
            <v>0</v>
          </cell>
        </row>
        <row r="4032">
          <cell r="A4032" t="str">
            <v>99214</v>
          </cell>
          <cell r="B4032" t="str">
            <v>Office/outpatient visit est</v>
          </cell>
          <cell r="C4032">
            <v>12</v>
          </cell>
          <cell r="D4032">
            <v>5</v>
          </cell>
          <cell r="E4032">
            <v>5</v>
          </cell>
          <cell r="F4032">
            <v>0</v>
          </cell>
        </row>
        <row r="4033">
          <cell r="A4033" t="str">
            <v>99215</v>
          </cell>
          <cell r="B4033" t="str">
            <v>Office/outpatient visit est</v>
          </cell>
          <cell r="C4033">
            <v>12</v>
          </cell>
          <cell r="D4033">
            <v>5</v>
          </cell>
          <cell r="E4033">
            <v>5</v>
          </cell>
          <cell r="F4033">
            <v>0</v>
          </cell>
        </row>
        <row r="4034">
          <cell r="A4034" t="str">
            <v>99217</v>
          </cell>
          <cell r="B4034" t="str">
            <v>Observation care discharge</v>
          </cell>
          <cell r="C4034">
            <v>3</v>
          </cell>
          <cell r="D4034">
            <v>0</v>
          </cell>
          <cell r="E4034">
            <v>5</v>
          </cell>
          <cell r="F4034">
            <v>5</v>
          </cell>
        </row>
        <row r="4035">
          <cell r="A4035" t="str">
            <v>99218</v>
          </cell>
          <cell r="B4035" t="str">
            <v>Initial observation care</v>
          </cell>
          <cell r="C4035">
            <v>3</v>
          </cell>
          <cell r="D4035">
            <v>0</v>
          </cell>
          <cell r="E4035">
            <v>5</v>
          </cell>
          <cell r="F4035">
            <v>5</v>
          </cell>
        </row>
        <row r="4036">
          <cell r="A4036" t="str">
            <v>99219</v>
          </cell>
          <cell r="B4036" t="str">
            <v>Initial observation care</v>
          </cell>
          <cell r="C4036">
            <v>3</v>
          </cell>
          <cell r="D4036">
            <v>0</v>
          </cell>
          <cell r="E4036">
            <v>5</v>
          </cell>
          <cell r="F4036">
            <v>5</v>
          </cell>
        </row>
        <row r="4037">
          <cell r="A4037" t="str">
            <v>99220</v>
          </cell>
          <cell r="B4037" t="str">
            <v>Initial observation care</v>
          </cell>
          <cell r="C4037">
            <v>3</v>
          </cell>
          <cell r="D4037">
            <v>0</v>
          </cell>
          <cell r="E4037">
            <v>5</v>
          </cell>
          <cell r="F4037">
            <v>5</v>
          </cell>
        </row>
        <row r="4038">
          <cell r="A4038" t="str">
            <v>99221</v>
          </cell>
          <cell r="B4038" t="str">
            <v>Initial hospital care</v>
          </cell>
          <cell r="C4038">
            <v>3</v>
          </cell>
          <cell r="D4038">
            <v>0</v>
          </cell>
          <cell r="E4038">
            <v>5</v>
          </cell>
          <cell r="F4038">
            <v>5</v>
          </cell>
        </row>
        <row r="4039">
          <cell r="A4039" t="str">
            <v>99222</v>
          </cell>
          <cell r="B4039" t="str">
            <v>Initial hospital care</v>
          </cell>
          <cell r="C4039">
            <v>3</v>
          </cell>
          <cell r="D4039">
            <v>0</v>
          </cell>
          <cell r="E4039">
            <v>5</v>
          </cell>
          <cell r="F4039">
            <v>5</v>
          </cell>
        </row>
        <row r="4040">
          <cell r="A4040" t="str">
            <v>99223</v>
          </cell>
          <cell r="B4040" t="str">
            <v>Initial hospital care</v>
          </cell>
          <cell r="C4040">
            <v>3</v>
          </cell>
          <cell r="D4040">
            <v>0</v>
          </cell>
          <cell r="E4040">
            <v>5</v>
          </cell>
          <cell r="F4040">
            <v>5</v>
          </cell>
        </row>
        <row r="4041">
          <cell r="A4041" t="str">
            <v>99224</v>
          </cell>
          <cell r="B4041" t="str">
            <v>Subsequent observation care</v>
          </cell>
          <cell r="C4041">
            <v>3</v>
          </cell>
          <cell r="D4041">
            <v>0</v>
          </cell>
          <cell r="E4041">
            <v>5</v>
          </cell>
          <cell r="F4041">
            <v>5</v>
          </cell>
        </row>
        <row r="4042">
          <cell r="A4042" t="str">
            <v>99225</v>
          </cell>
          <cell r="B4042" t="str">
            <v>Subsequent observation care</v>
          </cell>
          <cell r="C4042">
            <v>3</v>
          </cell>
          <cell r="D4042">
            <v>0</v>
          </cell>
          <cell r="E4042">
            <v>5</v>
          </cell>
          <cell r="F4042">
            <v>5</v>
          </cell>
        </row>
        <row r="4043">
          <cell r="A4043" t="str">
            <v>99226</v>
          </cell>
          <cell r="B4043" t="str">
            <v>Subsequent observation care</v>
          </cell>
          <cell r="C4043">
            <v>3</v>
          </cell>
          <cell r="D4043">
            <v>0</v>
          </cell>
          <cell r="E4043">
            <v>5</v>
          </cell>
          <cell r="F4043">
            <v>5</v>
          </cell>
        </row>
        <row r="4044">
          <cell r="A4044" t="str">
            <v>99231</v>
          </cell>
          <cell r="B4044" t="str">
            <v>Subsequent hospital care</v>
          </cell>
          <cell r="C4044">
            <v>3</v>
          </cell>
          <cell r="D4044">
            <v>0</v>
          </cell>
          <cell r="E4044">
            <v>5</v>
          </cell>
          <cell r="F4044">
            <v>5</v>
          </cell>
        </row>
        <row r="4045">
          <cell r="A4045" t="str">
            <v>99232</v>
          </cell>
          <cell r="B4045" t="str">
            <v>Subsequent hospital care</v>
          </cell>
          <cell r="C4045">
            <v>3</v>
          </cell>
          <cell r="D4045">
            <v>0</v>
          </cell>
          <cell r="E4045">
            <v>5</v>
          </cell>
          <cell r="F4045">
            <v>5</v>
          </cell>
        </row>
        <row r="4046">
          <cell r="A4046" t="str">
            <v>99233</v>
          </cell>
          <cell r="B4046" t="str">
            <v>Subsequent hospital care</v>
          </cell>
          <cell r="C4046">
            <v>3</v>
          </cell>
          <cell r="D4046">
            <v>0</v>
          </cell>
          <cell r="E4046">
            <v>5</v>
          </cell>
          <cell r="F4046">
            <v>5</v>
          </cell>
        </row>
        <row r="4047">
          <cell r="A4047" t="str">
            <v>99234</v>
          </cell>
          <cell r="B4047" t="str">
            <v>Observ/hosp same date</v>
          </cell>
          <cell r="C4047">
            <v>3</v>
          </cell>
          <cell r="D4047">
            <v>0</v>
          </cell>
          <cell r="E4047">
            <v>5</v>
          </cell>
          <cell r="F4047">
            <v>5</v>
          </cell>
        </row>
        <row r="4048">
          <cell r="A4048" t="str">
            <v>99235</v>
          </cell>
          <cell r="B4048" t="str">
            <v>Observ/hosp same date</v>
          </cell>
          <cell r="C4048">
            <v>3</v>
          </cell>
          <cell r="D4048">
            <v>0</v>
          </cell>
          <cell r="E4048">
            <v>5</v>
          </cell>
          <cell r="F4048">
            <v>5</v>
          </cell>
        </row>
        <row r="4049">
          <cell r="A4049" t="str">
            <v>99236</v>
          </cell>
          <cell r="B4049" t="str">
            <v>Observ/hosp same date</v>
          </cell>
          <cell r="C4049">
            <v>3</v>
          </cell>
          <cell r="D4049">
            <v>0</v>
          </cell>
          <cell r="E4049">
            <v>5</v>
          </cell>
          <cell r="F4049">
            <v>5</v>
          </cell>
        </row>
        <row r="4050">
          <cell r="A4050" t="str">
            <v>99238</v>
          </cell>
          <cell r="B4050" t="str">
            <v>Hospital discharge day</v>
          </cell>
          <cell r="C4050">
            <v>3</v>
          </cell>
          <cell r="D4050">
            <v>0</v>
          </cell>
          <cell r="E4050">
            <v>5</v>
          </cell>
          <cell r="F4050">
            <v>5</v>
          </cell>
        </row>
        <row r="4051">
          <cell r="A4051" t="str">
            <v>99239</v>
          </cell>
          <cell r="B4051" t="str">
            <v>Hospital discharge day</v>
          </cell>
          <cell r="C4051">
            <v>3</v>
          </cell>
          <cell r="D4051">
            <v>0</v>
          </cell>
          <cell r="E4051">
            <v>5</v>
          </cell>
          <cell r="F4051">
            <v>5</v>
          </cell>
        </row>
        <row r="4052">
          <cell r="A4052" t="str">
            <v>99281</v>
          </cell>
          <cell r="B4052" t="str">
            <v>Emergency dept visit</v>
          </cell>
          <cell r="C4052">
            <v>3</v>
          </cell>
          <cell r="D4052">
            <v>0</v>
          </cell>
          <cell r="E4052">
            <v>5</v>
          </cell>
          <cell r="F4052">
            <v>5</v>
          </cell>
        </row>
        <row r="4053">
          <cell r="A4053" t="str">
            <v>99282</v>
          </cell>
          <cell r="B4053" t="str">
            <v>Emergency dept visit</v>
          </cell>
          <cell r="C4053">
            <v>3</v>
          </cell>
          <cell r="D4053">
            <v>0</v>
          </cell>
          <cell r="E4053">
            <v>5</v>
          </cell>
          <cell r="F4053">
            <v>5</v>
          </cell>
        </row>
        <row r="4054">
          <cell r="A4054" t="str">
            <v>99283</v>
          </cell>
          <cell r="B4054" t="str">
            <v>Emergency dept visit</v>
          </cell>
          <cell r="C4054">
            <v>3</v>
          </cell>
          <cell r="D4054">
            <v>0</v>
          </cell>
          <cell r="E4054">
            <v>5</v>
          </cell>
          <cell r="F4054">
            <v>5</v>
          </cell>
        </row>
        <row r="4055">
          <cell r="A4055" t="str">
            <v>99284</v>
          </cell>
          <cell r="B4055" t="str">
            <v>Emergency dept visit</v>
          </cell>
          <cell r="C4055">
            <v>3</v>
          </cell>
          <cell r="D4055">
            <v>0</v>
          </cell>
          <cell r="E4055">
            <v>5</v>
          </cell>
          <cell r="F4055">
            <v>5</v>
          </cell>
        </row>
        <row r="4056">
          <cell r="A4056" t="str">
            <v>99285</v>
          </cell>
          <cell r="B4056" t="str">
            <v>Emergency dept visit</v>
          </cell>
          <cell r="C4056">
            <v>3</v>
          </cell>
          <cell r="D4056">
            <v>0</v>
          </cell>
          <cell r="E4056">
            <v>5</v>
          </cell>
          <cell r="F4056">
            <v>5</v>
          </cell>
        </row>
        <row r="4057">
          <cell r="A4057" t="str">
            <v>99288</v>
          </cell>
          <cell r="B4057" t="str">
            <v>Direct advanced life support</v>
          </cell>
          <cell r="C4057">
            <v>3</v>
          </cell>
          <cell r="D4057">
            <v>0</v>
          </cell>
          <cell r="E4057">
            <v>5</v>
          </cell>
          <cell r="F4057">
            <v>5</v>
          </cell>
        </row>
        <row r="4058">
          <cell r="A4058" t="str">
            <v>99291</v>
          </cell>
          <cell r="B4058" t="str">
            <v>Critical care first hour</v>
          </cell>
          <cell r="C4058">
            <v>3</v>
          </cell>
          <cell r="D4058">
            <v>0</v>
          </cell>
          <cell r="E4058">
            <v>5</v>
          </cell>
          <cell r="F4058">
            <v>5</v>
          </cell>
        </row>
        <row r="4059">
          <cell r="A4059" t="str">
            <v>99292</v>
          </cell>
          <cell r="B4059" t="str">
            <v>Critical care addl 30 min</v>
          </cell>
          <cell r="C4059">
            <v>3</v>
          </cell>
          <cell r="D4059">
            <v>0</v>
          </cell>
          <cell r="E4059">
            <v>5</v>
          </cell>
          <cell r="F4059">
            <v>5</v>
          </cell>
        </row>
        <row r="4060">
          <cell r="A4060" t="str">
            <v>99304</v>
          </cell>
          <cell r="B4060" t="str">
            <v>Nursing facility care init</v>
          </cell>
          <cell r="C4060">
            <v>12</v>
          </cell>
          <cell r="D4060">
            <v>5</v>
          </cell>
          <cell r="E4060">
            <v>5</v>
          </cell>
          <cell r="F4060">
            <v>0</v>
          </cell>
        </row>
        <row r="4061">
          <cell r="A4061" t="str">
            <v>99305</v>
          </cell>
          <cell r="B4061" t="str">
            <v>Nursing facility care init</v>
          </cell>
          <cell r="C4061">
            <v>12</v>
          </cell>
          <cell r="D4061">
            <v>5</v>
          </cell>
          <cell r="E4061">
            <v>5</v>
          </cell>
          <cell r="F4061">
            <v>0</v>
          </cell>
        </row>
        <row r="4062">
          <cell r="A4062" t="str">
            <v>99306</v>
          </cell>
          <cell r="B4062" t="str">
            <v>Nursing facility care init</v>
          </cell>
          <cell r="C4062">
            <v>12</v>
          </cell>
          <cell r="D4062">
            <v>5</v>
          </cell>
          <cell r="E4062">
            <v>5</v>
          </cell>
          <cell r="F4062">
            <v>0</v>
          </cell>
        </row>
        <row r="4063">
          <cell r="A4063" t="str">
            <v>99307</v>
          </cell>
          <cell r="B4063" t="str">
            <v>Nursing fac care subseq</v>
          </cell>
          <cell r="C4063">
            <v>12</v>
          </cell>
          <cell r="D4063">
            <v>5</v>
          </cell>
          <cell r="E4063">
            <v>5</v>
          </cell>
          <cell r="F4063">
            <v>0</v>
          </cell>
        </row>
        <row r="4064">
          <cell r="A4064" t="str">
            <v>99308</v>
          </cell>
          <cell r="B4064" t="str">
            <v>Nursing fac care subseq</v>
          </cell>
          <cell r="C4064">
            <v>12</v>
          </cell>
          <cell r="D4064">
            <v>5</v>
          </cell>
          <cell r="E4064">
            <v>5</v>
          </cell>
          <cell r="F4064">
            <v>0</v>
          </cell>
        </row>
        <row r="4065">
          <cell r="A4065" t="str">
            <v>99309</v>
          </cell>
          <cell r="B4065" t="str">
            <v>Nursing fac care subseq</v>
          </cell>
          <cell r="C4065">
            <v>12</v>
          </cell>
          <cell r="D4065">
            <v>5</v>
          </cell>
          <cell r="E4065">
            <v>5</v>
          </cell>
          <cell r="F4065">
            <v>0</v>
          </cell>
        </row>
        <row r="4066">
          <cell r="A4066" t="str">
            <v>99310</v>
          </cell>
          <cell r="B4066" t="str">
            <v>Nursing fac care subseq</v>
          </cell>
          <cell r="C4066">
            <v>12</v>
          </cell>
          <cell r="D4066">
            <v>5</v>
          </cell>
          <cell r="E4066">
            <v>5</v>
          </cell>
          <cell r="F4066">
            <v>0</v>
          </cell>
        </row>
        <row r="4067">
          <cell r="A4067" t="str">
            <v>99315</v>
          </cell>
          <cell r="B4067" t="str">
            <v>Nursing fac discharge day</v>
          </cell>
          <cell r="C4067">
            <v>12</v>
          </cell>
          <cell r="D4067">
            <v>5</v>
          </cell>
          <cell r="E4067">
            <v>5</v>
          </cell>
          <cell r="F4067">
            <v>0</v>
          </cell>
        </row>
        <row r="4068">
          <cell r="A4068" t="str">
            <v>99316</v>
          </cell>
          <cell r="B4068" t="str">
            <v>Nursing fac discharge day</v>
          </cell>
          <cell r="C4068">
            <v>12</v>
          </cell>
          <cell r="D4068">
            <v>5</v>
          </cell>
          <cell r="E4068">
            <v>5</v>
          </cell>
          <cell r="F4068">
            <v>0</v>
          </cell>
        </row>
        <row r="4069">
          <cell r="A4069" t="str">
            <v>99318</v>
          </cell>
          <cell r="B4069" t="str">
            <v>Annual nursing fac assessmnt</v>
          </cell>
          <cell r="C4069">
            <v>12</v>
          </cell>
          <cell r="D4069">
            <v>5</v>
          </cell>
          <cell r="E4069">
            <v>5</v>
          </cell>
          <cell r="F4069">
            <v>0</v>
          </cell>
        </row>
        <row r="4070">
          <cell r="A4070" t="str">
            <v>99324</v>
          </cell>
          <cell r="B4070" t="str">
            <v>Domicil/r-home visit new pat</v>
          </cell>
          <cell r="C4070">
            <v>12</v>
          </cell>
          <cell r="D4070">
            <v>5</v>
          </cell>
          <cell r="E4070">
            <v>5</v>
          </cell>
          <cell r="F4070">
            <v>0</v>
          </cell>
        </row>
        <row r="4071">
          <cell r="A4071" t="str">
            <v>99325</v>
          </cell>
          <cell r="B4071" t="str">
            <v>Domicil/r-home visit new pat</v>
          </cell>
          <cell r="C4071">
            <v>12</v>
          </cell>
          <cell r="D4071">
            <v>5</v>
          </cell>
          <cell r="E4071">
            <v>5</v>
          </cell>
          <cell r="F4071">
            <v>0</v>
          </cell>
        </row>
        <row r="4072">
          <cell r="A4072" t="str">
            <v>99326</v>
          </cell>
          <cell r="B4072" t="str">
            <v>Domicil/r-home visit new pat</v>
          </cell>
          <cell r="C4072">
            <v>12</v>
          </cell>
          <cell r="D4072">
            <v>5</v>
          </cell>
          <cell r="E4072">
            <v>5</v>
          </cell>
          <cell r="F4072">
            <v>0</v>
          </cell>
        </row>
        <row r="4073">
          <cell r="A4073" t="str">
            <v>99327</v>
          </cell>
          <cell r="B4073" t="str">
            <v>Domicil/r-home visit new pat</v>
          </cell>
          <cell r="C4073">
            <v>12</v>
          </cell>
          <cell r="D4073">
            <v>5</v>
          </cell>
          <cell r="E4073">
            <v>5</v>
          </cell>
          <cell r="F4073">
            <v>0</v>
          </cell>
        </row>
        <row r="4074">
          <cell r="A4074" t="str">
            <v>99328</v>
          </cell>
          <cell r="B4074" t="str">
            <v>Domicil/r-home visit new pat</v>
          </cell>
          <cell r="C4074">
            <v>12</v>
          </cell>
          <cell r="D4074">
            <v>5</v>
          </cell>
          <cell r="E4074">
            <v>5</v>
          </cell>
          <cell r="F4074">
            <v>0</v>
          </cell>
        </row>
        <row r="4075">
          <cell r="A4075" t="str">
            <v>99334</v>
          </cell>
          <cell r="B4075" t="str">
            <v>Domicil/r-home visit est pat</v>
          </cell>
          <cell r="C4075">
            <v>12</v>
          </cell>
          <cell r="D4075">
            <v>5</v>
          </cell>
          <cell r="E4075">
            <v>5</v>
          </cell>
          <cell r="F4075">
            <v>0</v>
          </cell>
        </row>
        <row r="4076">
          <cell r="A4076" t="str">
            <v>99335</v>
          </cell>
          <cell r="B4076" t="str">
            <v>Domicil/r-home visit est pat</v>
          </cell>
          <cell r="C4076">
            <v>12</v>
          </cell>
          <cell r="D4076">
            <v>5</v>
          </cell>
          <cell r="E4076">
            <v>5</v>
          </cell>
          <cell r="F4076">
            <v>0</v>
          </cell>
        </row>
        <row r="4077">
          <cell r="A4077" t="str">
            <v>99336</v>
          </cell>
          <cell r="B4077" t="str">
            <v>Domicil/r-home visit est pat</v>
          </cell>
          <cell r="C4077">
            <v>12</v>
          </cell>
          <cell r="D4077">
            <v>5</v>
          </cell>
          <cell r="E4077">
            <v>5</v>
          </cell>
          <cell r="F4077">
            <v>0</v>
          </cell>
        </row>
        <row r="4078">
          <cell r="A4078" t="str">
            <v>99337</v>
          </cell>
          <cell r="B4078" t="str">
            <v>Domicil/r-home visit est pat</v>
          </cell>
          <cell r="C4078">
            <v>12</v>
          </cell>
          <cell r="D4078">
            <v>5</v>
          </cell>
          <cell r="E4078">
            <v>5</v>
          </cell>
          <cell r="F4078">
            <v>0</v>
          </cell>
        </row>
        <row r="4079">
          <cell r="A4079" t="str">
            <v>99341</v>
          </cell>
          <cell r="B4079" t="str">
            <v>Home visit new patient</v>
          </cell>
          <cell r="C4079">
            <v>12</v>
          </cell>
          <cell r="D4079">
            <v>5</v>
          </cell>
          <cell r="E4079">
            <v>5</v>
          </cell>
          <cell r="F4079">
            <v>0</v>
          </cell>
        </row>
        <row r="4080">
          <cell r="A4080" t="str">
            <v>99342</v>
          </cell>
          <cell r="B4080" t="str">
            <v>Home visit new patient</v>
          </cell>
          <cell r="C4080">
            <v>12</v>
          </cell>
          <cell r="D4080">
            <v>5</v>
          </cell>
          <cell r="E4080">
            <v>5</v>
          </cell>
          <cell r="F4080">
            <v>0</v>
          </cell>
        </row>
        <row r="4081">
          <cell r="A4081" t="str">
            <v>99343</v>
          </cell>
          <cell r="B4081" t="str">
            <v>Home visit new patient</v>
          </cell>
          <cell r="C4081">
            <v>12</v>
          </cell>
          <cell r="D4081">
            <v>5</v>
          </cell>
          <cell r="E4081">
            <v>5</v>
          </cell>
          <cell r="F4081">
            <v>0</v>
          </cell>
        </row>
        <row r="4082">
          <cell r="A4082" t="str">
            <v>99344</v>
          </cell>
          <cell r="B4082" t="str">
            <v>Home visit new patient</v>
          </cell>
          <cell r="C4082">
            <v>12</v>
          </cell>
          <cell r="D4082">
            <v>5</v>
          </cell>
          <cell r="E4082">
            <v>5</v>
          </cell>
          <cell r="F4082">
            <v>0</v>
          </cell>
        </row>
        <row r="4083">
          <cell r="A4083" t="str">
            <v>99345</v>
          </cell>
          <cell r="B4083" t="str">
            <v>Home visit new patient</v>
          </cell>
          <cell r="C4083">
            <v>12</v>
          </cell>
          <cell r="D4083">
            <v>5</v>
          </cell>
          <cell r="E4083">
            <v>5</v>
          </cell>
          <cell r="F4083">
            <v>0</v>
          </cell>
        </row>
        <row r="4084">
          <cell r="A4084" t="str">
            <v>99347</v>
          </cell>
          <cell r="B4084" t="str">
            <v>Home visit est patient</v>
          </cell>
          <cell r="C4084">
            <v>12</v>
          </cell>
          <cell r="D4084">
            <v>5</v>
          </cell>
          <cell r="E4084">
            <v>5</v>
          </cell>
          <cell r="F4084">
            <v>0</v>
          </cell>
        </row>
        <row r="4085">
          <cell r="A4085" t="str">
            <v>99348</v>
          </cell>
          <cell r="B4085" t="str">
            <v>Home visit est patient</v>
          </cell>
          <cell r="C4085">
            <v>12</v>
          </cell>
          <cell r="D4085">
            <v>5</v>
          </cell>
          <cell r="E4085">
            <v>5</v>
          </cell>
          <cell r="F4085">
            <v>0</v>
          </cell>
        </row>
        <row r="4086">
          <cell r="A4086" t="str">
            <v>99349</v>
          </cell>
          <cell r="B4086" t="str">
            <v>Home visit est patient</v>
          </cell>
          <cell r="C4086">
            <v>12</v>
          </cell>
          <cell r="D4086">
            <v>5</v>
          </cell>
          <cell r="E4086">
            <v>5</v>
          </cell>
          <cell r="F4086">
            <v>0</v>
          </cell>
        </row>
        <row r="4087">
          <cell r="A4087" t="str">
            <v>99350</v>
          </cell>
          <cell r="B4087" t="str">
            <v>Home visit est patient</v>
          </cell>
          <cell r="C4087">
            <v>12</v>
          </cell>
          <cell r="D4087">
            <v>5</v>
          </cell>
          <cell r="E4087">
            <v>5</v>
          </cell>
          <cell r="F4087">
            <v>0</v>
          </cell>
        </row>
        <row r="4088">
          <cell r="A4088" t="str">
            <v>99354</v>
          </cell>
          <cell r="B4088" t="str">
            <v>Prolonged service office</v>
          </cell>
          <cell r="C4088">
            <v>12</v>
          </cell>
          <cell r="D4088">
            <v>5</v>
          </cell>
          <cell r="E4088">
            <v>5</v>
          </cell>
          <cell r="F4088">
            <v>0</v>
          </cell>
        </row>
        <row r="4089">
          <cell r="A4089" t="str">
            <v>99355</v>
          </cell>
          <cell r="B4089" t="str">
            <v>Prolonged service office</v>
          </cell>
          <cell r="C4089">
            <v>12</v>
          </cell>
          <cell r="D4089">
            <v>5</v>
          </cell>
          <cell r="E4089">
            <v>5</v>
          </cell>
          <cell r="F4089">
            <v>0</v>
          </cell>
        </row>
        <row r="4090">
          <cell r="A4090" t="str">
            <v>99381</v>
          </cell>
          <cell r="B4090" t="str">
            <v>Init pm e/m new pat infant</v>
          </cell>
          <cell r="C4090">
            <v>3</v>
          </cell>
          <cell r="D4090">
            <v>0</v>
          </cell>
          <cell r="E4090">
            <v>5</v>
          </cell>
          <cell r="F4090">
            <v>5</v>
          </cell>
        </row>
        <row r="4091">
          <cell r="A4091" t="str">
            <v>99382</v>
          </cell>
          <cell r="B4091" t="str">
            <v>Init pm e/m new pat 1-4 yrs</v>
          </cell>
          <cell r="C4091">
            <v>3</v>
          </cell>
          <cell r="D4091">
            <v>0</v>
          </cell>
          <cell r="E4091">
            <v>5</v>
          </cell>
          <cell r="F4091">
            <v>5</v>
          </cell>
        </row>
        <row r="4092">
          <cell r="A4092" t="str">
            <v>99383</v>
          </cell>
          <cell r="B4092" t="str">
            <v>Prev visit new age 5-11</v>
          </cell>
          <cell r="C4092">
            <v>3</v>
          </cell>
          <cell r="D4092">
            <v>0</v>
          </cell>
          <cell r="E4092">
            <v>5</v>
          </cell>
          <cell r="F4092">
            <v>5</v>
          </cell>
        </row>
        <row r="4093">
          <cell r="A4093" t="str">
            <v>99384</v>
          </cell>
          <cell r="B4093" t="str">
            <v>Prev visit new age 12-17</v>
          </cell>
          <cell r="C4093">
            <v>3</v>
          </cell>
          <cell r="D4093">
            <v>0</v>
          </cell>
          <cell r="E4093">
            <v>5</v>
          </cell>
          <cell r="F4093">
            <v>5</v>
          </cell>
        </row>
        <row r="4094">
          <cell r="A4094" t="str">
            <v>99385</v>
          </cell>
          <cell r="B4094" t="str">
            <v>Prev visit new age 18-39</v>
          </cell>
          <cell r="C4094">
            <v>3</v>
          </cell>
          <cell r="D4094">
            <v>0</v>
          </cell>
          <cell r="E4094">
            <v>5</v>
          </cell>
          <cell r="F4094">
            <v>5</v>
          </cell>
        </row>
        <row r="4095">
          <cell r="A4095" t="str">
            <v>99386</v>
          </cell>
          <cell r="B4095" t="str">
            <v>Prev visit new age 40-64</v>
          </cell>
          <cell r="C4095">
            <v>3</v>
          </cell>
          <cell r="D4095">
            <v>0</v>
          </cell>
          <cell r="E4095">
            <v>5</v>
          </cell>
          <cell r="F4095">
            <v>5</v>
          </cell>
        </row>
        <row r="4096">
          <cell r="A4096" t="str">
            <v>99387</v>
          </cell>
          <cell r="B4096" t="str">
            <v>Init pm e/m new pat 65+ yrs</v>
          </cell>
          <cell r="C4096">
            <v>3</v>
          </cell>
          <cell r="D4096">
            <v>0</v>
          </cell>
          <cell r="E4096">
            <v>5</v>
          </cell>
          <cell r="F4096">
            <v>5</v>
          </cell>
        </row>
        <row r="4097">
          <cell r="A4097" t="str">
            <v>99391</v>
          </cell>
          <cell r="B4097" t="str">
            <v>Per pm reeval est pat infant</v>
          </cell>
          <cell r="C4097">
            <v>3</v>
          </cell>
          <cell r="D4097">
            <v>0</v>
          </cell>
          <cell r="E4097">
            <v>5</v>
          </cell>
          <cell r="F4097">
            <v>5</v>
          </cell>
        </row>
        <row r="4098">
          <cell r="A4098" t="str">
            <v>99392</v>
          </cell>
          <cell r="B4098" t="str">
            <v>Prev visit est age 1-4</v>
          </cell>
          <cell r="C4098">
            <v>3</v>
          </cell>
          <cell r="D4098">
            <v>0</v>
          </cell>
          <cell r="E4098">
            <v>5</v>
          </cell>
          <cell r="F4098">
            <v>5</v>
          </cell>
        </row>
        <row r="4099">
          <cell r="A4099" t="str">
            <v>99393</v>
          </cell>
          <cell r="B4099" t="str">
            <v>Prev visit est age 5-11</v>
          </cell>
          <cell r="C4099">
            <v>3</v>
          </cell>
          <cell r="D4099">
            <v>0</v>
          </cell>
          <cell r="E4099">
            <v>5</v>
          </cell>
          <cell r="F4099">
            <v>5</v>
          </cell>
        </row>
        <row r="4100">
          <cell r="A4100" t="str">
            <v>99394</v>
          </cell>
          <cell r="B4100" t="str">
            <v>Prev visit est age 12-17</v>
          </cell>
          <cell r="C4100">
            <v>3</v>
          </cell>
          <cell r="D4100">
            <v>0</v>
          </cell>
          <cell r="E4100">
            <v>5</v>
          </cell>
          <cell r="F4100">
            <v>5</v>
          </cell>
        </row>
        <row r="4101">
          <cell r="A4101" t="str">
            <v>99395</v>
          </cell>
          <cell r="B4101" t="str">
            <v>Prev visit est age 18-39</v>
          </cell>
          <cell r="C4101">
            <v>3</v>
          </cell>
          <cell r="D4101">
            <v>0</v>
          </cell>
          <cell r="E4101">
            <v>5</v>
          </cell>
          <cell r="F4101">
            <v>5</v>
          </cell>
        </row>
        <row r="4102">
          <cell r="A4102" t="str">
            <v>99396</v>
          </cell>
          <cell r="B4102" t="str">
            <v>Prev visit est age 40-64</v>
          </cell>
          <cell r="C4102">
            <v>3</v>
          </cell>
          <cell r="D4102">
            <v>0</v>
          </cell>
          <cell r="E4102">
            <v>5</v>
          </cell>
          <cell r="F4102">
            <v>5</v>
          </cell>
        </row>
        <row r="4103">
          <cell r="A4103" t="str">
            <v>99397</v>
          </cell>
          <cell r="B4103" t="str">
            <v>Per pm reeval est pat 65+ yr</v>
          </cell>
          <cell r="C4103">
            <v>3</v>
          </cell>
          <cell r="D4103">
            <v>0</v>
          </cell>
          <cell r="E4103">
            <v>5</v>
          </cell>
          <cell r="F4103">
            <v>5</v>
          </cell>
        </row>
        <row r="4104">
          <cell r="A4104" t="str">
            <v>99406</v>
          </cell>
          <cell r="B4104" t="str">
            <v>Behav chng smoking 3-10 min</v>
          </cell>
          <cell r="C4104">
            <v>12</v>
          </cell>
          <cell r="D4104">
            <v>6</v>
          </cell>
          <cell r="E4104">
            <v>5</v>
          </cell>
          <cell r="F4104">
            <v>0</v>
          </cell>
        </row>
        <row r="4105">
          <cell r="A4105" t="str">
            <v>99407</v>
          </cell>
          <cell r="B4105" t="str">
            <v>Behav chng smoking &gt; 10 min</v>
          </cell>
          <cell r="C4105">
            <v>12</v>
          </cell>
          <cell r="D4105">
            <v>6</v>
          </cell>
          <cell r="E4105">
            <v>5</v>
          </cell>
          <cell r="F4105">
            <v>0</v>
          </cell>
        </row>
        <row r="4106">
          <cell r="A4106" t="str">
            <v>99441</v>
          </cell>
          <cell r="B4106" t="str">
            <v>Phone e/m phys/qhp 5-10 min</v>
          </cell>
          <cell r="C4106">
            <v>3</v>
          </cell>
          <cell r="D4106">
            <v>0</v>
          </cell>
          <cell r="E4106">
            <v>5</v>
          </cell>
          <cell r="F4106">
            <v>5</v>
          </cell>
        </row>
        <row r="4107">
          <cell r="A4107" t="str">
            <v>99442</v>
          </cell>
          <cell r="B4107" t="str">
            <v>Phone e/m phys/qhp 11-20 min</v>
          </cell>
          <cell r="C4107">
            <v>3</v>
          </cell>
          <cell r="D4107">
            <v>0</v>
          </cell>
          <cell r="E4107">
            <v>5</v>
          </cell>
          <cell r="F4107">
            <v>5</v>
          </cell>
        </row>
        <row r="4108">
          <cell r="A4108" t="str">
            <v>99443</v>
          </cell>
          <cell r="B4108" t="str">
            <v>Phone e/m phys/qhp 21-30 min</v>
          </cell>
          <cell r="C4108">
            <v>3</v>
          </cell>
          <cell r="D4108">
            <v>0</v>
          </cell>
          <cell r="E4108">
            <v>5</v>
          </cell>
          <cell r="F4108">
            <v>5</v>
          </cell>
        </row>
        <row r="4109">
          <cell r="A4109" t="str">
            <v>99444</v>
          </cell>
          <cell r="B4109" t="str">
            <v>Online e/m by phys/qhp</v>
          </cell>
          <cell r="C4109">
            <v>3</v>
          </cell>
          <cell r="D4109">
            <v>0</v>
          </cell>
          <cell r="E4109">
            <v>5</v>
          </cell>
          <cell r="F4109">
            <v>5</v>
          </cell>
        </row>
        <row r="4110">
          <cell r="A4110" t="str">
            <v>99460</v>
          </cell>
          <cell r="B4110" t="str">
            <v>Init nb em per day hosp</v>
          </cell>
          <cell r="C4110">
            <v>3</v>
          </cell>
          <cell r="D4110">
            <v>0</v>
          </cell>
          <cell r="E4110">
            <v>5</v>
          </cell>
          <cell r="F4110">
            <v>5</v>
          </cell>
        </row>
        <row r="4111">
          <cell r="A4111" t="str">
            <v>99461</v>
          </cell>
          <cell r="B4111" t="str">
            <v>Init nb em per day non-fac</v>
          </cell>
          <cell r="C4111">
            <v>3</v>
          </cell>
          <cell r="D4111">
            <v>0</v>
          </cell>
          <cell r="E4111">
            <v>5</v>
          </cell>
          <cell r="F4111">
            <v>5</v>
          </cell>
        </row>
        <row r="4112">
          <cell r="A4112" t="str">
            <v>99462</v>
          </cell>
          <cell r="B4112" t="str">
            <v>Sbsq nb em per day hosp</v>
          </cell>
          <cell r="C4112">
            <v>3</v>
          </cell>
          <cell r="D4112">
            <v>0</v>
          </cell>
          <cell r="E4112">
            <v>5</v>
          </cell>
          <cell r="F4112">
            <v>5</v>
          </cell>
        </row>
        <row r="4113">
          <cell r="A4113" t="str">
            <v>99463</v>
          </cell>
          <cell r="B4113" t="str">
            <v>Same day nb discharge</v>
          </cell>
          <cell r="C4113">
            <v>3</v>
          </cell>
          <cell r="D4113">
            <v>0</v>
          </cell>
          <cell r="E4113">
            <v>5</v>
          </cell>
          <cell r="F4113">
            <v>5</v>
          </cell>
        </row>
        <row r="4114">
          <cell r="A4114" t="str">
            <v>99464</v>
          </cell>
          <cell r="B4114" t="str">
            <v>Attendance at delivery</v>
          </cell>
          <cell r="C4114">
            <v>3</v>
          </cell>
          <cell r="D4114">
            <v>0</v>
          </cell>
          <cell r="E4114">
            <v>5</v>
          </cell>
          <cell r="F4114">
            <v>5</v>
          </cell>
        </row>
        <row r="4115">
          <cell r="A4115" t="str">
            <v>99465</v>
          </cell>
          <cell r="B4115" t="str">
            <v>Nb resuscitation</v>
          </cell>
          <cell r="C4115">
            <v>3</v>
          </cell>
          <cell r="D4115">
            <v>0</v>
          </cell>
          <cell r="E4115">
            <v>5</v>
          </cell>
          <cell r="F4115">
            <v>5</v>
          </cell>
        </row>
        <row r="4116">
          <cell r="A4116" t="str">
            <v>99466</v>
          </cell>
          <cell r="B4116" t="str">
            <v>Ped crit care transport</v>
          </cell>
          <cell r="C4116">
            <v>3</v>
          </cell>
          <cell r="D4116">
            <v>0</v>
          </cell>
          <cell r="E4116">
            <v>5</v>
          </cell>
          <cell r="F4116">
            <v>5</v>
          </cell>
        </row>
        <row r="4117">
          <cell r="A4117" t="str">
            <v>99467</v>
          </cell>
          <cell r="B4117" t="str">
            <v>Ped crit care transport addl</v>
          </cell>
          <cell r="C4117">
            <v>3</v>
          </cell>
          <cell r="D4117">
            <v>0</v>
          </cell>
          <cell r="E4117">
            <v>5</v>
          </cell>
          <cell r="F4117">
            <v>5</v>
          </cell>
        </row>
        <row r="4118">
          <cell r="A4118" t="str">
            <v>99468</v>
          </cell>
          <cell r="B4118" t="str">
            <v>Neonate crit care initial</v>
          </cell>
          <cell r="C4118">
            <v>3</v>
          </cell>
          <cell r="D4118">
            <v>0</v>
          </cell>
          <cell r="E4118">
            <v>5</v>
          </cell>
          <cell r="F4118">
            <v>5</v>
          </cell>
        </row>
        <row r="4119">
          <cell r="A4119" t="str">
            <v>99469</v>
          </cell>
          <cell r="B4119" t="str">
            <v>Neonate crit care subsq</v>
          </cell>
          <cell r="C4119">
            <v>3</v>
          </cell>
          <cell r="D4119">
            <v>0</v>
          </cell>
          <cell r="E4119">
            <v>5</v>
          </cell>
          <cell r="F4119">
            <v>5</v>
          </cell>
        </row>
        <row r="4120">
          <cell r="A4120" t="str">
            <v>99471</v>
          </cell>
          <cell r="B4120" t="str">
            <v>Ped critical care initial</v>
          </cell>
          <cell r="C4120">
            <v>3</v>
          </cell>
          <cell r="D4120">
            <v>0</v>
          </cell>
          <cell r="E4120">
            <v>5</v>
          </cell>
          <cell r="F4120">
            <v>5</v>
          </cell>
        </row>
        <row r="4121">
          <cell r="A4121" t="str">
            <v>99472</v>
          </cell>
          <cell r="B4121" t="str">
            <v>Ped critical care subsq</v>
          </cell>
          <cell r="C4121">
            <v>3</v>
          </cell>
          <cell r="D4121">
            <v>0</v>
          </cell>
          <cell r="E4121">
            <v>5</v>
          </cell>
          <cell r="F4121">
            <v>5</v>
          </cell>
        </row>
        <row r="4122">
          <cell r="A4122" t="str">
            <v>99475</v>
          </cell>
          <cell r="B4122" t="str">
            <v>Ped crit care age 2-5 init</v>
          </cell>
          <cell r="C4122">
            <v>3</v>
          </cell>
          <cell r="D4122">
            <v>0</v>
          </cell>
          <cell r="E4122">
            <v>5</v>
          </cell>
          <cell r="F4122">
            <v>5</v>
          </cell>
        </row>
        <row r="4123">
          <cell r="A4123" t="str">
            <v>99476</v>
          </cell>
          <cell r="B4123" t="str">
            <v>Ped crit care age 2-5 subsq</v>
          </cell>
          <cell r="C4123">
            <v>3</v>
          </cell>
          <cell r="D4123">
            <v>0</v>
          </cell>
          <cell r="E4123">
            <v>5</v>
          </cell>
          <cell r="F4123">
            <v>5</v>
          </cell>
        </row>
        <row r="4124">
          <cell r="A4124" t="str">
            <v>99477</v>
          </cell>
          <cell r="B4124" t="str">
            <v>Init day hosp neonate care</v>
          </cell>
          <cell r="C4124">
            <v>3</v>
          </cell>
          <cell r="D4124">
            <v>0</v>
          </cell>
          <cell r="E4124">
            <v>5</v>
          </cell>
          <cell r="F4124">
            <v>5</v>
          </cell>
        </row>
        <row r="4125">
          <cell r="A4125" t="str">
            <v>99478</v>
          </cell>
          <cell r="B4125" t="str">
            <v>Ic lbw inf &lt; 1500 gm subsq</v>
          </cell>
          <cell r="C4125">
            <v>3</v>
          </cell>
          <cell r="D4125">
            <v>0</v>
          </cell>
          <cell r="E4125">
            <v>5</v>
          </cell>
          <cell r="F4125">
            <v>5</v>
          </cell>
        </row>
        <row r="4126">
          <cell r="A4126" t="str">
            <v>99479</v>
          </cell>
          <cell r="B4126" t="str">
            <v>Ic lbw inf 1500-2500 g subsq</v>
          </cell>
          <cell r="C4126">
            <v>3</v>
          </cell>
          <cell r="D4126">
            <v>0</v>
          </cell>
          <cell r="E4126">
            <v>5</v>
          </cell>
          <cell r="F4126">
            <v>5</v>
          </cell>
        </row>
        <row r="4127">
          <cell r="A4127" t="str">
            <v>99480</v>
          </cell>
          <cell r="B4127" t="str">
            <v>Ic inf pbw 2501-5000 g subsq</v>
          </cell>
          <cell r="C4127">
            <v>3</v>
          </cell>
          <cell r="D4127">
            <v>0</v>
          </cell>
          <cell r="E4127">
            <v>5</v>
          </cell>
          <cell r="F4127">
            <v>5</v>
          </cell>
        </row>
        <row r="4128">
          <cell r="A4128" t="str">
            <v>99495</v>
          </cell>
          <cell r="B4128" t="str">
            <v>Trans care mgmt 14 day disch</v>
          </cell>
          <cell r="C4128">
            <v>12</v>
          </cell>
          <cell r="D4128">
            <v>5</v>
          </cell>
          <cell r="E4128">
            <v>5</v>
          </cell>
          <cell r="F4128">
            <v>0</v>
          </cell>
        </row>
        <row r="4129">
          <cell r="A4129" t="str">
            <v>99496</v>
          </cell>
          <cell r="B4129" t="str">
            <v>Trans care mgmt 7 day disch</v>
          </cell>
          <cell r="C4129">
            <v>12</v>
          </cell>
          <cell r="D4129">
            <v>5</v>
          </cell>
          <cell r="E4129">
            <v>5</v>
          </cell>
          <cell r="F4129">
            <v>0</v>
          </cell>
        </row>
        <row r="4130">
          <cell r="A4130" t="str">
            <v>0073T</v>
          </cell>
          <cell r="B4130" t="str">
            <v>Delivery comp imrt</v>
          </cell>
          <cell r="C4130">
            <v>12</v>
          </cell>
          <cell r="D4130">
            <v>5</v>
          </cell>
          <cell r="E4130">
            <v>5</v>
          </cell>
          <cell r="F4130">
            <v>0</v>
          </cell>
        </row>
        <row r="4131">
          <cell r="A4131" t="str">
            <v>G0008</v>
          </cell>
          <cell r="B4131" t="str">
            <v>Admin influenza virus vac</v>
          </cell>
          <cell r="C4131">
            <v>11</v>
          </cell>
          <cell r="D4131">
            <v>0</v>
          </cell>
          <cell r="E4131">
            <v>5</v>
          </cell>
          <cell r="F4131">
            <v>0</v>
          </cell>
        </row>
        <row r="4132">
          <cell r="A4132" t="str">
            <v>G0009</v>
          </cell>
          <cell r="B4132" t="str">
            <v>Admin pneumococcal vaccine</v>
          </cell>
          <cell r="C4132">
            <v>11</v>
          </cell>
          <cell r="D4132">
            <v>0</v>
          </cell>
          <cell r="E4132">
            <v>5</v>
          </cell>
          <cell r="F4132">
            <v>0</v>
          </cell>
        </row>
        <row r="4133">
          <cell r="A4133" t="str">
            <v>G0010</v>
          </cell>
          <cell r="B4133" t="str">
            <v>Admin hepatitis b vaccine</v>
          </cell>
          <cell r="C4133">
            <v>12</v>
          </cell>
          <cell r="D4133">
            <v>6</v>
          </cell>
          <cell r="E4133">
            <v>5</v>
          </cell>
          <cell r="F4133">
            <v>0</v>
          </cell>
        </row>
        <row r="4134">
          <cell r="A4134" t="str">
            <v>G0027</v>
          </cell>
          <cell r="B4134" t="str">
            <v>Semen analysis</v>
          </cell>
          <cell r="C4134">
            <v>3</v>
          </cell>
          <cell r="D4134">
            <v>0</v>
          </cell>
          <cell r="E4134">
            <v>5</v>
          </cell>
          <cell r="F4134">
            <v>5</v>
          </cell>
        </row>
        <row r="4135">
          <cell r="A4135" t="str">
            <v>G0101</v>
          </cell>
          <cell r="B4135" t="str">
            <v>Ca screen;pelvic/breast exam</v>
          </cell>
          <cell r="C4135">
            <v>12</v>
          </cell>
          <cell r="D4135">
            <v>6</v>
          </cell>
          <cell r="E4135">
            <v>5</v>
          </cell>
          <cell r="F4135">
            <v>0</v>
          </cell>
        </row>
        <row r="4136">
          <cell r="A4136" t="str">
            <v>G0102</v>
          </cell>
          <cell r="B4136" t="str">
            <v>Prostate ca screening; dre</v>
          </cell>
          <cell r="C4136">
            <v>12</v>
          </cell>
          <cell r="D4136">
            <v>5</v>
          </cell>
          <cell r="E4136">
            <v>5</v>
          </cell>
          <cell r="F4136">
            <v>0</v>
          </cell>
        </row>
        <row r="4137">
          <cell r="A4137" t="str">
            <v>G0103</v>
          </cell>
          <cell r="B4137" t="str">
            <v>Psa screening</v>
          </cell>
          <cell r="C4137">
            <v>3</v>
          </cell>
          <cell r="D4137">
            <v>0</v>
          </cell>
          <cell r="E4137">
            <v>5</v>
          </cell>
          <cell r="F4137">
            <v>5</v>
          </cell>
        </row>
        <row r="4138">
          <cell r="A4138" t="str">
            <v>G0104</v>
          </cell>
          <cell r="B4138" t="str">
            <v>Ca screen;flexi sigmoidscope</v>
          </cell>
          <cell r="C4138">
            <v>12</v>
          </cell>
          <cell r="D4138">
            <v>6</v>
          </cell>
          <cell r="E4138">
            <v>5</v>
          </cell>
          <cell r="F4138">
            <v>0</v>
          </cell>
        </row>
        <row r="4139">
          <cell r="A4139" t="str">
            <v>G0105</v>
          </cell>
          <cell r="B4139" t="str">
            <v>Colorectal scrn; hi risk ind</v>
          </cell>
          <cell r="C4139">
            <v>12</v>
          </cell>
          <cell r="D4139">
            <v>6</v>
          </cell>
          <cell r="E4139">
            <v>5</v>
          </cell>
          <cell r="F4139">
            <v>0</v>
          </cell>
        </row>
        <row r="4140">
          <cell r="A4140" t="str">
            <v>G0106</v>
          </cell>
          <cell r="B4140" t="str">
            <v>Colon ca screen;barium enema</v>
          </cell>
          <cell r="C4140">
            <v>12</v>
          </cell>
          <cell r="D4140">
            <v>5</v>
          </cell>
          <cell r="E4140">
            <v>5</v>
          </cell>
          <cell r="F4140">
            <v>0</v>
          </cell>
        </row>
        <row r="4141">
          <cell r="A4141" t="str">
            <v>99497</v>
          </cell>
          <cell r="B4141" t="str">
            <v>Advncd care plan 30 min</v>
          </cell>
          <cell r="C4141">
            <v>12</v>
          </cell>
          <cell r="D4141">
            <v>5</v>
          </cell>
          <cell r="E4141">
            <v>5</v>
          </cell>
          <cell r="F4141">
            <v>0</v>
          </cell>
        </row>
        <row r="4142">
          <cell r="A4142" t="str">
            <v>99406</v>
          </cell>
          <cell r="B4142" t="str">
            <v>Behav chng smoking 3-10 min</v>
          </cell>
          <cell r="C4142">
            <v>12</v>
          </cell>
          <cell r="D4142">
            <v>5</v>
          </cell>
          <cell r="E4142">
            <v>5</v>
          </cell>
          <cell r="F4142">
            <v>0</v>
          </cell>
        </row>
        <row r="4143">
          <cell r="A4143" t="str">
            <v>99407</v>
          </cell>
          <cell r="B4143" t="str">
            <v>Behav chng smoking &gt; 10 min</v>
          </cell>
          <cell r="C4143">
            <v>12</v>
          </cell>
          <cell r="D4143">
            <v>5</v>
          </cell>
          <cell r="E4143">
            <v>5</v>
          </cell>
          <cell r="F4143">
            <v>0</v>
          </cell>
        </row>
        <row r="4144">
          <cell r="A4144" t="str">
            <v>G0108</v>
          </cell>
          <cell r="B4144" t="str">
            <v>Diab manage trn  per indiv</v>
          </cell>
          <cell r="C4144">
            <v>12</v>
          </cell>
          <cell r="D4144">
            <v>5</v>
          </cell>
          <cell r="E4144">
            <v>5</v>
          </cell>
          <cell r="F4144">
            <v>0</v>
          </cell>
        </row>
        <row r="4145">
          <cell r="A4145" t="str">
            <v>G0109</v>
          </cell>
          <cell r="B4145" t="str">
            <v>Diab manage trn ind/group</v>
          </cell>
          <cell r="C4145">
            <v>12</v>
          </cell>
          <cell r="D4145">
            <v>5</v>
          </cell>
          <cell r="E4145">
            <v>5</v>
          </cell>
          <cell r="F4145">
            <v>0</v>
          </cell>
        </row>
        <row r="4146">
          <cell r="A4146" t="str">
            <v xml:space="preserve">G0117 </v>
          </cell>
          <cell r="B4146" t="str">
            <v>Glaucoma scrn hgh risk direc</v>
          </cell>
          <cell r="C4146">
            <v>12</v>
          </cell>
          <cell r="D4146">
            <v>5</v>
          </cell>
          <cell r="E4146">
            <v>5</v>
          </cell>
          <cell r="F4146">
            <v>0</v>
          </cell>
        </row>
        <row r="4147">
          <cell r="A4147" t="str">
            <v xml:space="preserve">G0118 </v>
          </cell>
          <cell r="B4147" t="str">
            <v>Glaucoma scrn hgh risk direc</v>
          </cell>
          <cell r="C4147">
            <v>12</v>
          </cell>
          <cell r="D4147">
            <v>5</v>
          </cell>
          <cell r="E4147">
            <v>5</v>
          </cell>
          <cell r="F4147">
            <v>0</v>
          </cell>
        </row>
        <row r="4148">
          <cell r="A4148" t="str">
            <v>G0120</v>
          </cell>
          <cell r="B4148" t="str">
            <v>Colon ca scrn; barium enema</v>
          </cell>
          <cell r="C4148">
            <v>12</v>
          </cell>
          <cell r="D4148">
            <v>5</v>
          </cell>
          <cell r="E4148">
            <v>5</v>
          </cell>
          <cell r="F4148">
            <v>0</v>
          </cell>
        </row>
        <row r="4149">
          <cell r="A4149" t="str">
            <v>G0121</v>
          </cell>
          <cell r="B4149" t="str">
            <v>Colon ca scrn not hi rsk ind</v>
          </cell>
          <cell r="C4149">
            <v>12</v>
          </cell>
          <cell r="D4149">
            <v>6</v>
          </cell>
          <cell r="E4149">
            <v>5</v>
          </cell>
          <cell r="F4149">
            <v>0</v>
          </cell>
        </row>
        <row r="4150">
          <cell r="A4150" t="str">
            <v>G0123</v>
          </cell>
          <cell r="B4150" t="str">
            <v>Screen cerv/vag thin layer</v>
          </cell>
          <cell r="C4150">
            <v>3</v>
          </cell>
          <cell r="D4150">
            <v>0</v>
          </cell>
          <cell r="E4150">
            <v>5</v>
          </cell>
          <cell r="F4150">
            <v>5</v>
          </cell>
        </row>
        <row r="4151">
          <cell r="A4151" t="str">
            <v>G0124</v>
          </cell>
          <cell r="B4151" t="str">
            <v>Screen c/v thin layer by md</v>
          </cell>
          <cell r="C4151">
            <v>12</v>
          </cell>
          <cell r="D4151">
            <v>6</v>
          </cell>
          <cell r="E4151">
            <v>5</v>
          </cell>
          <cell r="F4151">
            <v>0</v>
          </cell>
        </row>
        <row r="4152">
          <cell r="A4152" t="str">
            <v>G0130</v>
          </cell>
          <cell r="B4152" t="str">
            <v>Single energy x-ray study</v>
          </cell>
          <cell r="C4152">
            <v>12</v>
          </cell>
          <cell r="D4152">
            <v>6</v>
          </cell>
          <cell r="E4152">
            <v>5</v>
          </cell>
          <cell r="F4152">
            <v>0</v>
          </cell>
        </row>
        <row r="4153">
          <cell r="A4153" t="str">
            <v>G0141</v>
          </cell>
          <cell r="B4153" t="str">
            <v>Scr c/v cyto,autosys and md</v>
          </cell>
          <cell r="C4153">
            <v>12</v>
          </cell>
          <cell r="D4153">
            <v>6</v>
          </cell>
          <cell r="E4153">
            <v>5</v>
          </cell>
          <cell r="F4153">
            <v>0</v>
          </cell>
        </row>
        <row r="4154">
          <cell r="A4154" t="str">
            <v>G0143</v>
          </cell>
          <cell r="B4154" t="str">
            <v>Scr c/v cyto,thinlayer,rescr</v>
          </cell>
          <cell r="C4154">
            <v>3</v>
          </cell>
          <cell r="D4154">
            <v>0</v>
          </cell>
          <cell r="E4154">
            <v>5</v>
          </cell>
          <cell r="F4154">
            <v>5</v>
          </cell>
        </row>
        <row r="4155">
          <cell r="A4155" t="str">
            <v>G0144</v>
          </cell>
          <cell r="B4155" t="str">
            <v>Scr c/v cyto,thinlayer,rescr</v>
          </cell>
          <cell r="C4155">
            <v>3</v>
          </cell>
          <cell r="D4155">
            <v>0</v>
          </cell>
          <cell r="E4155">
            <v>5</v>
          </cell>
          <cell r="F4155">
            <v>5</v>
          </cell>
        </row>
        <row r="4156">
          <cell r="A4156" t="str">
            <v>G0145</v>
          </cell>
          <cell r="B4156" t="str">
            <v>Scr c/v cyto,thinlayer,rescr</v>
          </cell>
          <cell r="C4156">
            <v>3</v>
          </cell>
          <cell r="D4156">
            <v>0</v>
          </cell>
          <cell r="E4156">
            <v>5</v>
          </cell>
          <cell r="F4156">
            <v>5</v>
          </cell>
        </row>
        <row r="4157">
          <cell r="A4157" t="str">
            <v>G0147</v>
          </cell>
          <cell r="B4157" t="str">
            <v>Scr c/v cyto, automated sys</v>
          </cell>
          <cell r="C4157">
            <v>3</v>
          </cell>
          <cell r="D4157">
            <v>0</v>
          </cell>
          <cell r="E4157">
            <v>5</v>
          </cell>
          <cell r="F4157">
            <v>5</v>
          </cell>
        </row>
        <row r="4158">
          <cell r="A4158" t="str">
            <v>G0148</v>
          </cell>
          <cell r="B4158" t="str">
            <v>Scr c/v cyto, autosys, rescr</v>
          </cell>
          <cell r="C4158">
            <v>3</v>
          </cell>
          <cell r="D4158">
            <v>0</v>
          </cell>
          <cell r="E4158">
            <v>5</v>
          </cell>
          <cell r="F4158">
            <v>5</v>
          </cell>
        </row>
        <row r="4159">
          <cell r="A4159" t="str">
            <v>G0166</v>
          </cell>
          <cell r="B4159" t="str">
            <v>Extrnl counterpulse, per tx</v>
          </cell>
          <cell r="C4159">
            <v>12</v>
          </cell>
          <cell r="D4159">
            <v>5</v>
          </cell>
          <cell r="E4159">
            <v>5</v>
          </cell>
          <cell r="F4159">
            <v>0</v>
          </cell>
        </row>
        <row r="4160">
          <cell r="A4160" t="str">
            <v>G0168</v>
          </cell>
          <cell r="B4160" t="str">
            <v>Wound closure by adhesive</v>
          </cell>
          <cell r="C4160">
            <v>12</v>
          </cell>
          <cell r="D4160">
            <v>5</v>
          </cell>
          <cell r="E4160">
            <v>5</v>
          </cell>
          <cell r="F4160">
            <v>0</v>
          </cell>
        </row>
        <row r="4161">
          <cell r="A4161" t="str">
            <v>G0179</v>
          </cell>
          <cell r="B4161" t="str">
            <v>Md recertification hha pt</v>
          </cell>
          <cell r="C4161">
            <v>12</v>
          </cell>
          <cell r="D4161">
            <v>5</v>
          </cell>
          <cell r="E4161">
            <v>5</v>
          </cell>
          <cell r="F4161">
            <v>0</v>
          </cell>
        </row>
        <row r="4162">
          <cell r="A4162" t="str">
            <v>G0180</v>
          </cell>
          <cell r="B4162" t="str">
            <v>Md certification hha patient</v>
          </cell>
          <cell r="C4162">
            <v>12</v>
          </cell>
          <cell r="D4162">
            <v>5</v>
          </cell>
          <cell r="E4162">
            <v>5</v>
          </cell>
          <cell r="F4162">
            <v>0</v>
          </cell>
        </row>
        <row r="4163">
          <cell r="A4163" t="str">
            <v>G0181</v>
          </cell>
          <cell r="B4163" t="str">
            <v>Home health care supervision</v>
          </cell>
          <cell r="C4163">
            <v>12</v>
          </cell>
          <cell r="D4163">
            <v>5</v>
          </cell>
          <cell r="E4163">
            <v>5</v>
          </cell>
          <cell r="F4163">
            <v>0</v>
          </cell>
        </row>
        <row r="4164">
          <cell r="A4164" t="str">
            <v>G0182</v>
          </cell>
          <cell r="B4164" t="str">
            <v>Hospice care supervision</v>
          </cell>
          <cell r="C4164">
            <v>12</v>
          </cell>
          <cell r="D4164">
            <v>5</v>
          </cell>
          <cell r="E4164">
            <v>5</v>
          </cell>
          <cell r="F4164">
            <v>0</v>
          </cell>
        </row>
        <row r="4165">
          <cell r="A4165" t="str">
            <v>G0202</v>
          </cell>
          <cell r="B4165" t="str">
            <v>Screeningmammographydigital</v>
          </cell>
          <cell r="C4165">
            <v>12</v>
          </cell>
          <cell r="D4165">
            <v>6</v>
          </cell>
          <cell r="E4165">
            <v>5</v>
          </cell>
          <cell r="F4165">
            <v>0</v>
          </cell>
        </row>
        <row r="4166">
          <cell r="A4166" t="str">
            <v>G0204</v>
          </cell>
          <cell r="B4166" t="str">
            <v>Diagnosticmammographydigital</v>
          </cell>
          <cell r="C4166">
            <v>12</v>
          </cell>
          <cell r="D4166">
            <v>5</v>
          </cell>
          <cell r="E4166">
            <v>5</v>
          </cell>
          <cell r="F4166">
            <v>0</v>
          </cell>
        </row>
        <row r="4167">
          <cell r="A4167" t="str">
            <v>G0206</v>
          </cell>
          <cell r="B4167" t="str">
            <v>Diagnosticmammographydigital</v>
          </cell>
          <cell r="C4167">
            <v>12</v>
          </cell>
          <cell r="D4167">
            <v>5</v>
          </cell>
          <cell r="E4167">
            <v>5</v>
          </cell>
          <cell r="F4167">
            <v>0</v>
          </cell>
        </row>
        <row r="4168">
          <cell r="A4168" t="str">
            <v>G0237</v>
          </cell>
          <cell r="B4168" t="str">
            <v>Therapeutic procd strg endur</v>
          </cell>
          <cell r="C4168">
            <v>12</v>
          </cell>
          <cell r="D4168">
            <v>5</v>
          </cell>
          <cell r="E4168">
            <v>5</v>
          </cell>
          <cell r="F4168">
            <v>0</v>
          </cell>
        </row>
        <row r="4169">
          <cell r="A4169" t="str">
            <v>G0238</v>
          </cell>
          <cell r="B4169" t="str">
            <v>Oth resp proc, indiv</v>
          </cell>
          <cell r="C4169">
            <v>12</v>
          </cell>
          <cell r="D4169">
            <v>5</v>
          </cell>
          <cell r="E4169">
            <v>5</v>
          </cell>
          <cell r="F4169">
            <v>0</v>
          </cell>
        </row>
        <row r="4170">
          <cell r="A4170" t="str">
            <v>G0239</v>
          </cell>
          <cell r="B4170" t="str">
            <v>Oth resp proc, group</v>
          </cell>
          <cell r="C4170">
            <v>12</v>
          </cell>
          <cell r="D4170">
            <v>5</v>
          </cell>
          <cell r="E4170">
            <v>5</v>
          </cell>
          <cell r="F4170">
            <v>0</v>
          </cell>
        </row>
        <row r="4171">
          <cell r="A4171" t="str">
            <v>G0268</v>
          </cell>
          <cell r="B4171" t="str">
            <v>Removal of impacted wax md</v>
          </cell>
          <cell r="C4171">
            <v>12</v>
          </cell>
          <cell r="D4171">
            <v>5</v>
          </cell>
          <cell r="E4171">
            <v>5</v>
          </cell>
          <cell r="F4171">
            <v>0</v>
          </cell>
        </row>
        <row r="4172">
          <cell r="A4172" t="str">
            <v>G0270</v>
          </cell>
          <cell r="B4172" t="str">
            <v>Mnt subs tx for change dx</v>
          </cell>
          <cell r="C4172">
            <v>12</v>
          </cell>
          <cell r="D4172">
            <v>6</v>
          </cell>
          <cell r="E4172">
            <v>5</v>
          </cell>
          <cell r="F4172">
            <v>0</v>
          </cell>
        </row>
        <row r="4173">
          <cell r="A4173" t="str">
            <v>G0271</v>
          </cell>
          <cell r="B4173" t="str">
            <v>Group mnt 2 or more 30 mins</v>
          </cell>
          <cell r="C4173">
            <v>3</v>
          </cell>
          <cell r="D4173">
            <v>0</v>
          </cell>
          <cell r="E4173">
            <v>5</v>
          </cell>
          <cell r="F4173">
            <v>5</v>
          </cell>
        </row>
        <row r="4174">
          <cell r="A4174" t="str">
            <v>G0281</v>
          </cell>
          <cell r="B4174" t="str">
            <v>Elec stim unattend for press</v>
          </cell>
          <cell r="C4174">
            <v>12</v>
          </cell>
          <cell r="D4174">
            <v>5</v>
          </cell>
          <cell r="E4174">
            <v>5</v>
          </cell>
          <cell r="F4174">
            <v>0</v>
          </cell>
        </row>
        <row r="4175">
          <cell r="A4175" t="str">
            <v>G0283</v>
          </cell>
          <cell r="B4175" t="str">
            <v>Elec stim other than wound</v>
          </cell>
          <cell r="C4175">
            <v>12</v>
          </cell>
          <cell r="D4175">
            <v>5</v>
          </cell>
          <cell r="E4175">
            <v>5</v>
          </cell>
          <cell r="F4175">
            <v>0</v>
          </cell>
        </row>
        <row r="4176">
          <cell r="A4176" t="str">
            <v>G0288</v>
          </cell>
          <cell r="B4176" t="str">
            <v>Recon, cta for surg plan</v>
          </cell>
          <cell r="C4176">
            <v>12</v>
          </cell>
          <cell r="D4176">
            <v>5</v>
          </cell>
          <cell r="E4176">
            <v>5</v>
          </cell>
          <cell r="F4176">
            <v>0</v>
          </cell>
        </row>
        <row r="4177">
          <cell r="A4177" t="str">
            <v>G0306</v>
          </cell>
          <cell r="B4177" t="str">
            <v>Cbc/diffwbc w/o platelet</v>
          </cell>
          <cell r="C4177">
            <v>3</v>
          </cell>
          <cell r="D4177">
            <v>0</v>
          </cell>
          <cell r="E4177">
            <v>5</v>
          </cell>
          <cell r="F4177">
            <v>5</v>
          </cell>
        </row>
        <row r="4178">
          <cell r="A4178" t="str">
            <v>G0307</v>
          </cell>
          <cell r="B4178" t="str">
            <v>Cbc without platelet</v>
          </cell>
          <cell r="C4178">
            <v>3</v>
          </cell>
          <cell r="D4178">
            <v>0</v>
          </cell>
          <cell r="E4178">
            <v>5</v>
          </cell>
          <cell r="F4178">
            <v>5</v>
          </cell>
        </row>
        <row r="4179">
          <cell r="A4179" t="str">
            <v>G0328</v>
          </cell>
          <cell r="B4179" t="str">
            <v>Fecal blood scrn immunoassay</v>
          </cell>
          <cell r="C4179">
            <v>3</v>
          </cell>
          <cell r="D4179">
            <v>0</v>
          </cell>
          <cell r="E4179">
            <v>5</v>
          </cell>
          <cell r="F4179">
            <v>5</v>
          </cell>
        </row>
        <row r="4180">
          <cell r="A4180" t="str">
            <v>G0329</v>
          </cell>
          <cell r="B4180" t="str">
            <v>Electromagntic tx for ulcers</v>
          </cell>
          <cell r="C4180">
            <v>12</v>
          </cell>
          <cell r="D4180">
            <v>5</v>
          </cell>
          <cell r="E4180">
            <v>5</v>
          </cell>
          <cell r="F4180">
            <v>0</v>
          </cell>
        </row>
        <row r="4181">
          <cell r="A4181" t="str">
            <v>G0341</v>
          </cell>
          <cell r="B4181" t="str">
            <v>Percutaneous islet celltrans</v>
          </cell>
          <cell r="C4181">
            <v>12</v>
          </cell>
          <cell r="D4181">
            <v>5</v>
          </cell>
          <cell r="E4181">
            <v>5</v>
          </cell>
          <cell r="F4181">
            <v>0</v>
          </cell>
        </row>
        <row r="4182">
          <cell r="A4182" t="str">
            <v>G0364</v>
          </cell>
          <cell r="B4182" t="str">
            <v>Bone marrow aspirate &amp;biopsy</v>
          </cell>
          <cell r="C4182">
            <v>12</v>
          </cell>
          <cell r="D4182">
            <v>5</v>
          </cell>
          <cell r="E4182">
            <v>5</v>
          </cell>
          <cell r="F4182">
            <v>0</v>
          </cell>
        </row>
        <row r="4183">
          <cell r="A4183" t="str">
            <v>G0365</v>
          </cell>
          <cell r="B4183" t="str">
            <v>Vessel mapping hemo access</v>
          </cell>
          <cell r="C4183">
            <v>12</v>
          </cell>
          <cell r="D4183">
            <v>5</v>
          </cell>
          <cell r="E4183">
            <v>5</v>
          </cell>
          <cell r="F4183">
            <v>0</v>
          </cell>
        </row>
        <row r="4184">
          <cell r="A4184" t="str">
            <v>G0372</v>
          </cell>
          <cell r="B4184" t="str">
            <v>Md service required for pmd</v>
          </cell>
          <cell r="C4184">
            <v>12</v>
          </cell>
          <cell r="D4184">
            <v>5</v>
          </cell>
          <cell r="E4184">
            <v>5</v>
          </cell>
          <cell r="F4184">
            <v>0</v>
          </cell>
        </row>
        <row r="4185">
          <cell r="A4185" t="str">
            <v>G0389</v>
          </cell>
          <cell r="B4185" t="str">
            <v>Ultrasound exam aaa screen</v>
          </cell>
          <cell r="C4185">
            <v>12</v>
          </cell>
          <cell r="D4185">
            <v>6</v>
          </cell>
          <cell r="E4185">
            <v>5</v>
          </cell>
          <cell r="F4185">
            <v>0</v>
          </cell>
        </row>
        <row r="4186">
          <cell r="A4186" t="str">
            <v>G0396</v>
          </cell>
          <cell r="B4186" t="str">
            <v>Alcohol/subs interv 15-30mn</v>
          </cell>
          <cell r="C4186">
            <v>12</v>
          </cell>
          <cell r="D4186">
            <v>5</v>
          </cell>
          <cell r="E4186">
            <v>5</v>
          </cell>
          <cell r="F4186">
            <v>0</v>
          </cell>
        </row>
        <row r="4187">
          <cell r="A4187" t="str">
            <v>G0397</v>
          </cell>
          <cell r="B4187" t="str">
            <v>Alcohol/subs interv &gt;30 min</v>
          </cell>
          <cell r="C4187">
            <v>12</v>
          </cell>
          <cell r="D4187">
            <v>5</v>
          </cell>
          <cell r="E4187">
            <v>5</v>
          </cell>
          <cell r="F4187">
            <v>0</v>
          </cell>
        </row>
        <row r="4188">
          <cell r="A4188" t="str">
            <v>G0402</v>
          </cell>
          <cell r="B4188" t="str">
            <v>Initial preventive exam</v>
          </cell>
          <cell r="C4188">
            <v>12</v>
          </cell>
          <cell r="D4188">
            <v>6</v>
          </cell>
          <cell r="E4188">
            <v>5</v>
          </cell>
          <cell r="F4188">
            <v>0</v>
          </cell>
        </row>
        <row r="4189">
          <cell r="A4189" t="str">
            <v>G0403</v>
          </cell>
          <cell r="B4189" t="str">
            <v>Ekg for initial prevent exam</v>
          </cell>
          <cell r="C4189">
            <v>12</v>
          </cell>
          <cell r="D4189">
            <v>5</v>
          </cell>
          <cell r="E4189">
            <v>5</v>
          </cell>
          <cell r="F4189">
            <v>0</v>
          </cell>
        </row>
        <row r="4190">
          <cell r="A4190" t="str">
            <v>G0404</v>
          </cell>
          <cell r="B4190" t="str">
            <v>Ekg tracing for initial prev</v>
          </cell>
          <cell r="C4190">
            <v>12</v>
          </cell>
          <cell r="D4190">
            <v>5</v>
          </cell>
          <cell r="E4190">
            <v>5</v>
          </cell>
          <cell r="F4190">
            <v>0</v>
          </cell>
        </row>
        <row r="4191">
          <cell r="A4191" t="str">
            <v>G0405</v>
          </cell>
          <cell r="B4191" t="str">
            <v>Ekg interpret &amp; report preve</v>
          </cell>
          <cell r="C4191">
            <v>12</v>
          </cell>
          <cell r="D4191">
            <v>5</v>
          </cell>
          <cell r="E4191">
            <v>5</v>
          </cell>
          <cell r="F4191">
            <v>0</v>
          </cell>
        </row>
        <row r="4192">
          <cell r="A4192" t="str">
            <v>G0416</v>
          </cell>
          <cell r="B4192" t="str">
            <v>Biopsy prostate 10-20 spc</v>
          </cell>
          <cell r="C4192">
            <v>12</v>
          </cell>
          <cell r="D4192">
            <v>5</v>
          </cell>
          <cell r="E4192">
            <v>5</v>
          </cell>
          <cell r="F4192">
            <v>0</v>
          </cell>
        </row>
        <row r="4193">
          <cell r="A4193" t="str">
            <v>G0417</v>
          </cell>
          <cell r="B4193" t="str">
            <v>Biopsy prostate 21-40 spc</v>
          </cell>
          <cell r="C4193">
            <v>12</v>
          </cell>
          <cell r="D4193">
            <v>5</v>
          </cell>
          <cell r="E4193">
            <v>5</v>
          </cell>
          <cell r="F4193">
            <v>0</v>
          </cell>
        </row>
        <row r="4194">
          <cell r="A4194" t="str">
            <v>G0418</v>
          </cell>
          <cell r="B4194" t="str">
            <v>Biopsy prostate 41-60 spc</v>
          </cell>
          <cell r="C4194">
            <v>12</v>
          </cell>
          <cell r="D4194">
            <v>5</v>
          </cell>
          <cell r="E4194">
            <v>5</v>
          </cell>
          <cell r="F4194">
            <v>0</v>
          </cell>
        </row>
        <row r="4195">
          <cell r="A4195" t="str">
            <v>G0419</v>
          </cell>
          <cell r="B4195" t="str">
            <v>Biopsy prostate: &gt;60 spc</v>
          </cell>
          <cell r="C4195">
            <v>12</v>
          </cell>
          <cell r="D4195">
            <v>5</v>
          </cell>
          <cell r="E4195">
            <v>5</v>
          </cell>
          <cell r="F4195">
            <v>0</v>
          </cell>
        </row>
        <row r="4196">
          <cell r="A4196" t="str">
            <v>G0420</v>
          </cell>
          <cell r="B4196" t="str">
            <v>Ed svc ckd ind per session</v>
          </cell>
          <cell r="C4196">
            <v>12</v>
          </cell>
          <cell r="D4196">
            <v>5</v>
          </cell>
          <cell r="E4196">
            <v>5</v>
          </cell>
          <cell r="F4196">
            <v>0</v>
          </cell>
        </row>
        <row r="4197">
          <cell r="A4197" t="str">
            <v>G0421</v>
          </cell>
          <cell r="B4197" t="str">
            <v>Ed svc ckd grp per session</v>
          </cell>
          <cell r="C4197">
            <v>12</v>
          </cell>
          <cell r="D4197">
            <v>5</v>
          </cell>
          <cell r="E4197">
            <v>5</v>
          </cell>
          <cell r="F4197">
            <v>0</v>
          </cell>
        </row>
        <row r="4198">
          <cell r="A4198" t="str">
            <v>G0422</v>
          </cell>
          <cell r="B4198" t="str">
            <v>Intens cardiac rehab w/exerc</v>
          </cell>
          <cell r="C4198">
            <v>12</v>
          </cell>
          <cell r="D4198">
            <v>5</v>
          </cell>
          <cell r="E4198">
            <v>5</v>
          </cell>
          <cell r="F4198">
            <v>0</v>
          </cell>
        </row>
        <row r="4199">
          <cell r="A4199" t="str">
            <v>G0423</v>
          </cell>
          <cell r="B4199" t="str">
            <v>Intens cardiac rehab no exer</v>
          </cell>
          <cell r="C4199">
            <v>12</v>
          </cell>
          <cell r="D4199">
            <v>5</v>
          </cell>
          <cell r="E4199">
            <v>5</v>
          </cell>
          <cell r="F4199">
            <v>0</v>
          </cell>
        </row>
        <row r="4200">
          <cell r="A4200" t="str">
            <v>G0424</v>
          </cell>
          <cell r="B4200" t="str">
            <v>Pulmonary rehab w exer</v>
          </cell>
          <cell r="C4200">
            <v>12</v>
          </cell>
          <cell r="D4200">
            <v>5</v>
          </cell>
          <cell r="E4200">
            <v>5</v>
          </cell>
          <cell r="F4200">
            <v>0</v>
          </cell>
        </row>
        <row r="4201">
          <cell r="A4201" t="str">
            <v>G0429</v>
          </cell>
          <cell r="B4201" t="str">
            <v>Dermal filler injection(s)</v>
          </cell>
          <cell r="C4201">
            <v>12</v>
          </cell>
          <cell r="D4201">
            <v>5</v>
          </cell>
          <cell r="E4201">
            <v>5</v>
          </cell>
          <cell r="F4201">
            <v>0</v>
          </cell>
        </row>
        <row r="4202">
          <cell r="A4202" t="str">
            <v>G0431</v>
          </cell>
          <cell r="B4202" t="str">
            <v>Drug screen multiple class</v>
          </cell>
          <cell r="C4202">
            <v>3</v>
          </cell>
          <cell r="D4202">
            <v>0</v>
          </cell>
          <cell r="E4202">
            <v>5</v>
          </cell>
          <cell r="F4202">
            <v>5</v>
          </cell>
        </row>
        <row r="4203">
          <cell r="A4203" t="str">
            <v>G0432</v>
          </cell>
          <cell r="B4203" t="str">
            <v>Eia hiv-1/hiv-2 screen</v>
          </cell>
          <cell r="C4203">
            <v>3</v>
          </cell>
          <cell r="D4203">
            <v>0</v>
          </cell>
          <cell r="E4203">
            <v>5</v>
          </cell>
          <cell r="F4203">
            <v>5</v>
          </cell>
        </row>
        <row r="4204">
          <cell r="A4204" t="str">
            <v>G0433</v>
          </cell>
          <cell r="B4204" t="str">
            <v>Elisa hiv-1/hiv-2 screen</v>
          </cell>
          <cell r="C4204">
            <v>3</v>
          </cell>
          <cell r="D4204">
            <v>0</v>
          </cell>
          <cell r="E4204">
            <v>5</v>
          </cell>
          <cell r="F4204">
            <v>5</v>
          </cell>
        </row>
        <row r="4205">
          <cell r="A4205" t="str">
            <v>G0434</v>
          </cell>
          <cell r="B4205" t="str">
            <v>Drug screen multi drug class</v>
          </cell>
          <cell r="C4205">
            <v>3</v>
          </cell>
          <cell r="D4205">
            <v>0</v>
          </cell>
          <cell r="E4205">
            <v>5</v>
          </cell>
          <cell r="F4205">
            <v>5</v>
          </cell>
        </row>
        <row r="4206">
          <cell r="A4206" t="str">
            <v>G0435</v>
          </cell>
          <cell r="B4206" t="str">
            <v>Oral hiv-1/hiv-2 screen</v>
          </cell>
          <cell r="C4206">
            <v>3</v>
          </cell>
          <cell r="D4206">
            <v>0</v>
          </cell>
          <cell r="E4206">
            <v>5</v>
          </cell>
          <cell r="F4206">
            <v>5</v>
          </cell>
        </row>
        <row r="4207">
          <cell r="A4207" t="str">
            <v>G0436</v>
          </cell>
          <cell r="B4207" t="str">
            <v>Tobacco-use counsel 3-10 min</v>
          </cell>
          <cell r="C4207">
            <v>12</v>
          </cell>
          <cell r="D4207">
            <v>6</v>
          </cell>
          <cell r="E4207">
            <v>5</v>
          </cell>
          <cell r="F4207">
            <v>0</v>
          </cell>
        </row>
        <row r="4208">
          <cell r="A4208" t="str">
            <v>G0437</v>
          </cell>
          <cell r="B4208" t="str">
            <v>Tobacco-use counsel&gt;10min</v>
          </cell>
          <cell r="C4208">
            <v>12</v>
          </cell>
          <cell r="D4208">
            <v>6</v>
          </cell>
          <cell r="E4208">
            <v>5</v>
          </cell>
          <cell r="F4208">
            <v>0</v>
          </cell>
        </row>
        <row r="4209">
          <cell r="A4209" t="str">
            <v>G0438</v>
          </cell>
          <cell r="B4209" t="str">
            <v>Ppps, initial visit</v>
          </cell>
          <cell r="C4209">
            <v>12</v>
          </cell>
          <cell r="D4209">
            <v>6</v>
          </cell>
          <cell r="E4209">
            <v>5</v>
          </cell>
          <cell r="F4209">
            <v>0</v>
          </cell>
        </row>
        <row r="4210">
          <cell r="A4210" t="str">
            <v>G0439</v>
          </cell>
          <cell r="B4210" t="str">
            <v>Ppps, subseq visit</v>
          </cell>
          <cell r="C4210">
            <v>12</v>
          </cell>
          <cell r="D4210">
            <v>6</v>
          </cell>
          <cell r="E4210">
            <v>5</v>
          </cell>
          <cell r="F4210">
            <v>0</v>
          </cell>
        </row>
        <row r="4211">
          <cell r="A4211" t="str">
            <v>G0442</v>
          </cell>
          <cell r="B4211" t="str">
            <v>Annual alcohol screen 15 min</v>
          </cell>
          <cell r="C4211">
            <v>12</v>
          </cell>
          <cell r="D4211">
            <v>6</v>
          </cell>
          <cell r="E4211">
            <v>5</v>
          </cell>
          <cell r="F4211">
            <v>0</v>
          </cell>
        </row>
        <row r="4212">
          <cell r="A4212" t="str">
            <v>G0443</v>
          </cell>
          <cell r="B4212" t="str">
            <v>Brief alcohol misuse counsel</v>
          </cell>
          <cell r="C4212">
            <v>12</v>
          </cell>
          <cell r="D4212">
            <v>6</v>
          </cell>
          <cell r="E4212">
            <v>5</v>
          </cell>
          <cell r="F4212">
            <v>0</v>
          </cell>
        </row>
        <row r="4213">
          <cell r="A4213" t="str">
            <v>G0444</v>
          </cell>
          <cell r="B4213" t="str">
            <v>Depression screen annual</v>
          </cell>
          <cell r="C4213">
            <v>12</v>
          </cell>
          <cell r="D4213">
            <v>6</v>
          </cell>
          <cell r="E4213">
            <v>5</v>
          </cell>
          <cell r="F4213">
            <v>0</v>
          </cell>
        </row>
        <row r="4214">
          <cell r="A4214" t="str">
            <v>G0445</v>
          </cell>
          <cell r="B4214" t="str">
            <v>High inten beh couns std 30m</v>
          </cell>
          <cell r="C4214">
            <v>12</v>
          </cell>
          <cell r="D4214">
            <v>6</v>
          </cell>
          <cell r="E4214">
            <v>5</v>
          </cell>
          <cell r="F4214">
            <v>0</v>
          </cell>
        </row>
        <row r="4215">
          <cell r="A4215" t="str">
            <v>G0446</v>
          </cell>
          <cell r="B4215" t="str">
            <v>Intens behave ther cardio dx</v>
          </cell>
          <cell r="C4215">
            <v>12</v>
          </cell>
          <cell r="D4215">
            <v>6</v>
          </cell>
          <cell r="E4215">
            <v>5</v>
          </cell>
          <cell r="F4215">
            <v>0</v>
          </cell>
        </row>
        <row r="4216">
          <cell r="A4216" t="str">
            <v>G0447</v>
          </cell>
          <cell r="B4216" t="str">
            <v>Behavior counsel obesity 15m</v>
          </cell>
          <cell r="C4216">
            <v>12</v>
          </cell>
          <cell r="D4216">
            <v>6</v>
          </cell>
          <cell r="E4216">
            <v>5</v>
          </cell>
          <cell r="F4216">
            <v>0</v>
          </cell>
        </row>
        <row r="4217">
          <cell r="A4217" t="str">
            <v>G0448</v>
          </cell>
          <cell r="B4217" t="str">
            <v>Place perm pacing cardiovert</v>
          </cell>
          <cell r="C4217">
            <v>12</v>
          </cell>
          <cell r="D4217">
            <v>6</v>
          </cell>
          <cell r="E4217">
            <v>5</v>
          </cell>
          <cell r="F4217">
            <v>0</v>
          </cell>
        </row>
        <row r="4218">
          <cell r="A4218" t="str">
            <v>G0451</v>
          </cell>
          <cell r="B4218" t="str">
            <v>Devlopment test interpt&amp;rep</v>
          </cell>
          <cell r="C4218">
            <v>12</v>
          </cell>
          <cell r="D4218">
            <v>5</v>
          </cell>
          <cell r="E4218">
            <v>5</v>
          </cell>
          <cell r="F4218">
            <v>0</v>
          </cell>
        </row>
        <row r="4219">
          <cell r="A4219" t="str">
            <v>G0454</v>
          </cell>
          <cell r="B4219" t="str">
            <v>Md document visit by npp</v>
          </cell>
          <cell r="C4219">
            <v>12</v>
          </cell>
          <cell r="D4219">
            <v>5</v>
          </cell>
          <cell r="E4219">
            <v>5</v>
          </cell>
          <cell r="F4219">
            <v>0</v>
          </cell>
        </row>
        <row r="4220">
          <cell r="A4220" t="str">
            <v>G0455</v>
          </cell>
          <cell r="B4220" t="str">
            <v>Fecal microbiota prep instil</v>
          </cell>
          <cell r="C4220">
            <v>12</v>
          </cell>
          <cell r="D4220">
            <v>5</v>
          </cell>
          <cell r="E4220">
            <v>5</v>
          </cell>
          <cell r="F4220">
            <v>0</v>
          </cell>
        </row>
        <row r="4221">
          <cell r="A4221" t="str">
            <v>G0461</v>
          </cell>
          <cell r="B4221" t="str">
            <v>Immunohisto/cyto chem 1st st</v>
          </cell>
          <cell r="C4221">
            <v>12</v>
          </cell>
          <cell r="D4221">
            <v>5</v>
          </cell>
          <cell r="E4221">
            <v>5</v>
          </cell>
          <cell r="F4221">
            <v>0</v>
          </cell>
        </row>
        <row r="4222">
          <cell r="A4222" t="str">
            <v>G0462</v>
          </cell>
          <cell r="B4222" t="str">
            <v>Immunohisto/cyto chem add</v>
          </cell>
          <cell r="C4222">
            <v>12</v>
          </cell>
          <cell r="D4222">
            <v>5</v>
          </cell>
          <cell r="E4222">
            <v>5</v>
          </cell>
          <cell r="F4222">
            <v>0</v>
          </cell>
        </row>
        <row r="4223">
          <cell r="A4223" t="str">
            <v>G0466</v>
          </cell>
          <cell r="B4223" t="str">
            <v xml:space="preserve">FQHC visit new patient </v>
          </cell>
          <cell r="C4223" t="str">
            <v xml:space="preserve"> 10/13</v>
          </cell>
          <cell r="D4223">
            <v>0</v>
          </cell>
          <cell r="E4223">
            <v>5</v>
          </cell>
          <cell r="F4223">
            <v>0</v>
          </cell>
        </row>
        <row r="4224">
          <cell r="A4224" t="str">
            <v>G0467</v>
          </cell>
          <cell r="B4224" t="str">
            <v>FQHC visit, estab pt</v>
          </cell>
          <cell r="C4224">
            <v>10</v>
          </cell>
          <cell r="D4224">
            <v>0</v>
          </cell>
          <cell r="E4224">
            <v>5</v>
          </cell>
          <cell r="F4224">
            <v>0</v>
          </cell>
        </row>
        <row r="4225">
          <cell r="A4225" t="str">
            <v>G0468</v>
          </cell>
          <cell r="B4225" t="str">
            <v>FQHC visit, IPPE or AWV</v>
          </cell>
          <cell r="C4225" t="str">
            <v xml:space="preserve"> 10/13</v>
          </cell>
          <cell r="D4225">
            <v>0</v>
          </cell>
          <cell r="E4225">
            <v>5</v>
          </cell>
          <cell r="F4225">
            <v>0</v>
          </cell>
        </row>
        <row r="4226">
          <cell r="A4226" t="str">
            <v>G0469</v>
          </cell>
          <cell r="B4226" t="str">
            <v>FQHC visit, MH  new pt</v>
          </cell>
          <cell r="C4226" t="str">
            <v xml:space="preserve"> 10/13</v>
          </cell>
          <cell r="D4226">
            <v>0</v>
          </cell>
          <cell r="E4226">
            <v>5</v>
          </cell>
          <cell r="F4226">
            <v>0</v>
          </cell>
        </row>
        <row r="4227">
          <cell r="A4227" t="str">
            <v>G0470</v>
          </cell>
          <cell r="B4227" t="str">
            <v>FQHC visit,  MH estab pt</v>
          </cell>
          <cell r="C4227">
            <v>10</v>
          </cell>
          <cell r="D4227">
            <v>0</v>
          </cell>
          <cell r="E4227">
            <v>5</v>
          </cell>
          <cell r="F4227">
            <v>0</v>
          </cell>
        </row>
        <row r="4228">
          <cell r="A4228" t="str">
            <v>G0472</v>
          </cell>
          <cell r="B4228" t="str">
            <v>Hep C screen high risk/other</v>
          </cell>
          <cell r="C4228">
            <v>12</v>
          </cell>
          <cell r="D4228">
            <v>6</v>
          </cell>
          <cell r="E4228">
            <v>5</v>
          </cell>
          <cell r="F4228">
            <v>0</v>
          </cell>
        </row>
        <row r="4229">
          <cell r="A4229" t="str">
            <v>G0473</v>
          </cell>
          <cell r="B4229" t="str">
            <v>Group behave couns 2-10</v>
          </cell>
          <cell r="C4229">
            <v>3</v>
          </cell>
          <cell r="D4229">
            <v>0</v>
          </cell>
          <cell r="E4229">
            <v>5</v>
          </cell>
          <cell r="F4229">
            <v>5</v>
          </cell>
        </row>
        <row r="4230">
          <cell r="A4230" t="str">
            <v>G9143</v>
          </cell>
          <cell r="B4230" t="str">
            <v>Warfarin respon genetic test</v>
          </cell>
          <cell r="C4230">
            <v>3</v>
          </cell>
          <cell r="D4230">
            <v>0</v>
          </cell>
          <cell r="E4230">
            <v>5</v>
          </cell>
          <cell r="F4230">
            <v>5</v>
          </cell>
        </row>
        <row r="4231">
          <cell r="A4231" t="str">
            <v>G9187</v>
          </cell>
          <cell r="B4231" t="str">
            <v>Bpci home visit</v>
          </cell>
          <cell r="C4231">
            <v>12</v>
          </cell>
          <cell r="D4231">
            <v>5</v>
          </cell>
          <cell r="E4231">
            <v>5</v>
          </cell>
          <cell r="F4231">
            <v>0</v>
          </cell>
        </row>
        <row r="4232">
          <cell r="A4232" t="str">
            <v>J0129</v>
          </cell>
          <cell r="B4232" t="str">
            <v>Abatacept injection</v>
          </cell>
          <cell r="C4232">
            <v>12</v>
          </cell>
          <cell r="D4232">
            <v>5</v>
          </cell>
          <cell r="E4232">
            <v>5</v>
          </cell>
          <cell r="F4232">
            <v>0</v>
          </cell>
        </row>
        <row r="4233">
          <cell r="A4233" t="str">
            <v>J0130</v>
          </cell>
          <cell r="B4233" t="str">
            <v>Abciximab injection</v>
          </cell>
          <cell r="C4233">
            <v>12</v>
          </cell>
          <cell r="D4233">
            <v>5</v>
          </cell>
          <cell r="E4233">
            <v>5</v>
          </cell>
          <cell r="F4233">
            <v>0</v>
          </cell>
        </row>
        <row r="4234">
          <cell r="A4234" t="str">
            <v>J0132</v>
          </cell>
          <cell r="B4234" t="str">
            <v>Acetylcysteine injection</v>
          </cell>
          <cell r="C4234">
            <v>12</v>
          </cell>
          <cell r="D4234">
            <v>5</v>
          </cell>
          <cell r="E4234">
            <v>5</v>
          </cell>
          <cell r="F4234">
            <v>0</v>
          </cell>
        </row>
        <row r="4235">
          <cell r="A4235" t="str">
            <v>J0133</v>
          </cell>
          <cell r="B4235" t="str">
            <v>Acyclovir injection</v>
          </cell>
          <cell r="C4235">
            <v>12</v>
          </cell>
          <cell r="D4235">
            <v>5</v>
          </cell>
          <cell r="E4235">
            <v>5</v>
          </cell>
          <cell r="F4235">
            <v>0</v>
          </cell>
        </row>
        <row r="4236">
          <cell r="A4236" t="str">
            <v>J0135</v>
          </cell>
          <cell r="B4236" t="str">
            <v>Adalimumab injection</v>
          </cell>
          <cell r="C4236">
            <v>12</v>
          </cell>
          <cell r="D4236">
            <v>5</v>
          </cell>
          <cell r="E4236">
            <v>5</v>
          </cell>
          <cell r="F4236">
            <v>0</v>
          </cell>
        </row>
        <row r="4237">
          <cell r="A4237" t="str">
            <v>J0150</v>
          </cell>
          <cell r="B4237" t="str">
            <v>Injection adenosine 6 mg</v>
          </cell>
          <cell r="C4237">
            <v>12</v>
          </cell>
          <cell r="D4237">
            <v>5</v>
          </cell>
          <cell r="E4237">
            <v>5</v>
          </cell>
          <cell r="F4237">
            <v>0</v>
          </cell>
        </row>
        <row r="4238">
          <cell r="A4238" t="str">
            <v>J0151</v>
          </cell>
          <cell r="B4238" t="str">
            <v>Inj adenosine diag 1mg</v>
          </cell>
          <cell r="C4238">
            <v>12</v>
          </cell>
          <cell r="D4238">
            <v>5</v>
          </cell>
          <cell r="E4238">
            <v>5</v>
          </cell>
          <cell r="F4238">
            <v>0</v>
          </cell>
        </row>
        <row r="4239">
          <cell r="A4239" t="str">
            <v>J0171</v>
          </cell>
          <cell r="B4239" t="str">
            <v>Adrenalin epinephrine inject</v>
          </cell>
          <cell r="C4239">
            <v>12</v>
          </cell>
          <cell r="D4239">
            <v>5</v>
          </cell>
          <cell r="E4239">
            <v>5</v>
          </cell>
          <cell r="F4239">
            <v>0</v>
          </cell>
        </row>
        <row r="4240">
          <cell r="A4240" t="str">
            <v>J0178</v>
          </cell>
          <cell r="B4240" t="str">
            <v>Aflibercept injection</v>
          </cell>
          <cell r="C4240">
            <v>12</v>
          </cell>
          <cell r="D4240">
            <v>5</v>
          </cell>
          <cell r="E4240">
            <v>5</v>
          </cell>
          <cell r="F4240">
            <v>0</v>
          </cell>
        </row>
        <row r="4241">
          <cell r="A4241" t="str">
            <v>J0180</v>
          </cell>
          <cell r="B4241" t="str">
            <v>Agalsidase beta injection</v>
          </cell>
          <cell r="C4241">
            <v>12</v>
          </cell>
          <cell r="D4241">
            <v>5</v>
          </cell>
          <cell r="E4241">
            <v>5</v>
          </cell>
          <cell r="F4241">
            <v>0</v>
          </cell>
        </row>
        <row r="4242">
          <cell r="A4242" t="str">
            <v>J0207</v>
          </cell>
          <cell r="B4242" t="str">
            <v>Amifostine</v>
          </cell>
          <cell r="C4242">
            <v>12</v>
          </cell>
          <cell r="D4242">
            <v>5</v>
          </cell>
          <cell r="E4242">
            <v>5</v>
          </cell>
          <cell r="F4242">
            <v>0</v>
          </cell>
        </row>
        <row r="4243">
          <cell r="A4243" t="str">
            <v>J0210</v>
          </cell>
          <cell r="B4243" t="str">
            <v>Methyldopate hcl injection</v>
          </cell>
          <cell r="C4243">
            <v>12</v>
          </cell>
          <cell r="D4243">
            <v>5</v>
          </cell>
          <cell r="E4243">
            <v>5</v>
          </cell>
          <cell r="F4243">
            <v>0</v>
          </cell>
        </row>
        <row r="4244">
          <cell r="A4244" t="str">
            <v>J0215</v>
          </cell>
          <cell r="B4244" t="str">
            <v>Alefacept</v>
          </cell>
          <cell r="C4244">
            <v>12</v>
          </cell>
          <cell r="D4244">
            <v>5</v>
          </cell>
          <cell r="E4244">
            <v>5</v>
          </cell>
          <cell r="F4244">
            <v>0</v>
          </cell>
        </row>
        <row r="4245">
          <cell r="A4245" t="str">
            <v>J0220</v>
          </cell>
          <cell r="B4245" t="str">
            <v>Alglucosidase alfa injection</v>
          </cell>
          <cell r="C4245">
            <v>12</v>
          </cell>
          <cell r="D4245">
            <v>5</v>
          </cell>
          <cell r="E4245">
            <v>5</v>
          </cell>
          <cell r="F4245">
            <v>0</v>
          </cell>
        </row>
        <row r="4246">
          <cell r="A4246" t="str">
            <v>J0221</v>
          </cell>
          <cell r="B4246" t="str">
            <v>Lumizyme injection</v>
          </cell>
          <cell r="C4246">
            <v>12</v>
          </cell>
          <cell r="D4246">
            <v>5</v>
          </cell>
          <cell r="E4246">
            <v>5</v>
          </cell>
          <cell r="F4246">
            <v>0</v>
          </cell>
        </row>
        <row r="4247">
          <cell r="A4247" t="str">
            <v>J0256</v>
          </cell>
          <cell r="B4247" t="str">
            <v>Alpha 1 proteinase inhibitor</v>
          </cell>
          <cell r="C4247">
            <v>12</v>
          </cell>
          <cell r="D4247">
            <v>5</v>
          </cell>
          <cell r="E4247">
            <v>5</v>
          </cell>
          <cell r="F4247">
            <v>0</v>
          </cell>
        </row>
        <row r="4248">
          <cell r="A4248" t="str">
            <v>J0257</v>
          </cell>
          <cell r="B4248" t="str">
            <v>Glassia injection</v>
          </cell>
          <cell r="C4248">
            <v>12</v>
          </cell>
          <cell r="D4248">
            <v>5</v>
          </cell>
          <cell r="E4248">
            <v>5</v>
          </cell>
          <cell r="F4248">
            <v>0</v>
          </cell>
        </row>
        <row r="4249">
          <cell r="A4249" t="str">
            <v>J0278</v>
          </cell>
          <cell r="B4249" t="str">
            <v>Amikacin sulfate injection</v>
          </cell>
          <cell r="C4249">
            <v>12</v>
          </cell>
          <cell r="D4249">
            <v>5</v>
          </cell>
          <cell r="E4249">
            <v>5</v>
          </cell>
          <cell r="F4249">
            <v>0</v>
          </cell>
        </row>
        <row r="4250">
          <cell r="A4250" t="str">
            <v>J0280</v>
          </cell>
          <cell r="B4250" t="str">
            <v>Aminophyllin 250 mg inj</v>
          </cell>
          <cell r="C4250">
            <v>12</v>
          </cell>
          <cell r="D4250">
            <v>5</v>
          </cell>
          <cell r="E4250">
            <v>5</v>
          </cell>
          <cell r="F4250">
            <v>0</v>
          </cell>
        </row>
        <row r="4251">
          <cell r="A4251" t="str">
            <v>J0285</v>
          </cell>
          <cell r="B4251" t="str">
            <v>Amphotericin b</v>
          </cell>
          <cell r="C4251">
            <v>12</v>
          </cell>
          <cell r="D4251">
            <v>5</v>
          </cell>
          <cell r="E4251">
            <v>5</v>
          </cell>
          <cell r="F4251">
            <v>0</v>
          </cell>
        </row>
        <row r="4252">
          <cell r="A4252" t="str">
            <v>J0287</v>
          </cell>
          <cell r="B4252" t="str">
            <v>Amphotericin b lipid complex</v>
          </cell>
          <cell r="C4252">
            <v>12</v>
          </cell>
          <cell r="D4252">
            <v>5</v>
          </cell>
          <cell r="E4252">
            <v>5</v>
          </cell>
          <cell r="F4252">
            <v>0</v>
          </cell>
        </row>
        <row r="4253">
          <cell r="A4253" t="str">
            <v>J0289</v>
          </cell>
          <cell r="B4253" t="str">
            <v>Amphotericin b liposome inj</v>
          </cell>
          <cell r="C4253">
            <v>12</v>
          </cell>
          <cell r="D4253">
            <v>5</v>
          </cell>
          <cell r="E4253">
            <v>5</v>
          </cell>
          <cell r="F4253">
            <v>0</v>
          </cell>
        </row>
        <row r="4254">
          <cell r="A4254" t="str">
            <v>J0290</v>
          </cell>
          <cell r="B4254" t="str">
            <v>Ampicillin 500 mg inj</v>
          </cell>
          <cell r="C4254">
            <v>12</v>
          </cell>
          <cell r="D4254">
            <v>5</v>
          </cell>
          <cell r="E4254">
            <v>5</v>
          </cell>
          <cell r="F4254">
            <v>0</v>
          </cell>
        </row>
        <row r="4255">
          <cell r="A4255" t="str">
            <v>J0295</v>
          </cell>
          <cell r="B4255" t="str">
            <v>Ampicillin sodium per 1.5 gm</v>
          </cell>
          <cell r="C4255">
            <v>12</v>
          </cell>
          <cell r="D4255">
            <v>5</v>
          </cell>
          <cell r="E4255">
            <v>5</v>
          </cell>
          <cell r="F4255">
            <v>0</v>
          </cell>
        </row>
        <row r="4256">
          <cell r="A4256" t="str">
            <v>J0348</v>
          </cell>
          <cell r="B4256" t="str">
            <v>Anidulafungin injection</v>
          </cell>
          <cell r="C4256">
            <v>12</v>
          </cell>
          <cell r="D4256">
            <v>5</v>
          </cell>
          <cell r="E4256">
            <v>5</v>
          </cell>
          <cell r="F4256">
            <v>0</v>
          </cell>
        </row>
        <row r="4257">
          <cell r="A4257" t="str">
            <v>J0360</v>
          </cell>
          <cell r="B4257" t="str">
            <v>Hydralazine hcl injection</v>
          </cell>
          <cell r="C4257">
            <v>12</v>
          </cell>
          <cell r="D4257">
            <v>5</v>
          </cell>
          <cell r="E4257">
            <v>5</v>
          </cell>
          <cell r="F4257">
            <v>0</v>
          </cell>
        </row>
        <row r="4258">
          <cell r="A4258" t="str">
            <v>J0400</v>
          </cell>
          <cell r="B4258" t="str">
            <v>Aripiprazole injection</v>
          </cell>
          <cell r="C4258">
            <v>12</v>
          </cell>
          <cell r="D4258">
            <v>5</v>
          </cell>
          <cell r="E4258">
            <v>5</v>
          </cell>
          <cell r="F4258">
            <v>0</v>
          </cell>
        </row>
        <row r="4259">
          <cell r="A4259" t="str">
            <v>J0401</v>
          </cell>
          <cell r="B4259" t="str">
            <v>Inj aripiprazole ext rel 1mg</v>
          </cell>
          <cell r="C4259">
            <v>12</v>
          </cell>
          <cell r="D4259">
            <v>5</v>
          </cell>
          <cell r="E4259">
            <v>5</v>
          </cell>
          <cell r="F4259">
            <v>0</v>
          </cell>
        </row>
        <row r="4260">
          <cell r="A4260" t="str">
            <v>J0456</v>
          </cell>
          <cell r="B4260" t="str">
            <v>Azithromycin</v>
          </cell>
          <cell r="C4260">
            <v>12</v>
          </cell>
          <cell r="D4260">
            <v>5</v>
          </cell>
          <cell r="E4260">
            <v>5</v>
          </cell>
          <cell r="F4260">
            <v>0</v>
          </cell>
        </row>
        <row r="4261">
          <cell r="A4261" t="str">
            <v>J0461</v>
          </cell>
          <cell r="B4261" t="str">
            <v>Atropine sulfate injection</v>
          </cell>
          <cell r="C4261">
            <v>12</v>
          </cell>
          <cell r="D4261">
            <v>5</v>
          </cell>
          <cell r="E4261">
            <v>5</v>
          </cell>
          <cell r="F4261">
            <v>0</v>
          </cell>
        </row>
        <row r="4262">
          <cell r="A4262" t="str">
            <v>J0470</v>
          </cell>
          <cell r="B4262" t="str">
            <v>Dimecaprol injection</v>
          </cell>
          <cell r="C4262">
            <v>12</v>
          </cell>
          <cell r="D4262">
            <v>5</v>
          </cell>
          <cell r="E4262">
            <v>5</v>
          </cell>
          <cell r="F4262">
            <v>0</v>
          </cell>
        </row>
        <row r="4263">
          <cell r="A4263" t="str">
            <v>J0475</v>
          </cell>
          <cell r="B4263" t="str">
            <v>Baclofen 10 mg injection</v>
          </cell>
          <cell r="C4263">
            <v>12</v>
          </cell>
          <cell r="D4263">
            <v>5</v>
          </cell>
          <cell r="E4263">
            <v>5</v>
          </cell>
          <cell r="F4263">
            <v>0</v>
          </cell>
        </row>
        <row r="4264">
          <cell r="A4264" t="str">
            <v>J0476</v>
          </cell>
          <cell r="B4264" t="str">
            <v>Baclofen intrathecal trial</v>
          </cell>
          <cell r="C4264">
            <v>12</v>
          </cell>
          <cell r="D4264">
            <v>5</v>
          </cell>
          <cell r="E4264">
            <v>5</v>
          </cell>
          <cell r="F4264">
            <v>0</v>
          </cell>
        </row>
        <row r="4265">
          <cell r="A4265" t="str">
            <v>J0480</v>
          </cell>
          <cell r="B4265" t="str">
            <v>Basiliximab</v>
          </cell>
          <cell r="C4265">
            <v>12</v>
          </cell>
          <cell r="D4265">
            <v>5</v>
          </cell>
          <cell r="E4265">
            <v>5</v>
          </cell>
          <cell r="F4265">
            <v>0</v>
          </cell>
        </row>
        <row r="4266">
          <cell r="A4266" t="str">
            <v>J0485</v>
          </cell>
          <cell r="B4266" t="str">
            <v>Belatacept injection</v>
          </cell>
          <cell r="C4266">
            <v>12</v>
          </cell>
          <cell r="D4266">
            <v>5</v>
          </cell>
          <cell r="E4266">
            <v>5</v>
          </cell>
          <cell r="F4266">
            <v>0</v>
          </cell>
        </row>
        <row r="4267">
          <cell r="A4267" t="str">
            <v>J0490</v>
          </cell>
          <cell r="B4267" t="str">
            <v>Belimumab injection</v>
          </cell>
          <cell r="C4267">
            <v>12</v>
          </cell>
          <cell r="D4267">
            <v>5</v>
          </cell>
          <cell r="E4267">
            <v>5</v>
          </cell>
          <cell r="F4267">
            <v>0</v>
          </cell>
        </row>
        <row r="4268">
          <cell r="A4268" t="str">
            <v>J0500</v>
          </cell>
          <cell r="B4268" t="str">
            <v>Dicyclomine injection</v>
          </cell>
          <cell r="C4268">
            <v>12</v>
          </cell>
          <cell r="D4268">
            <v>5</v>
          </cell>
          <cell r="E4268">
            <v>5</v>
          </cell>
          <cell r="F4268">
            <v>0</v>
          </cell>
        </row>
        <row r="4269">
          <cell r="A4269" t="str">
            <v>J0515</v>
          </cell>
          <cell r="B4269" t="str">
            <v>Inj benztropine mesylate</v>
          </cell>
          <cell r="C4269">
            <v>12</v>
          </cell>
          <cell r="D4269">
            <v>5</v>
          </cell>
          <cell r="E4269">
            <v>5</v>
          </cell>
          <cell r="F4269">
            <v>0</v>
          </cell>
        </row>
        <row r="4270">
          <cell r="A4270" t="str">
            <v>J0558</v>
          </cell>
          <cell r="B4270" t="str">
            <v>Peng benzathine/procaine inj</v>
          </cell>
          <cell r="C4270">
            <v>12</v>
          </cell>
          <cell r="D4270">
            <v>5</v>
          </cell>
          <cell r="E4270">
            <v>5</v>
          </cell>
          <cell r="F4270">
            <v>0</v>
          </cell>
        </row>
        <row r="4271">
          <cell r="A4271" t="str">
            <v>J0561</v>
          </cell>
          <cell r="B4271" t="str">
            <v>Penicillin g benzathine inj</v>
          </cell>
          <cell r="C4271">
            <v>12</v>
          </cell>
          <cell r="D4271">
            <v>5</v>
          </cell>
          <cell r="E4271">
            <v>5</v>
          </cell>
          <cell r="F4271">
            <v>0</v>
          </cell>
        </row>
        <row r="4272">
          <cell r="A4272" t="str">
            <v>J0583</v>
          </cell>
          <cell r="B4272" t="str">
            <v>Bivalirudin</v>
          </cell>
          <cell r="C4272">
            <v>12</v>
          </cell>
          <cell r="D4272">
            <v>5</v>
          </cell>
          <cell r="E4272">
            <v>5</v>
          </cell>
          <cell r="F4272">
            <v>0</v>
          </cell>
        </row>
        <row r="4273">
          <cell r="A4273" t="str">
            <v>J0585</v>
          </cell>
          <cell r="B4273" t="str">
            <v>Injection,onabotulinumtoxina</v>
          </cell>
          <cell r="C4273">
            <v>12</v>
          </cell>
          <cell r="D4273">
            <v>5</v>
          </cell>
          <cell r="E4273">
            <v>5</v>
          </cell>
          <cell r="F4273">
            <v>0</v>
          </cell>
        </row>
        <row r="4274">
          <cell r="A4274" t="str">
            <v>J0586</v>
          </cell>
          <cell r="B4274" t="str">
            <v>Abobotulinumtoxina</v>
          </cell>
          <cell r="C4274">
            <v>12</v>
          </cell>
          <cell r="D4274">
            <v>5</v>
          </cell>
          <cell r="E4274">
            <v>5</v>
          </cell>
          <cell r="F4274">
            <v>0</v>
          </cell>
        </row>
        <row r="4275">
          <cell r="A4275" t="str">
            <v>J0587</v>
          </cell>
          <cell r="B4275" t="str">
            <v>Inj, rimabotulinumtoxinb</v>
          </cell>
          <cell r="C4275">
            <v>12</v>
          </cell>
          <cell r="D4275">
            <v>5</v>
          </cell>
          <cell r="E4275">
            <v>5</v>
          </cell>
          <cell r="F4275">
            <v>0</v>
          </cell>
        </row>
        <row r="4276">
          <cell r="A4276" t="str">
            <v>J0588</v>
          </cell>
          <cell r="B4276" t="str">
            <v>Incobotulinumtoxin a</v>
          </cell>
          <cell r="C4276">
            <v>12</v>
          </cell>
          <cell r="D4276">
            <v>5</v>
          </cell>
          <cell r="E4276">
            <v>5</v>
          </cell>
          <cell r="F4276">
            <v>0</v>
          </cell>
        </row>
        <row r="4277">
          <cell r="A4277" t="str">
            <v>J0592</v>
          </cell>
          <cell r="B4277" t="str">
            <v>Buprenorphine hydrochloride</v>
          </cell>
          <cell r="C4277">
            <v>12</v>
          </cell>
          <cell r="D4277">
            <v>5</v>
          </cell>
          <cell r="E4277">
            <v>5</v>
          </cell>
          <cell r="F4277">
            <v>0</v>
          </cell>
        </row>
        <row r="4278">
          <cell r="A4278" t="str">
            <v>J0594</v>
          </cell>
          <cell r="B4278" t="str">
            <v>Busulfan injection</v>
          </cell>
          <cell r="C4278">
            <v>12</v>
          </cell>
          <cell r="D4278">
            <v>5</v>
          </cell>
          <cell r="E4278">
            <v>5</v>
          </cell>
          <cell r="F4278">
            <v>0</v>
          </cell>
        </row>
        <row r="4279">
          <cell r="A4279" t="str">
            <v>J0595</v>
          </cell>
          <cell r="B4279" t="str">
            <v>Butorphanol tartrate 1 mg</v>
          </cell>
          <cell r="C4279">
            <v>12</v>
          </cell>
          <cell r="D4279">
            <v>5</v>
          </cell>
          <cell r="E4279">
            <v>5</v>
          </cell>
          <cell r="F4279">
            <v>0</v>
          </cell>
        </row>
        <row r="4280">
          <cell r="A4280" t="str">
            <v>J0597</v>
          </cell>
          <cell r="B4280" t="str">
            <v>C-1 esterase, berinert</v>
          </cell>
          <cell r="C4280">
            <v>12</v>
          </cell>
          <cell r="D4280">
            <v>5</v>
          </cell>
          <cell r="E4280">
            <v>5</v>
          </cell>
          <cell r="F4280">
            <v>0</v>
          </cell>
        </row>
        <row r="4281">
          <cell r="A4281" t="str">
            <v>J0598</v>
          </cell>
          <cell r="B4281" t="str">
            <v>C-1 esterase, cinryze</v>
          </cell>
          <cell r="C4281">
            <v>12</v>
          </cell>
          <cell r="D4281">
            <v>5</v>
          </cell>
          <cell r="E4281">
            <v>5</v>
          </cell>
          <cell r="F4281">
            <v>0</v>
          </cell>
        </row>
        <row r="4282">
          <cell r="A4282" t="str">
            <v>J0600</v>
          </cell>
          <cell r="B4282" t="str">
            <v>Edetate calcium disodium inj</v>
          </cell>
          <cell r="C4282">
            <v>12</v>
          </cell>
          <cell r="D4282">
            <v>5</v>
          </cell>
          <cell r="E4282">
            <v>5</v>
          </cell>
          <cell r="F4282">
            <v>0</v>
          </cell>
        </row>
        <row r="4283">
          <cell r="A4283" t="str">
            <v>J0610</v>
          </cell>
          <cell r="B4283" t="str">
            <v>Calcium gluconate injection</v>
          </cell>
          <cell r="C4283">
            <v>12</v>
          </cell>
          <cell r="D4283">
            <v>5</v>
          </cell>
          <cell r="E4283">
            <v>5</v>
          </cell>
          <cell r="F4283">
            <v>0</v>
          </cell>
        </row>
        <row r="4284">
          <cell r="A4284" t="str">
            <v>J0630</v>
          </cell>
          <cell r="B4284" t="str">
            <v>Calcitonin salmon injection</v>
          </cell>
          <cell r="C4284">
            <v>12</v>
          </cell>
          <cell r="D4284">
            <v>5</v>
          </cell>
          <cell r="E4284">
            <v>5</v>
          </cell>
          <cell r="F4284">
            <v>0</v>
          </cell>
        </row>
        <row r="4285">
          <cell r="A4285" t="str">
            <v>J0636</v>
          </cell>
          <cell r="B4285" t="str">
            <v>Inj calcitriol per 0.1 mcg</v>
          </cell>
          <cell r="C4285">
            <v>12</v>
          </cell>
          <cell r="D4285">
            <v>5</v>
          </cell>
          <cell r="E4285">
            <v>5</v>
          </cell>
          <cell r="F4285">
            <v>0</v>
          </cell>
        </row>
        <row r="4286">
          <cell r="A4286" t="str">
            <v>J0637</v>
          </cell>
          <cell r="B4286" t="str">
            <v>Caspofungin acetate</v>
          </cell>
          <cell r="C4286">
            <v>12</v>
          </cell>
          <cell r="D4286">
            <v>5</v>
          </cell>
          <cell r="E4286">
            <v>5</v>
          </cell>
          <cell r="F4286">
            <v>0</v>
          </cell>
        </row>
        <row r="4287">
          <cell r="A4287" t="str">
            <v>J0638</v>
          </cell>
          <cell r="B4287" t="str">
            <v>Canakinumab injection</v>
          </cell>
          <cell r="C4287">
            <v>12</v>
          </cell>
          <cell r="D4287">
            <v>5</v>
          </cell>
          <cell r="E4287">
            <v>5</v>
          </cell>
          <cell r="F4287">
            <v>0</v>
          </cell>
        </row>
        <row r="4288">
          <cell r="A4288" t="str">
            <v>J0640</v>
          </cell>
          <cell r="B4288" t="str">
            <v>Leucovorin calcium injection</v>
          </cell>
          <cell r="C4288">
            <v>12</v>
          </cell>
          <cell r="D4288">
            <v>5</v>
          </cell>
          <cell r="E4288">
            <v>5</v>
          </cell>
          <cell r="F4288">
            <v>0</v>
          </cell>
        </row>
        <row r="4289">
          <cell r="A4289" t="str">
            <v>J0641</v>
          </cell>
          <cell r="B4289" t="str">
            <v>Levoleucovorin injection</v>
          </cell>
          <cell r="C4289">
            <v>12</v>
          </cell>
          <cell r="D4289">
            <v>5</v>
          </cell>
          <cell r="E4289">
            <v>5</v>
          </cell>
          <cell r="F4289">
            <v>0</v>
          </cell>
        </row>
        <row r="4290">
          <cell r="A4290" t="str">
            <v>J0670</v>
          </cell>
          <cell r="B4290" t="str">
            <v>Inj mepivacaine hcl/10 ml</v>
          </cell>
          <cell r="C4290">
            <v>12</v>
          </cell>
          <cell r="D4290">
            <v>5</v>
          </cell>
          <cell r="E4290">
            <v>5</v>
          </cell>
          <cell r="F4290">
            <v>0</v>
          </cell>
        </row>
        <row r="4291">
          <cell r="A4291" t="str">
            <v>J0690</v>
          </cell>
          <cell r="B4291" t="str">
            <v>Cefazolin sodium injection</v>
          </cell>
          <cell r="C4291">
            <v>12</v>
          </cell>
          <cell r="D4291">
            <v>5</v>
          </cell>
          <cell r="E4291">
            <v>5</v>
          </cell>
          <cell r="F4291">
            <v>0</v>
          </cell>
        </row>
        <row r="4292">
          <cell r="A4292" t="str">
            <v>J0692</v>
          </cell>
          <cell r="B4292" t="str">
            <v>Cefepime hcl for injection</v>
          </cell>
          <cell r="C4292">
            <v>12</v>
          </cell>
          <cell r="D4292">
            <v>5</v>
          </cell>
          <cell r="E4292">
            <v>5</v>
          </cell>
          <cell r="F4292">
            <v>0</v>
          </cell>
        </row>
        <row r="4293">
          <cell r="A4293" t="str">
            <v>J0694</v>
          </cell>
          <cell r="B4293" t="str">
            <v>Cefoxitin sodium injection</v>
          </cell>
          <cell r="C4293">
            <v>12</v>
          </cell>
          <cell r="D4293">
            <v>5</v>
          </cell>
          <cell r="E4293">
            <v>5</v>
          </cell>
          <cell r="F4293">
            <v>0</v>
          </cell>
        </row>
        <row r="4294">
          <cell r="A4294" t="str">
            <v>J0696</v>
          </cell>
          <cell r="B4294" t="str">
            <v>Ceftriaxone sodium injection</v>
          </cell>
          <cell r="C4294">
            <v>12</v>
          </cell>
          <cell r="D4294">
            <v>5</v>
          </cell>
          <cell r="E4294">
            <v>5</v>
          </cell>
          <cell r="F4294">
            <v>0</v>
          </cell>
        </row>
        <row r="4295">
          <cell r="A4295" t="str">
            <v>J0697</v>
          </cell>
          <cell r="B4295" t="str">
            <v>Sterile cefuroxime injection</v>
          </cell>
          <cell r="C4295">
            <v>12</v>
          </cell>
          <cell r="D4295">
            <v>5</v>
          </cell>
          <cell r="E4295">
            <v>5</v>
          </cell>
          <cell r="F4295">
            <v>0</v>
          </cell>
        </row>
        <row r="4296">
          <cell r="A4296" t="str">
            <v>J0698</v>
          </cell>
          <cell r="B4296" t="str">
            <v>Cefotaxime sodium injection</v>
          </cell>
          <cell r="C4296">
            <v>12</v>
          </cell>
          <cell r="D4296">
            <v>5</v>
          </cell>
          <cell r="E4296">
            <v>5</v>
          </cell>
          <cell r="F4296">
            <v>0</v>
          </cell>
        </row>
        <row r="4297">
          <cell r="A4297" t="str">
            <v>J0702</v>
          </cell>
          <cell r="B4297" t="str">
            <v>Betamethasone acet&amp;sod phosp</v>
          </cell>
          <cell r="C4297">
            <v>12</v>
          </cell>
          <cell r="D4297">
            <v>5</v>
          </cell>
          <cell r="E4297">
            <v>5</v>
          </cell>
          <cell r="F4297">
            <v>0</v>
          </cell>
        </row>
        <row r="4298">
          <cell r="A4298" t="str">
            <v>J0712</v>
          </cell>
          <cell r="B4298" t="str">
            <v>Ceftaroline fosamil inj</v>
          </cell>
          <cell r="C4298">
            <v>12</v>
          </cell>
          <cell r="D4298">
            <v>5</v>
          </cell>
          <cell r="E4298">
            <v>5</v>
          </cell>
          <cell r="F4298">
            <v>0</v>
          </cell>
        </row>
        <row r="4299">
          <cell r="A4299" t="str">
            <v>J0713</v>
          </cell>
          <cell r="B4299" t="str">
            <v>Inj ceftazidime per 500 mg</v>
          </cell>
          <cell r="C4299">
            <v>12</v>
          </cell>
          <cell r="D4299">
            <v>5</v>
          </cell>
          <cell r="E4299">
            <v>5</v>
          </cell>
          <cell r="F4299">
            <v>0</v>
          </cell>
        </row>
        <row r="4300">
          <cell r="A4300" t="str">
            <v>J0717</v>
          </cell>
          <cell r="B4300" t="str">
            <v>Certolizumab pegol inj 1mg</v>
          </cell>
          <cell r="C4300">
            <v>12</v>
          </cell>
          <cell r="D4300">
            <v>5</v>
          </cell>
          <cell r="E4300">
            <v>5</v>
          </cell>
          <cell r="F4300">
            <v>0</v>
          </cell>
        </row>
        <row r="4301">
          <cell r="A4301" t="str">
            <v>J0720</v>
          </cell>
          <cell r="B4301" t="str">
            <v>Chloramphenicol sodium injec</v>
          </cell>
          <cell r="C4301">
            <v>12</v>
          </cell>
          <cell r="D4301">
            <v>5</v>
          </cell>
          <cell r="E4301">
            <v>5</v>
          </cell>
          <cell r="F4301">
            <v>0</v>
          </cell>
        </row>
        <row r="4302">
          <cell r="A4302" t="str">
            <v>J0725</v>
          </cell>
          <cell r="B4302" t="str">
            <v>Chorionic gonadotropin/1000u</v>
          </cell>
          <cell r="C4302">
            <v>12</v>
          </cell>
          <cell r="D4302">
            <v>5</v>
          </cell>
          <cell r="E4302">
            <v>5</v>
          </cell>
          <cell r="F4302">
            <v>0</v>
          </cell>
        </row>
        <row r="4303">
          <cell r="A4303" t="str">
            <v>J0735</v>
          </cell>
          <cell r="B4303" t="str">
            <v>Clonidine hydrochloride</v>
          </cell>
          <cell r="C4303">
            <v>12</v>
          </cell>
          <cell r="D4303">
            <v>5</v>
          </cell>
          <cell r="E4303">
            <v>5</v>
          </cell>
          <cell r="F4303">
            <v>0</v>
          </cell>
        </row>
        <row r="4304">
          <cell r="A4304" t="str">
            <v>J0740</v>
          </cell>
          <cell r="B4304" t="str">
            <v>Cidofovir injection</v>
          </cell>
          <cell r="C4304">
            <v>12</v>
          </cell>
          <cell r="D4304">
            <v>5</v>
          </cell>
          <cell r="E4304">
            <v>5</v>
          </cell>
          <cell r="F4304">
            <v>0</v>
          </cell>
        </row>
        <row r="4305">
          <cell r="A4305" t="str">
            <v>J0743</v>
          </cell>
          <cell r="B4305" t="str">
            <v>Cilastatin sodium injection</v>
          </cell>
          <cell r="C4305">
            <v>12</v>
          </cell>
          <cell r="D4305">
            <v>5</v>
          </cell>
          <cell r="E4305">
            <v>5</v>
          </cell>
          <cell r="F4305">
            <v>0</v>
          </cell>
        </row>
        <row r="4306">
          <cell r="A4306" t="str">
            <v>J0744</v>
          </cell>
          <cell r="B4306" t="str">
            <v>Ciprofloxacin iv</v>
          </cell>
          <cell r="C4306">
            <v>12</v>
          </cell>
          <cell r="D4306">
            <v>5</v>
          </cell>
          <cell r="E4306">
            <v>5</v>
          </cell>
          <cell r="F4306">
            <v>0</v>
          </cell>
        </row>
        <row r="4307">
          <cell r="A4307" t="str">
            <v>J0770</v>
          </cell>
          <cell r="B4307" t="str">
            <v>Colistimethate sodium inj</v>
          </cell>
          <cell r="C4307">
            <v>12</v>
          </cell>
          <cell r="D4307">
            <v>5</v>
          </cell>
          <cell r="E4307">
            <v>5</v>
          </cell>
          <cell r="F4307">
            <v>0</v>
          </cell>
        </row>
        <row r="4308">
          <cell r="A4308" t="str">
            <v>J0775</v>
          </cell>
          <cell r="B4308" t="str">
            <v>Collagenase, clost hist inj</v>
          </cell>
          <cell r="C4308">
            <v>12</v>
          </cell>
          <cell r="D4308">
            <v>5</v>
          </cell>
          <cell r="E4308">
            <v>5</v>
          </cell>
          <cell r="F4308">
            <v>0</v>
          </cell>
        </row>
        <row r="4309">
          <cell r="A4309" t="str">
            <v>J0780</v>
          </cell>
          <cell r="B4309" t="str">
            <v>Prochlorperazine injection</v>
          </cell>
          <cell r="C4309">
            <v>12</v>
          </cell>
          <cell r="D4309">
            <v>5</v>
          </cell>
          <cell r="E4309">
            <v>5</v>
          </cell>
          <cell r="F4309">
            <v>0</v>
          </cell>
        </row>
        <row r="4310">
          <cell r="A4310" t="str">
            <v>J0795</v>
          </cell>
          <cell r="B4310" t="str">
            <v>Corticorelin ovine triflutal</v>
          </cell>
          <cell r="C4310">
            <v>12</v>
          </cell>
          <cell r="D4310">
            <v>5</v>
          </cell>
          <cell r="E4310">
            <v>5</v>
          </cell>
          <cell r="F4310">
            <v>0</v>
          </cell>
        </row>
        <row r="4311">
          <cell r="A4311" t="str">
            <v>J0800</v>
          </cell>
          <cell r="B4311" t="str">
            <v>Corticotropin injection</v>
          </cell>
          <cell r="C4311">
            <v>12</v>
          </cell>
          <cell r="D4311">
            <v>5</v>
          </cell>
          <cell r="E4311">
            <v>5</v>
          </cell>
          <cell r="F4311">
            <v>0</v>
          </cell>
        </row>
        <row r="4312">
          <cell r="A4312" t="str">
            <v>J0834</v>
          </cell>
          <cell r="B4312" t="str">
            <v>Cosyntropin cortrosyn inj</v>
          </cell>
          <cell r="C4312">
            <v>12</v>
          </cell>
          <cell r="D4312">
            <v>5</v>
          </cell>
          <cell r="E4312">
            <v>5</v>
          </cell>
          <cell r="F4312">
            <v>0</v>
          </cell>
        </row>
        <row r="4313">
          <cell r="A4313" t="str">
            <v>J0840</v>
          </cell>
          <cell r="B4313" t="str">
            <v>Crotalidae poly immune fab</v>
          </cell>
          <cell r="C4313">
            <v>12</v>
          </cell>
          <cell r="D4313">
            <v>5</v>
          </cell>
          <cell r="E4313">
            <v>5</v>
          </cell>
          <cell r="F4313">
            <v>0</v>
          </cell>
        </row>
        <row r="4314">
          <cell r="A4314" t="str">
            <v>J0850</v>
          </cell>
          <cell r="B4314" t="str">
            <v>Cytomegalovirus imm iv /vial</v>
          </cell>
          <cell r="C4314">
            <v>12</v>
          </cell>
          <cell r="D4314">
            <v>5</v>
          </cell>
          <cell r="E4314">
            <v>5</v>
          </cell>
          <cell r="F4314">
            <v>0</v>
          </cell>
        </row>
        <row r="4315">
          <cell r="A4315" t="str">
            <v>J0878</v>
          </cell>
          <cell r="B4315" t="str">
            <v>Daptomycin injection</v>
          </cell>
          <cell r="C4315">
            <v>12</v>
          </cell>
          <cell r="D4315">
            <v>5</v>
          </cell>
          <cell r="E4315">
            <v>5</v>
          </cell>
          <cell r="F4315">
            <v>0</v>
          </cell>
        </row>
        <row r="4316">
          <cell r="A4316" t="str">
            <v>J0881</v>
          </cell>
          <cell r="B4316" t="str">
            <v>Darbepoetin alfa, non-esrd</v>
          </cell>
          <cell r="C4316">
            <v>12</v>
          </cell>
          <cell r="D4316">
            <v>5</v>
          </cell>
          <cell r="E4316">
            <v>5</v>
          </cell>
          <cell r="F4316">
            <v>0</v>
          </cell>
        </row>
        <row r="4317">
          <cell r="A4317" t="str">
            <v>J0882</v>
          </cell>
          <cell r="B4317" t="str">
            <v>Darbepoetin alfa, esrd use</v>
          </cell>
          <cell r="C4317">
            <v>12</v>
          </cell>
          <cell r="D4317">
            <v>5</v>
          </cell>
          <cell r="E4317">
            <v>5</v>
          </cell>
          <cell r="F4317">
            <v>0</v>
          </cell>
        </row>
        <row r="4318">
          <cell r="A4318" t="str">
            <v>J0885</v>
          </cell>
          <cell r="B4318" t="str">
            <v>Epoetin alfa, non-esrd</v>
          </cell>
          <cell r="C4318">
            <v>12</v>
          </cell>
          <cell r="D4318">
            <v>5</v>
          </cell>
          <cell r="E4318">
            <v>5</v>
          </cell>
          <cell r="F4318">
            <v>0</v>
          </cell>
        </row>
        <row r="4319">
          <cell r="A4319" t="str">
            <v>J0886</v>
          </cell>
          <cell r="B4319" t="str">
            <v>Epoetin alfa 1000 units esrd</v>
          </cell>
          <cell r="C4319">
            <v>12</v>
          </cell>
          <cell r="D4319">
            <v>5</v>
          </cell>
          <cell r="E4319">
            <v>5</v>
          </cell>
          <cell r="F4319">
            <v>0</v>
          </cell>
        </row>
        <row r="4320">
          <cell r="A4320" t="str">
            <v>J0894</v>
          </cell>
          <cell r="B4320" t="str">
            <v>Decitabine injection</v>
          </cell>
          <cell r="C4320">
            <v>12</v>
          </cell>
          <cell r="D4320">
            <v>5</v>
          </cell>
          <cell r="E4320">
            <v>5</v>
          </cell>
          <cell r="F4320">
            <v>0</v>
          </cell>
        </row>
        <row r="4321">
          <cell r="A4321" t="str">
            <v>J0895</v>
          </cell>
          <cell r="B4321" t="str">
            <v>Deferoxamine mesylate inj</v>
          </cell>
          <cell r="C4321">
            <v>12</v>
          </cell>
          <cell r="D4321">
            <v>5</v>
          </cell>
          <cell r="E4321">
            <v>5</v>
          </cell>
          <cell r="F4321">
            <v>0</v>
          </cell>
        </row>
        <row r="4322">
          <cell r="A4322" t="str">
            <v>J0897</v>
          </cell>
          <cell r="B4322" t="str">
            <v>Denosumab injection</v>
          </cell>
          <cell r="C4322">
            <v>12</v>
          </cell>
          <cell r="D4322">
            <v>5</v>
          </cell>
          <cell r="E4322">
            <v>5</v>
          </cell>
          <cell r="F4322">
            <v>0</v>
          </cell>
        </row>
        <row r="4323">
          <cell r="A4323" t="str">
            <v>J1000</v>
          </cell>
          <cell r="B4323" t="str">
            <v>Depo-estradiol cypionate inj</v>
          </cell>
          <cell r="C4323">
            <v>12</v>
          </cell>
          <cell r="D4323">
            <v>5</v>
          </cell>
          <cell r="E4323">
            <v>5</v>
          </cell>
          <cell r="F4323">
            <v>0</v>
          </cell>
        </row>
        <row r="4324">
          <cell r="A4324" t="str">
            <v>J1020</v>
          </cell>
          <cell r="B4324" t="str">
            <v>Methylprednisolone 20 mg inj</v>
          </cell>
          <cell r="C4324">
            <v>12</v>
          </cell>
          <cell r="D4324">
            <v>5</v>
          </cell>
          <cell r="E4324">
            <v>5</v>
          </cell>
          <cell r="F4324">
            <v>0</v>
          </cell>
        </row>
        <row r="4325">
          <cell r="A4325" t="str">
            <v>J1030</v>
          </cell>
          <cell r="B4325" t="str">
            <v>Methylprednisolone 40 mg inj</v>
          </cell>
          <cell r="C4325">
            <v>12</v>
          </cell>
          <cell r="D4325">
            <v>5</v>
          </cell>
          <cell r="E4325">
            <v>5</v>
          </cell>
          <cell r="F4325">
            <v>0</v>
          </cell>
        </row>
        <row r="4326">
          <cell r="A4326" t="str">
            <v>J1040</v>
          </cell>
          <cell r="B4326" t="str">
            <v>Methylprednisolone 80 mg inj</v>
          </cell>
          <cell r="C4326">
            <v>12</v>
          </cell>
          <cell r="D4326">
            <v>5</v>
          </cell>
          <cell r="E4326">
            <v>5</v>
          </cell>
          <cell r="F4326">
            <v>0</v>
          </cell>
        </row>
        <row r="4327">
          <cell r="A4327" t="str">
            <v>J1050</v>
          </cell>
          <cell r="B4327" t="str">
            <v>Medroxyprogesterone acetate</v>
          </cell>
          <cell r="C4327">
            <v>12</v>
          </cell>
          <cell r="D4327">
            <v>5</v>
          </cell>
          <cell r="E4327">
            <v>5</v>
          </cell>
          <cell r="F4327">
            <v>0</v>
          </cell>
        </row>
        <row r="4328">
          <cell r="A4328" t="str">
            <v>J1070</v>
          </cell>
          <cell r="B4328" t="str">
            <v>Testosterone cypionat 100 mg</v>
          </cell>
          <cell r="C4328">
            <v>12</v>
          </cell>
          <cell r="D4328">
            <v>5</v>
          </cell>
          <cell r="E4328">
            <v>5</v>
          </cell>
          <cell r="F4328">
            <v>0</v>
          </cell>
        </row>
        <row r="4329">
          <cell r="A4329" t="str">
            <v>J1080</v>
          </cell>
          <cell r="B4329" t="str">
            <v>Testosterone cypionat 200 mg</v>
          </cell>
          <cell r="C4329">
            <v>12</v>
          </cell>
          <cell r="D4329">
            <v>5</v>
          </cell>
          <cell r="E4329">
            <v>5</v>
          </cell>
          <cell r="F4329">
            <v>0</v>
          </cell>
        </row>
        <row r="4330">
          <cell r="A4330" t="str">
            <v>J1100</v>
          </cell>
          <cell r="B4330" t="str">
            <v>Dexamethasone sodium phos</v>
          </cell>
          <cell r="C4330">
            <v>12</v>
          </cell>
          <cell r="D4330">
            <v>5</v>
          </cell>
          <cell r="E4330">
            <v>5</v>
          </cell>
          <cell r="F4330">
            <v>0</v>
          </cell>
        </row>
        <row r="4331">
          <cell r="A4331" t="str">
            <v>J1110</v>
          </cell>
          <cell r="B4331" t="str">
            <v>Inj dihydroergotamine mesylt</v>
          </cell>
          <cell r="C4331">
            <v>12</v>
          </cell>
          <cell r="D4331">
            <v>5</v>
          </cell>
          <cell r="E4331">
            <v>5</v>
          </cell>
          <cell r="F4331">
            <v>0</v>
          </cell>
        </row>
        <row r="4332">
          <cell r="A4332" t="str">
            <v>J1120</v>
          </cell>
          <cell r="B4332" t="str">
            <v>Acetazolamid sodium injectio</v>
          </cell>
          <cell r="C4332">
            <v>12</v>
          </cell>
          <cell r="D4332">
            <v>5</v>
          </cell>
          <cell r="E4332">
            <v>5</v>
          </cell>
          <cell r="F4332">
            <v>0</v>
          </cell>
        </row>
        <row r="4333">
          <cell r="A4333" t="str">
            <v>J1160</v>
          </cell>
          <cell r="B4333" t="str">
            <v>Digoxin injection</v>
          </cell>
          <cell r="C4333">
            <v>12</v>
          </cell>
          <cell r="D4333">
            <v>5</v>
          </cell>
          <cell r="E4333">
            <v>5</v>
          </cell>
          <cell r="F4333">
            <v>0</v>
          </cell>
        </row>
        <row r="4334">
          <cell r="A4334" t="str">
            <v>J1162</v>
          </cell>
          <cell r="B4334" t="str">
            <v>Digoxin immune fab (ovine)</v>
          </cell>
          <cell r="C4334">
            <v>12</v>
          </cell>
          <cell r="D4334">
            <v>5</v>
          </cell>
          <cell r="E4334">
            <v>5</v>
          </cell>
          <cell r="F4334">
            <v>0</v>
          </cell>
        </row>
        <row r="4335">
          <cell r="A4335" t="str">
            <v>J1165</v>
          </cell>
          <cell r="B4335" t="str">
            <v>Phenytoin sodium injection</v>
          </cell>
          <cell r="C4335">
            <v>12</v>
          </cell>
          <cell r="D4335">
            <v>5</v>
          </cell>
          <cell r="E4335">
            <v>5</v>
          </cell>
          <cell r="F4335">
            <v>0</v>
          </cell>
        </row>
        <row r="4336">
          <cell r="A4336" t="str">
            <v>J1170</v>
          </cell>
          <cell r="B4336" t="str">
            <v>Hydromorphone injection</v>
          </cell>
          <cell r="C4336">
            <v>12</v>
          </cell>
          <cell r="D4336">
            <v>5</v>
          </cell>
          <cell r="E4336">
            <v>5</v>
          </cell>
          <cell r="F4336">
            <v>0</v>
          </cell>
        </row>
        <row r="4337">
          <cell r="A4337" t="str">
            <v>J1190</v>
          </cell>
          <cell r="B4337" t="str">
            <v>Dexrazoxane hcl injection</v>
          </cell>
          <cell r="C4337">
            <v>12</v>
          </cell>
          <cell r="D4337">
            <v>5</v>
          </cell>
          <cell r="E4337">
            <v>5</v>
          </cell>
          <cell r="F4337">
            <v>0</v>
          </cell>
        </row>
        <row r="4338">
          <cell r="A4338" t="str">
            <v>J1200</v>
          </cell>
          <cell r="B4338" t="str">
            <v>Diphenhydramine hcl injectio</v>
          </cell>
          <cell r="C4338">
            <v>12</v>
          </cell>
          <cell r="D4338">
            <v>5</v>
          </cell>
          <cell r="E4338">
            <v>5</v>
          </cell>
          <cell r="F4338">
            <v>0</v>
          </cell>
        </row>
        <row r="4339">
          <cell r="A4339" t="str">
            <v>J1205</v>
          </cell>
          <cell r="B4339" t="str">
            <v>Chlorothiazide sodium inj</v>
          </cell>
          <cell r="C4339">
            <v>12</v>
          </cell>
          <cell r="D4339">
            <v>5</v>
          </cell>
          <cell r="E4339">
            <v>5</v>
          </cell>
          <cell r="F4339">
            <v>0</v>
          </cell>
        </row>
        <row r="4340">
          <cell r="A4340" t="str">
            <v>J1212</v>
          </cell>
          <cell r="B4340" t="str">
            <v>Dimethyl sulfoxide 50% 50 ml</v>
          </cell>
          <cell r="C4340">
            <v>12</v>
          </cell>
          <cell r="D4340">
            <v>5</v>
          </cell>
          <cell r="E4340">
            <v>5</v>
          </cell>
          <cell r="F4340">
            <v>0</v>
          </cell>
        </row>
        <row r="4341">
          <cell r="A4341" t="str">
            <v>J1230</v>
          </cell>
          <cell r="B4341" t="str">
            <v>Methadone injection</v>
          </cell>
          <cell r="C4341">
            <v>12</v>
          </cell>
          <cell r="D4341">
            <v>5</v>
          </cell>
          <cell r="E4341">
            <v>5</v>
          </cell>
          <cell r="F4341">
            <v>0</v>
          </cell>
        </row>
        <row r="4342">
          <cell r="A4342" t="str">
            <v>J1240</v>
          </cell>
          <cell r="B4342" t="str">
            <v>Dimenhydrinate injection</v>
          </cell>
          <cell r="C4342">
            <v>12</v>
          </cell>
          <cell r="D4342">
            <v>5</v>
          </cell>
          <cell r="E4342">
            <v>5</v>
          </cell>
          <cell r="F4342">
            <v>0</v>
          </cell>
        </row>
        <row r="4343">
          <cell r="A4343" t="str">
            <v>J1245</v>
          </cell>
          <cell r="B4343" t="str">
            <v>Dipyridamole injection</v>
          </cell>
          <cell r="C4343">
            <v>12</v>
          </cell>
          <cell r="D4343">
            <v>5</v>
          </cell>
          <cell r="E4343">
            <v>5</v>
          </cell>
          <cell r="F4343">
            <v>0</v>
          </cell>
        </row>
        <row r="4344">
          <cell r="A4344" t="str">
            <v>J1250</v>
          </cell>
          <cell r="B4344" t="str">
            <v>Inj dobutamine hcl/250 mg</v>
          </cell>
          <cell r="C4344">
            <v>12</v>
          </cell>
          <cell r="D4344">
            <v>5</v>
          </cell>
          <cell r="E4344">
            <v>5</v>
          </cell>
          <cell r="F4344">
            <v>0</v>
          </cell>
        </row>
        <row r="4345">
          <cell r="A4345" t="str">
            <v>J1260</v>
          </cell>
          <cell r="B4345" t="str">
            <v>Dolasetron mesylate</v>
          </cell>
          <cell r="C4345">
            <v>12</v>
          </cell>
          <cell r="D4345">
            <v>5</v>
          </cell>
          <cell r="E4345">
            <v>5</v>
          </cell>
          <cell r="F4345">
            <v>0</v>
          </cell>
        </row>
        <row r="4346">
          <cell r="A4346" t="str">
            <v>J1265</v>
          </cell>
          <cell r="B4346" t="str">
            <v>Dopamine injection</v>
          </cell>
          <cell r="C4346">
            <v>12</v>
          </cell>
          <cell r="D4346">
            <v>5</v>
          </cell>
          <cell r="E4346">
            <v>5</v>
          </cell>
          <cell r="F4346">
            <v>0</v>
          </cell>
        </row>
        <row r="4347">
          <cell r="A4347" t="str">
            <v>J1267</v>
          </cell>
          <cell r="B4347" t="str">
            <v>Doripenem injection</v>
          </cell>
          <cell r="C4347">
            <v>12</v>
          </cell>
          <cell r="D4347">
            <v>5</v>
          </cell>
          <cell r="E4347">
            <v>5</v>
          </cell>
          <cell r="F4347">
            <v>0</v>
          </cell>
        </row>
        <row r="4348">
          <cell r="A4348" t="str">
            <v>J1270</v>
          </cell>
          <cell r="B4348" t="str">
            <v>Injection, doxercalciferol</v>
          </cell>
          <cell r="C4348">
            <v>12</v>
          </cell>
          <cell r="D4348">
            <v>5</v>
          </cell>
          <cell r="E4348">
            <v>5</v>
          </cell>
          <cell r="F4348">
            <v>0</v>
          </cell>
        </row>
        <row r="4349">
          <cell r="A4349" t="str">
            <v>J1290</v>
          </cell>
          <cell r="B4349" t="str">
            <v>Ecallantide injection</v>
          </cell>
          <cell r="C4349">
            <v>12</v>
          </cell>
          <cell r="D4349">
            <v>5</v>
          </cell>
          <cell r="E4349">
            <v>5</v>
          </cell>
          <cell r="F4349">
            <v>0</v>
          </cell>
        </row>
        <row r="4350">
          <cell r="A4350" t="str">
            <v>J1300</v>
          </cell>
          <cell r="B4350" t="str">
            <v>Eculizumab injection</v>
          </cell>
          <cell r="C4350">
            <v>12</v>
          </cell>
          <cell r="D4350">
            <v>5</v>
          </cell>
          <cell r="E4350">
            <v>5</v>
          </cell>
          <cell r="F4350">
            <v>0</v>
          </cell>
        </row>
        <row r="4351">
          <cell r="A4351" t="str">
            <v>J1325</v>
          </cell>
          <cell r="B4351" t="str">
            <v>Epoprostenol injection</v>
          </cell>
          <cell r="C4351">
            <v>12</v>
          </cell>
          <cell r="D4351">
            <v>5</v>
          </cell>
          <cell r="E4351">
            <v>5</v>
          </cell>
          <cell r="F4351">
            <v>0</v>
          </cell>
        </row>
        <row r="4352">
          <cell r="A4352" t="str">
            <v>J1335</v>
          </cell>
          <cell r="B4352" t="str">
            <v>Ertapenem injection</v>
          </cell>
          <cell r="C4352">
            <v>12</v>
          </cell>
          <cell r="D4352">
            <v>5</v>
          </cell>
          <cell r="E4352">
            <v>5</v>
          </cell>
          <cell r="F4352">
            <v>0</v>
          </cell>
        </row>
        <row r="4353">
          <cell r="A4353" t="str">
            <v>J1364</v>
          </cell>
          <cell r="B4353" t="str">
            <v>Erythro lactobionate /500 mg</v>
          </cell>
          <cell r="C4353">
            <v>12</v>
          </cell>
          <cell r="D4353">
            <v>5</v>
          </cell>
          <cell r="E4353">
            <v>5</v>
          </cell>
          <cell r="F4353">
            <v>0</v>
          </cell>
        </row>
        <row r="4354">
          <cell r="A4354" t="str">
            <v>J1380</v>
          </cell>
          <cell r="B4354" t="str">
            <v>Estradiol valerate 10 mg inj</v>
          </cell>
          <cell r="C4354">
            <v>12</v>
          </cell>
          <cell r="D4354">
            <v>5</v>
          </cell>
          <cell r="E4354">
            <v>5</v>
          </cell>
          <cell r="F4354">
            <v>0</v>
          </cell>
        </row>
        <row r="4355">
          <cell r="A4355" t="str">
            <v>J1410</v>
          </cell>
          <cell r="B4355" t="str">
            <v>Inj estrogen conjugate 25 mg</v>
          </cell>
          <cell r="C4355">
            <v>12</v>
          </cell>
          <cell r="D4355">
            <v>5</v>
          </cell>
          <cell r="E4355">
            <v>5</v>
          </cell>
          <cell r="F4355">
            <v>0</v>
          </cell>
        </row>
        <row r="4356">
          <cell r="A4356" t="str">
            <v>J1430</v>
          </cell>
          <cell r="B4356" t="str">
            <v>Ethanolamine oleate 100 mg</v>
          </cell>
          <cell r="C4356">
            <v>12</v>
          </cell>
          <cell r="D4356">
            <v>5</v>
          </cell>
          <cell r="E4356">
            <v>5</v>
          </cell>
          <cell r="F4356">
            <v>0</v>
          </cell>
        </row>
        <row r="4357">
          <cell r="A4357" t="str">
            <v>J1438</v>
          </cell>
          <cell r="B4357" t="str">
            <v>Etanercept injection</v>
          </cell>
          <cell r="C4357">
            <v>12</v>
          </cell>
          <cell r="D4357">
            <v>5</v>
          </cell>
          <cell r="E4357">
            <v>5</v>
          </cell>
          <cell r="F4357">
            <v>0</v>
          </cell>
        </row>
        <row r="4358">
          <cell r="A4358" t="str">
            <v>J1442</v>
          </cell>
          <cell r="B4358" t="str">
            <v>Inj, filgrastim g-csf 1mcg</v>
          </cell>
          <cell r="C4358">
            <v>12</v>
          </cell>
          <cell r="D4358">
            <v>5</v>
          </cell>
          <cell r="E4358">
            <v>5</v>
          </cell>
          <cell r="F4358">
            <v>0</v>
          </cell>
        </row>
        <row r="4359">
          <cell r="A4359" t="str">
            <v>J1446</v>
          </cell>
          <cell r="B4359" t="str">
            <v>Inj, tbo-filgrastim, 5 mcg</v>
          </cell>
          <cell r="C4359">
            <v>12</v>
          </cell>
          <cell r="D4359">
            <v>5</v>
          </cell>
          <cell r="E4359">
            <v>5</v>
          </cell>
          <cell r="F4359">
            <v>0</v>
          </cell>
        </row>
        <row r="4360">
          <cell r="A4360" t="str">
            <v>J1450</v>
          </cell>
          <cell r="B4360" t="str">
            <v>Fluconazole</v>
          </cell>
          <cell r="C4360">
            <v>12</v>
          </cell>
          <cell r="D4360">
            <v>5</v>
          </cell>
          <cell r="E4360">
            <v>5</v>
          </cell>
          <cell r="F4360">
            <v>0</v>
          </cell>
        </row>
        <row r="4361">
          <cell r="A4361" t="str">
            <v>J1453</v>
          </cell>
          <cell r="B4361" t="str">
            <v>Fosaprepitant injection</v>
          </cell>
          <cell r="C4361">
            <v>12</v>
          </cell>
          <cell r="D4361">
            <v>5</v>
          </cell>
          <cell r="E4361">
            <v>5</v>
          </cell>
          <cell r="F4361">
            <v>0</v>
          </cell>
        </row>
        <row r="4362">
          <cell r="A4362" t="str">
            <v>J1458</v>
          </cell>
          <cell r="B4362" t="str">
            <v>Galsulfase injection</v>
          </cell>
          <cell r="C4362">
            <v>12</v>
          </cell>
          <cell r="D4362">
            <v>5</v>
          </cell>
          <cell r="E4362">
            <v>5</v>
          </cell>
          <cell r="F4362">
            <v>0</v>
          </cell>
        </row>
        <row r="4363">
          <cell r="A4363" t="str">
            <v>J1459</v>
          </cell>
          <cell r="B4363" t="str">
            <v>Inj ivig privigen 500 mg</v>
          </cell>
          <cell r="C4363">
            <v>12</v>
          </cell>
          <cell r="D4363">
            <v>5</v>
          </cell>
          <cell r="E4363">
            <v>5</v>
          </cell>
          <cell r="F4363">
            <v>0</v>
          </cell>
        </row>
        <row r="4364">
          <cell r="A4364" t="str">
            <v>J1460</v>
          </cell>
          <cell r="B4364" t="str">
            <v>Gamma globulin 1 cc inj</v>
          </cell>
          <cell r="C4364">
            <v>12</v>
          </cell>
          <cell r="D4364">
            <v>5</v>
          </cell>
          <cell r="E4364">
            <v>5</v>
          </cell>
          <cell r="F4364">
            <v>0</v>
          </cell>
        </row>
        <row r="4365">
          <cell r="A4365" t="str">
            <v>J1556</v>
          </cell>
          <cell r="B4365" t="str">
            <v>Inj, imm glob bivigam, 500mg</v>
          </cell>
          <cell r="C4365">
            <v>12</v>
          </cell>
          <cell r="D4365">
            <v>5</v>
          </cell>
          <cell r="E4365">
            <v>5</v>
          </cell>
          <cell r="F4365">
            <v>0</v>
          </cell>
        </row>
        <row r="4366">
          <cell r="A4366" t="str">
            <v>J1557</v>
          </cell>
          <cell r="B4366" t="str">
            <v>Gammaplex injection</v>
          </cell>
          <cell r="C4366">
            <v>12</v>
          </cell>
          <cell r="D4366">
            <v>5</v>
          </cell>
          <cell r="E4366">
            <v>5</v>
          </cell>
          <cell r="F4366">
            <v>0</v>
          </cell>
        </row>
        <row r="4367">
          <cell r="A4367" t="str">
            <v>J1559</v>
          </cell>
          <cell r="B4367" t="str">
            <v>Hizentra injection</v>
          </cell>
          <cell r="C4367">
            <v>12</v>
          </cell>
          <cell r="D4367">
            <v>5</v>
          </cell>
          <cell r="E4367">
            <v>5</v>
          </cell>
          <cell r="F4367">
            <v>0</v>
          </cell>
        </row>
        <row r="4368">
          <cell r="A4368" t="str">
            <v>J1560</v>
          </cell>
          <cell r="B4368" t="str">
            <v>Gamma globulin &gt; 10 cc inj</v>
          </cell>
          <cell r="C4368">
            <v>12</v>
          </cell>
          <cell r="D4368">
            <v>5</v>
          </cell>
          <cell r="E4368">
            <v>5</v>
          </cell>
          <cell r="F4368">
            <v>0</v>
          </cell>
        </row>
        <row r="4369">
          <cell r="A4369" t="str">
            <v>J1561</v>
          </cell>
          <cell r="B4369" t="str">
            <v>Gamunex-c/gammaked</v>
          </cell>
          <cell r="C4369">
            <v>12</v>
          </cell>
          <cell r="D4369">
            <v>5</v>
          </cell>
          <cell r="E4369">
            <v>5</v>
          </cell>
          <cell r="F4369">
            <v>0</v>
          </cell>
        </row>
        <row r="4370">
          <cell r="A4370" t="str">
            <v>J1566</v>
          </cell>
          <cell r="B4370" t="str">
            <v>Immune globulin, powder</v>
          </cell>
          <cell r="C4370">
            <v>12</v>
          </cell>
          <cell r="D4370">
            <v>5</v>
          </cell>
          <cell r="E4370">
            <v>5</v>
          </cell>
          <cell r="F4370">
            <v>0</v>
          </cell>
        </row>
        <row r="4371">
          <cell r="A4371" t="str">
            <v>J1568</v>
          </cell>
          <cell r="B4371" t="str">
            <v>Octagam injection</v>
          </cell>
          <cell r="C4371">
            <v>12</v>
          </cell>
          <cell r="D4371">
            <v>5</v>
          </cell>
          <cell r="E4371">
            <v>5</v>
          </cell>
          <cell r="F4371">
            <v>0</v>
          </cell>
        </row>
        <row r="4372">
          <cell r="A4372" t="str">
            <v>J1569</v>
          </cell>
          <cell r="B4372" t="str">
            <v>Gammagard liquid injection</v>
          </cell>
          <cell r="C4372">
            <v>12</v>
          </cell>
          <cell r="D4372">
            <v>5</v>
          </cell>
          <cell r="E4372">
            <v>5</v>
          </cell>
          <cell r="F4372">
            <v>0</v>
          </cell>
        </row>
        <row r="4373">
          <cell r="A4373" t="str">
            <v>J1570</v>
          </cell>
          <cell r="B4373" t="str">
            <v>Ganciclovir sodium injection</v>
          </cell>
          <cell r="C4373">
            <v>12</v>
          </cell>
          <cell r="D4373">
            <v>5</v>
          </cell>
          <cell r="E4373">
            <v>5</v>
          </cell>
          <cell r="F4373">
            <v>0</v>
          </cell>
        </row>
        <row r="4374">
          <cell r="A4374" t="str">
            <v>J1571</v>
          </cell>
          <cell r="B4374" t="str">
            <v>Hepagam b im injection</v>
          </cell>
          <cell r="C4374">
            <v>12</v>
          </cell>
          <cell r="D4374">
            <v>5</v>
          </cell>
          <cell r="E4374">
            <v>5</v>
          </cell>
          <cell r="F4374">
            <v>0</v>
          </cell>
        </row>
        <row r="4375">
          <cell r="A4375" t="str">
            <v>J1572</v>
          </cell>
          <cell r="B4375" t="str">
            <v>Flebogamma injection</v>
          </cell>
          <cell r="C4375">
            <v>12</v>
          </cell>
          <cell r="D4375">
            <v>5</v>
          </cell>
          <cell r="E4375">
            <v>5</v>
          </cell>
          <cell r="F4375">
            <v>0</v>
          </cell>
        </row>
        <row r="4376">
          <cell r="A4376" t="str">
            <v>J1580</v>
          </cell>
          <cell r="B4376" t="str">
            <v>Garamycin gentamicin inj</v>
          </cell>
          <cell r="C4376">
            <v>12</v>
          </cell>
          <cell r="D4376">
            <v>5</v>
          </cell>
          <cell r="E4376">
            <v>5</v>
          </cell>
          <cell r="F4376">
            <v>0</v>
          </cell>
        </row>
        <row r="4377">
          <cell r="A4377" t="str">
            <v>J1600</v>
          </cell>
          <cell r="B4377" t="str">
            <v>Gold sodium thiomaleate inj</v>
          </cell>
          <cell r="C4377">
            <v>12</v>
          </cell>
          <cell r="D4377">
            <v>5</v>
          </cell>
          <cell r="E4377">
            <v>5</v>
          </cell>
          <cell r="F4377">
            <v>0</v>
          </cell>
        </row>
        <row r="4378">
          <cell r="A4378" t="str">
            <v>J1602</v>
          </cell>
          <cell r="B4378" t="str">
            <v>Golimumab for iv use 1mg</v>
          </cell>
          <cell r="C4378">
            <v>12</v>
          </cell>
          <cell r="D4378">
            <v>5</v>
          </cell>
          <cell r="E4378">
            <v>5</v>
          </cell>
          <cell r="F4378">
            <v>0</v>
          </cell>
        </row>
        <row r="4379">
          <cell r="A4379" t="str">
            <v>J1610</v>
          </cell>
          <cell r="B4379" t="str">
            <v>Glucagon hydrochloride/1 mg</v>
          </cell>
          <cell r="C4379">
            <v>12</v>
          </cell>
          <cell r="D4379">
            <v>5</v>
          </cell>
          <cell r="E4379">
            <v>5</v>
          </cell>
          <cell r="F4379">
            <v>0</v>
          </cell>
        </row>
        <row r="4380">
          <cell r="A4380" t="str">
            <v>J1626</v>
          </cell>
          <cell r="B4380" t="str">
            <v>Granisetron hcl injection</v>
          </cell>
          <cell r="C4380">
            <v>12</v>
          </cell>
          <cell r="D4380">
            <v>5</v>
          </cell>
          <cell r="E4380">
            <v>5</v>
          </cell>
          <cell r="F4380">
            <v>0</v>
          </cell>
        </row>
        <row r="4381">
          <cell r="A4381" t="str">
            <v>J1630</v>
          </cell>
          <cell r="B4381" t="str">
            <v>Haloperidol injection</v>
          </cell>
          <cell r="C4381">
            <v>12</v>
          </cell>
          <cell r="D4381">
            <v>5</v>
          </cell>
          <cell r="E4381">
            <v>5</v>
          </cell>
          <cell r="F4381">
            <v>0</v>
          </cell>
        </row>
        <row r="4382">
          <cell r="A4382" t="str">
            <v>J1631</v>
          </cell>
          <cell r="B4382" t="str">
            <v>Haloperidol decanoate inj</v>
          </cell>
          <cell r="C4382">
            <v>12</v>
          </cell>
          <cell r="D4382">
            <v>5</v>
          </cell>
          <cell r="E4382">
            <v>5</v>
          </cell>
          <cell r="F4382">
            <v>0</v>
          </cell>
        </row>
        <row r="4383">
          <cell r="A4383" t="str">
            <v>J1640</v>
          </cell>
          <cell r="B4383" t="str">
            <v>Hemin, 1 mg</v>
          </cell>
          <cell r="C4383">
            <v>12</v>
          </cell>
          <cell r="D4383">
            <v>5</v>
          </cell>
          <cell r="E4383">
            <v>5</v>
          </cell>
          <cell r="F4383">
            <v>0</v>
          </cell>
        </row>
        <row r="4384">
          <cell r="A4384" t="str">
            <v>J1642</v>
          </cell>
          <cell r="B4384" t="str">
            <v>Inj heparin sodium per 10 u</v>
          </cell>
          <cell r="C4384">
            <v>12</v>
          </cell>
          <cell r="D4384">
            <v>5</v>
          </cell>
          <cell r="E4384">
            <v>5</v>
          </cell>
          <cell r="F4384">
            <v>0</v>
          </cell>
        </row>
        <row r="4385">
          <cell r="A4385" t="str">
            <v>J1644</v>
          </cell>
          <cell r="B4385" t="str">
            <v>Inj heparin sodium per 1000u</v>
          </cell>
          <cell r="C4385">
            <v>12</v>
          </cell>
          <cell r="D4385">
            <v>5</v>
          </cell>
          <cell r="E4385">
            <v>5</v>
          </cell>
          <cell r="F4385">
            <v>0</v>
          </cell>
        </row>
        <row r="4386">
          <cell r="A4386" t="str">
            <v>J1645</v>
          </cell>
          <cell r="B4386" t="str">
            <v>Dalteparin sodium</v>
          </cell>
          <cell r="C4386">
            <v>12</v>
          </cell>
          <cell r="D4386">
            <v>5</v>
          </cell>
          <cell r="E4386">
            <v>5</v>
          </cell>
          <cell r="F4386">
            <v>0</v>
          </cell>
        </row>
        <row r="4387">
          <cell r="A4387" t="str">
            <v>J1650</v>
          </cell>
          <cell r="B4387" t="str">
            <v>Inj enoxaparin sodium</v>
          </cell>
          <cell r="C4387">
            <v>12</v>
          </cell>
          <cell r="D4387">
            <v>5</v>
          </cell>
          <cell r="E4387">
            <v>5</v>
          </cell>
          <cell r="F4387">
            <v>0</v>
          </cell>
        </row>
        <row r="4388">
          <cell r="A4388" t="str">
            <v>J1652</v>
          </cell>
          <cell r="B4388" t="str">
            <v>Fondaparinux sodium</v>
          </cell>
          <cell r="C4388">
            <v>12</v>
          </cell>
          <cell r="D4388">
            <v>5</v>
          </cell>
          <cell r="E4388">
            <v>5</v>
          </cell>
          <cell r="F4388">
            <v>0</v>
          </cell>
        </row>
        <row r="4389">
          <cell r="A4389" t="str">
            <v>J1670</v>
          </cell>
          <cell r="B4389" t="str">
            <v>Tetanus immune globulin inj</v>
          </cell>
          <cell r="C4389">
            <v>12</v>
          </cell>
          <cell r="D4389">
            <v>5</v>
          </cell>
          <cell r="E4389">
            <v>5</v>
          </cell>
          <cell r="F4389">
            <v>0</v>
          </cell>
        </row>
        <row r="4390">
          <cell r="A4390" t="str">
            <v>J1720</v>
          </cell>
          <cell r="B4390" t="str">
            <v>Hydrocortisone sodium succ i</v>
          </cell>
          <cell r="C4390">
            <v>12</v>
          </cell>
          <cell r="D4390">
            <v>5</v>
          </cell>
          <cell r="E4390">
            <v>5</v>
          </cell>
          <cell r="F4390">
            <v>0</v>
          </cell>
        </row>
        <row r="4391">
          <cell r="A4391" t="str">
            <v>J1740</v>
          </cell>
          <cell r="B4391" t="str">
            <v>Ibandronate sodium injection</v>
          </cell>
          <cell r="C4391">
            <v>12</v>
          </cell>
          <cell r="D4391">
            <v>5</v>
          </cell>
          <cell r="E4391">
            <v>5</v>
          </cell>
          <cell r="F4391">
            <v>0</v>
          </cell>
        </row>
        <row r="4392">
          <cell r="A4392" t="str">
            <v>J1742</v>
          </cell>
          <cell r="B4392" t="str">
            <v>Ibutilide fumarate injection</v>
          </cell>
          <cell r="C4392">
            <v>12</v>
          </cell>
          <cell r="D4392">
            <v>5</v>
          </cell>
          <cell r="E4392">
            <v>5</v>
          </cell>
          <cell r="F4392">
            <v>0</v>
          </cell>
        </row>
        <row r="4393">
          <cell r="A4393" t="str">
            <v>J1743</v>
          </cell>
          <cell r="B4393" t="str">
            <v>Idursulfase injection</v>
          </cell>
          <cell r="C4393">
            <v>12</v>
          </cell>
          <cell r="D4393">
            <v>5</v>
          </cell>
          <cell r="E4393">
            <v>5</v>
          </cell>
          <cell r="F4393">
            <v>0</v>
          </cell>
        </row>
        <row r="4394">
          <cell r="A4394" t="str">
            <v>J1745</v>
          </cell>
          <cell r="B4394" t="str">
            <v>Infliximab injection</v>
          </cell>
          <cell r="C4394">
            <v>12</v>
          </cell>
          <cell r="D4394">
            <v>5</v>
          </cell>
          <cell r="E4394">
            <v>5</v>
          </cell>
          <cell r="F4394">
            <v>0</v>
          </cell>
        </row>
        <row r="4395">
          <cell r="A4395" t="str">
            <v>J1750</v>
          </cell>
          <cell r="B4395" t="str">
            <v>Inj iron dextran</v>
          </cell>
          <cell r="C4395">
            <v>12</v>
          </cell>
          <cell r="D4395">
            <v>5</v>
          </cell>
          <cell r="E4395">
            <v>5</v>
          </cell>
          <cell r="F4395">
            <v>0</v>
          </cell>
        </row>
        <row r="4396">
          <cell r="A4396" t="str">
            <v>J1756</v>
          </cell>
          <cell r="B4396" t="str">
            <v>Iron sucrose injection</v>
          </cell>
          <cell r="C4396">
            <v>12</v>
          </cell>
          <cell r="D4396">
            <v>5</v>
          </cell>
          <cell r="E4396">
            <v>5</v>
          </cell>
          <cell r="F4396">
            <v>0</v>
          </cell>
        </row>
        <row r="4397">
          <cell r="A4397" t="str">
            <v>J1786</v>
          </cell>
          <cell r="B4397" t="str">
            <v>Imuglucerase injection</v>
          </cell>
          <cell r="C4397">
            <v>12</v>
          </cell>
          <cell r="D4397">
            <v>5</v>
          </cell>
          <cell r="E4397">
            <v>5</v>
          </cell>
          <cell r="F4397">
            <v>0</v>
          </cell>
        </row>
        <row r="4398">
          <cell r="A4398" t="str">
            <v>J1790</v>
          </cell>
          <cell r="B4398" t="str">
            <v>Droperidol injection</v>
          </cell>
          <cell r="C4398">
            <v>12</v>
          </cell>
          <cell r="D4398">
            <v>5</v>
          </cell>
          <cell r="E4398">
            <v>5</v>
          </cell>
          <cell r="F4398">
            <v>0</v>
          </cell>
        </row>
        <row r="4399">
          <cell r="A4399" t="str">
            <v>J1800</v>
          </cell>
          <cell r="B4399" t="str">
            <v>Propranolol injection</v>
          </cell>
          <cell r="C4399">
            <v>12</v>
          </cell>
          <cell r="D4399">
            <v>5</v>
          </cell>
          <cell r="E4399">
            <v>5</v>
          </cell>
          <cell r="F4399">
            <v>0</v>
          </cell>
        </row>
        <row r="4400">
          <cell r="A4400" t="str">
            <v>J1815</v>
          </cell>
          <cell r="B4400" t="str">
            <v>Insulin injection</v>
          </cell>
          <cell r="C4400">
            <v>12</v>
          </cell>
          <cell r="D4400">
            <v>5</v>
          </cell>
          <cell r="E4400">
            <v>5</v>
          </cell>
          <cell r="F4400">
            <v>0</v>
          </cell>
        </row>
        <row r="4401">
          <cell r="A4401" t="str">
            <v>J1817</v>
          </cell>
          <cell r="B4401" t="str">
            <v>Insulin for insulin pump use</v>
          </cell>
          <cell r="C4401">
            <v>12</v>
          </cell>
          <cell r="D4401">
            <v>5</v>
          </cell>
          <cell r="E4401">
            <v>5</v>
          </cell>
          <cell r="F4401">
            <v>0</v>
          </cell>
        </row>
        <row r="4402">
          <cell r="A4402" t="str">
            <v>J1840</v>
          </cell>
          <cell r="B4402" t="str">
            <v>Kanamycin sulfate 500 mg inj</v>
          </cell>
          <cell r="C4402">
            <v>12</v>
          </cell>
          <cell r="D4402">
            <v>5</v>
          </cell>
          <cell r="E4402">
            <v>5</v>
          </cell>
          <cell r="F4402">
            <v>0</v>
          </cell>
        </row>
        <row r="4403">
          <cell r="A4403" t="str">
            <v>J1850</v>
          </cell>
          <cell r="B4403" t="str">
            <v>Kanamycin sulfate 75 mg inj</v>
          </cell>
          <cell r="C4403">
            <v>12</v>
          </cell>
          <cell r="D4403">
            <v>5</v>
          </cell>
          <cell r="E4403">
            <v>5</v>
          </cell>
          <cell r="F4403">
            <v>0</v>
          </cell>
        </row>
        <row r="4404">
          <cell r="A4404" t="str">
            <v>J1885</v>
          </cell>
          <cell r="B4404" t="str">
            <v>Ketorolac tromethamine inj</v>
          </cell>
          <cell r="C4404">
            <v>12</v>
          </cell>
          <cell r="D4404">
            <v>5</v>
          </cell>
          <cell r="E4404">
            <v>5</v>
          </cell>
          <cell r="F4404">
            <v>0</v>
          </cell>
        </row>
        <row r="4405">
          <cell r="A4405" t="str">
            <v>J1930</v>
          </cell>
          <cell r="B4405" t="str">
            <v>Lanreotide injection</v>
          </cell>
          <cell r="C4405">
            <v>12</v>
          </cell>
          <cell r="D4405">
            <v>5</v>
          </cell>
          <cell r="E4405">
            <v>5</v>
          </cell>
          <cell r="F4405">
            <v>0</v>
          </cell>
        </row>
        <row r="4406">
          <cell r="A4406" t="str">
            <v>J1931</v>
          </cell>
          <cell r="B4406" t="str">
            <v>Laronidase injection</v>
          </cell>
          <cell r="C4406">
            <v>12</v>
          </cell>
          <cell r="D4406">
            <v>5</v>
          </cell>
          <cell r="E4406">
            <v>5</v>
          </cell>
          <cell r="F4406">
            <v>0</v>
          </cell>
        </row>
        <row r="4407">
          <cell r="A4407" t="str">
            <v>J1940</v>
          </cell>
          <cell r="B4407" t="str">
            <v>Furosemide injection</v>
          </cell>
          <cell r="C4407">
            <v>12</v>
          </cell>
          <cell r="D4407">
            <v>5</v>
          </cell>
          <cell r="E4407">
            <v>5</v>
          </cell>
          <cell r="F4407">
            <v>0</v>
          </cell>
        </row>
        <row r="4408">
          <cell r="A4408" t="str">
            <v>J1950</v>
          </cell>
          <cell r="B4408" t="str">
            <v>Leuprolide acetate /3.75 mg</v>
          </cell>
          <cell r="C4408">
            <v>12</v>
          </cell>
          <cell r="D4408">
            <v>5</v>
          </cell>
          <cell r="E4408">
            <v>5</v>
          </cell>
          <cell r="F4408">
            <v>0</v>
          </cell>
        </row>
        <row r="4409">
          <cell r="A4409" t="str">
            <v>J1953</v>
          </cell>
          <cell r="B4409" t="str">
            <v>Levetiracetam injection</v>
          </cell>
          <cell r="C4409">
            <v>12</v>
          </cell>
          <cell r="D4409">
            <v>5</v>
          </cell>
          <cell r="E4409">
            <v>5</v>
          </cell>
          <cell r="F4409">
            <v>0</v>
          </cell>
        </row>
        <row r="4410">
          <cell r="A4410" t="str">
            <v>J1955</v>
          </cell>
          <cell r="B4410" t="str">
            <v>Inj levocarnitine per 1 gm</v>
          </cell>
          <cell r="C4410">
            <v>12</v>
          </cell>
          <cell r="D4410">
            <v>5</v>
          </cell>
          <cell r="E4410">
            <v>5</v>
          </cell>
          <cell r="F4410">
            <v>0</v>
          </cell>
        </row>
        <row r="4411">
          <cell r="A4411" t="str">
            <v>J1956</v>
          </cell>
          <cell r="B4411" t="str">
            <v>Levofloxacin injection</v>
          </cell>
          <cell r="C4411">
            <v>12</v>
          </cell>
          <cell r="D4411">
            <v>5</v>
          </cell>
          <cell r="E4411">
            <v>5</v>
          </cell>
          <cell r="F4411">
            <v>0</v>
          </cell>
        </row>
        <row r="4412">
          <cell r="A4412" t="str">
            <v>J1980</v>
          </cell>
          <cell r="B4412" t="str">
            <v>Hyoscyamine sulfate inj</v>
          </cell>
          <cell r="C4412">
            <v>12</v>
          </cell>
          <cell r="D4412">
            <v>5</v>
          </cell>
          <cell r="E4412">
            <v>5</v>
          </cell>
          <cell r="F4412">
            <v>0</v>
          </cell>
        </row>
        <row r="4413">
          <cell r="A4413" t="str">
            <v>J2001</v>
          </cell>
          <cell r="B4413" t="str">
            <v>Lidocaine injection</v>
          </cell>
          <cell r="C4413">
            <v>12</v>
          </cell>
          <cell r="D4413">
            <v>5</v>
          </cell>
          <cell r="E4413">
            <v>5</v>
          </cell>
          <cell r="F4413">
            <v>0</v>
          </cell>
        </row>
        <row r="4414">
          <cell r="A4414" t="str">
            <v>J2010</v>
          </cell>
          <cell r="B4414" t="str">
            <v>Lincomycin injection</v>
          </cell>
          <cell r="C4414">
            <v>12</v>
          </cell>
          <cell r="D4414">
            <v>5</v>
          </cell>
          <cell r="E4414">
            <v>5</v>
          </cell>
          <cell r="F4414">
            <v>0</v>
          </cell>
        </row>
        <row r="4415">
          <cell r="A4415" t="str">
            <v>J2020</v>
          </cell>
          <cell r="B4415" t="str">
            <v>Linezolid injection</v>
          </cell>
          <cell r="C4415">
            <v>12</v>
          </cell>
          <cell r="D4415">
            <v>5</v>
          </cell>
          <cell r="E4415">
            <v>5</v>
          </cell>
          <cell r="F4415">
            <v>0</v>
          </cell>
        </row>
        <row r="4416">
          <cell r="A4416" t="str">
            <v>J2060</v>
          </cell>
          <cell r="B4416" t="str">
            <v>Lorazepam injection</v>
          </cell>
          <cell r="C4416">
            <v>12</v>
          </cell>
          <cell r="D4416">
            <v>5</v>
          </cell>
          <cell r="E4416">
            <v>5</v>
          </cell>
          <cell r="F4416">
            <v>0</v>
          </cell>
        </row>
        <row r="4417">
          <cell r="A4417" t="str">
            <v>J2150</v>
          </cell>
          <cell r="B4417" t="str">
            <v>Mannitol injection</v>
          </cell>
          <cell r="C4417">
            <v>12</v>
          </cell>
          <cell r="D4417">
            <v>5</v>
          </cell>
          <cell r="E4417">
            <v>5</v>
          </cell>
          <cell r="F4417">
            <v>0</v>
          </cell>
        </row>
        <row r="4418">
          <cell r="A4418" t="str">
            <v>J2175</v>
          </cell>
          <cell r="B4418" t="str">
            <v>Meperidine hydrochl /100 mg</v>
          </cell>
          <cell r="C4418">
            <v>12</v>
          </cell>
          <cell r="D4418">
            <v>5</v>
          </cell>
          <cell r="E4418">
            <v>5</v>
          </cell>
          <cell r="F4418">
            <v>0</v>
          </cell>
        </row>
        <row r="4419">
          <cell r="A4419" t="str">
            <v>J2185</v>
          </cell>
          <cell r="B4419" t="str">
            <v>Meropenem</v>
          </cell>
          <cell r="C4419">
            <v>12</v>
          </cell>
          <cell r="D4419">
            <v>5</v>
          </cell>
          <cell r="E4419">
            <v>5</v>
          </cell>
          <cell r="F4419">
            <v>0</v>
          </cell>
        </row>
        <row r="4420">
          <cell r="A4420" t="str">
            <v>J2210</v>
          </cell>
          <cell r="B4420" t="str">
            <v>Methylergonovin maleate inj</v>
          </cell>
          <cell r="C4420">
            <v>12</v>
          </cell>
          <cell r="D4420">
            <v>5</v>
          </cell>
          <cell r="E4420">
            <v>5</v>
          </cell>
          <cell r="F4420">
            <v>0</v>
          </cell>
        </row>
        <row r="4421">
          <cell r="A4421" t="str">
            <v>J2248</v>
          </cell>
          <cell r="B4421" t="str">
            <v>Micafungin sodium injection</v>
          </cell>
          <cell r="C4421">
            <v>12</v>
          </cell>
          <cell r="D4421">
            <v>5</v>
          </cell>
          <cell r="E4421">
            <v>5</v>
          </cell>
          <cell r="F4421">
            <v>0</v>
          </cell>
        </row>
        <row r="4422">
          <cell r="A4422" t="str">
            <v>J2250</v>
          </cell>
          <cell r="B4422" t="str">
            <v>Inj midazolam hydrochloride</v>
          </cell>
          <cell r="C4422">
            <v>12</v>
          </cell>
          <cell r="D4422">
            <v>5</v>
          </cell>
          <cell r="E4422">
            <v>5</v>
          </cell>
          <cell r="F4422">
            <v>0</v>
          </cell>
        </row>
        <row r="4423">
          <cell r="A4423" t="str">
            <v>J2260</v>
          </cell>
          <cell r="B4423" t="str">
            <v>Inj milrinone lactate / 5 mg</v>
          </cell>
          <cell r="C4423">
            <v>12</v>
          </cell>
          <cell r="D4423">
            <v>5</v>
          </cell>
          <cell r="E4423">
            <v>5</v>
          </cell>
          <cell r="F4423">
            <v>0</v>
          </cell>
        </row>
        <row r="4424">
          <cell r="A4424" t="str">
            <v>J2270</v>
          </cell>
          <cell r="B4424" t="str">
            <v>Morphine sulfate injection</v>
          </cell>
          <cell r="C4424">
            <v>12</v>
          </cell>
          <cell r="D4424">
            <v>5</v>
          </cell>
          <cell r="E4424">
            <v>5</v>
          </cell>
          <cell r="F4424">
            <v>0</v>
          </cell>
        </row>
        <row r="4425">
          <cell r="A4425" t="str">
            <v>J2278</v>
          </cell>
          <cell r="B4425" t="str">
            <v>Ziconotide injection</v>
          </cell>
          <cell r="C4425">
            <v>12</v>
          </cell>
          <cell r="D4425">
            <v>5</v>
          </cell>
          <cell r="E4425">
            <v>5</v>
          </cell>
          <cell r="F4425">
            <v>0</v>
          </cell>
        </row>
        <row r="4426">
          <cell r="A4426" t="str">
            <v>J2280</v>
          </cell>
          <cell r="B4426" t="str">
            <v>Inj, moxifloxacin 100 mg</v>
          </cell>
          <cell r="C4426">
            <v>12</v>
          </cell>
          <cell r="D4426">
            <v>5</v>
          </cell>
          <cell r="E4426">
            <v>5</v>
          </cell>
          <cell r="F4426">
            <v>0</v>
          </cell>
        </row>
        <row r="4427">
          <cell r="A4427" t="str">
            <v>J2300</v>
          </cell>
          <cell r="B4427" t="str">
            <v>Inj nalbuphine hydrochloride</v>
          </cell>
          <cell r="C4427">
            <v>12</v>
          </cell>
          <cell r="D4427">
            <v>5</v>
          </cell>
          <cell r="E4427">
            <v>5</v>
          </cell>
          <cell r="F4427">
            <v>0</v>
          </cell>
        </row>
        <row r="4428">
          <cell r="A4428" t="str">
            <v>J2310</v>
          </cell>
          <cell r="B4428" t="str">
            <v>Inj naloxone hydrochloride</v>
          </cell>
          <cell r="C4428">
            <v>12</v>
          </cell>
          <cell r="D4428">
            <v>5</v>
          </cell>
          <cell r="E4428">
            <v>5</v>
          </cell>
          <cell r="F4428">
            <v>0</v>
          </cell>
        </row>
        <row r="4429">
          <cell r="A4429" t="str">
            <v>J2315</v>
          </cell>
          <cell r="B4429" t="str">
            <v>Naltrexone, depot form</v>
          </cell>
          <cell r="C4429">
            <v>12</v>
          </cell>
          <cell r="D4429">
            <v>5</v>
          </cell>
          <cell r="E4429">
            <v>5</v>
          </cell>
          <cell r="F4429">
            <v>0</v>
          </cell>
        </row>
        <row r="4430">
          <cell r="A4430" t="str">
            <v>J2323</v>
          </cell>
          <cell r="B4430" t="str">
            <v>Natalizumab injection</v>
          </cell>
          <cell r="C4430">
            <v>12</v>
          </cell>
          <cell r="D4430">
            <v>5</v>
          </cell>
          <cell r="E4430">
            <v>5</v>
          </cell>
          <cell r="F4430">
            <v>0</v>
          </cell>
        </row>
        <row r="4431">
          <cell r="A4431" t="str">
            <v>J2353</v>
          </cell>
          <cell r="B4431" t="str">
            <v>Octreotide injection, depot</v>
          </cell>
          <cell r="C4431">
            <v>12</v>
          </cell>
          <cell r="D4431">
            <v>5</v>
          </cell>
          <cell r="E4431">
            <v>5</v>
          </cell>
          <cell r="F4431">
            <v>0</v>
          </cell>
        </row>
        <row r="4432">
          <cell r="A4432" t="str">
            <v>J2354</v>
          </cell>
          <cell r="B4432" t="str">
            <v>Octreotide inj, non-depot</v>
          </cell>
          <cell r="C4432">
            <v>12</v>
          </cell>
          <cell r="D4432">
            <v>5</v>
          </cell>
          <cell r="E4432">
            <v>5</v>
          </cell>
          <cell r="F4432">
            <v>0</v>
          </cell>
        </row>
        <row r="4433">
          <cell r="A4433" t="str">
            <v>J2355</v>
          </cell>
          <cell r="B4433" t="str">
            <v>Oprelvekin injection</v>
          </cell>
          <cell r="C4433">
            <v>12</v>
          </cell>
          <cell r="D4433">
            <v>5</v>
          </cell>
          <cell r="E4433">
            <v>5</v>
          </cell>
          <cell r="F4433">
            <v>0</v>
          </cell>
        </row>
        <row r="4434">
          <cell r="A4434" t="str">
            <v>J2357</v>
          </cell>
          <cell r="B4434" t="str">
            <v>Omalizumab injection</v>
          </cell>
          <cell r="C4434">
            <v>12</v>
          </cell>
          <cell r="D4434">
            <v>5</v>
          </cell>
          <cell r="E4434">
            <v>5</v>
          </cell>
          <cell r="F4434">
            <v>0</v>
          </cell>
        </row>
        <row r="4435">
          <cell r="A4435" t="str">
            <v>J2358</v>
          </cell>
          <cell r="B4435" t="str">
            <v>Olanzapine long-acting inj</v>
          </cell>
          <cell r="C4435">
            <v>12</v>
          </cell>
          <cell r="D4435">
            <v>5</v>
          </cell>
          <cell r="E4435">
            <v>5</v>
          </cell>
          <cell r="F4435">
            <v>0</v>
          </cell>
        </row>
        <row r="4436">
          <cell r="A4436" t="str">
            <v>J2360</v>
          </cell>
          <cell r="B4436" t="str">
            <v>Orphenadrine injection</v>
          </cell>
          <cell r="C4436">
            <v>12</v>
          </cell>
          <cell r="D4436">
            <v>5</v>
          </cell>
          <cell r="E4436">
            <v>5</v>
          </cell>
          <cell r="F4436">
            <v>0</v>
          </cell>
        </row>
        <row r="4437">
          <cell r="A4437" t="str">
            <v>J2370</v>
          </cell>
          <cell r="B4437" t="str">
            <v>Phenylephrine hcl injection</v>
          </cell>
          <cell r="C4437">
            <v>12</v>
          </cell>
          <cell r="D4437">
            <v>5</v>
          </cell>
          <cell r="E4437">
            <v>5</v>
          </cell>
          <cell r="F4437">
            <v>0</v>
          </cell>
        </row>
        <row r="4438">
          <cell r="A4438" t="str">
            <v>J2400</v>
          </cell>
          <cell r="B4438" t="str">
            <v>Chloroprocaine hcl injection</v>
          </cell>
          <cell r="C4438">
            <v>12</v>
          </cell>
          <cell r="D4438">
            <v>5</v>
          </cell>
          <cell r="E4438">
            <v>5</v>
          </cell>
          <cell r="F4438">
            <v>0</v>
          </cell>
        </row>
        <row r="4439">
          <cell r="A4439" t="str">
            <v>J2405</v>
          </cell>
          <cell r="B4439" t="str">
            <v>Ondansetron hcl injection</v>
          </cell>
          <cell r="C4439">
            <v>12</v>
          </cell>
          <cell r="D4439">
            <v>5</v>
          </cell>
          <cell r="E4439">
            <v>5</v>
          </cell>
          <cell r="F4439">
            <v>0</v>
          </cell>
        </row>
        <row r="4440">
          <cell r="A4440" t="str">
            <v>J2410</v>
          </cell>
          <cell r="B4440" t="str">
            <v>Oxymorphone hcl injection</v>
          </cell>
          <cell r="C4440">
            <v>12</v>
          </cell>
          <cell r="D4440">
            <v>5</v>
          </cell>
          <cell r="E4440">
            <v>5</v>
          </cell>
          <cell r="F4440">
            <v>0</v>
          </cell>
        </row>
        <row r="4441">
          <cell r="A4441" t="str">
            <v>J2425</v>
          </cell>
          <cell r="B4441" t="str">
            <v>Palifermin injection</v>
          </cell>
          <cell r="C4441">
            <v>12</v>
          </cell>
          <cell r="D4441">
            <v>5</v>
          </cell>
          <cell r="E4441">
            <v>5</v>
          </cell>
          <cell r="F4441">
            <v>0</v>
          </cell>
        </row>
        <row r="4442">
          <cell r="A4442" t="str">
            <v>J2426</v>
          </cell>
          <cell r="B4442" t="str">
            <v>Paliperidone palmitate inj</v>
          </cell>
          <cell r="C4442">
            <v>12</v>
          </cell>
          <cell r="D4442">
            <v>5</v>
          </cell>
          <cell r="E4442">
            <v>5</v>
          </cell>
          <cell r="F4442">
            <v>0</v>
          </cell>
        </row>
        <row r="4443">
          <cell r="A4443" t="str">
            <v>J2430</v>
          </cell>
          <cell r="B4443" t="str">
            <v>Pamidronate disodium /30 mg</v>
          </cell>
          <cell r="C4443">
            <v>12</v>
          </cell>
          <cell r="D4443">
            <v>5</v>
          </cell>
          <cell r="E4443">
            <v>5</v>
          </cell>
          <cell r="F4443">
            <v>0</v>
          </cell>
        </row>
        <row r="4444">
          <cell r="A4444" t="str">
            <v>J2469</v>
          </cell>
          <cell r="B4444" t="str">
            <v>Palonosetron hcl</v>
          </cell>
          <cell r="C4444">
            <v>12</v>
          </cell>
          <cell r="D4444">
            <v>5</v>
          </cell>
          <cell r="E4444">
            <v>5</v>
          </cell>
          <cell r="F4444">
            <v>0</v>
          </cell>
        </row>
        <row r="4445">
          <cell r="A4445" t="str">
            <v>J2501</v>
          </cell>
          <cell r="B4445" t="str">
            <v>Paricalcitol</v>
          </cell>
          <cell r="C4445">
            <v>12</v>
          </cell>
          <cell r="D4445">
            <v>5</v>
          </cell>
          <cell r="E4445">
            <v>5</v>
          </cell>
          <cell r="F4445">
            <v>0</v>
          </cell>
        </row>
        <row r="4446">
          <cell r="A4446" t="str">
            <v>J2503</v>
          </cell>
          <cell r="B4446" t="str">
            <v>Pegaptanib sodium injection</v>
          </cell>
          <cell r="C4446">
            <v>12</v>
          </cell>
          <cell r="D4446">
            <v>5</v>
          </cell>
          <cell r="E4446">
            <v>5</v>
          </cell>
          <cell r="F4446">
            <v>0</v>
          </cell>
        </row>
        <row r="4447">
          <cell r="A4447" t="str">
            <v>J2504</v>
          </cell>
          <cell r="B4447" t="str">
            <v>Pegademase bovine, 25 iu</v>
          </cell>
          <cell r="C4447">
            <v>12</v>
          </cell>
          <cell r="D4447">
            <v>5</v>
          </cell>
          <cell r="E4447">
            <v>5</v>
          </cell>
          <cell r="F4447">
            <v>0</v>
          </cell>
        </row>
        <row r="4448">
          <cell r="A4448" t="str">
            <v>J2505</v>
          </cell>
          <cell r="B4448" t="str">
            <v>Injection, pegfilgrastim 6mg</v>
          </cell>
          <cell r="C4448">
            <v>12</v>
          </cell>
          <cell r="D4448">
            <v>5</v>
          </cell>
          <cell r="E4448">
            <v>5</v>
          </cell>
          <cell r="F4448">
            <v>0</v>
          </cell>
        </row>
        <row r="4449">
          <cell r="A4449" t="str">
            <v>J2507</v>
          </cell>
          <cell r="B4449" t="str">
            <v>Pegloticase injection</v>
          </cell>
          <cell r="C4449">
            <v>12</v>
          </cell>
          <cell r="D4449">
            <v>5</v>
          </cell>
          <cell r="E4449">
            <v>5</v>
          </cell>
          <cell r="F4449">
            <v>0</v>
          </cell>
        </row>
        <row r="4450">
          <cell r="A4450" t="str">
            <v>J2510</v>
          </cell>
          <cell r="B4450" t="str">
            <v>Penicillin g procaine inj</v>
          </cell>
          <cell r="C4450">
            <v>12</v>
          </cell>
          <cell r="D4450">
            <v>5</v>
          </cell>
          <cell r="E4450">
            <v>5</v>
          </cell>
          <cell r="F4450">
            <v>0</v>
          </cell>
        </row>
        <row r="4451">
          <cell r="A4451" t="str">
            <v>J2515</v>
          </cell>
          <cell r="B4451" t="str">
            <v>Pentobarbital sodium inj</v>
          </cell>
          <cell r="C4451">
            <v>12</v>
          </cell>
          <cell r="D4451">
            <v>5</v>
          </cell>
          <cell r="E4451">
            <v>5</v>
          </cell>
          <cell r="F4451">
            <v>0</v>
          </cell>
        </row>
        <row r="4452">
          <cell r="A4452" t="str">
            <v>J2540</v>
          </cell>
          <cell r="B4452" t="str">
            <v>Penicillin g potassium inj</v>
          </cell>
          <cell r="C4452">
            <v>12</v>
          </cell>
          <cell r="D4452">
            <v>5</v>
          </cell>
          <cell r="E4452">
            <v>5</v>
          </cell>
          <cell r="F4452">
            <v>0</v>
          </cell>
        </row>
        <row r="4453">
          <cell r="A4453" t="str">
            <v>J2543</v>
          </cell>
          <cell r="B4453" t="str">
            <v>Piperacillin/tazobactam</v>
          </cell>
          <cell r="C4453">
            <v>12</v>
          </cell>
          <cell r="D4453">
            <v>5</v>
          </cell>
          <cell r="E4453">
            <v>5</v>
          </cell>
          <cell r="F4453">
            <v>0</v>
          </cell>
        </row>
        <row r="4454">
          <cell r="A4454" t="str">
            <v>J2545</v>
          </cell>
          <cell r="B4454" t="str">
            <v>Pentamidine non-comp unit</v>
          </cell>
          <cell r="C4454">
            <v>12</v>
          </cell>
          <cell r="D4454">
            <v>5</v>
          </cell>
          <cell r="E4454">
            <v>5</v>
          </cell>
          <cell r="F4454">
            <v>0</v>
          </cell>
        </row>
        <row r="4455">
          <cell r="A4455" t="str">
            <v>J2550</v>
          </cell>
          <cell r="B4455" t="str">
            <v>Promethazine hcl injection</v>
          </cell>
          <cell r="C4455">
            <v>12</v>
          </cell>
          <cell r="D4455">
            <v>5</v>
          </cell>
          <cell r="E4455">
            <v>5</v>
          </cell>
          <cell r="F4455">
            <v>0</v>
          </cell>
        </row>
        <row r="4456">
          <cell r="A4456" t="str">
            <v>J2560</v>
          </cell>
          <cell r="B4456" t="str">
            <v>Phenobarbital sodium inj</v>
          </cell>
          <cell r="C4456">
            <v>12</v>
          </cell>
          <cell r="D4456">
            <v>5</v>
          </cell>
          <cell r="E4456">
            <v>5</v>
          </cell>
          <cell r="F4456">
            <v>0</v>
          </cell>
        </row>
        <row r="4457">
          <cell r="A4457" t="str">
            <v>J2562</v>
          </cell>
          <cell r="B4457" t="str">
            <v>Plerixafor injection</v>
          </cell>
          <cell r="C4457">
            <v>12</v>
          </cell>
          <cell r="D4457">
            <v>5</v>
          </cell>
          <cell r="E4457">
            <v>5</v>
          </cell>
          <cell r="F4457">
            <v>0</v>
          </cell>
        </row>
        <row r="4458">
          <cell r="A4458" t="str">
            <v>J2597</v>
          </cell>
          <cell r="B4458" t="str">
            <v>Inj desmopressin acetate</v>
          </cell>
          <cell r="C4458">
            <v>12</v>
          </cell>
          <cell r="D4458">
            <v>5</v>
          </cell>
          <cell r="E4458">
            <v>5</v>
          </cell>
          <cell r="F4458">
            <v>0</v>
          </cell>
        </row>
        <row r="4459">
          <cell r="A4459" t="str">
            <v>J2675</v>
          </cell>
          <cell r="B4459" t="str">
            <v>Inj progesterone per 50 mg</v>
          </cell>
          <cell r="C4459">
            <v>12</v>
          </cell>
          <cell r="D4459">
            <v>5</v>
          </cell>
          <cell r="E4459">
            <v>5</v>
          </cell>
          <cell r="F4459">
            <v>0</v>
          </cell>
        </row>
        <row r="4460">
          <cell r="A4460" t="str">
            <v>J2680</v>
          </cell>
          <cell r="B4460" t="str">
            <v>Fluphenazine decanoate 25 mg</v>
          </cell>
          <cell r="C4460">
            <v>12</v>
          </cell>
          <cell r="D4460">
            <v>5</v>
          </cell>
          <cell r="E4460">
            <v>5</v>
          </cell>
          <cell r="F4460">
            <v>0</v>
          </cell>
        </row>
        <row r="4461">
          <cell r="A4461" t="str">
            <v>J2690</v>
          </cell>
          <cell r="B4461" t="str">
            <v>Procainamide hcl injection</v>
          </cell>
          <cell r="C4461">
            <v>12</v>
          </cell>
          <cell r="D4461">
            <v>5</v>
          </cell>
          <cell r="E4461">
            <v>5</v>
          </cell>
          <cell r="F4461">
            <v>0</v>
          </cell>
        </row>
        <row r="4462">
          <cell r="A4462" t="str">
            <v>J2700</v>
          </cell>
          <cell r="B4462" t="str">
            <v>Oxacillin sodium injeciton</v>
          </cell>
          <cell r="C4462">
            <v>12</v>
          </cell>
          <cell r="D4462">
            <v>5</v>
          </cell>
          <cell r="E4462">
            <v>5</v>
          </cell>
          <cell r="F4462">
            <v>0</v>
          </cell>
        </row>
        <row r="4463">
          <cell r="A4463" t="str">
            <v>J2720</v>
          </cell>
          <cell r="B4463" t="str">
            <v>Inj protamine sulfate/10 mg</v>
          </cell>
          <cell r="C4463">
            <v>12</v>
          </cell>
          <cell r="D4463">
            <v>5</v>
          </cell>
          <cell r="E4463">
            <v>5</v>
          </cell>
          <cell r="F4463">
            <v>0</v>
          </cell>
        </row>
        <row r="4464">
          <cell r="A4464" t="str">
            <v>J2724</v>
          </cell>
          <cell r="B4464" t="str">
            <v>Protein c concentrate</v>
          </cell>
          <cell r="C4464">
            <v>12</v>
          </cell>
          <cell r="D4464">
            <v>5</v>
          </cell>
          <cell r="E4464">
            <v>5</v>
          </cell>
          <cell r="F4464">
            <v>0</v>
          </cell>
        </row>
        <row r="4465">
          <cell r="A4465" t="str">
            <v>J2730</v>
          </cell>
          <cell r="B4465" t="str">
            <v>Pralidoxime chloride inj</v>
          </cell>
          <cell r="C4465">
            <v>12</v>
          </cell>
          <cell r="D4465">
            <v>5</v>
          </cell>
          <cell r="E4465">
            <v>5</v>
          </cell>
          <cell r="F4465">
            <v>0</v>
          </cell>
        </row>
        <row r="4466">
          <cell r="A4466" t="str">
            <v>J2760</v>
          </cell>
          <cell r="B4466" t="str">
            <v>Phentolaine mesylate inj</v>
          </cell>
          <cell r="C4466">
            <v>12</v>
          </cell>
          <cell r="D4466">
            <v>5</v>
          </cell>
          <cell r="E4466">
            <v>5</v>
          </cell>
          <cell r="F4466">
            <v>0</v>
          </cell>
        </row>
        <row r="4467">
          <cell r="A4467" t="str">
            <v>J2765</v>
          </cell>
          <cell r="B4467" t="str">
            <v>Metoclopramide hcl injection</v>
          </cell>
          <cell r="C4467">
            <v>12</v>
          </cell>
          <cell r="D4467">
            <v>5</v>
          </cell>
          <cell r="E4467">
            <v>5</v>
          </cell>
          <cell r="F4467">
            <v>0</v>
          </cell>
        </row>
        <row r="4468">
          <cell r="A4468" t="str">
            <v>J2770</v>
          </cell>
          <cell r="B4468" t="str">
            <v>Quinupristin/dalfopristin</v>
          </cell>
          <cell r="C4468">
            <v>12</v>
          </cell>
          <cell r="D4468">
            <v>5</v>
          </cell>
          <cell r="E4468">
            <v>5</v>
          </cell>
          <cell r="F4468">
            <v>0</v>
          </cell>
        </row>
        <row r="4469">
          <cell r="A4469" t="str">
            <v>J2778</v>
          </cell>
          <cell r="B4469" t="str">
            <v>Ranibizumab injection</v>
          </cell>
          <cell r="C4469">
            <v>12</v>
          </cell>
          <cell r="D4469">
            <v>5</v>
          </cell>
          <cell r="E4469">
            <v>5</v>
          </cell>
          <cell r="F4469">
            <v>0</v>
          </cell>
        </row>
        <row r="4470">
          <cell r="A4470" t="str">
            <v>J2780</v>
          </cell>
          <cell r="B4470" t="str">
            <v>Ranitidine hydrochloride inj</v>
          </cell>
          <cell r="C4470">
            <v>12</v>
          </cell>
          <cell r="D4470">
            <v>5</v>
          </cell>
          <cell r="E4470">
            <v>5</v>
          </cell>
          <cell r="F4470">
            <v>0</v>
          </cell>
        </row>
        <row r="4471">
          <cell r="A4471" t="str">
            <v>J2783</v>
          </cell>
          <cell r="B4471" t="str">
            <v>Rasburicase</v>
          </cell>
          <cell r="C4471">
            <v>12</v>
          </cell>
          <cell r="D4471">
            <v>5</v>
          </cell>
          <cell r="E4471">
            <v>5</v>
          </cell>
          <cell r="F4471">
            <v>0</v>
          </cell>
        </row>
        <row r="4472">
          <cell r="A4472" t="str">
            <v>J2785</v>
          </cell>
          <cell r="B4472" t="str">
            <v>Regadenoson injection</v>
          </cell>
          <cell r="C4472">
            <v>12</v>
          </cell>
          <cell r="D4472">
            <v>5</v>
          </cell>
          <cell r="E4472">
            <v>5</v>
          </cell>
          <cell r="F4472">
            <v>0</v>
          </cell>
        </row>
        <row r="4473">
          <cell r="A4473" t="str">
            <v>J2788</v>
          </cell>
          <cell r="B4473" t="str">
            <v>Rho d immune globulin 50 mcg</v>
          </cell>
          <cell r="C4473">
            <v>12</v>
          </cell>
          <cell r="D4473">
            <v>5</v>
          </cell>
          <cell r="E4473">
            <v>5</v>
          </cell>
          <cell r="F4473">
            <v>0</v>
          </cell>
        </row>
        <row r="4474">
          <cell r="A4474" t="str">
            <v>J2790</v>
          </cell>
          <cell r="B4474" t="str">
            <v>Rho d immune globulin inj</v>
          </cell>
          <cell r="C4474">
            <v>12</v>
          </cell>
          <cell r="D4474">
            <v>5</v>
          </cell>
          <cell r="E4474">
            <v>5</v>
          </cell>
          <cell r="F4474">
            <v>0</v>
          </cell>
        </row>
        <row r="4475">
          <cell r="A4475" t="str">
            <v>J2791</v>
          </cell>
          <cell r="B4475" t="str">
            <v>Rhophylac injection</v>
          </cell>
          <cell r="C4475">
            <v>12</v>
          </cell>
          <cell r="D4475">
            <v>5</v>
          </cell>
          <cell r="E4475">
            <v>5</v>
          </cell>
          <cell r="F4475">
            <v>0</v>
          </cell>
        </row>
        <row r="4476">
          <cell r="A4476" t="str">
            <v>J2792</v>
          </cell>
          <cell r="B4476" t="str">
            <v>Rho(d) immune globulin h, sd</v>
          </cell>
          <cell r="C4476">
            <v>12</v>
          </cell>
          <cell r="D4476">
            <v>5</v>
          </cell>
          <cell r="E4476">
            <v>5</v>
          </cell>
          <cell r="F4476">
            <v>0</v>
          </cell>
        </row>
        <row r="4477">
          <cell r="A4477" t="str">
            <v>J2794</v>
          </cell>
          <cell r="B4477" t="str">
            <v>Risperidone, long acting</v>
          </cell>
          <cell r="C4477">
            <v>12</v>
          </cell>
          <cell r="D4477">
            <v>5</v>
          </cell>
          <cell r="E4477">
            <v>5</v>
          </cell>
          <cell r="F4477">
            <v>0</v>
          </cell>
        </row>
        <row r="4478">
          <cell r="A4478" t="str">
            <v>J2795</v>
          </cell>
          <cell r="B4478" t="str">
            <v>Ropivacaine hcl injection</v>
          </cell>
          <cell r="C4478">
            <v>12</v>
          </cell>
          <cell r="D4478">
            <v>5</v>
          </cell>
          <cell r="E4478">
            <v>5</v>
          </cell>
          <cell r="F4478">
            <v>0</v>
          </cell>
        </row>
        <row r="4479">
          <cell r="A4479" t="str">
            <v>J2796</v>
          </cell>
          <cell r="B4479" t="str">
            <v>Romiplostim injection</v>
          </cell>
          <cell r="C4479">
            <v>12</v>
          </cell>
          <cell r="D4479">
            <v>5</v>
          </cell>
          <cell r="E4479">
            <v>5</v>
          </cell>
          <cell r="F4479">
            <v>0</v>
          </cell>
        </row>
        <row r="4480">
          <cell r="A4480" t="str">
            <v>J2800</v>
          </cell>
          <cell r="B4480" t="str">
            <v>Methocarbamol injection</v>
          </cell>
          <cell r="C4480">
            <v>12</v>
          </cell>
          <cell r="D4480">
            <v>5</v>
          </cell>
          <cell r="E4480">
            <v>5</v>
          </cell>
          <cell r="F4480">
            <v>0</v>
          </cell>
        </row>
        <row r="4481">
          <cell r="A4481" t="str">
            <v>J2805</v>
          </cell>
          <cell r="B4481" t="str">
            <v>Sincalide injection</v>
          </cell>
          <cell r="C4481">
            <v>12</v>
          </cell>
          <cell r="D4481">
            <v>5</v>
          </cell>
          <cell r="E4481">
            <v>5</v>
          </cell>
          <cell r="F4481">
            <v>0</v>
          </cell>
        </row>
        <row r="4482">
          <cell r="A4482" t="str">
            <v>J2810</v>
          </cell>
          <cell r="B4482" t="str">
            <v>Inj theophylline per 40 mg</v>
          </cell>
          <cell r="C4482">
            <v>12</v>
          </cell>
          <cell r="D4482">
            <v>5</v>
          </cell>
          <cell r="E4482">
            <v>5</v>
          </cell>
          <cell r="F4482">
            <v>0</v>
          </cell>
        </row>
        <row r="4483">
          <cell r="A4483" t="str">
            <v>J2820</v>
          </cell>
          <cell r="B4483" t="str">
            <v>Sargramostim injection</v>
          </cell>
          <cell r="C4483">
            <v>12</v>
          </cell>
          <cell r="D4483">
            <v>5</v>
          </cell>
          <cell r="E4483">
            <v>5</v>
          </cell>
          <cell r="F4483">
            <v>0</v>
          </cell>
        </row>
        <row r="4484">
          <cell r="A4484" t="str">
            <v>J2850</v>
          </cell>
          <cell r="B4484" t="str">
            <v>Inj secretin synthetic human</v>
          </cell>
          <cell r="C4484">
            <v>12</v>
          </cell>
          <cell r="D4484">
            <v>5</v>
          </cell>
          <cell r="E4484">
            <v>5</v>
          </cell>
          <cell r="F4484">
            <v>0</v>
          </cell>
        </row>
        <row r="4485">
          <cell r="A4485" t="str">
            <v>J2916</v>
          </cell>
          <cell r="B4485" t="str">
            <v>Na ferric gluconate complex</v>
          </cell>
          <cell r="C4485">
            <v>12</v>
          </cell>
          <cell r="D4485">
            <v>5</v>
          </cell>
          <cell r="E4485">
            <v>5</v>
          </cell>
          <cell r="F4485">
            <v>0</v>
          </cell>
        </row>
        <row r="4486">
          <cell r="A4486" t="str">
            <v>J2920</v>
          </cell>
          <cell r="B4486" t="str">
            <v>Methylprednisolone injection</v>
          </cell>
          <cell r="C4486">
            <v>12</v>
          </cell>
          <cell r="D4486">
            <v>5</v>
          </cell>
          <cell r="E4486">
            <v>5</v>
          </cell>
          <cell r="F4486">
            <v>0</v>
          </cell>
        </row>
        <row r="4487">
          <cell r="A4487" t="str">
            <v>J2930</v>
          </cell>
          <cell r="B4487" t="str">
            <v>Methylprednisolone injection</v>
          </cell>
          <cell r="C4487">
            <v>12</v>
          </cell>
          <cell r="D4487">
            <v>5</v>
          </cell>
          <cell r="E4487">
            <v>5</v>
          </cell>
          <cell r="F4487">
            <v>0</v>
          </cell>
        </row>
        <row r="4488">
          <cell r="A4488" t="str">
            <v>J2993</v>
          </cell>
          <cell r="B4488" t="str">
            <v>Reteplase injection</v>
          </cell>
          <cell r="C4488">
            <v>12</v>
          </cell>
          <cell r="D4488">
            <v>5</v>
          </cell>
          <cell r="E4488">
            <v>5</v>
          </cell>
          <cell r="F4488">
            <v>0</v>
          </cell>
        </row>
        <row r="4489">
          <cell r="A4489" t="str">
            <v>J2997</v>
          </cell>
          <cell r="B4489" t="str">
            <v>Alteplase recombinant</v>
          </cell>
          <cell r="C4489">
            <v>12</v>
          </cell>
          <cell r="D4489">
            <v>5</v>
          </cell>
          <cell r="E4489">
            <v>5</v>
          </cell>
          <cell r="F4489">
            <v>0</v>
          </cell>
        </row>
        <row r="4490">
          <cell r="A4490" t="str">
            <v>J3000</v>
          </cell>
          <cell r="B4490" t="str">
            <v>Streptomycin injection</v>
          </cell>
          <cell r="C4490">
            <v>12</v>
          </cell>
          <cell r="D4490">
            <v>5</v>
          </cell>
          <cell r="E4490">
            <v>5</v>
          </cell>
          <cell r="F4490">
            <v>0</v>
          </cell>
        </row>
        <row r="4491">
          <cell r="A4491" t="str">
            <v>J3010</v>
          </cell>
          <cell r="B4491" t="str">
            <v>Fentanyl citrate injeciton</v>
          </cell>
          <cell r="C4491">
            <v>12</v>
          </cell>
          <cell r="D4491">
            <v>5</v>
          </cell>
          <cell r="E4491">
            <v>5</v>
          </cell>
          <cell r="F4491">
            <v>0</v>
          </cell>
        </row>
        <row r="4492">
          <cell r="A4492" t="str">
            <v>J3060</v>
          </cell>
          <cell r="B4492" t="str">
            <v>Inj, taliglucerace alfa 10 u</v>
          </cell>
          <cell r="C4492">
            <v>12</v>
          </cell>
          <cell r="D4492">
            <v>5</v>
          </cell>
          <cell r="E4492">
            <v>5</v>
          </cell>
          <cell r="F4492">
            <v>0</v>
          </cell>
        </row>
        <row r="4493">
          <cell r="A4493" t="str">
            <v>J3070</v>
          </cell>
          <cell r="B4493" t="str">
            <v>Pentazocine injection</v>
          </cell>
          <cell r="C4493">
            <v>12</v>
          </cell>
          <cell r="D4493">
            <v>5</v>
          </cell>
          <cell r="E4493">
            <v>5</v>
          </cell>
          <cell r="F4493">
            <v>0</v>
          </cell>
        </row>
        <row r="4494">
          <cell r="A4494" t="str">
            <v>J3095</v>
          </cell>
          <cell r="B4494" t="str">
            <v>Telavancin injection</v>
          </cell>
          <cell r="C4494">
            <v>12</v>
          </cell>
          <cell r="D4494">
            <v>5</v>
          </cell>
          <cell r="E4494">
            <v>5</v>
          </cell>
          <cell r="F4494">
            <v>0</v>
          </cell>
        </row>
        <row r="4495">
          <cell r="A4495" t="str">
            <v>J3101</v>
          </cell>
          <cell r="B4495" t="str">
            <v>Tenecteplase injection</v>
          </cell>
          <cell r="C4495">
            <v>12</v>
          </cell>
          <cell r="D4495">
            <v>5</v>
          </cell>
          <cell r="E4495">
            <v>5</v>
          </cell>
          <cell r="F4495">
            <v>0</v>
          </cell>
        </row>
        <row r="4496">
          <cell r="A4496" t="str">
            <v>J3105</v>
          </cell>
          <cell r="B4496" t="str">
            <v>Terbutaline sulfate inj</v>
          </cell>
          <cell r="C4496">
            <v>12</v>
          </cell>
          <cell r="D4496">
            <v>5</v>
          </cell>
          <cell r="E4496">
            <v>5</v>
          </cell>
          <cell r="F4496">
            <v>0</v>
          </cell>
        </row>
        <row r="4497">
          <cell r="A4497" t="str">
            <v>J3120</v>
          </cell>
          <cell r="B4497" t="str">
            <v>Testosterone enanthate inj</v>
          </cell>
          <cell r="C4497">
            <v>12</v>
          </cell>
          <cell r="D4497">
            <v>5</v>
          </cell>
          <cell r="E4497">
            <v>5</v>
          </cell>
          <cell r="F4497">
            <v>0</v>
          </cell>
        </row>
        <row r="4498">
          <cell r="A4498" t="str">
            <v>J3130</v>
          </cell>
          <cell r="B4498" t="str">
            <v>Testosterone enanthate inj</v>
          </cell>
          <cell r="C4498">
            <v>12</v>
          </cell>
          <cell r="D4498">
            <v>5</v>
          </cell>
          <cell r="E4498">
            <v>5</v>
          </cell>
          <cell r="F4498">
            <v>0</v>
          </cell>
        </row>
        <row r="4499">
          <cell r="A4499" t="str">
            <v>J3230</v>
          </cell>
          <cell r="B4499" t="str">
            <v>Chlorpromazine hcl injection</v>
          </cell>
          <cell r="C4499">
            <v>12</v>
          </cell>
          <cell r="D4499">
            <v>5</v>
          </cell>
          <cell r="E4499">
            <v>5</v>
          </cell>
          <cell r="F4499">
            <v>0</v>
          </cell>
        </row>
        <row r="4500">
          <cell r="A4500" t="str">
            <v>J3240</v>
          </cell>
          <cell r="B4500" t="str">
            <v>Thyrotropin injection</v>
          </cell>
          <cell r="C4500">
            <v>12</v>
          </cell>
          <cell r="D4500">
            <v>5</v>
          </cell>
          <cell r="E4500">
            <v>5</v>
          </cell>
          <cell r="F4500">
            <v>0</v>
          </cell>
        </row>
        <row r="4501">
          <cell r="A4501" t="str">
            <v>J3243</v>
          </cell>
          <cell r="B4501" t="str">
            <v>Tigecycline injection</v>
          </cell>
          <cell r="C4501">
            <v>12</v>
          </cell>
          <cell r="D4501">
            <v>5</v>
          </cell>
          <cell r="E4501">
            <v>5</v>
          </cell>
          <cell r="F4501">
            <v>0</v>
          </cell>
        </row>
        <row r="4502">
          <cell r="A4502" t="str">
            <v>J3250</v>
          </cell>
          <cell r="B4502" t="str">
            <v>Trimethobenzamide hcl inj</v>
          </cell>
          <cell r="C4502">
            <v>12</v>
          </cell>
          <cell r="D4502">
            <v>5</v>
          </cell>
          <cell r="E4502">
            <v>5</v>
          </cell>
          <cell r="F4502">
            <v>0</v>
          </cell>
        </row>
        <row r="4503">
          <cell r="A4503" t="str">
            <v>J3260</v>
          </cell>
          <cell r="B4503" t="str">
            <v>Tobramycin sulfate injection</v>
          </cell>
          <cell r="C4503">
            <v>12</v>
          </cell>
          <cell r="D4503">
            <v>5</v>
          </cell>
          <cell r="E4503">
            <v>5</v>
          </cell>
          <cell r="F4503">
            <v>0</v>
          </cell>
        </row>
        <row r="4504">
          <cell r="A4504" t="str">
            <v>J3262</v>
          </cell>
          <cell r="B4504" t="str">
            <v>Tocilizumab injection</v>
          </cell>
          <cell r="C4504">
            <v>12</v>
          </cell>
          <cell r="D4504">
            <v>5</v>
          </cell>
          <cell r="E4504">
            <v>5</v>
          </cell>
          <cell r="F4504">
            <v>0</v>
          </cell>
        </row>
        <row r="4505">
          <cell r="A4505" t="str">
            <v>J3285</v>
          </cell>
          <cell r="B4505" t="str">
            <v>Treprostinil injection</v>
          </cell>
          <cell r="C4505">
            <v>12</v>
          </cell>
          <cell r="D4505">
            <v>5</v>
          </cell>
          <cell r="E4505">
            <v>5</v>
          </cell>
          <cell r="F4505">
            <v>0</v>
          </cell>
        </row>
        <row r="4506">
          <cell r="A4506" t="str">
            <v>J3300</v>
          </cell>
          <cell r="B4506" t="str">
            <v>Triamcinolone a inj prs-free</v>
          </cell>
          <cell r="C4506">
            <v>12</v>
          </cell>
          <cell r="D4506">
            <v>5</v>
          </cell>
          <cell r="E4506">
            <v>5</v>
          </cell>
          <cell r="F4506">
            <v>0</v>
          </cell>
        </row>
        <row r="4507">
          <cell r="A4507" t="str">
            <v>J3301</v>
          </cell>
          <cell r="B4507" t="str">
            <v>Triamcinolone acet inj nos</v>
          </cell>
          <cell r="C4507">
            <v>12</v>
          </cell>
          <cell r="D4507">
            <v>5</v>
          </cell>
          <cell r="E4507">
            <v>5</v>
          </cell>
          <cell r="F4507">
            <v>0</v>
          </cell>
        </row>
        <row r="4508">
          <cell r="A4508" t="str">
            <v>J3303</v>
          </cell>
          <cell r="B4508" t="str">
            <v>Triamcinolone hexacetonl inj</v>
          </cell>
          <cell r="C4508">
            <v>12</v>
          </cell>
          <cell r="D4508">
            <v>5</v>
          </cell>
          <cell r="E4508">
            <v>5</v>
          </cell>
          <cell r="F4508">
            <v>0</v>
          </cell>
        </row>
        <row r="4509">
          <cell r="A4509" t="str">
            <v>J3315</v>
          </cell>
          <cell r="B4509" t="str">
            <v>Triptorelin pamoate</v>
          </cell>
          <cell r="C4509">
            <v>12</v>
          </cell>
          <cell r="D4509">
            <v>5</v>
          </cell>
          <cell r="E4509">
            <v>5</v>
          </cell>
          <cell r="F4509">
            <v>0</v>
          </cell>
        </row>
        <row r="4510">
          <cell r="A4510" t="str">
            <v>J3357</v>
          </cell>
          <cell r="B4510" t="str">
            <v>Ustekinumab injection</v>
          </cell>
          <cell r="C4510">
            <v>12</v>
          </cell>
          <cell r="D4510">
            <v>5</v>
          </cell>
          <cell r="E4510">
            <v>5</v>
          </cell>
          <cell r="F4510">
            <v>0</v>
          </cell>
        </row>
        <row r="4511">
          <cell r="A4511" t="str">
            <v>J3360</v>
          </cell>
          <cell r="B4511" t="str">
            <v>Diazepam injection</v>
          </cell>
          <cell r="C4511">
            <v>12</v>
          </cell>
          <cell r="D4511">
            <v>5</v>
          </cell>
          <cell r="E4511">
            <v>5</v>
          </cell>
          <cell r="F4511">
            <v>0</v>
          </cell>
        </row>
        <row r="4512">
          <cell r="A4512" t="str">
            <v>J3370</v>
          </cell>
          <cell r="B4512" t="str">
            <v>Vancomycin hcl injection</v>
          </cell>
          <cell r="C4512">
            <v>12</v>
          </cell>
          <cell r="D4512">
            <v>5</v>
          </cell>
          <cell r="E4512">
            <v>5</v>
          </cell>
          <cell r="F4512">
            <v>0</v>
          </cell>
        </row>
        <row r="4513">
          <cell r="A4513" t="str">
            <v>J3385</v>
          </cell>
          <cell r="B4513" t="str">
            <v>Velaglucerase alfa</v>
          </cell>
          <cell r="C4513">
            <v>12</v>
          </cell>
          <cell r="D4513">
            <v>5</v>
          </cell>
          <cell r="E4513">
            <v>5</v>
          </cell>
          <cell r="F4513">
            <v>0</v>
          </cell>
        </row>
        <row r="4514">
          <cell r="A4514" t="str">
            <v>J3396</v>
          </cell>
          <cell r="B4514" t="str">
            <v>Verteporfin injection</v>
          </cell>
          <cell r="C4514">
            <v>12</v>
          </cell>
          <cell r="D4514">
            <v>5</v>
          </cell>
          <cell r="E4514">
            <v>5</v>
          </cell>
          <cell r="F4514">
            <v>0</v>
          </cell>
        </row>
        <row r="4515">
          <cell r="A4515" t="str">
            <v>J3410</v>
          </cell>
          <cell r="B4515" t="str">
            <v>Hydroxyzine hcl injection</v>
          </cell>
          <cell r="C4515">
            <v>12</v>
          </cell>
          <cell r="D4515">
            <v>5</v>
          </cell>
          <cell r="E4515">
            <v>5</v>
          </cell>
          <cell r="F4515">
            <v>0</v>
          </cell>
        </row>
        <row r="4516">
          <cell r="A4516" t="str">
            <v>J3411</v>
          </cell>
          <cell r="B4516" t="str">
            <v>Thiamine hcl 100 mg</v>
          </cell>
          <cell r="C4516">
            <v>12</v>
          </cell>
          <cell r="D4516">
            <v>5</v>
          </cell>
          <cell r="E4516">
            <v>5</v>
          </cell>
          <cell r="F4516">
            <v>0</v>
          </cell>
        </row>
        <row r="4517">
          <cell r="A4517" t="str">
            <v>J3415</v>
          </cell>
          <cell r="B4517" t="str">
            <v>Pyridoxine hcl 100 mg</v>
          </cell>
          <cell r="C4517">
            <v>12</v>
          </cell>
          <cell r="D4517">
            <v>5</v>
          </cell>
          <cell r="E4517">
            <v>5</v>
          </cell>
          <cell r="F4517">
            <v>0</v>
          </cell>
        </row>
        <row r="4518">
          <cell r="A4518" t="str">
            <v>J3420</v>
          </cell>
          <cell r="B4518" t="str">
            <v>Vitamin b12 injection</v>
          </cell>
          <cell r="C4518">
            <v>12</v>
          </cell>
          <cell r="D4518">
            <v>5</v>
          </cell>
          <cell r="E4518">
            <v>5</v>
          </cell>
          <cell r="F4518">
            <v>0</v>
          </cell>
        </row>
        <row r="4519">
          <cell r="A4519" t="str">
            <v>J3430</v>
          </cell>
          <cell r="B4519" t="str">
            <v>Vitamin k phytonadione inj</v>
          </cell>
          <cell r="C4519">
            <v>12</v>
          </cell>
          <cell r="D4519">
            <v>5</v>
          </cell>
          <cell r="E4519">
            <v>5</v>
          </cell>
          <cell r="F4519">
            <v>0</v>
          </cell>
        </row>
        <row r="4520">
          <cell r="A4520" t="str">
            <v>J3465</v>
          </cell>
          <cell r="B4520" t="str">
            <v>Injection, voriconazole</v>
          </cell>
          <cell r="C4520">
            <v>12</v>
          </cell>
          <cell r="D4520">
            <v>5</v>
          </cell>
          <cell r="E4520">
            <v>5</v>
          </cell>
          <cell r="F4520">
            <v>0</v>
          </cell>
        </row>
        <row r="4521">
          <cell r="A4521" t="str">
            <v>J3473</v>
          </cell>
          <cell r="B4521" t="str">
            <v>Hyaluronidase recombinant</v>
          </cell>
          <cell r="C4521">
            <v>12</v>
          </cell>
          <cell r="D4521">
            <v>5</v>
          </cell>
          <cell r="E4521">
            <v>5</v>
          </cell>
          <cell r="F4521">
            <v>0</v>
          </cell>
        </row>
        <row r="4522">
          <cell r="A4522" t="str">
            <v>J3475</v>
          </cell>
          <cell r="B4522" t="str">
            <v>Inj magnesium sulfate</v>
          </cell>
          <cell r="C4522">
            <v>12</v>
          </cell>
          <cell r="D4522">
            <v>5</v>
          </cell>
          <cell r="E4522">
            <v>5</v>
          </cell>
          <cell r="F4522">
            <v>0</v>
          </cell>
        </row>
        <row r="4523">
          <cell r="A4523" t="str">
            <v>J3480</v>
          </cell>
          <cell r="B4523" t="str">
            <v>Inj potassium chloride</v>
          </cell>
          <cell r="C4523">
            <v>12</v>
          </cell>
          <cell r="D4523">
            <v>5</v>
          </cell>
          <cell r="E4523">
            <v>5</v>
          </cell>
          <cell r="F4523">
            <v>0</v>
          </cell>
        </row>
        <row r="4524">
          <cell r="A4524" t="str">
            <v>J3485</v>
          </cell>
          <cell r="B4524" t="str">
            <v>Zidovudine</v>
          </cell>
          <cell r="C4524">
            <v>12</v>
          </cell>
          <cell r="D4524">
            <v>5</v>
          </cell>
          <cell r="E4524">
            <v>5</v>
          </cell>
          <cell r="F4524">
            <v>0</v>
          </cell>
        </row>
        <row r="4525">
          <cell r="A4525" t="str">
            <v>J3486</v>
          </cell>
          <cell r="B4525" t="str">
            <v>Ziprasidone mesylate</v>
          </cell>
          <cell r="C4525">
            <v>12</v>
          </cell>
          <cell r="D4525">
            <v>5</v>
          </cell>
          <cell r="E4525">
            <v>5</v>
          </cell>
          <cell r="F4525">
            <v>0</v>
          </cell>
        </row>
        <row r="4526">
          <cell r="A4526" t="str">
            <v>J3489</v>
          </cell>
          <cell r="B4526" t="str">
            <v>Zoledronic acid 1mg</v>
          </cell>
          <cell r="C4526">
            <v>12</v>
          </cell>
          <cell r="D4526">
            <v>5</v>
          </cell>
          <cell r="E4526">
            <v>5</v>
          </cell>
          <cell r="F4526">
            <v>0</v>
          </cell>
        </row>
        <row r="4527">
          <cell r="A4527" t="str">
            <v>J7030</v>
          </cell>
          <cell r="B4527" t="str">
            <v>Normal saline solution infus</v>
          </cell>
          <cell r="C4527">
            <v>12</v>
          </cell>
          <cell r="D4527">
            <v>5</v>
          </cell>
          <cell r="E4527">
            <v>5</v>
          </cell>
          <cell r="F4527">
            <v>0</v>
          </cell>
        </row>
        <row r="4528">
          <cell r="A4528" t="str">
            <v>J7040</v>
          </cell>
          <cell r="B4528" t="str">
            <v>Normal saline solution infus</v>
          </cell>
          <cell r="C4528">
            <v>12</v>
          </cell>
          <cell r="D4528">
            <v>5</v>
          </cell>
          <cell r="E4528">
            <v>5</v>
          </cell>
          <cell r="F4528">
            <v>0</v>
          </cell>
        </row>
        <row r="4529">
          <cell r="A4529" t="str">
            <v>J7042</v>
          </cell>
          <cell r="B4529" t="str">
            <v>5% dextrose/normal saline</v>
          </cell>
          <cell r="C4529">
            <v>12</v>
          </cell>
          <cell r="D4529">
            <v>5</v>
          </cell>
          <cell r="E4529">
            <v>5</v>
          </cell>
          <cell r="F4529">
            <v>0</v>
          </cell>
        </row>
        <row r="4530">
          <cell r="A4530" t="str">
            <v>J7050</v>
          </cell>
          <cell r="B4530" t="str">
            <v>Normal saline solution infus</v>
          </cell>
          <cell r="C4530">
            <v>12</v>
          </cell>
          <cell r="D4530">
            <v>5</v>
          </cell>
          <cell r="E4530">
            <v>5</v>
          </cell>
          <cell r="F4530">
            <v>0</v>
          </cell>
        </row>
        <row r="4531">
          <cell r="A4531" t="str">
            <v>J7060</v>
          </cell>
          <cell r="B4531" t="str">
            <v>5% dextrose/water</v>
          </cell>
          <cell r="C4531">
            <v>12</v>
          </cell>
          <cell r="D4531">
            <v>5</v>
          </cell>
          <cell r="E4531">
            <v>5</v>
          </cell>
          <cell r="F4531">
            <v>0</v>
          </cell>
        </row>
        <row r="4532">
          <cell r="A4532" t="str">
            <v>J7070</v>
          </cell>
          <cell r="B4532" t="str">
            <v>D5w infusion</v>
          </cell>
          <cell r="C4532">
            <v>12</v>
          </cell>
          <cell r="D4532">
            <v>5</v>
          </cell>
          <cell r="E4532">
            <v>5</v>
          </cell>
          <cell r="F4532">
            <v>0</v>
          </cell>
        </row>
        <row r="4533">
          <cell r="A4533" t="str">
            <v>J7100</v>
          </cell>
          <cell r="B4533" t="str">
            <v>Dextran 40 infusion</v>
          </cell>
          <cell r="C4533">
            <v>12</v>
          </cell>
          <cell r="D4533">
            <v>5</v>
          </cell>
          <cell r="E4533">
            <v>5</v>
          </cell>
          <cell r="F4533">
            <v>0</v>
          </cell>
        </row>
        <row r="4534">
          <cell r="A4534" t="str">
            <v>J7120</v>
          </cell>
          <cell r="B4534" t="str">
            <v>Ringers lactate infusion</v>
          </cell>
          <cell r="C4534">
            <v>12</v>
          </cell>
          <cell r="D4534">
            <v>5</v>
          </cell>
          <cell r="E4534">
            <v>5</v>
          </cell>
          <cell r="F4534">
            <v>0</v>
          </cell>
        </row>
        <row r="4535">
          <cell r="A4535" t="str">
            <v>J7183</v>
          </cell>
          <cell r="B4535" t="str">
            <v>Wilate injection</v>
          </cell>
          <cell r="C4535">
            <v>12</v>
          </cell>
          <cell r="D4535">
            <v>5</v>
          </cell>
          <cell r="E4535">
            <v>5</v>
          </cell>
          <cell r="F4535">
            <v>0</v>
          </cell>
        </row>
        <row r="4536">
          <cell r="A4536" t="str">
            <v>J7185</v>
          </cell>
          <cell r="B4536" t="str">
            <v>Xyntha inj</v>
          </cell>
          <cell r="C4536">
            <v>12</v>
          </cell>
          <cell r="D4536">
            <v>5</v>
          </cell>
          <cell r="E4536">
            <v>5</v>
          </cell>
          <cell r="F4536">
            <v>0</v>
          </cell>
        </row>
        <row r="4537">
          <cell r="A4537" t="str">
            <v>J7186</v>
          </cell>
          <cell r="B4537" t="str">
            <v>Antihemophilic viii/vwf comp</v>
          </cell>
          <cell r="C4537">
            <v>12</v>
          </cell>
          <cell r="D4537">
            <v>5</v>
          </cell>
          <cell r="E4537">
            <v>5</v>
          </cell>
          <cell r="F4537">
            <v>0</v>
          </cell>
        </row>
        <row r="4538">
          <cell r="A4538" t="str">
            <v>J7187</v>
          </cell>
          <cell r="B4538" t="str">
            <v>Humate-p, inj</v>
          </cell>
          <cell r="C4538">
            <v>12</v>
          </cell>
          <cell r="D4538">
            <v>5</v>
          </cell>
          <cell r="E4538">
            <v>5</v>
          </cell>
          <cell r="F4538">
            <v>0</v>
          </cell>
        </row>
        <row r="4539">
          <cell r="A4539" t="str">
            <v>J7189</v>
          </cell>
          <cell r="B4539" t="str">
            <v>Factor viia</v>
          </cell>
          <cell r="C4539">
            <v>12</v>
          </cell>
          <cell r="D4539">
            <v>5</v>
          </cell>
          <cell r="E4539">
            <v>5</v>
          </cell>
          <cell r="F4539">
            <v>0</v>
          </cell>
        </row>
        <row r="4540">
          <cell r="A4540" t="str">
            <v>J7308</v>
          </cell>
          <cell r="B4540" t="str">
            <v>Aminolevulinic acid hcl top</v>
          </cell>
          <cell r="C4540">
            <v>12</v>
          </cell>
          <cell r="D4540">
            <v>5</v>
          </cell>
          <cell r="E4540">
            <v>5</v>
          </cell>
          <cell r="F4540">
            <v>0</v>
          </cell>
        </row>
        <row r="4541">
          <cell r="A4541" t="str">
            <v>J7309</v>
          </cell>
          <cell r="B4541" t="str">
            <v>Methyl aminolevulinate, top</v>
          </cell>
          <cell r="C4541">
            <v>12</v>
          </cell>
          <cell r="D4541">
            <v>5</v>
          </cell>
          <cell r="E4541">
            <v>5</v>
          </cell>
          <cell r="F4541">
            <v>0</v>
          </cell>
        </row>
        <row r="4542">
          <cell r="A4542" t="str">
            <v>J7310</v>
          </cell>
          <cell r="B4542" t="str">
            <v>Ganciclovir long act implant</v>
          </cell>
          <cell r="C4542">
            <v>12</v>
          </cell>
          <cell r="D4542">
            <v>5</v>
          </cell>
          <cell r="E4542">
            <v>5</v>
          </cell>
          <cell r="F4542">
            <v>0</v>
          </cell>
        </row>
        <row r="4543">
          <cell r="A4543" t="str">
            <v>J7311</v>
          </cell>
          <cell r="B4543" t="str">
            <v>Fluocinolone acetonide implt</v>
          </cell>
          <cell r="C4543">
            <v>12</v>
          </cell>
          <cell r="D4543">
            <v>5</v>
          </cell>
          <cell r="E4543">
            <v>5</v>
          </cell>
          <cell r="F4543">
            <v>0</v>
          </cell>
        </row>
        <row r="4544">
          <cell r="A4544" t="str">
            <v>J7312</v>
          </cell>
          <cell r="B4544" t="str">
            <v>Dexamethasone intra implant</v>
          </cell>
          <cell r="C4544">
            <v>12</v>
          </cell>
          <cell r="D4544">
            <v>5</v>
          </cell>
          <cell r="E4544">
            <v>5</v>
          </cell>
          <cell r="F4544">
            <v>0</v>
          </cell>
        </row>
        <row r="4545">
          <cell r="A4545" t="str">
            <v>J7316</v>
          </cell>
          <cell r="B4545" t="str">
            <v>Inj, ocriplasmin, 0.125 mg</v>
          </cell>
          <cell r="C4545">
            <v>12</v>
          </cell>
          <cell r="D4545">
            <v>5</v>
          </cell>
          <cell r="E4545">
            <v>5</v>
          </cell>
          <cell r="F4545">
            <v>0</v>
          </cell>
        </row>
        <row r="4546">
          <cell r="A4546" t="str">
            <v>J7321</v>
          </cell>
          <cell r="B4546" t="str">
            <v>Hyalgan/supartz inj per dose</v>
          </cell>
          <cell r="C4546">
            <v>12</v>
          </cell>
          <cell r="D4546">
            <v>5</v>
          </cell>
          <cell r="E4546">
            <v>5</v>
          </cell>
          <cell r="F4546">
            <v>0</v>
          </cell>
        </row>
        <row r="4547">
          <cell r="A4547" t="str">
            <v>J7323</v>
          </cell>
          <cell r="B4547" t="str">
            <v>Euflexxa inj per dose</v>
          </cell>
          <cell r="C4547">
            <v>12</v>
          </cell>
          <cell r="D4547">
            <v>5</v>
          </cell>
          <cell r="E4547">
            <v>5</v>
          </cell>
          <cell r="F4547">
            <v>0</v>
          </cell>
        </row>
        <row r="4548">
          <cell r="A4548" t="str">
            <v>J7324</v>
          </cell>
          <cell r="B4548" t="str">
            <v>Orthovisc inj per dose</v>
          </cell>
          <cell r="C4548">
            <v>12</v>
          </cell>
          <cell r="D4548">
            <v>5</v>
          </cell>
          <cell r="E4548">
            <v>5</v>
          </cell>
          <cell r="F4548">
            <v>0</v>
          </cell>
        </row>
        <row r="4549">
          <cell r="A4549" t="str">
            <v>J7325</v>
          </cell>
          <cell r="B4549" t="str">
            <v>Synvisc or synvisc-one</v>
          </cell>
          <cell r="C4549">
            <v>12</v>
          </cell>
          <cell r="D4549">
            <v>5</v>
          </cell>
          <cell r="E4549">
            <v>5</v>
          </cell>
          <cell r="F4549">
            <v>0</v>
          </cell>
        </row>
        <row r="4550">
          <cell r="A4550" t="str">
            <v>J7326</v>
          </cell>
          <cell r="B4550" t="str">
            <v>Gel-one</v>
          </cell>
          <cell r="C4550">
            <v>12</v>
          </cell>
          <cell r="D4550">
            <v>5</v>
          </cell>
          <cell r="E4550">
            <v>5</v>
          </cell>
          <cell r="F4550">
            <v>0</v>
          </cell>
        </row>
        <row r="4551">
          <cell r="A4551" t="str">
            <v>J7335</v>
          </cell>
          <cell r="B4551" t="str">
            <v>Capsaicin 8% patch</v>
          </cell>
          <cell r="C4551">
            <v>12</v>
          </cell>
          <cell r="D4551">
            <v>5</v>
          </cell>
          <cell r="E4551">
            <v>5</v>
          </cell>
          <cell r="F4551">
            <v>0</v>
          </cell>
        </row>
        <row r="4552">
          <cell r="A4552" t="str">
            <v>J7502</v>
          </cell>
          <cell r="B4552" t="str">
            <v>Cyclosporine oral 100 mg</v>
          </cell>
          <cell r="C4552">
            <v>12</v>
          </cell>
          <cell r="D4552">
            <v>5</v>
          </cell>
          <cell r="E4552">
            <v>5</v>
          </cell>
          <cell r="F4552">
            <v>0</v>
          </cell>
        </row>
        <row r="4553">
          <cell r="A4553" t="str">
            <v>J7507</v>
          </cell>
          <cell r="B4553" t="str">
            <v>Tacrolimus imme rel oral 1mg</v>
          </cell>
          <cell r="C4553">
            <v>12</v>
          </cell>
          <cell r="D4553">
            <v>5</v>
          </cell>
          <cell r="E4553">
            <v>5</v>
          </cell>
          <cell r="F4553">
            <v>0</v>
          </cell>
        </row>
        <row r="4554">
          <cell r="A4554" t="str">
            <v>J7508</v>
          </cell>
          <cell r="B4554" t="str">
            <v>Tacrolimus ex rel oral 0.1mg</v>
          </cell>
          <cell r="C4554">
            <v>12</v>
          </cell>
          <cell r="D4554">
            <v>5</v>
          </cell>
          <cell r="E4554">
            <v>5</v>
          </cell>
          <cell r="F4554">
            <v>0</v>
          </cell>
        </row>
        <row r="4555">
          <cell r="A4555" t="str">
            <v>J7511</v>
          </cell>
          <cell r="B4555" t="str">
            <v>Antithymocyte globuln rabbit</v>
          </cell>
          <cell r="C4555">
            <v>12</v>
          </cell>
          <cell r="D4555">
            <v>5</v>
          </cell>
          <cell r="E4555">
            <v>5</v>
          </cell>
          <cell r="F4555">
            <v>0</v>
          </cell>
        </row>
        <row r="4556">
          <cell r="A4556" t="str">
            <v>J7515</v>
          </cell>
          <cell r="B4556" t="str">
            <v>Cyclosporine oral 25 mg</v>
          </cell>
          <cell r="C4556">
            <v>12</v>
          </cell>
          <cell r="D4556">
            <v>5</v>
          </cell>
          <cell r="E4556">
            <v>5</v>
          </cell>
          <cell r="F4556">
            <v>0</v>
          </cell>
        </row>
        <row r="4557">
          <cell r="A4557" t="str">
            <v>J7516</v>
          </cell>
          <cell r="B4557" t="str">
            <v>Cyclosporin parenteral 250mg</v>
          </cell>
          <cell r="C4557">
            <v>12</v>
          </cell>
          <cell r="D4557">
            <v>5</v>
          </cell>
          <cell r="E4557">
            <v>5</v>
          </cell>
          <cell r="F4557">
            <v>0</v>
          </cell>
        </row>
        <row r="4558">
          <cell r="A4558" t="str">
            <v>J7517</v>
          </cell>
          <cell r="B4558" t="str">
            <v>Mycophenolate mofetil oral</v>
          </cell>
          <cell r="C4558">
            <v>12</v>
          </cell>
          <cell r="D4558">
            <v>5</v>
          </cell>
          <cell r="E4558">
            <v>5</v>
          </cell>
          <cell r="F4558">
            <v>0</v>
          </cell>
        </row>
        <row r="4559">
          <cell r="A4559" t="str">
            <v>J7518</v>
          </cell>
          <cell r="B4559" t="str">
            <v>Mycophenolic acid</v>
          </cell>
          <cell r="C4559">
            <v>12</v>
          </cell>
          <cell r="D4559">
            <v>5</v>
          </cell>
          <cell r="E4559">
            <v>5</v>
          </cell>
          <cell r="F4559">
            <v>0</v>
          </cell>
        </row>
        <row r="4560">
          <cell r="A4560" t="str">
            <v>J7520</v>
          </cell>
          <cell r="B4560" t="str">
            <v>Sirolimus, oral</v>
          </cell>
          <cell r="C4560">
            <v>12</v>
          </cell>
          <cell r="D4560">
            <v>5</v>
          </cell>
          <cell r="E4560">
            <v>5</v>
          </cell>
          <cell r="F4560">
            <v>0</v>
          </cell>
        </row>
        <row r="4561">
          <cell r="A4561" t="str">
            <v>J7525</v>
          </cell>
          <cell r="B4561" t="str">
            <v>Tacrolimus injection</v>
          </cell>
          <cell r="C4561">
            <v>12</v>
          </cell>
          <cell r="D4561">
            <v>5</v>
          </cell>
          <cell r="E4561">
            <v>5</v>
          </cell>
          <cell r="F4561">
            <v>0</v>
          </cell>
        </row>
        <row r="4562">
          <cell r="A4562" t="str">
            <v>J7527</v>
          </cell>
          <cell r="B4562" t="str">
            <v>Oral everolimus</v>
          </cell>
          <cell r="C4562">
            <v>12</v>
          </cell>
          <cell r="D4562">
            <v>5</v>
          </cell>
          <cell r="E4562">
            <v>5</v>
          </cell>
          <cell r="F4562">
            <v>0</v>
          </cell>
        </row>
        <row r="4563">
          <cell r="A4563" t="str">
            <v>J7605</v>
          </cell>
          <cell r="B4563" t="str">
            <v>Arformoterol non-comp unit</v>
          </cell>
          <cell r="C4563">
            <v>12</v>
          </cell>
          <cell r="D4563">
            <v>5</v>
          </cell>
          <cell r="E4563">
            <v>5</v>
          </cell>
          <cell r="F4563">
            <v>0</v>
          </cell>
        </row>
        <row r="4564">
          <cell r="A4564" t="str">
            <v>J7606</v>
          </cell>
          <cell r="B4564" t="str">
            <v>Formoterol fumarate, inh</v>
          </cell>
          <cell r="C4564">
            <v>12</v>
          </cell>
          <cell r="D4564">
            <v>5</v>
          </cell>
          <cell r="E4564">
            <v>5</v>
          </cell>
          <cell r="F4564">
            <v>0</v>
          </cell>
        </row>
        <row r="4565">
          <cell r="A4565" t="str">
            <v>J7608</v>
          </cell>
          <cell r="B4565" t="str">
            <v>Acetylcysteine non-comp unit</v>
          </cell>
          <cell r="C4565">
            <v>12</v>
          </cell>
          <cell r="D4565">
            <v>5</v>
          </cell>
          <cell r="E4565">
            <v>5</v>
          </cell>
          <cell r="F4565">
            <v>0</v>
          </cell>
        </row>
        <row r="4566">
          <cell r="A4566" t="str">
            <v>J7611</v>
          </cell>
          <cell r="B4566" t="str">
            <v>Albuterol non-comp con</v>
          </cell>
          <cell r="C4566">
            <v>12</v>
          </cell>
          <cell r="D4566">
            <v>5</v>
          </cell>
          <cell r="E4566">
            <v>5</v>
          </cell>
          <cell r="F4566">
            <v>0</v>
          </cell>
        </row>
        <row r="4567">
          <cell r="A4567" t="str">
            <v>J7612</v>
          </cell>
          <cell r="B4567" t="str">
            <v>Levalbuterol non-comp con</v>
          </cell>
          <cell r="C4567">
            <v>12</v>
          </cell>
          <cell r="D4567">
            <v>5</v>
          </cell>
          <cell r="E4567">
            <v>5</v>
          </cell>
          <cell r="F4567">
            <v>0</v>
          </cell>
        </row>
        <row r="4568">
          <cell r="A4568" t="str">
            <v>J7613</v>
          </cell>
          <cell r="B4568" t="str">
            <v>Albuterol non-comp unit</v>
          </cell>
          <cell r="C4568">
            <v>12</v>
          </cell>
          <cell r="D4568">
            <v>5</v>
          </cell>
          <cell r="E4568">
            <v>5</v>
          </cell>
          <cell r="F4568">
            <v>0</v>
          </cell>
        </row>
        <row r="4569">
          <cell r="A4569" t="str">
            <v>J7614</v>
          </cell>
          <cell r="B4569" t="str">
            <v>Levalbuterol non-comp unit</v>
          </cell>
          <cell r="C4569">
            <v>12</v>
          </cell>
          <cell r="D4569">
            <v>5</v>
          </cell>
          <cell r="E4569">
            <v>5</v>
          </cell>
          <cell r="F4569">
            <v>0</v>
          </cell>
        </row>
        <row r="4570">
          <cell r="A4570" t="str">
            <v>J7620</v>
          </cell>
          <cell r="B4570" t="str">
            <v>Albuterol ipratrop non-comp</v>
          </cell>
          <cell r="C4570">
            <v>12</v>
          </cell>
          <cell r="D4570">
            <v>5</v>
          </cell>
          <cell r="E4570">
            <v>5</v>
          </cell>
          <cell r="F4570">
            <v>0</v>
          </cell>
        </row>
        <row r="4571">
          <cell r="A4571" t="str">
            <v>J7626</v>
          </cell>
          <cell r="B4571" t="str">
            <v>Budesonide non-comp unit</v>
          </cell>
          <cell r="C4571">
            <v>12</v>
          </cell>
          <cell r="D4571">
            <v>5</v>
          </cell>
          <cell r="E4571">
            <v>5</v>
          </cell>
          <cell r="F4571">
            <v>0</v>
          </cell>
        </row>
        <row r="4572">
          <cell r="A4572" t="str">
            <v>J7631</v>
          </cell>
          <cell r="B4572" t="str">
            <v>Cromolyn sodium noncomp unit</v>
          </cell>
          <cell r="C4572">
            <v>12</v>
          </cell>
          <cell r="D4572">
            <v>5</v>
          </cell>
          <cell r="E4572">
            <v>5</v>
          </cell>
          <cell r="F4572">
            <v>0</v>
          </cell>
        </row>
        <row r="4573">
          <cell r="A4573" t="str">
            <v>J7639</v>
          </cell>
          <cell r="B4573" t="str">
            <v>Dornase alfa non-comp unit</v>
          </cell>
          <cell r="C4573">
            <v>12</v>
          </cell>
          <cell r="D4573">
            <v>5</v>
          </cell>
          <cell r="E4573">
            <v>5</v>
          </cell>
          <cell r="F4573">
            <v>0</v>
          </cell>
        </row>
        <row r="4574">
          <cell r="A4574" t="str">
            <v>J7644</v>
          </cell>
          <cell r="B4574" t="str">
            <v>Ipratropium bromide non-comp</v>
          </cell>
          <cell r="C4574">
            <v>12</v>
          </cell>
          <cell r="D4574">
            <v>5</v>
          </cell>
          <cell r="E4574">
            <v>5</v>
          </cell>
          <cell r="F4574">
            <v>0</v>
          </cell>
        </row>
        <row r="4575">
          <cell r="A4575" t="str">
            <v>J7665</v>
          </cell>
          <cell r="B4575" t="str">
            <v>Mannitol for inhaler</v>
          </cell>
          <cell r="C4575">
            <v>12</v>
          </cell>
          <cell r="D4575">
            <v>5</v>
          </cell>
          <cell r="E4575">
            <v>5</v>
          </cell>
          <cell r="F4575">
            <v>0</v>
          </cell>
        </row>
        <row r="4576">
          <cell r="A4576" t="str">
            <v>J7674</v>
          </cell>
          <cell r="B4576" t="str">
            <v>Methacholine chloride, neb</v>
          </cell>
          <cell r="C4576">
            <v>12</v>
          </cell>
          <cell r="D4576">
            <v>5</v>
          </cell>
          <cell r="E4576">
            <v>5</v>
          </cell>
          <cell r="F4576">
            <v>0</v>
          </cell>
        </row>
        <row r="4577">
          <cell r="A4577" t="str">
            <v>J7682</v>
          </cell>
          <cell r="B4577" t="str">
            <v>Tobramycin non-comp unit</v>
          </cell>
          <cell r="C4577">
            <v>12</v>
          </cell>
          <cell r="D4577">
            <v>5</v>
          </cell>
          <cell r="E4577">
            <v>5</v>
          </cell>
          <cell r="F4577">
            <v>0</v>
          </cell>
        </row>
        <row r="4578">
          <cell r="A4578" t="str">
            <v>J7686</v>
          </cell>
          <cell r="B4578" t="str">
            <v>Treprostinil, non-comp unit</v>
          </cell>
          <cell r="C4578">
            <v>12</v>
          </cell>
          <cell r="D4578">
            <v>5</v>
          </cell>
          <cell r="E4578">
            <v>5</v>
          </cell>
          <cell r="F4578">
            <v>0</v>
          </cell>
        </row>
        <row r="4579">
          <cell r="A4579" t="str">
            <v>J8501</v>
          </cell>
          <cell r="B4579" t="str">
            <v>Oral aprepitant</v>
          </cell>
          <cell r="C4579">
            <v>12</v>
          </cell>
          <cell r="D4579">
            <v>5</v>
          </cell>
          <cell r="E4579">
            <v>5</v>
          </cell>
          <cell r="F4579">
            <v>0</v>
          </cell>
        </row>
        <row r="4580">
          <cell r="A4580" t="str">
            <v>J8510</v>
          </cell>
          <cell r="B4580" t="str">
            <v>Oral busulfan</v>
          </cell>
          <cell r="C4580">
            <v>12</v>
          </cell>
          <cell r="D4580">
            <v>5</v>
          </cell>
          <cell r="E4580">
            <v>5</v>
          </cell>
          <cell r="F4580">
            <v>0</v>
          </cell>
        </row>
        <row r="4581">
          <cell r="A4581" t="str">
            <v>J8520</v>
          </cell>
          <cell r="B4581" t="str">
            <v>Capecitabine, oral, 150 mg</v>
          </cell>
          <cell r="C4581">
            <v>12</v>
          </cell>
          <cell r="D4581">
            <v>5</v>
          </cell>
          <cell r="E4581">
            <v>5</v>
          </cell>
          <cell r="F4581">
            <v>0</v>
          </cell>
        </row>
        <row r="4582">
          <cell r="A4582" t="str">
            <v>J8521</v>
          </cell>
          <cell r="B4582" t="str">
            <v>Capecitabine, oral, 500 mg</v>
          </cell>
          <cell r="C4582">
            <v>12</v>
          </cell>
          <cell r="D4582">
            <v>5</v>
          </cell>
          <cell r="E4582">
            <v>5</v>
          </cell>
          <cell r="F4582">
            <v>0</v>
          </cell>
        </row>
        <row r="4583">
          <cell r="A4583" t="str">
            <v>J8530</v>
          </cell>
          <cell r="B4583" t="str">
            <v>Cyclophosphamide oral 25 mg</v>
          </cell>
          <cell r="C4583">
            <v>12</v>
          </cell>
          <cell r="D4583">
            <v>5</v>
          </cell>
          <cell r="E4583">
            <v>5</v>
          </cell>
          <cell r="F4583">
            <v>0</v>
          </cell>
        </row>
        <row r="4584">
          <cell r="A4584" t="str">
            <v>J8540</v>
          </cell>
          <cell r="B4584" t="str">
            <v>Oral dexamethasone</v>
          </cell>
          <cell r="C4584">
            <v>12</v>
          </cell>
          <cell r="D4584">
            <v>5</v>
          </cell>
          <cell r="E4584">
            <v>5</v>
          </cell>
          <cell r="F4584">
            <v>0</v>
          </cell>
        </row>
        <row r="4585">
          <cell r="A4585" t="str">
            <v>J8560</v>
          </cell>
          <cell r="B4585" t="str">
            <v>Etoposide oral 50 mg</v>
          </cell>
          <cell r="C4585">
            <v>12</v>
          </cell>
          <cell r="D4585">
            <v>5</v>
          </cell>
          <cell r="E4585">
            <v>5</v>
          </cell>
          <cell r="F4585">
            <v>0</v>
          </cell>
        </row>
        <row r="4586">
          <cell r="A4586" t="str">
            <v>J8600</v>
          </cell>
          <cell r="B4586" t="str">
            <v>Melphalan oral 2 mg</v>
          </cell>
          <cell r="C4586">
            <v>12</v>
          </cell>
          <cell r="D4586">
            <v>5</v>
          </cell>
          <cell r="E4586">
            <v>5</v>
          </cell>
          <cell r="F4586">
            <v>0</v>
          </cell>
        </row>
        <row r="4587">
          <cell r="A4587" t="str">
            <v>J8610</v>
          </cell>
          <cell r="B4587" t="str">
            <v>Methotrexate oral 2.5 mg</v>
          </cell>
          <cell r="C4587">
            <v>12</v>
          </cell>
          <cell r="D4587">
            <v>5</v>
          </cell>
          <cell r="E4587">
            <v>5</v>
          </cell>
          <cell r="F4587">
            <v>0</v>
          </cell>
        </row>
        <row r="4588">
          <cell r="A4588" t="str">
            <v>J8700</v>
          </cell>
          <cell r="B4588" t="str">
            <v>Temozolomide</v>
          </cell>
          <cell r="C4588">
            <v>12</v>
          </cell>
          <cell r="D4588">
            <v>5</v>
          </cell>
          <cell r="E4588">
            <v>5</v>
          </cell>
          <cell r="F4588">
            <v>0</v>
          </cell>
        </row>
        <row r="4589">
          <cell r="A4589" t="str">
            <v>J8705</v>
          </cell>
          <cell r="B4589" t="str">
            <v>Topotecan oral</v>
          </cell>
          <cell r="C4589">
            <v>12</v>
          </cell>
          <cell r="D4589">
            <v>5</v>
          </cell>
          <cell r="E4589">
            <v>5</v>
          </cell>
          <cell r="F4589">
            <v>0</v>
          </cell>
        </row>
        <row r="4590">
          <cell r="A4590" t="str">
            <v>J9000</v>
          </cell>
          <cell r="B4590" t="str">
            <v>Doxorubicin hcl injection</v>
          </cell>
          <cell r="C4590">
            <v>12</v>
          </cell>
          <cell r="D4590">
            <v>5</v>
          </cell>
          <cell r="E4590">
            <v>5</v>
          </cell>
          <cell r="F4590">
            <v>0</v>
          </cell>
        </row>
        <row r="4591">
          <cell r="A4591" t="str">
            <v>J9015</v>
          </cell>
          <cell r="B4591" t="str">
            <v>Aldesleukin injection</v>
          </cell>
          <cell r="C4591">
            <v>12</v>
          </cell>
          <cell r="D4591">
            <v>5</v>
          </cell>
          <cell r="E4591">
            <v>5</v>
          </cell>
          <cell r="F4591">
            <v>0</v>
          </cell>
        </row>
        <row r="4592">
          <cell r="A4592" t="str">
            <v>J9017</v>
          </cell>
          <cell r="B4592" t="str">
            <v>Arsenic trioxide injection</v>
          </cell>
          <cell r="C4592">
            <v>12</v>
          </cell>
          <cell r="D4592">
            <v>5</v>
          </cell>
          <cell r="E4592">
            <v>5</v>
          </cell>
          <cell r="F4592">
            <v>0</v>
          </cell>
        </row>
        <row r="4593">
          <cell r="A4593" t="str">
            <v>J9019</v>
          </cell>
          <cell r="B4593" t="str">
            <v>Erwinaze injection</v>
          </cell>
          <cell r="C4593">
            <v>12</v>
          </cell>
          <cell r="D4593">
            <v>5</v>
          </cell>
          <cell r="E4593">
            <v>5</v>
          </cell>
          <cell r="F4593">
            <v>0</v>
          </cell>
        </row>
        <row r="4594">
          <cell r="A4594" t="str">
            <v>J9020</v>
          </cell>
          <cell r="B4594" t="str">
            <v>Asparaginase, nos</v>
          </cell>
          <cell r="C4594">
            <v>12</v>
          </cell>
          <cell r="D4594">
            <v>5</v>
          </cell>
          <cell r="E4594">
            <v>5</v>
          </cell>
          <cell r="F4594">
            <v>0</v>
          </cell>
        </row>
        <row r="4595">
          <cell r="A4595" t="str">
            <v>J9025</v>
          </cell>
          <cell r="B4595" t="str">
            <v>Azacitidine injection</v>
          </cell>
          <cell r="C4595">
            <v>12</v>
          </cell>
          <cell r="D4595">
            <v>5</v>
          </cell>
          <cell r="E4595">
            <v>5</v>
          </cell>
          <cell r="F4595">
            <v>0</v>
          </cell>
        </row>
        <row r="4596">
          <cell r="A4596" t="str">
            <v>J9027</v>
          </cell>
          <cell r="B4596" t="str">
            <v>Clofarabine injection</v>
          </cell>
          <cell r="C4596">
            <v>12</v>
          </cell>
          <cell r="D4596">
            <v>5</v>
          </cell>
          <cell r="E4596">
            <v>5</v>
          </cell>
          <cell r="F4596">
            <v>0</v>
          </cell>
        </row>
        <row r="4597">
          <cell r="A4597" t="str">
            <v>J9031</v>
          </cell>
          <cell r="B4597" t="str">
            <v>Bcg live intravesical vac</v>
          </cell>
          <cell r="C4597">
            <v>12</v>
          </cell>
          <cell r="D4597">
            <v>5</v>
          </cell>
          <cell r="E4597">
            <v>5</v>
          </cell>
          <cell r="F4597">
            <v>0</v>
          </cell>
        </row>
        <row r="4598">
          <cell r="A4598" t="str">
            <v>J9033</v>
          </cell>
          <cell r="B4598" t="str">
            <v>Bendamustine injection</v>
          </cell>
          <cell r="C4598">
            <v>12</v>
          </cell>
          <cell r="D4598">
            <v>5</v>
          </cell>
          <cell r="E4598">
            <v>5</v>
          </cell>
          <cell r="F4598">
            <v>0</v>
          </cell>
        </row>
        <row r="4599">
          <cell r="A4599" t="str">
            <v>J9035</v>
          </cell>
          <cell r="B4599" t="str">
            <v>Bevacizumab injection</v>
          </cell>
          <cell r="C4599">
            <v>12</v>
          </cell>
          <cell r="D4599">
            <v>5</v>
          </cell>
          <cell r="E4599">
            <v>5</v>
          </cell>
          <cell r="F4599">
            <v>0</v>
          </cell>
        </row>
        <row r="4600">
          <cell r="A4600" t="str">
            <v>J9040</v>
          </cell>
          <cell r="B4600" t="str">
            <v>Bleomycin sulfate injection</v>
          </cell>
          <cell r="C4600">
            <v>12</v>
          </cell>
          <cell r="D4600">
            <v>5</v>
          </cell>
          <cell r="E4600">
            <v>5</v>
          </cell>
          <cell r="F4600">
            <v>0</v>
          </cell>
        </row>
        <row r="4601">
          <cell r="A4601" t="str">
            <v>J9041</v>
          </cell>
          <cell r="B4601" t="str">
            <v>Bortezomib injection</v>
          </cell>
          <cell r="C4601">
            <v>12</v>
          </cell>
          <cell r="D4601">
            <v>5</v>
          </cell>
          <cell r="E4601">
            <v>5</v>
          </cell>
          <cell r="F4601">
            <v>0</v>
          </cell>
        </row>
        <row r="4602">
          <cell r="A4602" t="str">
            <v>J9042</v>
          </cell>
          <cell r="B4602" t="str">
            <v>Brentuximab vedotin inj</v>
          </cell>
          <cell r="C4602">
            <v>12</v>
          </cell>
          <cell r="D4602">
            <v>5</v>
          </cell>
          <cell r="E4602">
            <v>5</v>
          </cell>
          <cell r="F4602">
            <v>0</v>
          </cell>
        </row>
        <row r="4603">
          <cell r="A4603" t="str">
            <v>J9043</v>
          </cell>
          <cell r="B4603" t="str">
            <v>Cabazitaxel injection</v>
          </cell>
          <cell r="C4603">
            <v>12</v>
          </cell>
          <cell r="D4603">
            <v>5</v>
          </cell>
          <cell r="E4603">
            <v>5</v>
          </cell>
          <cell r="F4603">
            <v>0</v>
          </cell>
        </row>
        <row r="4604">
          <cell r="A4604" t="str">
            <v>J9045</v>
          </cell>
          <cell r="B4604" t="str">
            <v>Carboplatin injection</v>
          </cell>
          <cell r="C4604">
            <v>12</v>
          </cell>
          <cell r="D4604">
            <v>5</v>
          </cell>
          <cell r="E4604">
            <v>5</v>
          </cell>
          <cell r="F4604">
            <v>0</v>
          </cell>
        </row>
        <row r="4605">
          <cell r="A4605" t="str">
            <v>J9047</v>
          </cell>
          <cell r="B4605" t="str">
            <v>Injection, carfilzomib, 1 mg</v>
          </cell>
          <cell r="C4605">
            <v>12</v>
          </cell>
          <cell r="D4605">
            <v>5</v>
          </cell>
          <cell r="E4605">
            <v>5</v>
          </cell>
          <cell r="F4605">
            <v>0</v>
          </cell>
        </row>
        <row r="4606">
          <cell r="A4606" t="str">
            <v>J9050</v>
          </cell>
          <cell r="B4606" t="str">
            <v>Carmustine injection</v>
          </cell>
          <cell r="C4606">
            <v>12</v>
          </cell>
          <cell r="D4606">
            <v>5</v>
          </cell>
          <cell r="E4606">
            <v>5</v>
          </cell>
          <cell r="F4606">
            <v>0</v>
          </cell>
        </row>
        <row r="4607">
          <cell r="A4607" t="str">
            <v>J9055</v>
          </cell>
          <cell r="B4607" t="str">
            <v>Cetuximab injection</v>
          </cell>
          <cell r="C4607">
            <v>12</v>
          </cell>
          <cell r="D4607">
            <v>5</v>
          </cell>
          <cell r="E4607">
            <v>5</v>
          </cell>
          <cell r="F4607">
            <v>0</v>
          </cell>
        </row>
        <row r="4608">
          <cell r="A4608" t="str">
            <v>J9060</v>
          </cell>
          <cell r="B4608" t="str">
            <v>Cisplatin 10 mg injection</v>
          </cell>
          <cell r="C4608">
            <v>12</v>
          </cell>
          <cell r="D4608">
            <v>5</v>
          </cell>
          <cell r="E4608">
            <v>5</v>
          </cell>
          <cell r="F4608">
            <v>0</v>
          </cell>
        </row>
        <row r="4609">
          <cell r="A4609" t="str">
            <v>J9065</v>
          </cell>
          <cell r="B4609" t="str">
            <v>Inj cladribine per 1 mg</v>
          </cell>
          <cell r="C4609">
            <v>12</v>
          </cell>
          <cell r="D4609">
            <v>5</v>
          </cell>
          <cell r="E4609">
            <v>5</v>
          </cell>
          <cell r="F4609">
            <v>0</v>
          </cell>
        </row>
        <row r="4610">
          <cell r="A4610" t="str">
            <v>J9070</v>
          </cell>
          <cell r="B4610" t="str">
            <v>Cyclophosphamide 100 mg inj</v>
          </cell>
          <cell r="C4610">
            <v>12</v>
          </cell>
          <cell r="D4610">
            <v>5</v>
          </cell>
          <cell r="E4610">
            <v>5</v>
          </cell>
          <cell r="F4610">
            <v>0</v>
          </cell>
        </row>
        <row r="4611">
          <cell r="A4611" t="str">
            <v>J9098</v>
          </cell>
          <cell r="B4611" t="str">
            <v>Cytarabine liposome inj</v>
          </cell>
          <cell r="C4611">
            <v>12</v>
          </cell>
          <cell r="D4611">
            <v>5</v>
          </cell>
          <cell r="E4611">
            <v>5</v>
          </cell>
          <cell r="F4611">
            <v>0</v>
          </cell>
        </row>
        <row r="4612">
          <cell r="A4612" t="str">
            <v>J9100</v>
          </cell>
          <cell r="B4612" t="str">
            <v>Cytarabine hcl 100 mg inj</v>
          </cell>
          <cell r="C4612">
            <v>12</v>
          </cell>
          <cell r="D4612">
            <v>5</v>
          </cell>
          <cell r="E4612">
            <v>5</v>
          </cell>
          <cell r="F4612">
            <v>0</v>
          </cell>
        </row>
        <row r="4613">
          <cell r="A4613" t="str">
            <v>J9120</v>
          </cell>
          <cell r="B4613" t="str">
            <v>Dactinomycin injection</v>
          </cell>
          <cell r="C4613">
            <v>12</v>
          </cell>
          <cell r="D4613">
            <v>5</v>
          </cell>
          <cell r="E4613">
            <v>5</v>
          </cell>
          <cell r="F4613">
            <v>0</v>
          </cell>
        </row>
        <row r="4614">
          <cell r="A4614" t="str">
            <v>J9130</v>
          </cell>
          <cell r="B4614" t="str">
            <v>Dacarbazine 100 mg inj</v>
          </cell>
          <cell r="C4614">
            <v>12</v>
          </cell>
          <cell r="D4614">
            <v>5</v>
          </cell>
          <cell r="E4614">
            <v>5</v>
          </cell>
          <cell r="F4614">
            <v>0</v>
          </cell>
        </row>
        <row r="4615">
          <cell r="A4615" t="str">
            <v>J9150</v>
          </cell>
          <cell r="B4615" t="str">
            <v>Daunorubicin injection</v>
          </cell>
          <cell r="C4615">
            <v>12</v>
          </cell>
          <cell r="D4615">
            <v>5</v>
          </cell>
          <cell r="E4615">
            <v>5</v>
          </cell>
          <cell r="F4615">
            <v>0</v>
          </cell>
        </row>
        <row r="4616">
          <cell r="A4616" t="str">
            <v>J9155</v>
          </cell>
          <cell r="B4616" t="str">
            <v>Degarelix injection</v>
          </cell>
          <cell r="C4616">
            <v>12</v>
          </cell>
          <cell r="D4616">
            <v>5</v>
          </cell>
          <cell r="E4616">
            <v>5</v>
          </cell>
          <cell r="F4616">
            <v>0</v>
          </cell>
        </row>
        <row r="4617">
          <cell r="A4617" t="str">
            <v>J9171</v>
          </cell>
          <cell r="B4617" t="str">
            <v>Docetaxel injection</v>
          </cell>
          <cell r="C4617">
            <v>12</v>
          </cell>
          <cell r="D4617">
            <v>5</v>
          </cell>
          <cell r="E4617">
            <v>5</v>
          </cell>
          <cell r="F4617">
            <v>0</v>
          </cell>
        </row>
        <row r="4618">
          <cell r="A4618" t="str">
            <v>J9178</v>
          </cell>
          <cell r="B4618" t="str">
            <v>Inj, epirubicin hcl, 2 mg</v>
          </cell>
          <cell r="C4618">
            <v>12</v>
          </cell>
          <cell r="D4618">
            <v>5</v>
          </cell>
          <cell r="E4618">
            <v>5</v>
          </cell>
          <cell r="F4618">
            <v>0</v>
          </cell>
        </row>
        <row r="4619">
          <cell r="A4619" t="str">
            <v>J9179</v>
          </cell>
          <cell r="B4619" t="str">
            <v>Eribulin mesylate injection</v>
          </cell>
          <cell r="C4619">
            <v>12</v>
          </cell>
          <cell r="D4619">
            <v>5</v>
          </cell>
          <cell r="E4619">
            <v>5</v>
          </cell>
          <cell r="F4619">
            <v>0</v>
          </cell>
        </row>
        <row r="4620">
          <cell r="A4620" t="str">
            <v>J9181</v>
          </cell>
          <cell r="B4620" t="str">
            <v>Etoposide injection</v>
          </cell>
          <cell r="C4620">
            <v>12</v>
          </cell>
          <cell r="D4620">
            <v>5</v>
          </cell>
          <cell r="E4620">
            <v>5</v>
          </cell>
          <cell r="F4620">
            <v>0</v>
          </cell>
        </row>
        <row r="4621">
          <cell r="A4621" t="str">
            <v>J9185</v>
          </cell>
          <cell r="B4621" t="str">
            <v>Fludarabine phosphate inj</v>
          </cell>
          <cell r="C4621">
            <v>12</v>
          </cell>
          <cell r="D4621">
            <v>5</v>
          </cell>
          <cell r="E4621">
            <v>5</v>
          </cell>
          <cell r="F4621">
            <v>0</v>
          </cell>
        </row>
        <row r="4622">
          <cell r="A4622" t="str">
            <v>J9190</v>
          </cell>
          <cell r="B4622" t="str">
            <v>Fluorouracil injection</v>
          </cell>
          <cell r="C4622">
            <v>12</v>
          </cell>
          <cell r="D4622">
            <v>5</v>
          </cell>
          <cell r="E4622">
            <v>5</v>
          </cell>
          <cell r="F4622">
            <v>0</v>
          </cell>
        </row>
        <row r="4623">
          <cell r="A4623" t="str">
            <v>J9200</v>
          </cell>
          <cell r="B4623" t="str">
            <v>Floxuridine injection</v>
          </cell>
          <cell r="C4623">
            <v>12</v>
          </cell>
          <cell r="D4623">
            <v>5</v>
          </cell>
          <cell r="E4623">
            <v>5</v>
          </cell>
          <cell r="F4623">
            <v>0</v>
          </cell>
        </row>
        <row r="4624">
          <cell r="A4624" t="str">
            <v>J9201</v>
          </cell>
          <cell r="B4624" t="str">
            <v>Gemcitabine hcl injection</v>
          </cell>
          <cell r="C4624">
            <v>12</v>
          </cell>
          <cell r="D4624">
            <v>5</v>
          </cell>
          <cell r="E4624">
            <v>5</v>
          </cell>
          <cell r="F4624">
            <v>0</v>
          </cell>
        </row>
        <row r="4625">
          <cell r="A4625" t="str">
            <v>J9202</v>
          </cell>
          <cell r="B4625" t="str">
            <v>Goserelin acetate implant</v>
          </cell>
          <cell r="C4625">
            <v>12</v>
          </cell>
          <cell r="D4625">
            <v>5</v>
          </cell>
          <cell r="E4625">
            <v>5</v>
          </cell>
          <cell r="F4625">
            <v>0</v>
          </cell>
        </row>
        <row r="4626">
          <cell r="A4626" t="str">
            <v>J9206</v>
          </cell>
          <cell r="B4626" t="str">
            <v>Irinotecan injection</v>
          </cell>
          <cell r="C4626">
            <v>12</v>
          </cell>
          <cell r="D4626">
            <v>5</v>
          </cell>
          <cell r="E4626">
            <v>5</v>
          </cell>
          <cell r="F4626">
            <v>0</v>
          </cell>
        </row>
        <row r="4627">
          <cell r="A4627" t="str">
            <v>J9207</v>
          </cell>
          <cell r="B4627" t="str">
            <v>Ixabepilone injection</v>
          </cell>
          <cell r="C4627">
            <v>12</v>
          </cell>
          <cell r="D4627">
            <v>5</v>
          </cell>
          <cell r="E4627">
            <v>5</v>
          </cell>
          <cell r="F4627">
            <v>0</v>
          </cell>
        </row>
        <row r="4628">
          <cell r="A4628" t="str">
            <v>J9208</v>
          </cell>
          <cell r="B4628" t="str">
            <v>Ifosfamide injection</v>
          </cell>
          <cell r="C4628">
            <v>12</v>
          </cell>
          <cell r="D4628">
            <v>5</v>
          </cell>
          <cell r="E4628">
            <v>5</v>
          </cell>
          <cell r="F4628">
            <v>0</v>
          </cell>
        </row>
        <row r="4629">
          <cell r="A4629" t="str">
            <v>J9209</v>
          </cell>
          <cell r="B4629" t="str">
            <v>Mesna injection</v>
          </cell>
          <cell r="C4629">
            <v>12</v>
          </cell>
          <cell r="D4629">
            <v>5</v>
          </cell>
          <cell r="E4629">
            <v>5</v>
          </cell>
          <cell r="F4629">
            <v>0</v>
          </cell>
        </row>
        <row r="4630">
          <cell r="A4630" t="str">
            <v>J9211</v>
          </cell>
          <cell r="B4630" t="str">
            <v>Idarubicin hcl injection</v>
          </cell>
          <cell r="C4630">
            <v>12</v>
          </cell>
          <cell r="D4630">
            <v>5</v>
          </cell>
          <cell r="E4630">
            <v>5</v>
          </cell>
          <cell r="F4630">
            <v>0</v>
          </cell>
        </row>
        <row r="4631">
          <cell r="A4631" t="str">
            <v>J9214</v>
          </cell>
          <cell r="B4631" t="str">
            <v>Interferon alfa-2b inj</v>
          </cell>
          <cell r="C4631">
            <v>12</v>
          </cell>
          <cell r="D4631">
            <v>5</v>
          </cell>
          <cell r="E4631">
            <v>5</v>
          </cell>
          <cell r="F4631">
            <v>0</v>
          </cell>
        </row>
        <row r="4632">
          <cell r="A4632" t="str">
            <v>J9217</v>
          </cell>
          <cell r="B4632" t="str">
            <v>Leuprolide acetate suspnsion</v>
          </cell>
          <cell r="C4632">
            <v>12</v>
          </cell>
          <cell r="D4632">
            <v>5</v>
          </cell>
          <cell r="E4632">
            <v>5</v>
          </cell>
          <cell r="F4632">
            <v>0</v>
          </cell>
        </row>
        <row r="4633">
          <cell r="A4633" t="str">
            <v>J9218</v>
          </cell>
          <cell r="B4633" t="str">
            <v>Leuprolide acetate injeciton</v>
          </cell>
          <cell r="C4633">
            <v>12</v>
          </cell>
          <cell r="D4633">
            <v>5</v>
          </cell>
          <cell r="E4633">
            <v>5</v>
          </cell>
          <cell r="F4633">
            <v>0</v>
          </cell>
        </row>
        <row r="4634">
          <cell r="A4634" t="str">
            <v>J9225</v>
          </cell>
          <cell r="B4634" t="str">
            <v>Vantas implant</v>
          </cell>
          <cell r="C4634">
            <v>12</v>
          </cell>
          <cell r="D4634">
            <v>5</v>
          </cell>
          <cell r="E4634">
            <v>5</v>
          </cell>
          <cell r="F4634">
            <v>0</v>
          </cell>
        </row>
        <row r="4635">
          <cell r="A4635" t="str">
            <v>J9226</v>
          </cell>
          <cell r="B4635" t="str">
            <v>Supprelin la implant</v>
          </cell>
          <cell r="C4635">
            <v>12</v>
          </cell>
          <cell r="D4635">
            <v>5</v>
          </cell>
          <cell r="E4635">
            <v>5</v>
          </cell>
          <cell r="F4635">
            <v>0</v>
          </cell>
        </row>
        <row r="4636">
          <cell r="A4636" t="str">
            <v>J9228</v>
          </cell>
          <cell r="B4636" t="str">
            <v>Ipilimumab injection</v>
          </cell>
          <cell r="C4636">
            <v>12</v>
          </cell>
          <cell r="D4636">
            <v>5</v>
          </cell>
          <cell r="E4636">
            <v>5</v>
          </cell>
          <cell r="F4636">
            <v>0</v>
          </cell>
        </row>
        <row r="4637">
          <cell r="A4637" t="str">
            <v>J9230</v>
          </cell>
          <cell r="B4637" t="str">
            <v>Mechlorethamine hcl inj</v>
          </cell>
          <cell r="C4637">
            <v>12</v>
          </cell>
          <cell r="D4637">
            <v>5</v>
          </cell>
          <cell r="E4637">
            <v>5</v>
          </cell>
          <cell r="F4637">
            <v>0</v>
          </cell>
        </row>
        <row r="4638">
          <cell r="A4638" t="str">
            <v>J9245</v>
          </cell>
          <cell r="B4638" t="str">
            <v>Inj melphalan hydrochl 50 mg</v>
          </cell>
          <cell r="C4638">
            <v>12</v>
          </cell>
          <cell r="D4638">
            <v>5</v>
          </cell>
          <cell r="E4638">
            <v>5</v>
          </cell>
          <cell r="F4638">
            <v>0</v>
          </cell>
        </row>
        <row r="4639">
          <cell r="A4639" t="str">
            <v>J9250</v>
          </cell>
          <cell r="B4639" t="str">
            <v>Methotrexate sodium inj</v>
          </cell>
          <cell r="C4639">
            <v>12</v>
          </cell>
          <cell r="D4639">
            <v>5</v>
          </cell>
          <cell r="E4639">
            <v>5</v>
          </cell>
          <cell r="F4639">
            <v>0</v>
          </cell>
        </row>
        <row r="4640">
          <cell r="A4640" t="str">
            <v>J9260</v>
          </cell>
          <cell r="B4640" t="str">
            <v>Methotrexate sodium inj</v>
          </cell>
          <cell r="C4640">
            <v>12</v>
          </cell>
          <cell r="D4640">
            <v>5</v>
          </cell>
          <cell r="E4640">
            <v>5</v>
          </cell>
          <cell r="F4640">
            <v>0</v>
          </cell>
        </row>
        <row r="4641">
          <cell r="A4641" t="str">
            <v>J9261</v>
          </cell>
          <cell r="B4641" t="str">
            <v>Nelarabine injection</v>
          </cell>
          <cell r="C4641">
            <v>12</v>
          </cell>
          <cell r="D4641">
            <v>5</v>
          </cell>
          <cell r="E4641">
            <v>5</v>
          </cell>
          <cell r="F4641">
            <v>0</v>
          </cell>
        </row>
        <row r="4642">
          <cell r="A4642" t="str">
            <v>J9263</v>
          </cell>
          <cell r="B4642" t="str">
            <v>Oxaliplatin</v>
          </cell>
          <cell r="C4642">
            <v>12</v>
          </cell>
          <cell r="D4642">
            <v>5</v>
          </cell>
          <cell r="E4642">
            <v>5</v>
          </cell>
          <cell r="F4642">
            <v>0</v>
          </cell>
        </row>
        <row r="4643">
          <cell r="A4643" t="str">
            <v>J9264</v>
          </cell>
          <cell r="B4643" t="str">
            <v>Paclitaxel protein bound</v>
          </cell>
          <cell r="C4643">
            <v>12</v>
          </cell>
          <cell r="D4643">
            <v>5</v>
          </cell>
          <cell r="E4643">
            <v>5</v>
          </cell>
          <cell r="F4643">
            <v>0</v>
          </cell>
        </row>
        <row r="4644">
          <cell r="A4644" t="str">
            <v>J9265</v>
          </cell>
          <cell r="B4644" t="str">
            <v>Paclitaxel injection</v>
          </cell>
          <cell r="C4644">
            <v>12</v>
          </cell>
          <cell r="D4644">
            <v>5</v>
          </cell>
          <cell r="E4644">
            <v>5</v>
          </cell>
          <cell r="F4644">
            <v>0</v>
          </cell>
        </row>
        <row r="4645">
          <cell r="A4645" t="str">
            <v>J9266</v>
          </cell>
          <cell r="B4645" t="str">
            <v>Pegaspargase injection</v>
          </cell>
          <cell r="C4645">
            <v>12</v>
          </cell>
          <cell r="D4645">
            <v>5</v>
          </cell>
          <cell r="E4645">
            <v>5</v>
          </cell>
          <cell r="F4645">
            <v>0</v>
          </cell>
        </row>
        <row r="4646">
          <cell r="A4646" t="str">
            <v>J9268</v>
          </cell>
          <cell r="B4646" t="str">
            <v>Pentostatin injection</v>
          </cell>
          <cell r="C4646">
            <v>12</v>
          </cell>
          <cell r="D4646">
            <v>5</v>
          </cell>
          <cell r="E4646">
            <v>5</v>
          </cell>
          <cell r="F4646">
            <v>0</v>
          </cell>
        </row>
        <row r="4647">
          <cell r="A4647" t="str">
            <v>J9280</v>
          </cell>
          <cell r="B4647" t="str">
            <v>Mitomycin injection</v>
          </cell>
          <cell r="C4647">
            <v>12</v>
          </cell>
          <cell r="D4647">
            <v>5</v>
          </cell>
          <cell r="E4647">
            <v>5</v>
          </cell>
          <cell r="F4647">
            <v>0</v>
          </cell>
        </row>
        <row r="4648">
          <cell r="A4648" t="str">
            <v>J9293</v>
          </cell>
          <cell r="B4648" t="str">
            <v>Mitoxantrone hydrochl / 5 mg</v>
          </cell>
          <cell r="C4648">
            <v>12</v>
          </cell>
          <cell r="D4648">
            <v>5</v>
          </cell>
          <cell r="E4648">
            <v>5</v>
          </cell>
          <cell r="F4648">
            <v>0</v>
          </cell>
        </row>
        <row r="4649">
          <cell r="A4649" t="str">
            <v>J9302</v>
          </cell>
          <cell r="B4649" t="str">
            <v>Ofatumumab injection</v>
          </cell>
          <cell r="C4649">
            <v>12</v>
          </cell>
          <cell r="D4649">
            <v>5</v>
          </cell>
          <cell r="E4649">
            <v>5</v>
          </cell>
          <cell r="F4649">
            <v>0</v>
          </cell>
        </row>
        <row r="4650">
          <cell r="A4650" t="str">
            <v>J9303</v>
          </cell>
          <cell r="B4650" t="str">
            <v>Panitumumab injection</v>
          </cell>
          <cell r="C4650">
            <v>12</v>
          </cell>
          <cell r="D4650">
            <v>5</v>
          </cell>
          <cell r="E4650">
            <v>5</v>
          </cell>
          <cell r="F4650">
            <v>0</v>
          </cell>
        </row>
        <row r="4651">
          <cell r="A4651" t="str">
            <v>J9305</v>
          </cell>
          <cell r="B4651" t="str">
            <v>Pemetrexed injection</v>
          </cell>
          <cell r="C4651">
            <v>12</v>
          </cell>
          <cell r="D4651">
            <v>5</v>
          </cell>
          <cell r="E4651">
            <v>5</v>
          </cell>
          <cell r="F4651">
            <v>0</v>
          </cell>
        </row>
        <row r="4652">
          <cell r="A4652" t="str">
            <v>J9306</v>
          </cell>
          <cell r="B4652" t="str">
            <v>Injection, pertuzumab, 1 mg</v>
          </cell>
          <cell r="C4652">
            <v>12</v>
          </cell>
          <cell r="D4652">
            <v>5</v>
          </cell>
          <cell r="E4652">
            <v>5</v>
          </cell>
          <cell r="F4652">
            <v>0</v>
          </cell>
        </row>
        <row r="4653">
          <cell r="A4653" t="str">
            <v>J9307</v>
          </cell>
          <cell r="B4653" t="str">
            <v>Pralatrexate injection</v>
          </cell>
          <cell r="C4653">
            <v>12</v>
          </cell>
          <cell r="D4653">
            <v>5</v>
          </cell>
          <cell r="E4653">
            <v>5</v>
          </cell>
          <cell r="F4653">
            <v>0</v>
          </cell>
        </row>
        <row r="4654">
          <cell r="A4654" t="str">
            <v>J9310</v>
          </cell>
          <cell r="B4654" t="str">
            <v>Rituximab injection</v>
          </cell>
          <cell r="C4654">
            <v>12</v>
          </cell>
          <cell r="D4654">
            <v>5</v>
          </cell>
          <cell r="E4654">
            <v>5</v>
          </cell>
          <cell r="F4654">
            <v>0</v>
          </cell>
        </row>
        <row r="4655">
          <cell r="A4655" t="str">
            <v>J9315</v>
          </cell>
          <cell r="B4655" t="str">
            <v>Romidepsin injection</v>
          </cell>
          <cell r="C4655">
            <v>12</v>
          </cell>
          <cell r="D4655">
            <v>5</v>
          </cell>
          <cell r="E4655">
            <v>5</v>
          </cell>
          <cell r="F4655">
            <v>0</v>
          </cell>
        </row>
        <row r="4656">
          <cell r="A4656" t="str">
            <v>J9320</v>
          </cell>
          <cell r="B4656" t="str">
            <v>Streptozocin injection</v>
          </cell>
          <cell r="C4656">
            <v>12</v>
          </cell>
          <cell r="D4656">
            <v>5</v>
          </cell>
          <cell r="E4656">
            <v>5</v>
          </cell>
          <cell r="F4656">
            <v>0</v>
          </cell>
        </row>
        <row r="4657">
          <cell r="A4657" t="str">
            <v>J9328</v>
          </cell>
          <cell r="B4657" t="str">
            <v>Temozolomide injection</v>
          </cell>
          <cell r="C4657">
            <v>12</v>
          </cell>
          <cell r="D4657">
            <v>5</v>
          </cell>
          <cell r="E4657">
            <v>5</v>
          </cell>
          <cell r="F4657">
            <v>0</v>
          </cell>
        </row>
        <row r="4658">
          <cell r="A4658" t="str">
            <v>J9330</v>
          </cell>
          <cell r="B4658" t="str">
            <v>Temsirolimus injection</v>
          </cell>
          <cell r="C4658">
            <v>12</v>
          </cell>
          <cell r="D4658">
            <v>5</v>
          </cell>
          <cell r="E4658">
            <v>5</v>
          </cell>
          <cell r="F4658">
            <v>0</v>
          </cell>
        </row>
        <row r="4659">
          <cell r="A4659" t="str">
            <v>J9351</v>
          </cell>
          <cell r="B4659" t="str">
            <v>Topotecan injection</v>
          </cell>
          <cell r="C4659">
            <v>12</v>
          </cell>
          <cell r="D4659">
            <v>5</v>
          </cell>
          <cell r="E4659">
            <v>5</v>
          </cell>
          <cell r="F4659">
            <v>0</v>
          </cell>
        </row>
        <row r="4660">
          <cell r="A4660" t="str">
            <v>J9354</v>
          </cell>
          <cell r="B4660" t="str">
            <v>Inj, ado-trastuzumab emt 1mg</v>
          </cell>
          <cell r="C4660">
            <v>12</v>
          </cell>
          <cell r="D4660">
            <v>5</v>
          </cell>
          <cell r="E4660">
            <v>5</v>
          </cell>
          <cell r="F4660">
            <v>0</v>
          </cell>
        </row>
        <row r="4661">
          <cell r="A4661" t="str">
            <v>J9355</v>
          </cell>
          <cell r="B4661" t="str">
            <v>Trastuzumab injection</v>
          </cell>
          <cell r="C4661">
            <v>12</v>
          </cell>
          <cell r="D4661">
            <v>5</v>
          </cell>
          <cell r="E4661">
            <v>5</v>
          </cell>
          <cell r="F4661">
            <v>0</v>
          </cell>
        </row>
        <row r="4662">
          <cell r="A4662" t="str">
            <v>J9357</v>
          </cell>
          <cell r="B4662" t="str">
            <v>Valrubicin injection</v>
          </cell>
          <cell r="C4662">
            <v>12</v>
          </cell>
          <cell r="D4662">
            <v>5</v>
          </cell>
          <cell r="E4662">
            <v>5</v>
          </cell>
          <cell r="F4662">
            <v>0</v>
          </cell>
        </row>
        <row r="4663">
          <cell r="A4663" t="str">
            <v>J9360</v>
          </cell>
          <cell r="B4663" t="str">
            <v>Vinblastine sulfate inj</v>
          </cell>
          <cell r="C4663">
            <v>12</v>
          </cell>
          <cell r="D4663">
            <v>5</v>
          </cell>
          <cell r="E4663">
            <v>5</v>
          </cell>
          <cell r="F4663">
            <v>0</v>
          </cell>
        </row>
        <row r="4664">
          <cell r="A4664" t="str">
            <v>J9370</v>
          </cell>
          <cell r="B4664" t="str">
            <v>Vincristine sulfate 1 mg inj</v>
          </cell>
          <cell r="C4664">
            <v>12</v>
          </cell>
          <cell r="D4664">
            <v>5</v>
          </cell>
          <cell r="E4664">
            <v>5</v>
          </cell>
          <cell r="F4664">
            <v>0</v>
          </cell>
        </row>
        <row r="4665">
          <cell r="A4665" t="str">
            <v>J9371</v>
          </cell>
          <cell r="B4665" t="str">
            <v>Inj, vincristine sul lip 1mg</v>
          </cell>
          <cell r="C4665">
            <v>12</v>
          </cell>
          <cell r="D4665">
            <v>5</v>
          </cell>
          <cell r="E4665">
            <v>5</v>
          </cell>
          <cell r="F4665">
            <v>0</v>
          </cell>
        </row>
        <row r="4666">
          <cell r="A4666" t="str">
            <v>J9390</v>
          </cell>
          <cell r="B4666" t="str">
            <v>Vinorelbine tartrate inj</v>
          </cell>
          <cell r="C4666">
            <v>12</v>
          </cell>
          <cell r="D4666">
            <v>5</v>
          </cell>
          <cell r="E4666">
            <v>5</v>
          </cell>
          <cell r="F4666">
            <v>0</v>
          </cell>
        </row>
        <row r="4667">
          <cell r="A4667" t="str">
            <v>J9395</v>
          </cell>
          <cell r="B4667" t="str">
            <v>Injection, fulvestrant</v>
          </cell>
          <cell r="C4667">
            <v>12</v>
          </cell>
          <cell r="D4667">
            <v>5</v>
          </cell>
          <cell r="E4667">
            <v>5</v>
          </cell>
          <cell r="F4667">
            <v>0</v>
          </cell>
        </row>
        <row r="4668">
          <cell r="A4668" t="str">
            <v>J9400</v>
          </cell>
          <cell r="B4668" t="str">
            <v>Inj, ziv-aflibercept, 1mg</v>
          </cell>
          <cell r="C4668">
            <v>12</v>
          </cell>
          <cell r="D4668">
            <v>5</v>
          </cell>
          <cell r="E4668">
            <v>5</v>
          </cell>
          <cell r="F4668">
            <v>0</v>
          </cell>
        </row>
        <row r="4669">
          <cell r="A4669" t="str">
            <v>M0064</v>
          </cell>
          <cell r="B4669" t="str">
            <v>Visit for drug monitoring</v>
          </cell>
          <cell r="C4669">
            <v>3</v>
          </cell>
          <cell r="D4669">
            <v>0</v>
          </cell>
          <cell r="E4669">
            <v>5</v>
          </cell>
          <cell r="F4669">
            <v>5</v>
          </cell>
        </row>
        <row r="4670">
          <cell r="A4670" t="str">
            <v>P2038</v>
          </cell>
          <cell r="B4670" t="str">
            <v>Blood mucoprotein</v>
          </cell>
          <cell r="C4670">
            <v>3</v>
          </cell>
          <cell r="D4670">
            <v>0</v>
          </cell>
          <cell r="E4670">
            <v>5</v>
          </cell>
          <cell r="F4670">
            <v>5</v>
          </cell>
        </row>
        <row r="4671">
          <cell r="A4671" t="str">
            <v>P3000</v>
          </cell>
          <cell r="B4671" t="str">
            <v>Screen pap by tech w md supv</v>
          </cell>
          <cell r="C4671">
            <v>3</v>
          </cell>
          <cell r="D4671">
            <v>0</v>
          </cell>
          <cell r="E4671">
            <v>5</v>
          </cell>
          <cell r="F4671">
            <v>5</v>
          </cell>
        </row>
        <row r="4672">
          <cell r="A4672" t="str">
            <v>P3001</v>
          </cell>
          <cell r="B4672" t="str">
            <v>Screening pap smear by phys</v>
          </cell>
          <cell r="C4672">
            <v>12</v>
          </cell>
          <cell r="D4672">
            <v>6</v>
          </cell>
          <cell r="E4672">
            <v>5</v>
          </cell>
          <cell r="F4672">
            <v>0</v>
          </cell>
        </row>
        <row r="4673">
          <cell r="A4673" t="str">
            <v>P9612</v>
          </cell>
          <cell r="B4673" t="str">
            <v>Catheterize for urine spec</v>
          </cell>
          <cell r="C4673">
            <v>3</v>
          </cell>
          <cell r="D4673">
            <v>0</v>
          </cell>
          <cell r="E4673">
            <v>5</v>
          </cell>
          <cell r="F4673">
            <v>5</v>
          </cell>
        </row>
        <row r="4674">
          <cell r="A4674" t="str">
            <v>P9615</v>
          </cell>
          <cell r="B4674" t="str">
            <v>Urine specimen collect mult</v>
          </cell>
          <cell r="C4674">
            <v>3</v>
          </cell>
          <cell r="D4674">
            <v>0</v>
          </cell>
          <cell r="E4674">
            <v>5</v>
          </cell>
          <cell r="F4674">
            <v>5</v>
          </cell>
        </row>
        <row r="4675">
          <cell r="A4675" t="str">
            <v>Q0035</v>
          </cell>
          <cell r="B4675" t="str">
            <v>Cardiokymography</v>
          </cell>
          <cell r="C4675">
            <v>12</v>
          </cell>
          <cell r="D4675">
            <v>5</v>
          </cell>
          <cell r="E4675">
            <v>5</v>
          </cell>
          <cell r="F4675">
            <v>0</v>
          </cell>
        </row>
        <row r="4676">
          <cell r="A4676" t="str">
            <v>Q0091</v>
          </cell>
          <cell r="B4676" t="str">
            <v>Obtaining screen pap smear</v>
          </cell>
          <cell r="C4676">
            <v>12</v>
          </cell>
          <cell r="D4676">
            <v>6</v>
          </cell>
          <cell r="E4676">
            <v>5</v>
          </cell>
          <cell r="F4676">
            <v>0</v>
          </cell>
        </row>
        <row r="4677">
          <cell r="A4677" t="str">
            <v>Q0092</v>
          </cell>
          <cell r="B4677" t="str">
            <v>Set up port xray equipment</v>
          </cell>
          <cell r="C4677">
            <v>12</v>
          </cell>
          <cell r="D4677">
            <v>5</v>
          </cell>
          <cell r="E4677">
            <v>5</v>
          </cell>
          <cell r="F4677">
            <v>0</v>
          </cell>
        </row>
        <row r="4678">
          <cell r="A4678" t="str">
            <v>Q0111</v>
          </cell>
          <cell r="B4678" t="str">
            <v>Wet mounts/ w preparations</v>
          </cell>
          <cell r="C4678">
            <v>3</v>
          </cell>
          <cell r="D4678">
            <v>0</v>
          </cell>
          <cell r="E4678">
            <v>5</v>
          </cell>
          <cell r="F4678">
            <v>5</v>
          </cell>
        </row>
        <row r="4679">
          <cell r="A4679" t="str">
            <v>Q0112</v>
          </cell>
          <cell r="B4679" t="str">
            <v>Potassium hydroxide preps</v>
          </cell>
          <cell r="C4679">
            <v>3</v>
          </cell>
          <cell r="D4679">
            <v>0</v>
          </cell>
          <cell r="E4679">
            <v>5</v>
          </cell>
          <cell r="F4679">
            <v>5</v>
          </cell>
        </row>
        <row r="4680">
          <cell r="A4680" t="str">
            <v>Q0113</v>
          </cell>
          <cell r="B4680" t="str">
            <v>Pinworm examinations</v>
          </cell>
          <cell r="C4680">
            <v>3</v>
          </cell>
          <cell r="D4680">
            <v>0</v>
          </cell>
          <cell r="E4680">
            <v>5</v>
          </cell>
          <cell r="F4680">
            <v>5</v>
          </cell>
        </row>
        <row r="4681">
          <cell r="A4681" t="str">
            <v>Q0114</v>
          </cell>
          <cell r="B4681" t="str">
            <v>Fern test</v>
          </cell>
          <cell r="C4681">
            <v>3</v>
          </cell>
          <cell r="D4681">
            <v>0</v>
          </cell>
          <cell r="E4681">
            <v>5</v>
          </cell>
          <cell r="F4681">
            <v>5</v>
          </cell>
        </row>
        <row r="4682">
          <cell r="A4682" t="str">
            <v>Q0115</v>
          </cell>
          <cell r="B4682" t="str">
            <v>Post-coital mucous exam</v>
          </cell>
          <cell r="C4682">
            <v>3</v>
          </cell>
          <cell r="D4682">
            <v>0</v>
          </cell>
          <cell r="E4682">
            <v>5</v>
          </cell>
          <cell r="F4682">
            <v>5</v>
          </cell>
        </row>
        <row r="4683">
          <cell r="A4683" t="str">
            <v>Q0138</v>
          </cell>
          <cell r="B4683" t="str">
            <v>Ferumoxytol, non-esrd</v>
          </cell>
          <cell r="C4683">
            <v>12</v>
          </cell>
          <cell r="D4683">
            <v>5</v>
          </cell>
          <cell r="E4683">
            <v>5</v>
          </cell>
          <cell r="F4683">
            <v>0</v>
          </cell>
        </row>
        <row r="4684">
          <cell r="A4684" t="str">
            <v>Q0139</v>
          </cell>
          <cell r="B4684" t="str">
            <v>Ferumoxytol, esrd use</v>
          </cell>
          <cell r="C4684">
            <v>12</v>
          </cell>
          <cell r="D4684">
            <v>5</v>
          </cell>
          <cell r="E4684">
            <v>5</v>
          </cell>
          <cell r="F4684">
            <v>0</v>
          </cell>
        </row>
        <row r="4685">
          <cell r="A4685" t="str">
            <v>Q0162</v>
          </cell>
          <cell r="B4685" t="str">
            <v>Ondansetron oral</v>
          </cell>
          <cell r="C4685">
            <v>12</v>
          </cell>
          <cell r="D4685">
            <v>5</v>
          </cell>
          <cell r="E4685">
            <v>5</v>
          </cell>
          <cell r="F4685">
            <v>0</v>
          </cell>
        </row>
        <row r="4686">
          <cell r="A4686" t="str">
            <v>Q2034</v>
          </cell>
          <cell r="B4686" t="str">
            <v>Agriflu vaccine</v>
          </cell>
          <cell r="C4686">
            <v>11</v>
          </cell>
          <cell r="D4686">
            <v>0</v>
          </cell>
          <cell r="E4686">
            <v>5</v>
          </cell>
          <cell r="F4686">
            <v>0</v>
          </cell>
        </row>
        <row r="4687">
          <cell r="A4687" t="str">
            <v>Q2035</v>
          </cell>
          <cell r="B4687" t="str">
            <v>Afluria vacc, 3 yrs &amp; &gt;, im</v>
          </cell>
          <cell r="C4687">
            <v>11</v>
          </cell>
          <cell r="D4687">
            <v>0</v>
          </cell>
          <cell r="E4687">
            <v>5</v>
          </cell>
          <cell r="F4687">
            <v>0</v>
          </cell>
        </row>
        <row r="4688">
          <cell r="A4688" t="str">
            <v>Q2036</v>
          </cell>
          <cell r="B4688" t="str">
            <v>Flulaval vacc, 3 yrs &amp; &gt;, im</v>
          </cell>
          <cell r="C4688">
            <v>11</v>
          </cell>
          <cell r="D4688">
            <v>0</v>
          </cell>
          <cell r="E4688">
            <v>5</v>
          </cell>
          <cell r="F4688">
            <v>0</v>
          </cell>
        </row>
        <row r="4689">
          <cell r="A4689" t="str">
            <v>Q2037</v>
          </cell>
          <cell r="B4689" t="str">
            <v>Fluvirin vacc, 3 yrs &amp; &gt;, im</v>
          </cell>
          <cell r="C4689">
            <v>11</v>
          </cell>
          <cell r="D4689">
            <v>0</v>
          </cell>
          <cell r="E4689">
            <v>5</v>
          </cell>
          <cell r="F4689">
            <v>0</v>
          </cell>
        </row>
        <row r="4690">
          <cell r="A4690" t="str">
            <v>Q2038</v>
          </cell>
          <cell r="B4690" t="str">
            <v>Fluzone vacc, 3 yrs &amp; &gt;, im</v>
          </cell>
          <cell r="C4690">
            <v>11</v>
          </cell>
          <cell r="D4690">
            <v>0</v>
          </cell>
          <cell r="E4690">
            <v>5</v>
          </cell>
          <cell r="F4690">
            <v>0</v>
          </cell>
        </row>
        <row r="4691">
          <cell r="A4691" t="str">
            <v>Q2039</v>
          </cell>
          <cell r="B4691" t="str">
            <v>Nos flu vacc, 3 yrs &amp; &gt;, im</v>
          </cell>
          <cell r="C4691">
            <v>11</v>
          </cell>
          <cell r="D4691">
            <v>0</v>
          </cell>
          <cell r="E4691">
            <v>5</v>
          </cell>
          <cell r="F4691">
            <v>0</v>
          </cell>
        </row>
        <row r="4692">
          <cell r="A4692" t="str">
            <v>Q2043</v>
          </cell>
          <cell r="B4692" t="str">
            <v>Sipuleucel-t auto cd54+</v>
          </cell>
          <cell r="C4692">
            <v>12</v>
          </cell>
          <cell r="D4692">
            <v>5</v>
          </cell>
          <cell r="E4692">
            <v>5</v>
          </cell>
          <cell r="F4692">
            <v>0</v>
          </cell>
        </row>
        <row r="4693">
          <cell r="A4693" t="str">
            <v>Q2049</v>
          </cell>
          <cell r="B4693" t="str">
            <v>Imported lipodox inj</v>
          </cell>
          <cell r="C4693">
            <v>12</v>
          </cell>
          <cell r="D4693">
            <v>5</v>
          </cell>
          <cell r="E4693">
            <v>5</v>
          </cell>
          <cell r="F4693">
            <v>0</v>
          </cell>
        </row>
        <row r="4694">
          <cell r="A4694" t="str">
            <v>Q2050</v>
          </cell>
          <cell r="B4694" t="str">
            <v>Doxorubicin inj 10mg</v>
          </cell>
          <cell r="C4694">
            <v>12</v>
          </cell>
          <cell r="D4694">
            <v>5</v>
          </cell>
          <cell r="E4694">
            <v>5</v>
          </cell>
          <cell r="F4694">
            <v>0</v>
          </cell>
        </row>
        <row r="4695">
          <cell r="A4695" t="str">
            <v>Q3014</v>
          </cell>
          <cell r="B4695" t="str">
            <v>Telehealth facility fee</v>
          </cell>
          <cell r="C4695">
            <v>2</v>
          </cell>
          <cell r="D4695">
            <v>0</v>
          </cell>
          <cell r="E4695">
            <v>5</v>
          </cell>
          <cell r="F4695">
            <v>0</v>
          </cell>
        </row>
        <row r="4696">
          <cell r="A4696" t="str">
            <v>Q3027</v>
          </cell>
          <cell r="B4696" t="str">
            <v>Inj beta interferon im 1 mcg</v>
          </cell>
          <cell r="C4696">
            <v>12</v>
          </cell>
          <cell r="D4696">
            <v>5</v>
          </cell>
          <cell r="E4696">
            <v>5</v>
          </cell>
          <cell r="F4696">
            <v>0</v>
          </cell>
        </row>
        <row r="4697">
          <cell r="A4697" t="str">
            <v>Q4074</v>
          </cell>
          <cell r="B4697" t="str">
            <v>Iloprost non-comp unit dose</v>
          </cell>
          <cell r="C4697">
            <v>12</v>
          </cell>
          <cell r="D4697">
            <v>5</v>
          </cell>
          <cell r="E4697">
            <v>5</v>
          </cell>
          <cell r="F4697">
            <v>0</v>
          </cell>
        </row>
        <row r="4698">
          <cell r="A4698" t="str">
            <v>Q4081</v>
          </cell>
          <cell r="B4698" t="str">
            <v>Epoetin alfa, 100 units esrd</v>
          </cell>
          <cell r="C4698">
            <v>12</v>
          </cell>
          <cell r="D4698">
            <v>5</v>
          </cell>
          <cell r="E4698">
            <v>5</v>
          </cell>
          <cell r="F4698">
            <v>0</v>
          </cell>
        </row>
        <row r="4699">
          <cell r="A4699" t="str">
            <v>Q4101</v>
          </cell>
          <cell r="B4699" t="str">
            <v>Apligraf</v>
          </cell>
          <cell r="C4699">
            <v>12</v>
          </cell>
          <cell r="D4699">
            <v>5</v>
          </cell>
          <cell r="E4699">
            <v>5</v>
          </cell>
          <cell r="F4699">
            <v>0</v>
          </cell>
        </row>
        <row r="4700">
          <cell r="A4700" t="str">
            <v>Q4102</v>
          </cell>
          <cell r="B4700" t="str">
            <v>Oasis wound matrix</v>
          </cell>
          <cell r="C4700">
            <v>12</v>
          </cell>
          <cell r="D4700">
            <v>5</v>
          </cell>
          <cell r="E4700">
            <v>5</v>
          </cell>
          <cell r="F4700">
            <v>0</v>
          </cell>
        </row>
        <row r="4701">
          <cell r="A4701" t="str">
            <v>Q4104</v>
          </cell>
          <cell r="B4701" t="str">
            <v>Integra bmwd</v>
          </cell>
          <cell r="C4701">
            <v>12</v>
          </cell>
          <cell r="D4701">
            <v>5</v>
          </cell>
          <cell r="E4701">
            <v>5</v>
          </cell>
          <cell r="F4701">
            <v>0</v>
          </cell>
        </row>
        <row r="4702">
          <cell r="A4702" t="str">
            <v>Q4105</v>
          </cell>
          <cell r="B4702" t="str">
            <v>Integra drt</v>
          </cell>
          <cell r="C4702">
            <v>12</v>
          </cell>
          <cell r="D4702">
            <v>5</v>
          </cell>
          <cell r="E4702">
            <v>5</v>
          </cell>
          <cell r="F4702">
            <v>0</v>
          </cell>
        </row>
        <row r="4703">
          <cell r="A4703" t="str">
            <v>Q4106</v>
          </cell>
          <cell r="B4703" t="str">
            <v>Dermagraft</v>
          </cell>
          <cell r="C4703">
            <v>12</v>
          </cell>
          <cell r="D4703">
            <v>5</v>
          </cell>
          <cell r="E4703">
            <v>5</v>
          </cell>
          <cell r="F4703">
            <v>0</v>
          </cell>
        </row>
        <row r="4704">
          <cell r="A4704" t="str">
            <v>Q4107</v>
          </cell>
          <cell r="B4704" t="str">
            <v>Graftjacket</v>
          </cell>
          <cell r="C4704">
            <v>12</v>
          </cell>
          <cell r="D4704">
            <v>5</v>
          </cell>
          <cell r="E4704">
            <v>5</v>
          </cell>
          <cell r="F4704">
            <v>0</v>
          </cell>
        </row>
        <row r="4705">
          <cell r="A4705" t="str">
            <v>Q4108</v>
          </cell>
          <cell r="B4705" t="str">
            <v>Integra matrix</v>
          </cell>
          <cell r="C4705">
            <v>12</v>
          </cell>
          <cell r="D4705">
            <v>5</v>
          </cell>
          <cell r="E4705">
            <v>5</v>
          </cell>
          <cell r="F4705">
            <v>0</v>
          </cell>
        </row>
        <row r="4706">
          <cell r="A4706" t="str">
            <v>Q4110</v>
          </cell>
          <cell r="B4706" t="str">
            <v>Primatrix</v>
          </cell>
          <cell r="C4706">
            <v>12</v>
          </cell>
          <cell r="D4706">
            <v>5</v>
          </cell>
          <cell r="E4706">
            <v>5</v>
          </cell>
          <cell r="F4706">
            <v>0</v>
          </cell>
        </row>
        <row r="4707">
          <cell r="A4707" t="str">
            <v>Q4111</v>
          </cell>
          <cell r="B4707" t="str">
            <v>Gammagraft</v>
          </cell>
          <cell r="C4707">
            <v>12</v>
          </cell>
          <cell r="D4707">
            <v>5</v>
          </cell>
          <cell r="E4707">
            <v>5</v>
          </cell>
          <cell r="F4707">
            <v>0</v>
          </cell>
        </row>
        <row r="4708">
          <cell r="A4708" t="str">
            <v>Q4112</v>
          </cell>
          <cell r="B4708" t="str">
            <v>Cymetra injectable</v>
          </cell>
          <cell r="C4708">
            <v>12</v>
          </cell>
          <cell r="D4708">
            <v>5</v>
          </cell>
          <cell r="E4708">
            <v>5</v>
          </cell>
          <cell r="F4708">
            <v>0</v>
          </cell>
        </row>
        <row r="4709">
          <cell r="A4709" t="str">
            <v>Q4113</v>
          </cell>
          <cell r="B4709" t="str">
            <v>Graftjacket xpress</v>
          </cell>
          <cell r="C4709">
            <v>12</v>
          </cell>
          <cell r="D4709">
            <v>5</v>
          </cell>
          <cell r="E4709">
            <v>5</v>
          </cell>
          <cell r="F4709">
            <v>0</v>
          </cell>
        </row>
        <row r="4710">
          <cell r="A4710" t="str">
            <v>Q4114</v>
          </cell>
          <cell r="B4710" t="str">
            <v>Integra flowable wound matri</v>
          </cell>
          <cell r="C4710">
            <v>12</v>
          </cell>
          <cell r="D4710">
            <v>5</v>
          </cell>
          <cell r="E4710">
            <v>5</v>
          </cell>
          <cell r="F4710">
            <v>0</v>
          </cell>
        </row>
        <row r="4711">
          <cell r="A4711" t="str">
            <v>Q4115</v>
          </cell>
          <cell r="B4711" t="str">
            <v>Alloskin</v>
          </cell>
          <cell r="C4711">
            <v>12</v>
          </cell>
          <cell r="D4711">
            <v>5</v>
          </cell>
          <cell r="E4711">
            <v>5</v>
          </cell>
          <cell r="F4711">
            <v>0</v>
          </cell>
        </row>
        <row r="4712">
          <cell r="A4712" t="str">
            <v>Q4116</v>
          </cell>
          <cell r="B4712" t="str">
            <v>Alloderm</v>
          </cell>
          <cell r="C4712">
            <v>12</v>
          </cell>
          <cell r="D4712">
            <v>5</v>
          </cell>
          <cell r="E4712">
            <v>5</v>
          </cell>
          <cell r="F4712">
            <v>0</v>
          </cell>
        </row>
        <row r="4713">
          <cell r="A4713" t="str">
            <v>Q4121</v>
          </cell>
          <cell r="B4713" t="str">
            <v>Theraskin</v>
          </cell>
          <cell r="C4713">
            <v>12</v>
          </cell>
          <cell r="D4713">
            <v>5</v>
          </cell>
          <cell r="E4713">
            <v>5</v>
          </cell>
          <cell r="F4713">
            <v>0</v>
          </cell>
        </row>
        <row r="4714">
          <cell r="A4714" t="str">
            <v>Q4123</v>
          </cell>
          <cell r="B4714" t="str">
            <v>Alloskin</v>
          </cell>
          <cell r="C4714">
            <v>12</v>
          </cell>
          <cell r="D4714">
            <v>5</v>
          </cell>
          <cell r="E4714">
            <v>5</v>
          </cell>
          <cell r="F4714">
            <v>0</v>
          </cell>
        </row>
        <row r="4715">
          <cell r="A4715" t="str">
            <v>Q9956</v>
          </cell>
          <cell r="B4715" t="str">
            <v>Inj octafluoropropane mic,ml</v>
          </cell>
          <cell r="C4715">
            <v>12</v>
          </cell>
          <cell r="D4715">
            <v>5</v>
          </cell>
          <cell r="E4715">
            <v>5</v>
          </cell>
          <cell r="F4715">
            <v>0</v>
          </cell>
        </row>
        <row r="4716">
          <cell r="A4716" t="str">
            <v>Q9957</v>
          </cell>
          <cell r="B4716" t="str">
            <v>Inj perflutren lip micros,ml</v>
          </cell>
          <cell r="C4716">
            <v>12</v>
          </cell>
          <cell r="D4716">
            <v>5</v>
          </cell>
          <cell r="E4716">
            <v>5</v>
          </cell>
          <cell r="F4716">
            <v>0</v>
          </cell>
        </row>
        <row r="4717">
          <cell r="A4717" t="str">
            <v>Q9958</v>
          </cell>
          <cell r="B4717" t="str">
            <v>Hocm &lt;=149 mg/ml iodine, 1ml</v>
          </cell>
          <cell r="C4717">
            <v>12</v>
          </cell>
          <cell r="D4717">
            <v>5</v>
          </cell>
          <cell r="E4717">
            <v>5</v>
          </cell>
          <cell r="F4717">
            <v>0</v>
          </cell>
        </row>
        <row r="4718">
          <cell r="A4718" t="str">
            <v>Q9960</v>
          </cell>
          <cell r="B4718" t="str">
            <v>Hocm 200-249mg/ml iodine,1ml</v>
          </cell>
          <cell r="C4718">
            <v>12</v>
          </cell>
          <cell r="D4718">
            <v>5</v>
          </cell>
          <cell r="E4718">
            <v>5</v>
          </cell>
          <cell r="F4718">
            <v>0</v>
          </cell>
        </row>
        <row r="4719">
          <cell r="A4719" t="str">
            <v>Q9961</v>
          </cell>
          <cell r="B4719" t="str">
            <v>Hocm 250-299mg/ml iodine,1ml</v>
          </cell>
          <cell r="C4719">
            <v>12</v>
          </cell>
          <cell r="D4719">
            <v>5</v>
          </cell>
          <cell r="E4719">
            <v>5</v>
          </cell>
          <cell r="F4719">
            <v>0</v>
          </cell>
        </row>
        <row r="4720">
          <cell r="A4720" t="str">
            <v>Q9963</v>
          </cell>
          <cell r="B4720" t="str">
            <v>Hocm 350-399mg/ml iodine,1ml</v>
          </cell>
          <cell r="C4720">
            <v>12</v>
          </cell>
          <cell r="D4720">
            <v>5</v>
          </cell>
          <cell r="E4720">
            <v>5</v>
          </cell>
          <cell r="F4720">
            <v>0</v>
          </cell>
        </row>
        <row r="4721">
          <cell r="A4721" t="str">
            <v>Q9965</v>
          </cell>
          <cell r="B4721" t="str">
            <v>Locm 100-199mg/ml iodine,1ml</v>
          </cell>
          <cell r="C4721">
            <v>12</v>
          </cell>
          <cell r="D4721">
            <v>5</v>
          </cell>
          <cell r="E4721">
            <v>5</v>
          </cell>
          <cell r="F4721">
            <v>0</v>
          </cell>
        </row>
        <row r="4722">
          <cell r="A4722" t="str">
            <v>Q9966</v>
          </cell>
          <cell r="B4722" t="str">
            <v>Locm 200-299mg/ml iodine,1ml</v>
          </cell>
          <cell r="C4722">
            <v>12</v>
          </cell>
          <cell r="D4722">
            <v>5</v>
          </cell>
          <cell r="E4722">
            <v>5</v>
          </cell>
          <cell r="F4722">
            <v>0</v>
          </cell>
        </row>
        <row r="4723">
          <cell r="A4723" t="str">
            <v>Q9967</v>
          </cell>
          <cell r="B4723" t="str">
            <v>Locm 300-399mg/ml iodine,1ml</v>
          </cell>
          <cell r="C4723">
            <v>12</v>
          </cell>
          <cell r="D4723">
            <v>5</v>
          </cell>
          <cell r="E4723">
            <v>5</v>
          </cell>
          <cell r="F4723">
            <v>0</v>
          </cell>
        </row>
        <row r="4724">
          <cell r="A4724" t="str">
            <v>Q9974</v>
          </cell>
          <cell r="B4724" t="str">
            <v>Morphine epidural/intratheca</v>
          </cell>
          <cell r="C4724">
            <v>12</v>
          </cell>
          <cell r="D4724">
            <v>5</v>
          </cell>
          <cell r="E4724">
            <v>5</v>
          </cell>
          <cell r="F4724">
            <v>0</v>
          </cell>
        </row>
        <row r="4725">
          <cell r="A4725" t="str">
            <v>G0296</v>
          </cell>
          <cell r="B4725" t="str">
            <v>Visit to determ LDCT elig</v>
          </cell>
          <cell r="C4725">
            <v>12</v>
          </cell>
          <cell r="D4725">
            <v>6</v>
          </cell>
          <cell r="E4725">
            <v>5</v>
          </cell>
          <cell r="F4725">
            <v>0</v>
          </cell>
        </row>
      </sheetData>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93FD-920A-5644-899D-401B43A588FF}">
  <dimension ref="A1:U128"/>
  <sheetViews>
    <sheetView topLeftCell="A123" workbookViewId="0">
      <selection activeCell="N118" sqref="N118"/>
    </sheetView>
  </sheetViews>
  <sheetFormatPr baseColWidth="10" defaultRowHeight="16"/>
  <sheetData>
    <row r="1" spans="1:21" s="1" customFormat="1" ht="30" customHeight="1">
      <c r="A1" s="3" t="s">
        <v>1</v>
      </c>
      <c r="B1" s="3" t="s">
        <v>54</v>
      </c>
      <c r="C1" s="3" t="s">
        <v>4</v>
      </c>
      <c r="D1" s="175"/>
      <c r="E1" s="175"/>
      <c r="F1" s="3" t="s">
        <v>1</v>
      </c>
      <c r="G1" s="3" t="s">
        <v>55</v>
      </c>
      <c r="M1" s="53"/>
      <c r="N1" s="2"/>
      <c r="O1" s="2"/>
      <c r="P1" s="2"/>
      <c r="Q1" s="2"/>
      <c r="R1" s="2"/>
      <c r="S1" s="2"/>
      <c r="T1" s="2"/>
    </row>
    <row r="2" spans="1:21" s="1" customFormat="1">
      <c r="A2" s="54">
        <v>2014</v>
      </c>
      <c r="B2" s="55">
        <v>158.85</v>
      </c>
      <c r="C2" s="56">
        <f>C5</f>
        <v>0.34160000000000001</v>
      </c>
      <c r="D2" s="57"/>
      <c r="E2" s="57"/>
      <c r="F2" s="58">
        <v>2014</v>
      </c>
      <c r="G2" s="8" t="s">
        <v>56</v>
      </c>
      <c r="M2" s="53"/>
      <c r="N2" s="2"/>
      <c r="O2" s="2"/>
      <c r="P2" s="2"/>
      <c r="Q2" s="2"/>
      <c r="R2" s="2"/>
      <c r="S2" s="2"/>
      <c r="T2" s="2"/>
    </row>
    <row r="3" spans="1:21" s="1" customFormat="1">
      <c r="A3" s="54">
        <v>2015</v>
      </c>
      <c r="B3" s="55">
        <v>158.85</v>
      </c>
      <c r="C3" s="56">
        <f>C2</f>
        <v>0.34160000000000001</v>
      </c>
      <c r="D3" s="57"/>
      <c r="E3" s="57"/>
      <c r="F3" s="5">
        <v>2015</v>
      </c>
      <c r="G3" s="6">
        <v>307</v>
      </c>
      <c r="M3" s="53" t="s">
        <v>57</v>
      </c>
      <c r="N3" s="2"/>
      <c r="O3" s="2"/>
      <c r="P3" s="2"/>
      <c r="Q3" s="2"/>
      <c r="R3" s="2"/>
      <c r="S3" s="2"/>
      <c r="T3" s="2"/>
    </row>
    <row r="4" spans="1:21" s="1" customFormat="1">
      <c r="A4" s="54">
        <v>2016</v>
      </c>
      <c r="B4" s="55">
        <v>160.6</v>
      </c>
      <c r="C4" s="56">
        <f>C2</f>
        <v>0.34160000000000001</v>
      </c>
      <c r="D4" s="57"/>
      <c r="E4" s="57"/>
      <c r="F4" s="5">
        <v>2016</v>
      </c>
      <c r="G4" s="6">
        <v>324</v>
      </c>
      <c r="M4" s="53"/>
      <c r="N4" s="2"/>
      <c r="O4" s="2"/>
      <c r="P4" s="2"/>
      <c r="Q4" s="2"/>
      <c r="R4" s="2"/>
      <c r="S4" s="2"/>
      <c r="T4" s="2"/>
    </row>
    <row r="5" spans="1:21" s="1" customFormat="1">
      <c r="A5" s="5">
        <v>2017</v>
      </c>
      <c r="B5" s="6">
        <v>163.49</v>
      </c>
      <c r="C5" s="8">
        <v>0.34160000000000001</v>
      </c>
      <c r="D5" s="176"/>
      <c r="E5" s="176"/>
      <c r="F5" s="59">
        <v>2017</v>
      </c>
      <c r="G5" s="60">
        <v>349</v>
      </c>
      <c r="M5" s="53"/>
      <c r="N5" s="2"/>
      <c r="O5" s="2"/>
      <c r="P5" s="2"/>
      <c r="Q5" s="2"/>
      <c r="R5" s="2"/>
      <c r="S5" s="2"/>
      <c r="T5" s="2"/>
    </row>
    <row r="6" spans="1:21" s="1" customFormat="1">
      <c r="A6" s="54">
        <v>2018</v>
      </c>
      <c r="B6" s="55">
        <v>166.6</v>
      </c>
      <c r="C6" s="8">
        <v>0.34160000000000001</v>
      </c>
      <c r="F6" s="5">
        <v>2018</v>
      </c>
      <c r="G6" s="61">
        <v>383</v>
      </c>
      <c r="M6" s="2"/>
      <c r="N6" s="2"/>
      <c r="O6" s="2"/>
      <c r="P6" s="2"/>
      <c r="Q6" s="2"/>
      <c r="R6" s="2"/>
      <c r="S6" s="2"/>
      <c r="T6" s="2"/>
      <c r="U6" s="2"/>
    </row>
    <row r="7" spans="1:21" s="1" customFormat="1">
      <c r="A7" s="54">
        <v>2019</v>
      </c>
      <c r="B7" s="55">
        <v>169.77</v>
      </c>
      <c r="C7" s="8">
        <v>0.34160000000000001</v>
      </c>
      <c r="F7" s="5">
        <v>2019</v>
      </c>
      <c r="G7" s="61" t="s">
        <v>58</v>
      </c>
      <c r="M7" s="2"/>
      <c r="N7" s="2"/>
      <c r="O7" s="2"/>
      <c r="P7" s="2"/>
      <c r="Q7" s="2"/>
      <c r="R7" s="2"/>
      <c r="S7" s="2"/>
      <c r="T7" s="2"/>
      <c r="U7" s="2"/>
    </row>
    <row r="8" spans="1:21" s="1" customFormat="1">
      <c r="U8" s="2"/>
    </row>
    <row r="9" spans="1:21" s="1" customFormat="1">
      <c r="A9" s="171" t="s">
        <v>0</v>
      </c>
      <c r="B9" s="171"/>
      <c r="C9" s="171"/>
      <c r="D9" s="171"/>
      <c r="E9" s="171"/>
      <c r="F9" s="171"/>
      <c r="U9" s="2"/>
    </row>
    <row r="10" spans="1:21" s="1" customFormat="1" ht="15" customHeight="1">
      <c r="A10" s="3" t="s">
        <v>1</v>
      </c>
      <c r="B10" s="3" t="s">
        <v>2</v>
      </c>
      <c r="C10" s="3" t="s">
        <v>9163</v>
      </c>
      <c r="D10" s="3" t="s">
        <v>4</v>
      </c>
      <c r="E10" s="172" t="s">
        <v>5</v>
      </c>
      <c r="F10" s="172"/>
      <c r="G10" s="4"/>
      <c r="H10" s="4"/>
      <c r="I10" s="4"/>
      <c r="J10" s="4"/>
      <c r="K10" s="4"/>
      <c r="L10" s="4"/>
      <c r="M10" s="4"/>
      <c r="N10" s="4"/>
      <c r="O10" s="4"/>
      <c r="P10" s="4"/>
      <c r="Q10" s="4"/>
      <c r="R10" s="4"/>
      <c r="S10" s="4"/>
      <c r="T10" s="4"/>
      <c r="U10" s="2"/>
    </row>
    <row r="11" spans="1:21" s="1" customFormat="1">
      <c r="A11" s="5">
        <v>2019</v>
      </c>
      <c r="B11" s="6">
        <v>169.77</v>
      </c>
      <c r="C11" s="7">
        <f>VLOOKUP(E11,'FQHC GAFS 2017-2019'!A:H,8,FALSE)</f>
        <v>0.94699999999999995</v>
      </c>
      <c r="D11" s="8">
        <v>0.34160000000000001</v>
      </c>
      <c r="E11" s="156" t="str">
        <f>VLOOKUP(B19,PublicUseFile!A:E,5,FALSE)</f>
        <v>Rest of Louisiana</v>
      </c>
      <c r="F11" s="157"/>
      <c r="U11" s="2"/>
    </row>
    <row r="12" spans="1:21" s="11" customFormat="1">
      <c r="A12" s="9"/>
      <c r="B12" s="10"/>
      <c r="C12" s="10"/>
      <c r="D12" s="10"/>
      <c r="E12" s="177"/>
      <c r="F12" s="177"/>
      <c r="U12" s="12"/>
    </row>
    <row r="13" spans="1:21" s="1" customFormat="1">
      <c r="A13" s="13"/>
      <c r="U13" s="2"/>
    </row>
    <row r="14" spans="1:21" s="1" customFormat="1">
      <c r="U14" s="2"/>
    </row>
    <row r="15" spans="1:21" s="1" customFormat="1">
      <c r="A15" s="159" t="s">
        <v>6</v>
      </c>
      <c r="B15" s="159"/>
      <c r="C15" s="159" t="s">
        <v>7</v>
      </c>
      <c r="D15" s="159"/>
      <c r="E15" s="159"/>
      <c r="F15" s="159"/>
      <c r="G15" s="159"/>
      <c r="H15" s="159"/>
      <c r="I15" s="159"/>
      <c r="J15" s="159"/>
      <c r="K15" s="159"/>
      <c r="L15" s="159"/>
      <c r="M15" s="159"/>
      <c r="N15" s="159"/>
      <c r="O15" s="159"/>
      <c r="P15" s="159"/>
      <c r="Q15" s="159"/>
      <c r="R15" s="159"/>
      <c r="S15" s="159"/>
      <c r="T15" s="159"/>
      <c r="U15" s="2"/>
    </row>
    <row r="16" spans="1:21" s="1" customFormat="1" ht="14.5" customHeight="1">
      <c r="A16" s="160" t="s">
        <v>8</v>
      </c>
      <c r="B16" s="161"/>
      <c r="C16" s="162" t="s">
        <v>9</v>
      </c>
      <c r="D16" s="163"/>
      <c r="E16" s="163"/>
      <c r="F16" s="163"/>
      <c r="G16" s="163"/>
      <c r="H16" s="163"/>
      <c r="I16" s="163"/>
      <c r="J16" s="163"/>
      <c r="K16" s="163"/>
      <c r="L16" s="163"/>
      <c r="M16" s="163"/>
      <c r="N16" s="163"/>
      <c r="O16" s="163"/>
      <c r="P16" s="163"/>
      <c r="Q16" s="163"/>
      <c r="R16" s="163"/>
      <c r="S16" s="163"/>
      <c r="T16" s="163"/>
      <c r="U16" s="2"/>
    </row>
    <row r="17" spans="1:21" s="1" customFormat="1" ht="15" customHeight="1">
      <c r="A17" s="164" t="s">
        <v>10</v>
      </c>
      <c r="B17" s="164"/>
      <c r="C17" s="164"/>
      <c r="D17" s="164"/>
      <c r="E17" s="164"/>
      <c r="F17" s="164"/>
      <c r="G17" s="164"/>
      <c r="H17" s="164"/>
      <c r="I17" s="164"/>
      <c r="J17" s="164"/>
      <c r="K17" s="164"/>
      <c r="L17" s="164"/>
      <c r="M17" s="164"/>
      <c r="N17" s="164"/>
      <c r="O17" s="165"/>
      <c r="P17" s="166" t="s">
        <v>11</v>
      </c>
      <c r="Q17" s="167"/>
      <c r="R17" s="167"/>
      <c r="S17" s="167"/>
      <c r="T17" s="167"/>
      <c r="U17" s="2"/>
    </row>
    <row r="18" spans="1:21" s="1" customFormat="1" ht="64">
      <c r="A18" s="14"/>
      <c r="B18" s="15" t="s">
        <v>12</v>
      </c>
      <c r="C18" s="15" t="s">
        <v>13</v>
      </c>
      <c r="D18" s="15" t="s">
        <v>14</v>
      </c>
      <c r="E18" s="15" t="s">
        <v>15</v>
      </c>
      <c r="F18" s="15" t="s">
        <v>16</v>
      </c>
      <c r="G18" s="15" t="s">
        <v>17</v>
      </c>
      <c r="H18" s="15" t="s">
        <v>18</v>
      </c>
      <c r="I18" s="16"/>
      <c r="P18" s="17" t="s">
        <v>19</v>
      </c>
      <c r="Q18" s="18" t="s">
        <v>20</v>
      </c>
      <c r="R18" s="18" t="s">
        <v>21</v>
      </c>
      <c r="S18" s="18" t="s">
        <v>22</v>
      </c>
      <c r="T18" s="19"/>
      <c r="U18" s="2"/>
    </row>
    <row r="19" spans="1:21" s="1" customFormat="1">
      <c r="A19" s="20" t="s">
        <v>23</v>
      </c>
      <c r="B19" s="21" t="s">
        <v>9157</v>
      </c>
      <c r="C19" s="22" t="str">
        <f>VLOOKUP(E11,'FQHC GAFS 2017-2019'!A:B,2,FALSE)</f>
        <v>07202</v>
      </c>
      <c r="D19" s="22" t="str">
        <f>VLOOKUP(E11,'FQHC GAFS 2017-2019'!A:C,3,FALSE)</f>
        <v>99</v>
      </c>
      <c r="E19" s="22"/>
      <c r="F19" s="23">
        <v>43466</v>
      </c>
      <c r="G19" s="23">
        <v>43466</v>
      </c>
      <c r="H19" s="22">
        <v>3</v>
      </c>
      <c r="J19" s="24"/>
      <c r="K19" s="25"/>
      <c r="L19" s="25"/>
      <c r="M19" s="25"/>
      <c r="N19" s="25"/>
      <c r="O19" s="25"/>
      <c r="P19" s="26">
        <f>SUM(P22:P24)</f>
        <v>150</v>
      </c>
      <c r="Q19" s="27">
        <f>SUM(Q22:Q24)</f>
        <v>120</v>
      </c>
      <c r="R19" s="27">
        <f>SUM(R22:R24)</f>
        <v>30</v>
      </c>
      <c r="S19" s="28" t="s">
        <v>24</v>
      </c>
      <c r="T19" s="11"/>
      <c r="U19" s="2"/>
    </row>
    <row r="20" spans="1:21" s="1" customFormat="1">
      <c r="A20" s="29"/>
      <c r="B20" s="11"/>
      <c r="C20" s="11"/>
      <c r="D20" s="11"/>
      <c r="E20" s="11"/>
      <c r="F20" s="11"/>
      <c r="G20" s="11"/>
      <c r="H20" s="11"/>
      <c r="I20" s="11"/>
      <c r="J20" s="11"/>
      <c r="K20" s="168" t="s">
        <v>53</v>
      </c>
      <c r="L20" s="169"/>
      <c r="M20" s="169"/>
      <c r="N20" s="169"/>
      <c r="O20" s="170"/>
      <c r="P20" s="30"/>
      <c r="Q20" s="31"/>
      <c r="R20" s="31"/>
      <c r="S20" s="31"/>
      <c r="T20" s="31"/>
      <c r="U20" s="2"/>
    </row>
    <row r="21" spans="1:21" s="1" customFormat="1" ht="64">
      <c r="A21" s="32"/>
      <c r="B21" s="33" t="s">
        <v>25</v>
      </c>
      <c r="C21" s="158" t="s">
        <v>26</v>
      </c>
      <c r="D21" s="158"/>
      <c r="E21" s="33" t="s">
        <v>27</v>
      </c>
      <c r="F21" s="33" t="s">
        <v>28</v>
      </c>
      <c r="G21" s="33" t="s">
        <v>29</v>
      </c>
      <c r="H21" s="33" t="s">
        <v>30</v>
      </c>
      <c r="I21" s="33" t="s">
        <v>31</v>
      </c>
      <c r="J21" s="34" t="s">
        <v>32</v>
      </c>
      <c r="K21" s="35" t="s">
        <v>33</v>
      </c>
      <c r="L21" s="33" t="s">
        <v>34</v>
      </c>
      <c r="M21" s="33" t="s">
        <v>35</v>
      </c>
      <c r="N21" s="33" t="s">
        <v>36</v>
      </c>
      <c r="O21" s="36" t="s">
        <v>37</v>
      </c>
      <c r="P21" s="17" t="s">
        <v>38</v>
      </c>
      <c r="Q21" s="18" t="s">
        <v>39</v>
      </c>
      <c r="R21" s="18" t="s">
        <v>40</v>
      </c>
      <c r="S21" s="18" t="s">
        <v>41</v>
      </c>
      <c r="T21" s="18" t="s">
        <v>42</v>
      </c>
      <c r="U21" s="2"/>
    </row>
    <row r="22" spans="1:21" s="1" customFormat="1">
      <c r="A22" s="20" t="s">
        <v>43</v>
      </c>
      <c r="B22" s="22" t="s">
        <v>44</v>
      </c>
      <c r="C22" s="156" t="str">
        <f>VLOOKUP(B22,'IOCE Indicators by HCPCS'!A:B,2,FALSE)</f>
        <v>FQHC visit, estab pt</v>
      </c>
      <c r="D22" s="157"/>
      <c r="E22" s="22"/>
      <c r="F22" s="23">
        <v>43466</v>
      </c>
      <c r="G22" s="28" t="s">
        <v>45</v>
      </c>
      <c r="H22" s="22">
        <v>1</v>
      </c>
      <c r="I22" s="22">
        <v>1</v>
      </c>
      <c r="J22" s="37">
        <v>150</v>
      </c>
      <c r="K22" s="38">
        <f>VLOOKUP(B22,'IOCE Indicators by HCPCS'!A:C,3,FALSE)</f>
        <v>10</v>
      </c>
      <c r="L22" s="39">
        <f>VLOOKUP(B22,'IOCE Indicators by HCPCS'!A:D,4,FALSE)</f>
        <v>0</v>
      </c>
      <c r="M22" s="39">
        <f>VLOOKUP(B22,'IOCE Indicators by HCPCS'!A:E,5,FALSE)</f>
        <v>5</v>
      </c>
      <c r="N22" s="39">
        <f>VLOOKUP(B22,'[1]IOCE Indicators by HCPCS'!A:F,6,FALSE)</f>
        <v>0</v>
      </c>
      <c r="O22" s="40" t="s">
        <v>24</v>
      </c>
      <c r="P22" s="41">
        <v>150</v>
      </c>
      <c r="Q22" s="42">
        <f>ROUND(P22*0.8,2)</f>
        <v>120</v>
      </c>
      <c r="R22" s="42">
        <f>P22-Q22</f>
        <v>30</v>
      </c>
      <c r="S22" s="42">
        <v>0</v>
      </c>
      <c r="T22" s="28" t="s">
        <v>46</v>
      </c>
      <c r="U22" s="2"/>
    </row>
    <row r="23" spans="1:21" s="1" customFormat="1">
      <c r="A23" s="43" t="s">
        <v>47</v>
      </c>
      <c r="B23" s="44" t="s">
        <v>48</v>
      </c>
      <c r="C23" s="154" t="str">
        <f>VLOOKUP(B23,'IOCE Indicators by HCPCS'!A:B,2,FALSE)</f>
        <v>Office/outpatient visit est</v>
      </c>
      <c r="D23" s="155"/>
      <c r="E23" s="44"/>
      <c r="F23" s="45">
        <v>43466</v>
      </c>
      <c r="G23" s="46" t="s">
        <v>45</v>
      </c>
      <c r="H23" s="44">
        <v>1</v>
      </c>
      <c r="I23" s="44">
        <v>1</v>
      </c>
      <c r="J23" s="47">
        <v>135</v>
      </c>
      <c r="K23" s="48">
        <f>VLOOKUP(B23,'IOCE Indicators by HCPCS'!A:C,3,FALSE)</f>
        <v>12</v>
      </c>
      <c r="L23" s="49">
        <f>VLOOKUP(B23,'IOCE Indicators by HCPCS'!A:D,4,FALSE)</f>
        <v>5</v>
      </c>
      <c r="M23" s="49">
        <f>VLOOKUP(B23,'IOCE Indicators by HCPCS'!A:E,5,FALSE)</f>
        <v>5</v>
      </c>
      <c r="N23" s="49">
        <f>VLOOKUP(B23,'IOCE Indicators by HCPCS'!A:F,6,FALSE)</f>
        <v>0</v>
      </c>
      <c r="O23" s="50" t="str">
        <f>VLOOKUP(B23,'[1]IOCE Indicators by HCPCS'!A:G,7,FALSE)</f>
        <v>00</v>
      </c>
      <c r="P23" s="51">
        <v>0</v>
      </c>
      <c r="Q23" s="52">
        <v>0</v>
      </c>
      <c r="R23" s="52">
        <v>0</v>
      </c>
      <c r="S23" s="52">
        <v>0</v>
      </c>
      <c r="T23" s="46" t="s">
        <v>49</v>
      </c>
      <c r="U23" s="2"/>
    </row>
    <row r="24" spans="1:21" s="1" customFormat="1">
      <c r="A24" s="20" t="s">
        <v>50</v>
      </c>
      <c r="B24" s="22" t="s">
        <v>51</v>
      </c>
      <c r="C24" s="156" t="str">
        <f>VLOOKUP(B24,'IOCE Indicators by HCPCS'!A:B,2,FALSE)</f>
        <v>Routine venipuncture</v>
      </c>
      <c r="D24" s="157"/>
      <c r="E24" s="22"/>
      <c r="F24" s="23">
        <v>43466</v>
      </c>
      <c r="G24" s="28" t="s">
        <v>52</v>
      </c>
      <c r="H24" s="22">
        <v>1</v>
      </c>
      <c r="I24" s="22">
        <v>1</v>
      </c>
      <c r="J24" s="37">
        <v>15</v>
      </c>
      <c r="K24" s="38">
        <f>VLOOKUP(B24,'IOCE Indicators by HCPCS'!A:C,3,FALSE)</f>
        <v>12</v>
      </c>
      <c r="L24" s="39">
        <f>VLOOKUP(B24,'IOCE Indicators by HCPCS'!A:D,4,FALSE)</f>
        <v>5</v>
      </c>
      <c r="M24" s="39">
        <f>VLOOKUP(B24,'IOCE Indicators by HCPCS'!A:E,5,FALSE)</f>
        <v>5</v>
      </c>
      <c r="N24" s="39">
        <f>VLOOKUP(B24,'IOCE Indicators by HCPCS'!A:F,6,FALSE)</f>
        <v>0</v>
      </c>
      <c r="O24" s="40" t="str">
        <f>VLOOKUP(B24,'[1]IOCE Indicators by HCPCS'!A:G,7,FALSE)</f>
        <v>00</v>
      </c>
      <c r="P24" s="41">
        <v>0</v>
      </c>
      <c r="Q24" s="42">
        <v>0</v>
      </c>
      <c r="R24" s="42">
        <v>0</v>
      </c>
      <c r="S24" s="42">
        <v>0</v>
      </c>
      <c r="T24" s="28" t="s">
        <v>49</v>
      </c>
      <c r="U24" s="2"/>
    </row>
    <row r="27" spans="1:21" s="1" customFormat="1">
      <c r="A27" s="171" t="s">
        <v>9150</v>
      </c>
      <c r="B27" s="171"/>
      <c r="C27" s="171"/>
      <c r="D27" s="171"/>
      <c r="E27" s="171"/>
      <c r="F27" s="171"/>
      <c r="U27" s="2"/>
    </row>
    <row r="28" spans="1:21" s="1" customFormat="1" ht="15" customHeight="1">
      <c r="A28" s="3" t="s">
        <v>1</v>
      </c>
      <c r="B28" s="3" t="s">
        <v>2</v>
      </c>
      <c r="C28" s="3" t="s">
        <v>9163</v>
      </c>
      <c r="D28" s="3" t="s">
        <v>4</v>
      </c>
      <c r="E28" s="172" t="s">
        <v>5</v>
      </c>
      <c r="F28" s="172"/>
      <c r="G28" s="4"/>
      <c r="H28" s="4"/>
      <c r="I28" s="4"/>
      <c r="J28" s="4"/>
      <c r="K28" s="4"/>
      <c r="L28" s="4"/>
      <c r="M28" s="4"/>
      <c r="N28" s="4"/>
      <c r="O28" s="4"/>
      <c r="P28" s="4"/>
      <c r="Q28" s="4"/>
      <c r="R28" s="4"/>
      <c r="S28" s="4"/>
      <c r="T28" s="4"/>
      <c r="U28" s="2"/>
    </row>
    <row r="29" spans="1:21" s="1" customFormat="1">
      <c r="A29" s="62">
        <v>2019</v>
      </c>
      <c r="B29" s="63">
        <v>169.77</v>
      </c>
      <c r="C29" s="64">
        <f>VLOOKUP(E29,'FQHC GAFS 2017-2019'!A:H,8,FALSE)</f>
        <v>1.0569999999999999</v>
      </c>
      <c r="D29" s="65">
        <v>0.34160000000000001</v>
      </c>
      <c r="E29" s="173" t="str">
        <f>VLOOKUP(B37,PublicUseFile!A:E,5,FALSE)</f>
        <v>Baltimore/Surr. Cntys, MD</v>
      </c>
      <c r="F29" s="173"/>
      <c r="U29" s="2"/>
    </row>
    <row r="30" spans="1:21" s="1" customFormat="1">
      <c r="A30" s="66"/>
      <c r="B30" s="67"/>
      <c r="C30" s="67"/>
      <c r="D30" s="67"/>
      <c r="E30" s="174"/>
      <c r="F30" s="174"/>
      <c r="U30" s="2"/>
    </row>
    <row r="31" spans="1:21" s="1" customFormat="1">
      <c r="A31" s="13"/>
      <c r="U31" s="2"/>
    </row>
    <row r="32" spans="1:21" s="1" customFormat="1">
      <c r="U32" s="2"/>
    </row>
    <row r="33" spans="1:21" s="1" customFormat="1">
      <c r="A33" s="159" t="s">
        <v>81</v>
      </c>
      <c r="B33" s="159"/>
      <c r="C33" s="159" t="s">
        <v>59</v>
      </c>
      <c r="D33" s="159"/>
      <c r="E33" s="159"/>
      <c r="F33" s="159"/>
      <c r="G33" s="159"/>
      <c r="H33" s="159"/>
      <c r="I33" s="159"/>
      <c r="J33" s="159"/>
      <c r="K33" s="159"/>
      <c r="L33" s="159"/>
      <c r="M33" s="159"/>
      <c r="N33" s="159"/>
      <c r="O33" s="159"/>
      <c r="P33" s="159"/>
      <c r="Q33" s="159"/>
      <c r="R33" s="159"/>
      <c r="S33" s="159"/>
      <c r="T33" s="159"/>
      <c r="U33" s="2"/>
    </row>
    <row r="34" spans="1:21" s="1" customFormat="1" ht="14.5" customHeight="1">
      <c r="A34" s="160" t="s">
        <v>8</v>
      </c>
      <c r="B34" s="161"/>
      <c r="C34" s="162" t="s">
        <v>60</v>
      </c>
      <c r="D34" s="163"/>
      <c r="E34" s="163"/>
      <c r="F34" s="163"/>
      <c r="G34" s="163"/>
      <c r="H34" s="163"/>
      <c r="I34" s="163"/>
      <c r="J34" s="163"/>
      <c r="K34" s="163"/>
      <c r="L34" s="163"/>
      <c r="M34" s="163"/>
      <c r="N34" s="163"/>
      <c r="O34" s="163"/>
      <c r="P34" s="163"/>
      <c r="Q34" s="163"/>
      <c r="R34" s="163"/>
      <c r="S34" s="163"/>
      <c r="T34" s="163"/>
      <c r="U34" s="2"/>
    </row>
    <row r="35" spans="1:21" s="1" customFormat="1" ht="15" customHeight="1">
      <c r="A35" s="164" t="s">
        <v>10</v>
      </c>
      <c r="B35" s="164"/>
      <c r="C35" s="164"/>
      <c r="D35" s="164"/>
      <c r="E35" s="164"/>
      <c r="F35" s="164"/>
      <c r="G35" s="164"/>
      <c r="H35" s="164"/>
      <c r="I35" s="164"/>
      <c r="J35" s="164"/>
      <c r="K35" s="164"/>
      <c r="L35" s="164"/>
      <c r="M35" s="164"/>
      <c r="N35" s="164"/>
      <c r="O35" s="165"/>
      <c r="P35" s="166" t="s">
        <v>11</v>
      </c>
      <c r="Q35" s="167"/>
      <c r="R35" s="167"/>
      <c r="S35" s="167"/>
      <c r="T35" s="167"/>
      <c r="U35" s="2"/>
    </row>
    <row r="36" spans="1:21" s="1" customFormat="1" ht="64">
      <c r="A36" s="14"/>
      <c r="B36" s="15" t="s">
        <v>12</v>
      </c>
      <c r="C36" s="15" t="s">
        <v>13</v>
      </c>
      <c r="D36" s="15" t="s">
        <v>14</v>
      </c>
      <c r="E36" s="15" t="s">
        <v>15</v>
      </c>
      <c r="F36" s="15" t="s">
        <v>16</v>
      </c>
      <c r="G36" s="15" t="s">
        <v>17</v>
      </c>
      <c r="H36" s="15" t="s">
        <v>18</v>
      </c>
      <c r="I36" s="16"/>
      <c r="P36" s="17" t="s">
        <v>19</v>
      </c>
      <c r="Q36" s="18" t="s">
        <v>20</v>
      </c>
      <c r="R36" s="18" t="s">
        <v>21</v>
      </c>
      <c r="S36" s="18" t="s">
        <v>22</v>
      </c>
      <c r="T36" s="19"/>
      <c r="U36" s="2"/>
    </row>
    <row r="37" spans="1:21" s="1" customFormat="1">
      <c r="A37" s="20" t="s">
        <v>23</v>
      </c>
      <c r="B37" s="21" t="s">
        <v>9158</v>
      </c>
      <c r="C37" s="22" t="str">
        <f>VLOOKUP(E29,'FQHC GAFS 2017-2019'!A:B,2,FALSE)</f>
        <v>12302</v>
      </c>
      <c r="D37" s="22" t="str">
        <f>VLOOKUP(E29,'FQHC GAFS 2017-2019'!A:C,3,FALSE)</f>
        <v>01</v>
      </c>
      <c r="E37" s="22"/>
      <c r="F37" s="23">
        <v>43466</v>
      </c>
      <c r="G37" s="23">
        <v>43466</v>
      </c>
      <c r="H37" s="22">
        <v>11</v>
      </c>
      <c r="J37" s="24"/>
      <c r="K37" s="25"/>
      <c r="L37" s="25"/>
      <c r="M37" s="25"/>
      <c r="N37" s="25"/>
      <c r="O37" s="25"/>
      <c r="P37" s="26">
        <f>SUM(P40:P50)</f>
        <v>399.75</v>
      </c>
      <c r="Q37" s="27">
        <f>SUM(Q40:Q50)</f>
        <v>358.8</v>
      </c>
      <c r="R37" s="27">
        <f>SUM(R40:R50)</f>
        <v>40.950000000000003</v>
      </c>
      <c r="S37" s="28" t="s">
        <v>24</v>
      </c>
      <c r="T37" s="11"/>
      <c r="U37" s="2"/>
    </row>
    <row r="38" spans="1:21" s="1" customFormat="1">
      <c r="A38" s="29"/>
      <c r="B38" s="11"/>
      <c r="C38" s="11"/>
      <c r="D38" s="11"/>
      <c r="E38" s="11"/>
      <c r="F38" s="11"/>
      <c r="G38" s="11"/>
      <c r="H38" s="11"/>
      <c r="I38" s="11"/>
      <c r="J38" s="11"/>
      <c r="K38" s="168" t="s">
        <v>9162</v>
      </c>
      <c r="L38" s="169"/>
      <c r="M38" s="169"/>
      <c r="N38" s="169"/>
      <c r="O38" s="170"/>
      <c r="P38" s="30"/>
      <c r="Q38" s="31"/>
      <c r="R38" s="31"/>
      <c r="S38" s="31"/>
      <c r="T38" s="31"/>
      <c r="U38" s="2"/>
    </row>
    <row r="39" spans="1:21" s="1" customFormat="1" ht="64">
      <c r="A39" s="32"/>
      <c r="B39" s="33" t="s">
        <v>25</v>
      </c>
      <c r="C39" s="158" t="s">
        <v>26</v>
      </c>
      <c r="D39" s="158"/>
      <c r="E39" s="33" t="s">
        <v>27</v>
      </c>
      <c r="F39" s="33" t="s">
        <v>28</v>
      </c>
      <c r="G39" s="33" t="s">
        <v>29</v>
      </c>
      <c r="H39" s="33" t="s">
        <v>30</v>
      </c>
      <c r="I39" s="33" t="s">
        <v>31</v>
      </c>
      <c r="J39" s="34" t="s">
        <v>32</v>
      </c>
      <c r="K39" s="35" t="s">
        <v>33</v>
      </c>
      <c r="L39" s="33" t="s">
        <v>34</v>
      </c>
      <c r="M39" s="33" t="s">
        <v>35</v>
      </c>
      <c r="N39" s="33" t="s">
        <v>36</v>
      </c>
      <c r="O39" s="36" t="s">
        <v>37</v>
      </c>
      <c r="P39" s="17" t="s">
        <v>38</v>
      </c>
      <c r="Q39" s="18" t="s">
        <v>39</v>
      </c>
      <c r="R39" s="18" t="s">
        <v>40</v>
      </c>
      <c r="S39" s="18" t="s">
        <v>41</v>
      </c>
      <c r="T39" s="18" t="s">
        <v>42</v>
      </c>
      <c r="U39" s="2"/>
    </row>
    <row r="40" spans="1:21" s="1" customFormat="1">
      <c r="A40" s="20" t="s">
        <v>43</v>
      </c>
      <c r="B40" s="22" t="s">
        <v>61</v>
      </c>
      <c r="C40" s="156" t="str">
        <f>VLOOKUP(B40,'IOCE Indicators by HCPCS'!A:B,2,FALSE)</f>
        <v>FQHC visit, IPPE or AWV</v>
      </c>
      <c r="D40" s="157"/>
      <c r="E40" s="22"/>
      <c r="F40" s="23">
        <v>43466</v>
      </c>
      <c r="G40" s="28" t="s">
        <v>45</v>
      </c>
      <c r="H40" s="22">
        <v>1</v>
      </c>
      <c r="I40" s="22">
        <v>1</v>
      </c>
      <c r="J40" s="37">
        <v>140</v>
      </c>
      <c r="K40" s="38">
        <v>13</v>
      </c>
      <c r="L40" s="39">
        <f>VLOOKUP(B40,'[2]IOCE Indicators by HCPCS'!A:D,4,FALSE)</f>
        <v>0</v>
      </c>
      <c r="M40" s="39">
        <f>VLOOKUP(B40,'[2]IOCE Indicators by HCPCS'!A:E,5,FALSE)</f>
        <v>5</v>
      </c>
      <c r="N40" s="39">
        <f>VLOOKUP(B40,'[2]IOCE Indicators by HCPCS'!A:F,6,FALSE)</f>
        <v>0</v>
      </c>
      <c r="O40" s="40" t="str">
        <f>VLOOKUP(B40,'IOCE Indicators by HCPCS'!A:G,7,FALSE)</f>
        <v>01</v>
      </c>
      <c r="P40" s="41">
        <f>MIN(ROUND(ROUND(B29*C29,2)*(1+D29),2),J40+J43+J45)</f>
        <v>240.75</v>
      </c>
      <c r="Q40" s="42">
        <f>ROUND(((P40-(J41+J44))*0.8)+(J41+J44),2)</f>
        <v>231.6</v>
      </c>
      <c r="R40" s="42">
        <f>P40-Q40</f>
        <v>9.1500000000000057</v>
      </c>
      <c r="S40" s="42">
        <f>ROUND(ROUND(B29*C29,2)*D29,2)</f>
        <v>61.3</v>
      </c>
      <c r="T40" s="28" t="s">
        <v>62</v>
      </c>
      <c r="U40" s="2"/>
    </row>
    <row r="41" spans="1:21" s="1" customFormat="1">
      <c r="A41" s="43" t="s">
        <v>47</v>
      </c>
      <c r="B41" s="44" t="s">
        <v>63</v>
      </c>
      <c r="C41" s="154" t="str">
        <f>VLOOKUP(B41,'IOCE Indicators by HCPCS'!A:B,2,FALSE)</f>
        <v>Ppps, subseq visit</v>
      </c>
      <c r="D41" s="155"/>
      <c r="E41" s="44"/>
      <c r="F41" s="45">
        <v>43466</v>
      </c>
      <c r="G41" s="46" t="s">
        <v>45</v>
      </c>
      <c r="H41" s="44">
        <v>1</v>
      </c>
      <c r="I41" s="44">
        <v>1</v>
      </c>
      <c r="J41" s="47">
        <v>135</v>
      </c>
      <c r="K41" s="48">
        <f>VLOOKUP(B41,'IOCE Indicators by HCPCS'!A:C,3,FALSE)</f>
        <v>12</v>
      </c>
      <c r="L41" s="49">
        <f>VLOOKUP(B41,'[2]IOCE Indicators by HCPCS'!A:D,4,FALSE)</f>
        <v>6</v>
      </c>
      <c r="M41" s="49">
        <f>VLOOKUP(B41,'[2]IOCE Indicators by HCPCS'!A:E,5,FALSE)</f>
        <v>5</v>
      </c>
      <c r="N41" s="49">
        <f>VLOOKUP(B41,'[2]IOCE Indicators by HCPCS'!A:F,6,FALSE)</f>
        <v>0</v>
      </c>
      <c r="O41" s="50" t="str">
        <f>VLOOKUP(B41,'IOCE Indicators by HCPCS'!A:G,7,FALSE)</f>
        <v>00</v>
      </c>
      <c r="P41" s="51">
        <v>0</v>
      </c>
      <c r="Q41" s="52">
        <v>0</v>
      </c>
      <c r="R41" s="52">
        <v>0</v>
      </c>
      <c r="S41" s="52">
        <v>0</v>
      </c>
      <c r="T41" s="46" t="s">
        <v>49</v>
      </c>
      <c r="U41" s="2"/>
    </row>
    <row r="42" spans="1:21" s="1" customFormat="1">
      <c r="A42" s="20" t="s">
        <v>50</v>
      </c>
      <c r="B42" s="22" t="s">
        <v>51</v>
      </c>
      <c r="C42" s="156" t="str">
        <f>VLOOKUP(B42,'IOCE Indicators by HCPCS'!A:B,2,FALSE)</f>
        <v>Routine venipuncture</v>
      </c>
      <c r="D42" s="157"/>
      <c r="E42" s="22"/>
      <c r="F42" s="23">
        <v>43466</v>
      </c>
      <c r="G42" s="28" t="s">
        <v>52</v>
      </c>
      <c r="H42" s="22">
        <v>1</v>
      </c>
      <c r="I42" s="22">
        <v>1</v>
      </c>
      <c r="J42" s="37">
        <v>25</v>
      </c>
      <c r="K42" s="38">
        <f>VLOOKUP(B42,'IOCE Indicators by HCPCS'!A:C,3,FALSE)</f>
        <v>12</v>
      </c>
      <c r="L42" s="39">
        <f>VLOOKUP(B42,'[2]IOCE Indicators by HCPCS'!A:D,4,FALSE)</f>
        <v>5</v>
      </c>
      <c r="M42" s="39">
        <f>VLOOKUP(B42,'[2]IOCE Indicators by HCPCS'!A:E,5,FALSE)</f>
        <v>5</v>
      </c>
      <c r="N42" s="39">
        <f>VLOOKUP(B42,'[2]IOCE Indicators by HCPCS'!A:F,6,FALSE)</f>
        <v>0</v>
      </c>
      <c r="O42" s="40" t="str">
        <f>VLOOKUP(B42,'IOCE Indicators by HCPCS'!A:G,7,FALSE)</f>
        <v>00</v>
      </c>
      <c r="P42" s="41">
        <v>0</v>
      </c>
      <c r="Q42" s="42">
        <v>0</v>
      </c>
      <c r="R42" s="42">
        <v>0</v>
      </c>
      <c r="S42" s="42">
        <v>0</v>
      </c>
      <c r="T42" s="28" t="s">
        <v>49</v>
      </c>
      <c r="U42" s="2"/>
    </row>
    <row r="43" spans="1:21" s="1" customFormat="1">
      <c r="A43" s="43" t="s">
        <v>64</v>
      </c>
      <c r="B43" s="44" t="s">
        <v>44</v>
      </c>
      <c r="C43" s="154" t="str">
        <f>VLOOKUP(B43,'IOCE Indicators by HCPCS'!A:B,2,FALSE)</f>
        <v>FQHC visit, estab pt</v>
      </c>
      <c r="D43" s="155"/>
      <c r="E43" s="44"/>
      <c r="F43" s="45">
        <v>43466</v>
      </c>
      <c r="G43" s="46" t="s">
        <v>45</v>
      </c>
      <c r="H43" s="44">
        <v>1</v>
      </c>
      <c r="I43" s="44">
        <v>1</v>
      </c>
      <c r="J43" s="47">
        <v>75</v>
      </c>
      <c r="K43" s="48">
        <v>12</v>
      </c>
      <c r="L43" s="49">
        <v>5</v>
      </c>
      <c r="M43" s="49">
        <f>VLOOKUP(B43,'[2]IOCE Indicators by HCPCS'!A:E,5,FALSE)</f>
        <v>5</v>
      </c>
      <c r="N43" s="49">
        <f>VLOOKUP(B43,'[2]IOCE Indicators by HCPCS'!A:F,6,FALSE)</f>
        <v>0</v>
      </c>
      <c r="O43" s="138" t="s">
        <v>24</v>
      </c>
      <c r="P43" s="51">
        <v>0</v>
      </c>
      <c r="Q43" s="52">
        <v>0</v>
      </c>
      <c r="R43" s="52">
        <v>0</v>
      </c>
      <c r="S43" s="52">
        <v>0</v>
      </c>
      <c r="T43" s="46" t="s">
        <v>49</v>
      </c>
      <c r="U43" s="2"/>
    </row>
    <row r="44" spans="1:21" s="1" customFormat="1">
      <c r="A44" s="20" t="s">
        <v>65</v>
      </c>
      <c r="B44" s="22" t="s">
        <v>66</v>
      </c>
      <c r="C44" s="156" t="str">
        <f>VLOOKUP(B44,'IOCE Indicators by HCPCS'!A:B,2,FALSE)</f>
        <v>Medical nutrition indiv in</v>
      </c>
      <c r="D44" s="157"/>
      <c r="E44" s="22"/>
      <c r="F44" s="23">
        <v>43466</v>
      </c>
      <c r="G44" s="28" t="s">
        <v>45</v>
      </c>
      <c r="H44" s="22">
        <v>1</v>
      </c>
      <c r="I44" s="22">
        <v>1</v>
      </c>
      <c r="J44" s="37">
        <v>60</v>
      </c>
      <c r="K44" s="38">
        <f>VLOOKUP(B44,'IOCE Indicators by HCPCS'!A:C,3,FALSE)</f>
        <v>12</v>
      </c>
      <c r="L44" s="39">
        <f>VLOOKUP(B44,'[2]IOCE Indicators by HCPCS'!A:D,4,FALSE)</f>
        <v>6</v>
      </c>
      <c r="M44" s="39">
        <f>VLOOKUP(B44,'[2]IOCE Indicators by HCPCS'!A:E,5,FALSE)</f>
        <v>5</v>
      </c>
      <c r="N44" s="39">
        <f>VLOOKUP(B44,'[2]IOCE Indicators by HCPCS'!A:F,6,FALSE)</f>
        <v>0</v>
      </c>
      <c r="O44" s="40" t="str">
        <f>VLOOKUP(B44,'IOCE Indicators by HCPCS'!A:G,7,FALSE)</f>
        <v>00</v>
      </c>
      <c r="P44" s="41">
        <v>0</v>
      </c>
      <c r="Q44" s="42">
        <v>0</v>
      </c>
      <c r="R44" s="42">
        <v>0</v>
      </c>
      <c r="S44" s="42">
        <v>0</v>
      </c>
      <c r="T44" s="28" t="s">
        <v>49</v>
      </c>
      <c r="U44" s="2"/>
    </row>
    <row r="45" spans="1:21" s="1" customFormat="1">
      <c r="A45" s="43" t="s">
        <v>67</v>
      </c>
      <c r="B45" s="44" t="s">
        <v>68</v>
      </c>
      <c r="C45" s="154" t="str">
        <f>VLOOKUP(B45,'IOCE Indicators by HCPCS'!A:B,2,FALSE)</f>
        <v xml:space="preserve">FQHC visit new patient </v>
      </c>
      <c r="D45" s="155"/>
      <c r="E45" s="44"/>
      <c r="F45" s="45">
        <v>43466</v>
      </c>
      <c r="G45" s="46" t="s">
        <v>45</v>
      </c>
      <c r="H45" s="44">
        <v>1</v>
      </c>
      <c r="I45" s="44">
        <v>1</v>
      </c>
      <c r="J45" s="47">
        <v>55</v>
      </c>
      <c r="K45" s="48">
        <v>12</v>
      </c>
      <c r="L45" s="49">
        <v>5</v>
      </c>
      <c r="M45" s="49">
        <f>VLOOKUP(B45,'[2]IOCE Indicators by HCPCS'!A:E,5,FALSE)</f>
        <v>5</v>
      </c>
      <c r="N45" s="49">
        <f>VLOOKUP(B45,'[2]IOCE Indicators by HCPCS'!A:F,6,FALSE)</f>
        <v>0</v>
      </c>
      <c r="O45" s="50" t="str">
        <f>VLOOKUP(B45,'IOCE Indicators by HCPCS'!A:G,7,FALSE)</f>
        <v>01</v>
      </c>
      <c r="P45" s="51">
        <v>0</v>
      </c>
      <c r="Q45" s="52">
        <v>0</v>
      </c>
      <c r="R45" s="52">
        <v>0</v>
      </c>
      <c r="S45" s="52">
        <v>0</v>
      </c>
      <c r="T45" s="46" t="s">
        <v>49</v>
      </c>
      <c r="U45" s="2"/>
    </row>
    <row r="46" spans="1:21" s="1" customFormat="1">
      <c r="A46" s="20" t="s">
        <v>69</v>
      </c>
      <c r="B46" s="22" t="s">
        <v>70</v>
      </c>
      <c r="C46" s="156" t="str">
        <f>VLOOKUP(B46,'IOCE Indicators by HCPCS'!A:B,2,FALSE)</f>
        <v>Eye exam new patient</v>
      </c>
      <c r="D46" s="157"/>
      <c r="E46" s="22"/>
      <c r="F46" s="23">
        <v>43466</v>
      </c>
      <c r="G46" s="28" t="s">
        <v>45</v>
      </c>
      <c r="H46" s="22">
        <v>1</v>
      </c>
      <c r="I46" s="22">
        <v>1</v>
      </c>
      <c r="J46" s="37">
        <v>45</v>
      </c>
      <c r="K46" s="38">
        <f>VLOOKUP(B46,'IOCE Indicators by HCPCS'!A:C,3,FALSE)</f>
        <v>12</v>
      </c>
      <c r="L46" s="39">
        <f>VLOOKUP(B46,'[2]IOCE Indicators by HCPCS'!A:D,4,FALSE)</f>
        <v>5</v>
      </c>
      <c r="M46" s="39">
        <f>VLOOKUP(B46,'[2]IOCE Indicators by HCPCS'!A:E,5,FALSE)</f>
        <v>5</v>
      </c>
      <c r="N46" s="39">
        <f>VLOOKUP(B46,'[2]IOCE Indicators by HCPCS'!A:F,6,FALSE)</f>
        <v>0</v>
      </c>
      <c r="O46" s="40" t="str">
        <f>VLOOKUP(B46,'IOCE Indicators by HCPCS'!A:G,7,FALSE)</f>
        <v>00</v>
      </c>
      <c r="P46" s="41">
        <v>0</v>
      </c>
      <c r="Q46" s="42">
        <v>0</v>
      </c>
      <c r="R46" s="42">
        <v>0</v>
      </c>
      <c r="S46" s="42">
        <v>0</v>
      </c>
      <c r="T46" s="28" t="s">
        <v>49</v>
      </c>
      <c r="U46" s="2"/>
    </row>
    <row r="47" spans="1:21" s="1" customFormat="1">
      <c r="A47" s="43" t="s">
        <v>71</v>
      </c>
      <c r="B47" s="44" t="s">
        <v>72</v>
      </c>
      <c r="C47" s="154" t="str">
        <f>VLOOKUP(B47,'IOCE Indicators by HCPCS'!A:B,2,FALSE)</f>
        <v>FQHC visit,  MH estab pt</v>
      </c>
      <c r="D47" s="155"/>
      <c r="E47" s="44"/>
      <c r="F47" s="45">
        <v>43466</v>
      </c>
      <c r="G47" s="46" t="s">
        <v>73</v>
      </c>
      <c r="H47" s="44">
        <v>1</v>
      </c>
      <c r="I47" s="44">
        <v>1</v>
      </c>
      <c r="J47" s="47">
        <v>159</v>
      </c>
      <c r="K47" s="48">
        <f>VLOOKUP(B47,'IOCE Indicators by HCPCS'!A:C,3,FALSE)</f>
        <v>10</v>
      </c>
      <c r="L47" s="49">
        <f>VLOOKUP(B47,'[2]IOCE Indicators by HCPCS'!A:D,4,FALSE)</f>
        <v>0</v>
      </c>
      <c r="M47" s="49">
        <f>VLOOKUP(B47,'[2]IOCE Indicators by HCPCS'!A:E,5,FALSE)</f>
        <v>5</v>
      </c>
      <c r="N47" s="49">
        <f>VLOOKUP(B47,'[2]IOCE Indicators by HCPCS'!A:F,6,FALSE)</f>
        <v>0</v>
      </c>
      <c r="O47" s="138" t="s">
        <v>46</v>
      </c>
      <c r="P47" s="51">
        <f>MIN(ROUND(B29*C29,2),J47)</f>
        <v>159</v>
      </c>
      <c r="Q47" s="52">
        <f>ROUND(P47*0.8,2)</f>
        <v>127.2</v>
      </c>
      <c r="R47" s="52">
        <f>P47-Q47</f>
        <v>31.799999999999997</v>
      </c>
      <c r="S47" s="52">
        <v>0</v>
      </c>
      <c r="T47" s="46" t="s">
        <v>46</v>
      </c>
      <c r="U47" s="2"/>
    </row>
    <row r="48" spans="1:21" s="1" customFormat="1">
      <c r="A48" s="20" t="s">
        <v>74</v>
      </c>
      <c r="B48" s="22" t="s">
        <v>75</v>
      </c>
      <c r="C48" s="156" t="str">
        <f>VLOOKUP(B48,'IOCE Indicators by HCPCS'!A:B,2,FALSE)</f>
        <v>Psytx pt&amp;/family 30 minutes</v>
      </c>
      <c r="D48" s="157"/>
      <c r="E48" s="22"/>
      <c r="F48" s="23">
        <v>43466</v>
      </c>
      <c r="G48" s="28" t="s">
        <v>73</v>
      </c>
      <c r="H48" s="22">
        <v>1</v>
      </c>
      <c r="I48" s="22">
        <v>1</v>
      </c>
      <c r="J48" s="37">
        <v>139</v>
      </c>
      <c r="K48" s="38">
        <f>VLOOKUP(B48,'IOCE Indicators by HCPCS'!A:C,3,FALSE)</f>
        <v>12</v>
      </c>
      <c r="L48" s="39">
        <f>VLOOKUP(B48,'[2]IOCE Indicators by HCPCS'!A:D,4,FALSE)</f>
        <v>5</v>
      </c>
      <c r="M48" s="39">
        <f>VLOOKUP(B48,'[2]IOCE Indicators by HCPCS'!A:E,5,FALSE)</f>
        <v>5</v>
      </c>
      <c r="N48" s="39">
        <f>VLOOKUP(B48,'[2]IOCE Indicators by HCPCS'!A:F,6,FALSE)</f>
        <v>0</v>
      </c>
      <c r="O48" s="40" t="str">
        <f>VLOOKUP(B48,'IOCE Indicators by HCPCS'!A:G,7,FALSE)</f>
        <v>00</v>
      </c>
      <c r="P48" s="41">
        <v>0</v>
      </c>
      <c r="Q48" s="42">
        <v>0</v>
      </c>
      <c r="R48" s="42">
        <v>0</v>
      </c>
      <c r="S48" s="42">
        <v>0</v>
      </c>
      <c r="T48" s="28" t="s">
        <v>49</v>
      </c>
      <c r="U48" s="2"/>
    </row>
    <row r="49" spans="1:21" s="1" customFormat="1">
      <c r="A49" s="43" t="s">
        <v>76</v>
      </c>
      <c r="B49" s="44" t="s">
        <v>77</v>
      </c>
      <c r="C49" s="154" t="str">
        <f>VLOOKUP(B49,'IOCE Indicators by HCPCS'!A:B,2,FALSE)</f>
        <v>Ther/proph/diag inj sc/im</v>
      </c>
      <c r="D49" s="155"/>
      <c r="E49" s="44"/>
      <c r="F49" s="45">
        <v>43466</v>
      </c>
      <c r="G49" s="46" t="s">
        <v>73</v>
      </c>
      <c r="H49" s="44">
        <v>1</v>
      </c>
      <c r="I49" s="44">
        <v>1</v>
      </c>
      <c r="J49" s="47">
        <v>15</v>
      </c>
      <c r="K49" s="48">
        <f>VLOOKUP(B49,'IOCE Indicators by HCPCS'!A:C,3,FALSE)</f>
        <v>12</v>
      </c>
      <c r="L49" s="49">
        <f>VLOOKUP(B49,'[2]IOCE Indicators by HCPCS'!A:D,4,FALSE)</f>
        <v>5</v>
      </c>
      <c r="M49" s="49">
        <f>VLOOKUP(B49,'[2]IOCE Indicators by HCPCS'!A:E,5,FALSE)</f>
        <v>5</v>
      </c>
      <c r="N49" s="49">
        <f>VLOOKUP(B49,'[2]IOCE Indicators by HCPCS'!A:F,6,FALSE)</f>
        <v>0</v>
      </c>
      <c r="O49" s="50" t="str">
        <f>VLOOKUP(B49,'IOCE Indicators by HCPCS'!A:G,7,FALSE)</f>
        <v>00</v>
      </c>
      <c r="P49" s="51">
        <v>0</v>
      </c>
      <c r="Q49" s="52">
        <v>0</v>
      </c>
      <c r="R49" s="52">
        <v>0</v>
      </c>
      <c r="S49" s="52">
        <v>0</v>
      </c>
      <c r="T49" s="46" t="s">
        <v>49</v>
      </c>
      <c r="U49" s="2"/>
    </row>
    <row r="50" spans="1:21" s="1" customFormat="1">
      <c r="A50" s="20" t="s">
        <v>78</v>
      </c>
      <c r="B50" s="68" t="s">
        <v>79</v>
      </c>
      <c r="C50" s="156" t="str">
        <f>VLOOKUP(B50,'IOCE Indicators by HCPCS'!A:B,2,FALSE)</f>
        <v>Abatacept injection</v>
      </c>
      <c r="D50" s="157"/>
      <c r="E50" s="22"/>
      <c r="F50" s="23">
        <v>43466</v>
      </c>
      <c r="G50" s="28" t="s">
        <v>80</v>
      </c>
      <c r="H50" s="22">
        <v>1</v>
      </c>
      <c r="I50" s="22">
        <v>1</v>
      </c>
      <c r="J50" s="37">
        <v>15</v>
      </c>
      <c r="K50" s="38">
        <f>VLOOKUP(B50,'IOCE Indicators by HCPCS'!A:C,3,FALSE)</f>
        <v>12</v>
      </c>
      <c r="L50" s="39">
        <f>VLOOKUP(B50,'[2]IOCE Indicators by HCPCS'!A:D,4,FALSE)</f>
        <v>5</v>
      </c>
      <c r="M50" s="39">
        <f>VLOOKUP(B50,'[2]IOCE Indicators by HCPCS'!A:E,5,FALSE)</f>
        <v>5</v>
      </c>
      <c r="N50" s="39">
        <f>VLOOKUP(B50,'[2]IOCE Indicators by HCPCS'!A:F,6,FALSE)</f>
        <v>0</v>
      </c>
      <c r="O50" s="40" t="str">
        <f>VLOOKUP(B50,'IOCE Indicators by HCPCS'!A:G,7,FALSE)</f>
        <v>00</v>
      </c>
      <c r="P50" s="41">
        <v>0</v>
      </c>
      <c r="Q50" s="42">
        <v>0</v>
      </c>
      <c r="R50" s="42">
        <v>0</v>
      </c>
      <c r="S50" s="42">
        <v>0</v>
      </c>
      <c r="T50" s="28" t="s">
        <v>49</v>
      </c>
      <c r="U50" s="2"/>
    </row>
    <row r="53" spans="1:21" s="1" customFormat="1">
      <c r="A53" s="171" t="s">
        <v>9156</v>
      </c>
      <c r="B53" s="171"/>
      <c r="C53" s="171"/>
      <c r="D53" s="171"/>
      <c r="E53" s="171"/>
      <c r="F53" s="171"/>
      <c r="U53" s="2"/>
    </row>
    <row r="54" spans="1:21" s="1" customFormat="1" ht="15" customHeight="1">
      <c r="A54" s="3" t="s">
        <v>1</v>
      </c>
      <c r="B54" s="3" t="s">
        <v>2</v>
      </c>
      <c r="C54" s="3" t="s">
        <v>9163</v>
      </c>
      <c r="D54" s="3" t="s">
        <v>4</v>
      </c>
      <c r="E54" s="172" t="s">
        <v>5</v>
      </c>
      <c r="F54" s="172"/>
      <c r="G54" s="4"/>
      <c r="H54" s="4"/>
      <c r="I54" s="4"/>
      <c r="J54" s="4"/>
      <c r="K54" s="4"/>
      <c r="L54" s="4"/>
      <c r="M54" s="4"/>
      <c r="N54" s="4"/>
      <c r="O54" s="4"/>
      <c r="P54" s="4"/>
      <c r="Q54" s="4"/>
      <c r="R54" s="4"/>
      <c r="S54" s="4"/>
      <c r="T54" s="4"/>
      <c r="U54" s="2"/>
    </row>
    <row r="55" spans="1:21" s="1" customFormat="1">
      <c r="A55" s="62">
        <v>2019</v>
      </c>
      <c r="B55" s="63">
        <v>169.77</v>
      </c>
      <c r="C55" s="64">
        <f>VLOOKUP(E55,'FQHC GAFS 2017-2019'!A:H,8,FALSE)</f>
        <v>1.0449999999999999</v>
      </c>
      <c r="D55" s="65">
        <v>0.34160000000000001</v>
      </c>
      <c r="E55" s="173" t="str">
        <f>VLOOKUP(B63,PublicUseFile!A:E,5,FALSE)</f>
        <v>REST OF CALIFORNIA, CA</v>
      </c>
      <c r="F55" s="173"/>
      <c r="U55" s="2"/>
    </row>
    <row r="56" spans="1:21" s="1" customFormat="1">
      <c r="A56" s="66"/>
      <c r="B56" s="67"/>
      <c r="C56" s="67"/>
      <c r="D56" s="67"/>
      <c r="E56" s="174"/>
      <c r="F56" s="174"/>
      <c r="U56" s="2"/>
    </row>
    <row r="57" spans="1:21" s="1" customFormat="1">
      <c r="A57" s="13"/>
      <c r="U57" s="2"/>
    </row>
    <row r="58" spans="1:21" s="1" customFormat="1">
      <c r="U58" s="2"/>
    </row>
    <row r="59" spans="1:21" s="1" customFormat="1">
      <c r="A59" s="159" t="s">
        <v>9151</v>
      </c>
      <c r="B59" s="159"/>
      <c r="C59" s="159" t="s">
        <v>9117</v>
      </c>
      <c r="D59" s="159"/>
      <c r="E59" s="159"/>
      <c r="F59" s="159"/>
      <c r="G59" s="159"/>
      <c r="H59" s="159"/>
      <c r="I59" s="159"/>
      <c r="J59" s="159"/>
      <c r="K59" s="159"/>
      <c r="L59" s="159"/>
      <c r="M59" s="159"/>
      <c r="N59" s="159"/>
      <c r="O59" s="159"/>
      <c r="P59" s="159"/>
      <c r="Q59" s="159"/>
      <c r="R59" s="159"/>
      <c r="S59" s="159"/>
      <c r="T59" s="159"/>
      <c r="U59" s="2"/>
    </row>
    <row r="60" spans="1:21" s="1" customFormat="1" ht="14.5" customHeight="1">
      <c r="A60" s="160" t="s">
        <v>8</v>
      </c>
      <c r="B60" s="161"/>
      <c r="C60" s="162" t="s">
        <v>9118</v>
      </c>
      <c r="D60" s="163"/>
      <c r="E60" s="163"/>
      <c r="F60" s="163"/>
      <c r="G60" s="163"/>
      <c r="H60" s="163"/>
      <c r="I60" s="163"/>
      <c r="J60" s="163"/>
      <c r="K60" s="163"/>
      <c r="L60" s="163"/>
      <c r="M60" s="163"/>
      <c r="N60" s="163"/>
      <c r="O60" s="163"/>
      <c r="P60" s="163"/>
      <c r="Q60" s="163"/>
      <c r="R60" s="163"/>
      <c r="S60" s="163"/>
      <c r="T60" s="163"/>
      <c r="U60" s="2"/>
    </row>
    <row r="61" spans="1:21" s="1" customFormat="1" ht="15" customHeight="1">
      <c r="A61" s="164" t="s">
        <v>10</v>
      </c>
      <c r="B61" s="164"/>
      <c r="C61" s="164"/>
      <c r="D61" s="164"/>
      <c r="E61" s="164"/>
      <c r="F61" s="164"/>
      <c r="G61" s="164"/>
      <c r="H61" s="164"/>
      <c r="I61" s="164"/>
      <c r="J61" s="164"/>
      <c r="K61" s="164"/>
      <c r="L61" s="164"/>
      <c r="M61" s="164"/>
      <c r="N61" s="164"/>
      <c r="O61" s="165"/>
      <c r="P61" s="166" t="s">
        <v>11</v>
      </c>
      <c r="Q61" s="167"/>
      <c r="R61" s="167"/>
      <c r="S61" s="167"/>
      <c r="T61" s="167"/>
      <c r="U61" s="2"/>
    </row>
    <row r="62" spans="1:21" s="1" customFormat="1" ht="64">
      <c r="A62" s="14"/>
      <c r="B62" s="15" t="s">
        <v>12</v>
      </c>
      <c r="C62" s="15" t="s">
        <v>13</v>
      </c>
      <c r="D62" s="15" t="s">
        <v>14</v>
      </c>
      <c r="E62" s="15" t="s">
        <v>15</v>
      </c>
      <c r="F62" s="15" t="s">
        <v>16</v>
      </c>
      <c r="G62" s="15" t="s">
        <v>17</v>
      </c>
      <c r="H62" s="15" t="s">
        <v>18</v>
      </c>
      <c r="I62" s="16"/>
      <c r="P62" s="17" t="s">
        <v>19</v>
      </c>
      <c r="Q62" s="18" t="s">
        <v>20</v>
      </c>
      <c r="R62" s="18" t="s">
        <v>21</v>
      </c>
      <c r="S62" s="18" t="s">
        <v>22</v>
      </c>
      <c r="T62" s="19"/>
      <c r="U62" s="2"/>
    </row>
    <row r="63" spans="1:21" s="1" customFormat="1">
      <c r="A63" s="20" t="s">
        <v>23</v>
      </c>
      <c r="B63" s="21" t="s">
        <v>9159</v>
      </c>
      <c r="C63" s="22" t="str">
        <f>VLOOKUP(E55,'FQHC GAFS 2017-2019'!A:B,2,FALSE)</f>
        <v>01112</v>
      </c>
      <c r="D63" s="22" t="str">
        <f>VLOOKUP(E55,'FQHC GAFS 2017-2019'!A:C,3,FALSE)</f>
        <v>75</v>
      </c>
      <c r="E63" s="22"/>
      <c r="F63" s="23">
        <v>43466</v>
      </c>
      <c r="G63" s="23">
        <v>43466</v>
      </c>
      <c r="H63" s="22">
        <v>13</v>
      </c>
      <c r="J63" s="24"/>
      <c r="K63" s="25"/>
      <c r="L63" s="25"/>
      <c r="M63" s="25"/>
      <c r="N63" s="25"/>
      <c r="O63" s="25"/>
      <c r="P63" s="26">
        <f>SUM(P66:P78)</f>
        <v>572.01</v>
      </c>
      <c r="Q63" s="27">
        <f>SUM(Q66:Q78)</f>
        <v>496.61</v>
      </c>
      <c r="R63" s="27">
        <f>SUM(R66:R78)</f>
        <v>75.399999999999991</v>
      </c>
      <c r="S63" s="28" t="s">
        <v>24</v>
      </c>
      <c r="T63" s="11"/>
      <c r="U63" s="2"/>
    </row>
    <row r="64" spans="1:21" s="1" customFormat="1">
      <c r="A64" s="29"/>
      <c r="B64" s="11"/>
      <c r="C64" s="11"/>
      <c r="D64" s="11"/>
      <c r="E64" s="11"/>
      <c r="F64" s="11"/>
      <c r="G64" s="11"/>
      <c r="H64" s="11"/>
      <c r="I64" s="11"/>
      <c r="J64" s="11"/>
      <c r="K64" s="168" t="s">
        <v>53</v>
      </c>
      <c r="L64" s="169"/>
      <c r="M64" s="169"/>
      <c r="N64" s="169"/>
      <c r="O64" s="170"/>
      <c r="P64" s="30"/>
      <c r="Q64" s="31"/>
      <c r="R64" s="31"/>
      <c r="S64" s="31"/>
      <c r="T64" s="31"/>
      <c r="U64" s="2"/>
    </row>
    <row r="65" spans="1:21" s="1" customFormat="1" ht="64">
      <c r="A65" s="32"/>
      <c r="B65" s="33" t="s">
        <v>25</v>
      </c>
      <c r="C65" s="158" t="s">
        <v>26</v>
      </c>
      <c r="D65" s="158"/>
      <c r="E65" s="33" t="s">
        <v>27</v>
      </c>
      <c r="F65" s="33" t="s">
        <v>28</v>
      </c>
      <c r="G65" s="33" t="s">
        <v>29</v>
      </c>
      <c r="H65" s="33" t="s">
        <v>30</v>
      </c>
      <c r="I65" s="33" t="s">
        <v>31</v>
      </c>
      <c r="J65" s="34" t="s">
        <v>32</v>
      </c>
      <c r="K65" s="35" t="s">
        <v>33</v>
      </c>
      <c r="L65" s="33" t="s">
        <v>34</v>
      </c>
      <c r="M65" s="33" t="s">
        <v>35</v>
      </c>
      <c r="N65" s="33" t="s">
        <v>36</v>
      </c>
      <c r="O65" s="36" t="s">
        <v>37</v>
      </c>
      <c r="P65" s="17" t="s">
        <v>38</v>
      </c>
      <c r="Q65" s="18" t="s">
        <v>39</v>
      </c>
      <c r="R65" s="18" t="s">
        <v>40</v>
      </c>
      <c r="S65" s="18" t="s">
        <v>41</v>
      </c>
      <c r="T65" s="18" t="s">
        <v>42</v>
      </c>
      <c r="U65" s="2"/>
    </row>
    <row r="66" spans="1:21" s="1" customFormat="1">
      <c r="A66" s="20" t="s">
        <v>43</v>
      </c>
      <c r="B66" s="22" t="s">
        <v>61</v>
      </c>
      <c r="C66" s="156" t="str">
        <f>VLOOKUP(B66,'IOCE Indicators by HCPCS'!A:B,2,FALSE)</f>
        <v>FQHC visit, IPPE or AWV</v>
      </c>
      <c r="D66" s="157"/>
      <c r="E66" s="22"/>
      <c r="F66" s="23">
        <v>43466</v>
      </c>
      <c r="G66" s="28" t="s">
        <v>45</v>
      </c>
      <c r="H66" s="22">
        <v>1</v>
      </c>
      <c r="I66" s="22">
        <v>1</v>
      </c>
      <c r="J66" s="37">
        <v>215</v>
      </c>
      <c r="K66" s="38">
        <v>13</v>
      </c>
      <c r="L66" s="39">
        <f>VLOOKUP(B66,'IOCE Indicators by HCPCS'!A:D,4,FALSE)</f>
        <v>0</v>
      </c>
      <c r="M66" s="39">
        <f>VLOOKUP(B66,'IOCE Indicators by HCPCS'!A:E,5,FALSE)</f>
        <v>5</v>
      </c>
      <c r="N66" s="39">
        <f>VLOOKUP(B66,'IOCE Indicators by HCPCS'!A:F,6,FALSE)</f>
        <v>0</v>
      </c>
      <c r="O66" s="40" t="str">
        <f>VLOOKUP(B66,'IOCE Indicators by HCPCS'!A:G,7,FALSE)</f>
        <v>01</v>
      </c>
      <c r="P66" s="41">
        <f>MIN(ROUND(ROUND(B55*C55,2)*(1+D55),2),J66+J69+J71)</f>
        <v>238.01</v>
      </c>
      <c r="Q66" s="42">
        <f>ROUND(((P66-(J67+J70))*0.8)+(J67+J70),2)</f>
        <v>229.41</v>
      </c>
      <c r="R66" s="42">
        <f>P66-Q66</f>
        <v>8.5999999999999943</v>
      </c>
      <c r="S66" s="42">
        <f>ROUND(ROUND(B55*C55,2)*D55,2)</f>
        <v>60.6</v>
      </c>
      <c r="T66" s="28" t="s">
        <v>62</v>
      </c>
      <c r="U66" s="2"/>
    </row>
    <row r="67" spans="1:21" s="1" customFormat="1">
      <c r="A67" s="43" t="s">
        <v>47</v>
      </c>
      <c r="B67" s="44" t="s">
        <v>63</v>
      </c>
      <c r="C67" s="154" t="str">
        <f>VLOOKUP(B67,'IOCE Indicators by HCPCS'!A:B,2,FALSE)</f>
        <v>Ppps, subseq visit</v>
      </c>
      <c r="D67" s="155"/>
      <c r="E67" s="44"/>
      <c r="F67" s="45">
        <v>43466</v>
      </c>
      <c r="G67" s="46" t="s">
        <v>45</v>
      </c>
      <c r="H67" s="44">
        <v>1</v>
      </c>
      <c r="I67" s="44">
        <v>1</v>
      </c>
      <c r="J67" s="47">
        <v>135</v>
      </c>
      <c r="K67" s="48">
        <f>VLOOKUP(B67,'IOCE Indicators by HCPCS'!A:C,3,FALSE)</f>
        <v>12</v>
      </c>
      <c r="L67" s="49">
        <f>VLOOKUP(B67,'IOCE Indicators by HCPCS'!A:D,4,FALSE)</f>
        <v>6</v>
      </c>
      <c r="M67" s="49">
        <f>VLOOKUP(B67,'IOCE Indicators by HCPCS'!A:E,5,FALSE)</f>
        <v>5</v>
      </c>
      <c r="N67" s="49">
        <f>VLOOKUP(B67,'IOCE Indicators by HCPCS'!A:F,6,FALSE)</f>
        <v>0</v>
      </c>
      <c r="O67" s="50" t="str">
        <f>VLOOKUP(B67,'IOCE Indicators by HCPCS'!A:G,7,FALSE)</f>
        <v>00</v>
      </c>
      <c r="P67" s="51">
        <v>0</v>
      </c>
      <c r="Q67" s="52">
        <v>0</v>
      </c>
      <c r="R67" s="52">
        <v>0</v>
      </c>
      <c r="S67" s="52">
        <v>0</v>
      </c>
      <c r="T67" s="46" t="s">
        <v>49</v>
      </c>
      <c r="U67" s="2"/>
    </row>
    <row r="68" spans="1:21" s="1" customFormat="1">
      <c r="A68" s="20" t="s">
        <v>50</v>
      </c>
      <c r="B68" s="22" t="s">
        <v>51</v>
      </c>
      <c r="C68" s="156" t="str">
        <f>VLOOKUP(B68,'IOCE Indicators by HCPCS'!A:B,2,FALSE)</f>
        <v>Routine venipuncture</v>
      </c>
      <c r="D68" s="157"/>
      <c r="E68" s="22"/>
      <c r="F68" s="23">
        <v>43466</v>
      </c>
      <c r="G68" s="28" t="s">
        <v>52</v>
      </c>
      <c r="H68" s="22">
        <v>1</v>
      </c>
      <c r="I68" s="22">
        <v>1</v>
      </c>
      <c r="J68" s="37">
        <v>25</v>
      </c>
      <c r="K68" s="38">
        <f>VLOOKUP(B68,'IOCE Indicators by HCPCS'!A:C,3,FALSE)</f>
        <v>12</v>
      </c>
      <c r="L68" s="39">
        <f>VLOOKUP(B68,'IOCE Indicators by HCPCS'!A:D,4,FALSE)</f>
        <v>5</v>
      </c>
      <c r="M68" s="39">
        <f>VLOOKUP(B68,'IOCE Indicators by HCPCS'!A:E,5,FALSE)</f>
        <v>5</v>
      </c>
      <c r="N68" s="39">
        <f>VLOOKUP(B68,'IOCE Indicators by HCPCS'!A:F,6,FALSE)</f>
        <v>0</v>
      </c>
      <c r="O68" s="40" t="str">
        <f>VLOOKUP(B68,'IOCE Indicators by HCPCS'!A:G,7,FALSE)</f>
        <v>00</v>
      </c>
      <c r="P68" s="41">
        <v>0</v>
      </c>
      <c r="Q68" s="42">
        <v>0</v>
      </c>
      <c r="R68" s="42">
        <v>0</v>
      </c>
      <c r="S68" s="42">
        <v>0</v>
      </c>
      <c r="T68" s="28" t="s">
        <v>49</v>
      </c>
      <c r="U68" s="2"/>
    </row>
    <row r="69" spans="1:21" s="1" customFormat="1">
      <c r="A69" s="43" t="s">
        <v>64</v>
      </c>
      <c r="B69" s="44" t="s">
        <v>44</v>
      </c>
      <c r="C69" s="154" t="str">
        <f>VLOOKUP(B69,'IOCE Indicators by HCPCS'!A:B,2,FALSE)</f>
        <v>FQHC visit, estab pt</v>
      </c>
      <c r="D69" s="155"/>
      <c r="E69" s="44"/>
      <c r="F69" s="45">
        <v>43466</v>
      </c>
      <c r="G69" s="46" t="s">
        <v>45</v>
      </c>
      <c r="H69" s="44">
        <v>1</v>
      </c>
      <c r="I69" s="44">
        <v>1</v>
      </c>
      <c r="J69" s="47">
        <v>175</v>
      </c>
      <c r="K69" s="48">
        <v>12</v>
      </c>
      <c r="L69" s="49">
        <v>5</v>
      </c>
      <c r="M69" s="49">
        <f>VLOOKUP(B69,'IOCE Indicators by HCPCS'!A:E,5,FALSE)</f>
        <v>5</v>
      </c>
      <c r="N69" s="49">
        <f>VLOOKUP(B69,'IOCE Indicators by HCPCS'!A:F,6,FALSE)</f>
        <v>0</v>
      </c>
      <c r="O69" s="50" t="s">
        <v>24</v>
      </c>
      <c r="P69" s="51">
        <v>0</v>
      </c>
      <c r="Q69" s="52">
        <v>0</v>
      </c>
      <c r="R69" s="52">
        <v>0</v>
      </c>
      <c r="S69" s="52">
        <v>0</v>
      </c>
      <c r="T69" s="46" t="s">
        <v>49</v>
      </c>
      <c r="U69" s="2"/>
    </row>
    <row r="70" spans="1:21" s="1" customFormat="1">
      <c r="A70" s="20" t="s">
        <v>65</v>
      </c>
      <c r="B70" s="22" t="s">
        <v>66</v>
      </c>
      <c r="C70" s="156" t="str">
        <f>VLOOKUP(B70,'IOCE Indicators by HCPCS'!A:B,2,FALSE)</f>
        <v>Medical nutrition indiv in</v>
      </c>
      <c r="D70" s="157"/>
      <c r="E70" s="22"/>
      <c r="F70" s="23">
        <v>43466</v>
      </c>
      <c r="G70" s="28" t="s">
        <v>45</v>
      </c>
      <c r="H70" s="22">
        <v>1</v>
      </c>
      <c r="I70" s="22">
        <v>1</v>
      </c>
      <c r="J70" s="37">
        <v>60</v>
      </c>
      <c r="K70" s="38">
        <f>VLOOKUP(B70,'IOCE Indicators by HCPCS'!A:C,3,FALSE)</f>
        <v>12</v>
      </c>
      <c r="L70" s="39">
        <f>VLOOKUP(B70,'IOCE Indicators by HCPCS'!A:D,4,FALSE)</f>
        <v>6</v>
      </c>
      <c r="M70" s="39">
        <f>VLOOKUP(B70,'IOCE Indicators by HCPCS'!A:E,5,FALSE)</f>
        <v>5</v>
      </c>
      <c r="N70" s="39">
        <f>VLOOKUP(B70,'IOCE Indicators by HCPCS'!A:F,6,FALSE)</f>
        <v>0</v>
      </c>
      <c r="O70" s="40" t="str">
        <f>VLOOKUP(B70,'IOCE Indicators by HCPCS'!A:G,7,FALSE)</f>
        <v>00</v>
      </c>
      <c r="P70" s="41">
        <v>0</v>
      </c>
      <c r="Q70" s="42">
        <v>0</v>
      </c>
      <c r="R70" s="42">
        <v>0</v>
      </c>
      <c r="S70" s="42">
        <v>0</v>
      </c>
      <c r="T70" s="28" t="s">
        <v>49</v>
      </c>
      <c r="U70" s="2"/>
    </row>
    <row r="71" spans="1:21" s="1" customFormat="1">
      <c r="A71" s="43" t="s">
        <v>67</v>
      </c>
      <c r="B71" s="44" t="s">
        <v>68</v>
      </c>
      <c r="C71" s="154" t="str">
        <f>VLOOKUP(B71,'IOCE Indicators by HCPCS'!A:B,2,FALSE)</f>
        <v xml:space="preserve">FQHC visit new patient </v>
      </c>
      <c r="D71" s="155"/>
      <c r="E71" s="44"/>
      <c r="F71" s="45">
        <v>43466</v>
      </c>
      <c r="G71" s="46" t="s">
        <v>45</v>
      </c>
      <c r="H71" s="44">
        <v>1</v>
      </c>
      <c r="I71" s="44">
        <v>1</v>
      </c>
      <c r="J71" s="47">
        <v>55</v>
      </c>
      <c r="K71" s="48">
        <v>12</v>
      </c>
      <c r="L71" s="49">
        <v>5</v>
      </c>
      <c r="M71" s="49">
        <f>VLOOKUP(B71,'IOCE Indicators by HCPCS'!A:E,5,FALSE)</f>
        <v>5</v>
      </c>
      <c r="N71" s="49">
        <f>VLOOKUP(B71,'IOCE Indicators by HCPCS'!A:F,6,FALSE)</f>
        <v>0</v>
      </c>
      <c r="O71" s="50" t="str">
        <f>VLOOKUP(B71,'IOCE Indicators by HCPCS'!A:G,7,FALSE)</f>
        <v>01</v>
      </c>
      <c r="P71" s="51">
        <v>0</v>
      </c>
      <c r="Q71" s="52">
        <v>0</v>
      </c>
      <c r="R71" s="52">
        <v>0</v>
      </c>
      <c r="S71" s="52">
        <v>0</v>
      </c>
      <c r="T71" s="46" t="s">
        <v>49</v>
      </c>
      <c r="U71" s="2"/>
    </row>
    <row r="72" spans="1:21" s="1" customFormat="1">
      <c r="A72" s="20" t="s">
        <v>69</v>
      </c>
      <c r="B72" s="22" t="s">
        <v>70</v>
      </c>
      <c r="C72" s="156" t="str">
        <f>VLOOKUP(B72,'IOCE Indicators by HCPCS'!A:B,2,FALSE)</f>
        <v>Eye exam new patient</v>
      </c>
      <c r="D72" s="157"/>
      <c r="E72" s="22"/>
      <c r="F72" s="23">
        <v>43466</v>
      </c>
      <c r="G72" s="28" t="s">
        <v>45</v>
      </c>
      <c r="H72" s="22">
        <v>1</v>
      </c>
      <c r="I72" s="22">
        <v>1</v>
      </c>
      <c r="J72" s="37">
        <v>45</v>
      </c>
      <c r="K72" s="38">
        <f>VLOOKUP(B72,'IOCE Indicators by HCPCS'!A:C,3,FALSE)</f>
        <v>12</v>
      </c>
      <c r="L72" s="39">
        <f>VLOOKUP(B72,'IOCE Indicators by HCPCS'!A:D,4,FALSE)</f>
        <v>5</v>
      </c>
      <c r="M72" s="39">
        <f>VLOOKUP(B72,'IOCE Indicators by HCPCS'!A:E,5,FALSE)</f>
        <v>5</v>
      </c>
      <c r="N72" s="39">
        <f>VLOOKUP(B72,'IOCE Indicators by HCPCS'!A:F,6,FALSE)</f>
        <v>0</v>
      </c>
      <c r="O72" s="40" t="str">
        <f>VLOOKUP(B72,'IOCE Indicators by HCPCS'!A:G,7,FALSE)</f>
        <v>00</v>
      </c>
      <c r="P72" s="41">
        <v>0</v>
      </c>
      <c r="Q72" s="42">
        <v>0</v>
      </c>
      <c r="R72" s="42">
        <v>0</v>
      </c>
      <c r="S72" s="42">
        <v>0</v>
      </c>
      <c r="T72" s="28" t="s">
        <v>49</v>
      </c>
      <c r="U72" s="2"/>
    </row>
    <row r="73" spans="1:21" s="1" customFormat="1">
      <c r="A73" s="43" t="s">
        <v>71</v>
      </c>
      <c r="B73" s="44" t="s">
        <v>72</v>
      </c>
      <c r="C73" s="154" t="str">
        <f>VLOOKUP(B73,'IOCE Indicators by HCPCS'!A:B,2,FALSE)</f>
        <v>FQHC visit,  MH estab pt</v>
      </c>
      <c r="D73" s="155"/>
      <c r="E73" s="44"/>
      <c r="F73" s="45">
        <v>43466</v>
      </c>
      <c r="G73" s="46" t="s">
        <v>73</v>
      </c>
      <c r="H73" s="44">
        <v>1</v>
      </c>
      <c r="I73" s="44">
        <v>1</v>
      </c>
      <c r="J73" s="47">
        <v>159</v>
      </c>
      <c r="K73" s="48">
        <f>VLOOKUP(B73,'IOCE Indicators by HCPCS'!A:C,3,FALSE)</f>
        <v>10</v>
      </c>
      <c r="L73" s="49">
        <f>VLOOKUP(B73,'IOCE Indicators by HCPCS'!A:D,4,FALSE)</f>
        <v>0</v>
      </c>
      <c r="M73" s="49">
        <f>VLOOKUP(B73,'IOCE Indicators by HCPCS'!A:E,5,FALSE)</f>
        <v>5</v>
      </c>
      <c r="N73" s="49">
        <f>VLOOKUP(B73,'IOCE Indicators by HCPCS'!A:F,6,FALSE)</f>
        <v>0</v>
      </c>
      <c r="O73" s="50" t="s">
        <v>46</v>
      </c>
      <c r="P73" s="51">
        <f>MIN(ROUND(B55*C55,2),J73)</f>
        <v>159</v>
      </c>
      <c r="Q73" s="52">
        <f>ROUND(P73*0.8,2)</f>
        <v>127.2</v>
      </c>
      <c r="R73" s="52">
        <f>P73-Q73</f>
        <v>31.799999999999997</v>
      </c>
      <c r="S73" s="52">
        <v>0</v>
      </c>
      <c r="T73" s="46" t="s">
        <v>46</v>
      </c>
      <c r="U73" s="2"/>
    </row>
    <row r="74" spans="1:21" s="1" customFormat="1">
      <c r="A74" s="20" t="s">
        <v>74</v>
      </c>
      <c r="B74" s="22" t="s">
        <v>75</v>
      </c>
      <c r="C74" s="156" t="str">
        <f>VLOOKUP(B74,'IOCE Indicators by HCPCS'!A:B,2,FALSE)</f>
        <v>Psytx pt&amp;/family 30 minutes</v>
      </c>
      <c r="D74" s="157"/>
      <c r="E74" s="22"/>
      <c r="F74" s="23">
        <v>43466</v>
      </c>
      <c r="G74" s="28" t="s">
        <v>73</v>
      </c>
      <c r="H74" s="22">
        <v>1</v>
      </c>
      <c r="I74" s="22">
        <v>1</v>
      </c>
      <c r="J74" s="37">
        <v>139</v>
      </c>
      <c r="K74" s="38">
        <f>VLOOKUP(B74,'IOCE Indicators by HCPCS'!A:C,3,FALSE)</f>
        <v>12</v>
      </c>
      <c r="L74" s="39">
        <f>VLOOKUP(B74,'IOCE Indicators by HCPCS'!A:D,4,FALSE)</f>
        <v>5</v>
      </c>
      <c r="M74" s="39">
        <f>VLOOKUP(B74,'IOCE Indicators by HCPCS'!A:E,5,FALSE)</f>
        <v>5</v>
      </c>
      <c r="N74" s="39">
        <f>VLOOKUP(B74,'IOCE Indicators by HCPCS'!A:F,6,FALSE)</f>
        <v>0</v>
      </c>
      <c r="O74" s="40" t="str">
        <f>VLOOKUP(B74,'IOCE Indicators by HCPCS'!A:G,7,FALSE)</f>
        <v>00</v>
      </c>
      <c r="P74" s="41">
        <v>0</v>
      </c>
      <c r="Q74" s="42">
        <v>0</v>
      </c>
      <c r="R74" s="42">
        <v>0</v>
      </c>
      <c r="S74" s="42">
        <v>0</v>
      </c>
      <c r="T74" s="28" t="s">
        <v>49</v>
      </c>
      <c r="U74" s="2"/>
    </row>
    <row r="75" spans="1:21" s="1" customFormat="1">
      <c r="A75" s="43" t="s">
        <v>76</v>
      </c>
      <c r="B75" s="44" t="s">
        <v>77</v>
      </c>
      <c r="C75" s="154" t="str">
        <f>VLOOKUP(B75,'IOCE Indicators by HCPCS'!A:B,2,FALSE)</f>
        <v>Ther/proph/diag inj sc/im</v>
      </c>
      <c r="D75" s="155"/>
      <c r="E75" s="44"/>
      <c r="F75" s="45">
        <v>43466</v>
      </c>
      <c r="G75" s="46" t="s">
        <v>73</v>
      </c>
      <c r="H75" s="44">
        <v>1</v>
      </c>
      <c r="I75" s="44">
        <v>1</v>
      </c>
      <c r="J75" s="47">
        <v>15</v>
      </c>
      <c r="K75" s="48">
        <f>VLOOKUP(B75,'IOCE Indicators by HCPCS'!A:C,3,FALSE)</f>
        <v>12</v>
      </c>
      <c r="L75" s="49">
        <f>VLOOKUP(B75,'IOCE Indicators by HCPCS'!A:D,4,FALSE)</f>
        <v>5</v>
      </c>
      <c r="M75" s="49">
        <f>VLOOKUP(B75,'IOCE Indicators by HCPCS'!A:E,5,FALSE)</f>
        <v>5</v>
      </c>
      <c r="N75" s="49">
        <f>VLOOKUP(B75,'IOCE Indicators by HCPCS'!A:F,6,FALSE)</f>
        <v>0</v>
      </c>
      <c r="O75" s="50" t="str">
        <f>VLOOKUP(B75,'IOCE Indicators by HCPCS'!A:G,7,FALSE)</f>
        <v>00</v>
      </c>
      <c r="P75" s="51">
        <v>0</v>
      </c>
      <c r="Q75" s="52">
        <v>0</v>
      </c>
      <c r="R75" s="52">
        <v>0</v>
      </c>
      <c r="S75" s="52">
        <v>0</v>
      </c>
      <c r="T75" s="46" t="s">
        <v>49</v>
      </c>
      <c r="U75" s="2"/>
    </row>
    <row r="76" spans="1:21" s="1" customFormat="1">
      <c r="A76" s="20" t="s">
        <v>78</v>
      </c>
      <c r="B76" s="68" t="s">
        <v>79</v>
      </c>
      <c r="C76" s="156" t="str">
        <f>VLOOKUP(B76,'IOCE Indicators by HCPCS'!A:B,2,FALSE)</f>
        <v>Abatacept injection</v>
      </c>
      <c r="D76" s="157"/>
      <c r="E76" s="22"/>
      <c r="F76" s="23">
        <v>43466</v>
      </c>
      <c r="G76" s="28" t="s">
        <v>80</v>
      </c>
      <c r="H76" s="22">
        <v>1</v>
      </c>
      <c r="I76" s="22">
        <v>1</v>
      </c>
      <c r="J76" s="37">
        <v>15</v>
      </c>
      <c r="K76" s="139">
        <f>VLOOKUP(B76,'IOCE Indicators by HCPCS'!A:C,3,FALSE)</f>
        <v>12</v>
      </c>
      <c r="L76" s="39">
        <f>VLOOKUP(B76,'IOCE Indicators by HCPCS'!A:D,4,FALSE)</f>
        <v>5</v>
      </c>
      <c r="M76" s="39">
        <f>VLOOKUP(B76,'IOCE Indicators by HCPCS'!A:E,5,FALSE)</f>
        <v>5</v>
      </c>
      <c r="N76" s="39">
        <f>VLOOKUP(B76,'IOCE Indicators by HCPCS'!A:F,6,FALSE)</f>
        <v>0</v>
      </c>
      <c r="O76" s="40" t="str">
        <f>VLOOKUP(B76,'IOCE Indicators by HCPCS'!A:G,7,FALSE)</f>
        <v>00</v>
      </c>
      <c r="P76" s="41">
        <v>0</v>
      </c>
      <c r="Q76" s="42">
        <v>0</v>
      </c>
      <c r="R76" s="42">
        <v>0</v>
      </c>
      <c r="S76" s="42">
        <v>0</v>
      </c>
      <c r="T76" s="28" t="s">
        <v>49</v>
      </c>
      <c r="U76" s="2"/>
    </row>
    <row r="77" spans="1:21" s="1" customFormat="1">
      <c r="A77" s="43" t="s">
        <v>9119</v>
      </c>
      <c r="B77" s="44" t="s">
        <v>44</v>
      </c>
      <c r="C77" s="154" t="str">
        <f>VLOOKUP(B77,'IOCE Indicators by HCPCS'!A:B,2,FALSE)</f>
        <v>FQHC visit, estab pt</v>
      </c>
      <c r="D77" s="155"/>
      <c r="E77" s="44">
        <v>59</v>
      </c>
      <c r="F77" s="45">
        <v>43466</v>
      </c>
      <c r="G77" s="46" t="s">
        <v>45</v>
      </c>
      <c r="H77" s="44">
        <v>1</v>
      </c>
      <c r="I77" s="44">
        <v>1</v>
      </c>
      <c r="J77" s="47">
        <v>175</v>
      </c>
      <c r="K77" s="48">
        <f>VLOOKUP(B77,'IOCE Indicators by HCPCS'!A:C,3,FALSE)</f>
        <v>10</v>
      </c>
      <c r="L77" s="49">
        <f>VLOOKUP(B77,'IOCE Indicators by HCPCS'!A:D,4,FALSE)</f>
        <v>0</v>
      </c>
      <c r="M77" s="49">
        <f>VLOOKUP(B77,'IOCE Indicators by HCPCS'!A:E,5,FALSE)</f>
        <v>5</v>
      </c>
      <c r="N77" s="49">
        <f>VLOOKUP(B77,'IOCE Indicators by HCPCS'!A:F,6,FALSE)</f>
        <v>0</v>
      </c>
      <c r="O77" s="50" t="s">
        <v>62</v>
      </c>
      <c r="P77" s="51">
        <f>MIN(ROUND(B55*C55,2),J77)</f>
        <v>175</v>
      </c>
      <c r="Q77" s="52">
        <f>ROUND(P77*0.8,2)</f>
        <v>140</v>
      </c>
      <c r="R77" s="52">
        <f>P77-Q77</f>
        <v>35</v>
      </c>
      <c r="S77" s="52">
        <v>0</v>
      </c>
      <c r="T77" s="46" t="s">
        <v>46</v>
      </c>
      <c r="U77" s="2"/>
    </row>
    <row r="78" spans="1:21" s="1" customFormat="1">
      <c r="A78" s="20" t="s">
        <v>9120</v>
      </c>
      <c r="B78" s="118" t="s">
        <v>7574</v>
      </c>
      <c r="C78" s="156" t="str">
        <f>VLOOKUP(B78,'IOCE Indicators by HCPCS'!A:B,2,FALSE)</f>
        <v>Office/outpatient visit est</v>
      </c>
      <c r="D78" s="157"/>
      <c r="E78" s="22"/>
      <c r="F78" s="23">
        <v>43466</v>
      </c>
      <c r="G78" s="28" t="s">
        <v>45</v>
      </c>
      <c r="H78" s="22">
        <v>1</v>
      </c>
      <c r="I78" s="22">
        <v>1</v>
      </c>
      <c r="J78" s="37">
        <v>105</v>
      </c>
      <c r="K78" s="139">
        <f>VLOOKUP(B78,'IOCE Indicators by HCPCS'!A:C,3,FALSE)</f>
        <v>12</v>
      </c>
      <c r="L78" s="39">
        <f>VLOOKUP(B78,'IOCE Indicators by HCPCS'!A:D,4,FALSE)</f>
        <v>5</v>
      </c>
      <c r="M78" s="39">
        <f>VLOOKUP(B78,'IOCE Indicators by HCPCS'!A:E,5,FALSE)</f>
        <v>5</v>
      </c>
      <c r="N78" s="39">
        <f>VLOOKUP(B78,'IOCE Indicators by HCPCS'!A:F,6,FALSE)</f>
        <v>0</v>
      </c>
      <c r="O78" s="40" t="str">
        <f>VLOOKUP(B78,'IOCE Indicators by HCPCS'!A:G,7,FALSE)</f>
        <v>00</v>
      </c>
      <c r="P78" s="41">
        <v>0</v>
      </c>
      <c r="Q78" s="42">
        <v>0</v>
      </c>
      <c r="R78" s="42">
        <v>0</v>
      </c>
      <c r="S78" s="42">
        <v>0</v>
      </c>
      <c r="T78" s="28" t="s">
        <v>49</v>
      </c>
      <c r="U78" s="2"/>
    </row>
    <row r="81" spans="1:21" s="1" customFormat="1">
      <c r="A81" s="171" t="s">
        <v>9155</v>
      </c>
      <c r="B81" s="171"/>
      <c r="C81" s="171"/>
      <c r="D81" s="171"/>
      <c r="E81" s="171"/>
      <c r="F81" s="171"/>
      <c r="U81" s="2"/>
    </row>
    <row r="82" spans="1:21" s="1" customFormat="1" ht="15" customHeight="1">
      <c r="A82" s="3" t="s">
        <v>1</v>
      </c>
      <c r="B82" s="3" t="s">
        <v>2</v>
      </c>
      <c r="C82" s="3" t="s">
        <v>9163</v>
      </c>
      <c r="D82" s="3" t="s">
        <v>4</v>
      </c>
      <c r="E82" s="172" t="s">
        <v>5</v>
      </c>
      <c r="F82" s="172"/>
      <c r="G82" s="4"/>
      <c r="H82" s="4"/>
      <c r="I82" s="4"/>
      <c r="J82" s="4"/>
      <c r="K82" s="4"/>
      <c r="L82" s="4"/>
      <c r="M82" s="4"/>
      <c r="N82" s="4"/>
      <c r="O82" s="4"/>
      <c r="P82" s="4"/>
      <c r="Q82" s="4"/>
      <c r="R82" s="4"/>
      <c r="S82" s="4"/>
      <c r="T82" s="4"/>
      <c r="U82" s="2"/>
    </row>
    <row r="83" spans="1:21" s="1" customFormat="1">
      <c r="A83" s="62">
        <v>2019</v>
      </c>
      <c r="B83" s="63">
        <v>169.77</v>
      </c>
      <c r="C83" s="64">
        <f>VLOOKUP(E83,'FQHC GAFS 2017-2019'!A:H,8,FALSE)</f>
        <v>1.1120000000000001</v>
      </c>
      <c r="D83" s="65">
        <v>0.34160000000000001</v>
      </c>
      <c r="E83" s="173" t="str">
        <f>VLOOKUP(B91,PublicUseFile!A:E,5,FALSE)</f>
        <v>Manhattan, NY</v>
      </c>
      <c r="F83" s="173"/>
      <c r="U83" s="2"/>
    </row>
    <row r="84" spans="1:21" s="1" customFormat="1">
      <c r="A84" s="66"/>
      <c r="B84" s="67"/>
      <c r="C84" s="67"/>
      <c r="D84" s="67"/>
      <c r="E84" s="174"/>
      <c r="F84" s="174"/>
      <c r="U84" s="2"/>
    </row>
    <row r="85" spans="1:21" s="1" customFormat="1">
      <c r="A85" s="13"/>
      <c r="U85" s="2"/>
    </row>
    <row r="86" spans="1:21" s="1" customFormat="1">
      <c r="U86" s="2"/>
    </row>
    <row r="87" spans="1:21" s="1" customFormat="1">
      <c r="A87" s="159" t="s">
        <v>9152</v>
      </c>
      <c r="B87" s="159"/>
      <c r="C87" s="159" t="s">
        <v>9142</v>
      </c>
      <c r="D87" s="159"/>
      <c r="E87" s="159"/>
      <c r="F87" s="159"/>
      <c r="G87" s="159"/>
      <c r="H87" s="159"/>
      <c r="I87" s="159"/>
      <c r="J87" s="159"/>
      <c r="K87" s="159"/>
      <c r="L87" s="159"/>
      <c r="M87" s="159"/>
      <c r="N87" s="159"/>
      <c r="O87" s="159"/>
      <c r="P87" s="159"/>
      <c r="Q87" s="159"/>
      <c r="R87" s="159"/>
      <c r="S87" s="159"/>
      <c r="T87" s="159"/>
      <c r="U87" s="2"/>
    </row>
    <row r="88" spans="1:21" s="1" customFormat="1" ht="14.5" customHeight="1">
      <c r="A88" s="160" t="s">
        <v>8</v>
      </c>
      <c r="B88" s="161"/>
      <c r="C88" s="162" t="s">
        <v>9143</v>
      </c>
      <c r="D88" s="163"/>
      <c r="E88" s="163"/>
      <c r="F88" s="163"/>
      <c r="G88" s="163"/>
      <c r="H88" s="163"/>
      <c r="I88" s="163"/>
      <c r="J88" s="163"/>
      <c r="K88" s="163"/>
      <c r="L88" s="163"/>
      <c r="M88" s="163"/>
      <c r="N88" s="163"/>
      <c r="O88" s="163"/>
      <c r="P88" s="163"/>
      <c r="Q88" s="163"/>
      <c r="R88" s="163"/>
      <c r="S88" s="163"/>
      <c r="T88" s="163"/>
      <c r="U88" s="2"/>
    </row>
    <row r="89" spans="1:21" s="1" customFormat="1" ht="15" customHeight="1">
      <c r="A89" s="164" t="s">
        <v>10</v>
      </c>
      <c r="B89" s="164"/>
      <c r="C89" s="164"/>
      <c r="D89" s="164"/>
      <c r="E89" s="164"/>
      <c r="F89" s="164"/>
      <c r="G89" s="164"/>
      <c r="H89" s="164"/>
      <c r="I89" s="164"/>
      <c r="J89" s="164"/>
      <c r="K89" s="164"/>
      <c r="L89" s="164"/>
      <c r="M89" s="164"/>
      <c r="N89" s="164"/>
      <c r="O89" s="165"/>
      <c r="P89" s="166" t="s">
        <v>11</v>
      </c>
      <c r="Q89" s="167"/>
      <c r="R89" s="167"/>
      <c r="S89" s="167"/>
      <c r="T89" s="167"/>
      <c r="U89" s="2"/>
    </row>
    <row r="90" spans="1:21" s="1" customFormat="1" ht="64">
      <c r="A90" s="14"/>
      <c r="B90" s="15" t="s">
        <v>12</v>
      </c>
      <c r="C90" s="15" t="s">
        <v>13</v>
      </c>
      <c r="D90" s="15" t="s">
        <v>14</v>
      </c>
      <c r="E90" s="15" t="s">
        <v>15</v>
      </c>
      <c r="F90" s="15" t="s">
        <v>16</v>
      </c>
      <c r="G90" s="15" t="s">
        <v>17</v>
      </c>
      <c r="H90" s="15" t="s">
        <v>18</v>
      </c>
      <c r="I90" s="16"/>
      <c r="P90" s="17" t="s">
        <v>19</v>
      </c>
      <c r="Q90" s="18" t="s">
        <v>20</v>
      </c>
      <c r="R90" s="18" t="s">
        <v>21</v>
      </c>
      <c r="S90" s="18" t="s">
        <v>22</v>
      </c>
      <c r="T90" s="19"/>
      <c r="U90" s="2"/>
    </row>
    <row r="91" spans="1:21" s="1" customFormat="1">
      <c r="A91" s="20" t="s">
        <v>23</v>
      </c>
      <c r="B91" s="21" t="s">
        <v>9160</v>
      </c>
      <c r="C91" s="22" t="str">
        <f>VLOOKUP(E83,'FQHC GAFS 2017-2019'!A:B,2,FALSE)</f>
        <v>13202</v>
      </c>
      <c r="D91" s="22" t="str">
        <f>VLOOKUP(E83,'FQHC GAFS 2017-2019'!A:C,3,FALSE)</f>
        <v>01</v>
      </c>
      <c r="E91" s="22">
        <v>250</v>
      </c>
      <c r="F91" s="23">
        <v>43466</v>
      </c>
      <c r="G91" s="23">
        <v>43466</v>
      </c>
      <c r="H91" s="68">
        <v>2</v>
      </c>
      <c r="J91" s="24"/>
      <c r="K91" s="25"/>
      <c r="L91" s="25"/>
      <c r="M91" s="25"/>
      <c r="N91" s="25"/>
      <c r="O91" s="25"/>
      <c r="P91" s="26">
        <f>SUM(P94:P95)</f>
        <v>0</v>
      </c>
      <c r="Q91" s="27">
        <f>SUM(Q94:Q95)</f>
        <v>0</v>
      </c>
      <c r="R91" s="27">
        <f>SUM(R94:R95)</f>
        <v>0</v>
      </c>
      <c r="S91" s="28" t="s">
        <v>24</v>
      </c>
      <c r="T91" s="11"/>
      <c r="U91" s="2"/>
    </row>
    <row r="92" spans="1:21" s="1" customFormat="1">
      <c r="A92" s="29"/>
      <c r="B92" s="11"/>
      <c r="C92" s="11"/>
      <c r="D92" s="11"/>
      <c r="E92" s="11"/>
      <c r="F92" s="11"/>
      <c r="G92" s="11"/>
      <c r="H92" s="11"/>
      <c r="I92" s="11"/>
      <c r="J92" s="11"/>
      <c r="K92" s="168" t="s">
        <v>53</v>
      </c>
      <c r="L92" s="169"/>
      <c r="M92" s="169"/>
      <c r="N92" s="169"/>
      <c r="O92" s="170"/>
      <c r="P92" s="30"/>
      <c r="Q92" s="31"/>
      <c r="R92" s="31"/>
      <c r="S92" s="31"/>
      <c r="T92" s="31"/>
      <c r="U92" s="2"/>
    </row>
    <row r="93" spans="1:21" s="1" customFormat="1" ht="64">
      <c r="A93" s="32"/>
      <c r="B93" s="33" t="s">
        <v>25</v>
      </c>
      <c r="C93" s="158" t="s">
        <v>26</v>
      </c>
      <c r="D93" s="158"/>
      <c r="E93" s="33" t="s">
        <v>27</v>
      </c>
      <c r="F93" s="33" t="s">
        <v>28</v>
      </c>
      <c r="G93" s="33" t="s">
        <v>29</v>
      </c>
      <c r="H93" s="33" t="s">
        <v>30</v>
      </c>
      <c r="I93" s="33" t="s">
        <v>31</v>
      </c>
      <c r="J93" s="34" t="s">
        <v>32</v>
      </c>
      <c r="K93" s="35" t="s">
        <v>33</v>
      </c>
      <c r="L93" s="33" t="s">
        <v>34</v>
      </c>
      <c r="M93" s="33" t="s">
        <v>35</v>
      </c>
      <c r="N93" s="33" t="s">
        <v>36</v>
      </c>
      <c r="O93" s="36" t="s">
        <v>37</v>
      </c>
      <c r="P93" s="17" t="s">
        <v>38</v>
      </c>
      <c r="Q93" s="18" t="s">
        <v>39</v>
      </c>
      <c r="R93" s="18" t="s">
        <v>40</v>
      </c>
      <c r="S93" s="18" t="s">
        <v>41</v>
      </c>
      <c r="T93" s="18" t="s">
        <v>42</v>
      </c>
      <c r="U93" s="2"/>
    </row>
    <row r="94" spans="1:21" s="1" customFormat="1">
      <c r="A94" s="20" t="s">
        <v>43</v>
      </c>
      <c r="B94" s="22" t="s">
        <v>61</v>
      </c>
      <c r="C94" s="156" t="str">
        <f>VLOOKUP(B94,'IOCE Indicators by HCPCS'!A:B,2,FALSE)</f>
        <v>FQHC visit, IPPE or AWV</v>
      </c>
      <c r="D94" s="157"/>
      <c r="E94" s="22"/>
      <c r="F94" s="23">
        <v>43466</v>
      </c>
      <c r="G94" s="28" t="s">
        <v>9144</v>
      </c>
      <c r="H94" s="22">
        <v>1</v>
      </c>
      <c r="I94" s="22">
        <v>1</v>
      </c>
      <c r="J94" s="37">
        <v>170</v>
      </c>
      <c r="K94" s="38">
        <v>13</v>
      </c>
      <c r="L94" s="39">
        <f>VLOOKUP(B94,'[2]IOCE Indicators by HCPCS'!A:D,4,FALSE)</f>
        <v>0</v>
      </c>
      <c r="M94" s="39">
        <f>VLOOKUP(B94,'IOCE Indicators by HCPCS'!A:E,5,FALSE)</f>
        <v>5</v>
      </c>
      <c r="N94" s="39">
        <f>VLOOKUP(B94,'[2]IOCE Indicators by HCPCS'!A:F,6,FALSE)</f>
        <v>0</v>
      </c>
      <c r="O94" s="40" t="str">
        <f>VLOOKUP(B94,'IOCE Indicators by HCPCS'!A:G,7,FALSE)</f>
        <v>01</v>
      </c>
      <c r="P94" s="41">
        <v>0</v>
      </c>
      <c r="Q94" s="42">
        <f>P94</f>
        <v>0</v>
      </c>
      <c r="R94" s="42">
        <v>0</v>
      </c>
      <c r="S94" s="134">
        <f>ROUND(ROUND(B83*C83,2)*D83,2)</f>
        <v>64.489999999999995</v>
      </c>
      <c r="T94" s="28" t="s">
        <v>8955</v>
      </c>
      <c r="U94" s="2"/>
    </row>
    <row r="95" spans="1:21" s="1" customFormat="1">
      <c r="A95" s="43" t="s">
        <v>47</v>
      </c>
      <c r="B95" s="44" t="s">
        <v>63</v>
      </c>
      <c r="C95" s="154" t="str">
        <f>VLOOKUP(B95,'IOCE Indicators by HCPCS'!A:B,2,FALSE)</f>
        <v>Ppps, subseq visit</v>
      </c>
      <c r="D95" s="155"/>
      <c r="E95" s="44"/>
      <c r="F95" s="45">
        <v>43466</v>
      </c>
      <c r="G95" s="46" t="s">
        <v>9144</v>
      </c>
      <c r="H95" s="44">
        <v>1</v>
      </c>
      <c r="I95" s="44">
        <v>1</v>
      </c>
      <c r="J95" s="47">
        <v>150</v>
      </c>
      <c r="K95" s="48">
        <f>VLOOKUP(B95,'IOCE Indicators by HCPCS'!A:C,3,FALSE)</f>
        <v>12</v>
      </c>
      <c r="L95" s="49">
        <f>VLOOKUP(B95,'IOCE Indicators by HCPCS'!A:D,4,FALSE)</f>
        <v>6</v>
      </c>
      <c r="M95" s="49">
        <f>VLOOKUP(B95,'IOCE Indicators by HCPCS'!A:E,5,FALSE)</f>
        <v>5</v>
      </c>
      <c r="N95" s="49">
        <f>VLOOKUP(B95,'[2]IOCE Indicators by HCPCS'!A:F,6,FALSE)</f>
        <v>0</v>
      </c>
      <c r="O95" s="50" t="str">
        <f>VLOOKUP(B95,'IOCE Indicators by HCPCS'!A:G,7,FALSE)</f>
        <v>00</v>
      </c>
      <c r="P95" s="51">
        <v>0</v>
      </c>
      <c r="Q95" s="52">
        <v>0</v>
      </c>
      <c r="R95" s="52">
        <v>0</v>
      </c>
      <c r="S95" s="52">
        <v>0</v>
      </c>
      <c r="T95" s="46" t="s">
        <v>49</v>
      </c>
      <c r="U95" s="2"/>
    </row>
    <row r="98" spans="1:21" s="1" customFormat="1">
      <c r="A98" s="171" t="s">
        <v>9154</v>
      </c>
      <c r="B98" s="171"/>
      <c r="C98" s="171"/>
      <c r="D98" s="171"/>
      <c r="E98" s="171"/>
      <c r="F98" s="171"/>
      <c r="U98" s="2"/>
    </row>
    <row r="99" spans="1:21" s="1" customFormat="1" ht="15" customHeight="1">
      <c r="A99" s="3" t="s">
        <v>1</v>
      </c>
      <c r="B99" s="3" t="s">
        <v>2</v>
      </c>
      <c r="C99" s="3" t="s">
        <v>9163</v>
      </c>
      <c r="D99" s="3" t="s">
        <v>4</v>
      </c>
      <c r="E99" s="172" t="s">
        <v>5</v>
      </c>
      <c r="F99" s="172"/>
      <c r="G99" s="4"/>
      <c r="H99" s="4"/>
      <c r="I99" s="4"/>
      <c r="J99" s="4"/>
      <c r="K99" s="4"/>
      <c r="L99" s="4"/>
      <c r="M99" s="4"/>
      <c r="N99" s="4"/>
      <c r="O99" s="4"/>
      <c r="P99" s="4"/>
      <c r="Q99" s="4"/>
      <c r="R99" s="4"/>
      <c r="S99" s="4"/>
      <c r="T99" s="4"/>
      <c r="U99" s="2"/>
    </row>
    <row r="100" spans="1:21" s="1" customFormat="1">
      <c r="A100" s="62">
        <v>2019</v>
      </c>
      <c r="B100" s="63">
        <v>169.77</v>
      </c>
      <c r="C100" s="64">
        <f>VLOOKUP(E100,'FQHC GAFS 2017-2019'!A:H,8,FALSE)</f>
        <v>1.02</v>
      </c>
      <c r="D100" s="65">
        <v>0.34160000000000001</v>
      </c>
      <c r="E100" s="173" t="str">
        <f>VLOOKUP(B108,PublicUseFile!A:E,5,FALSE)</f>
        <v>Rest of Maryland</v>
      </c>
      <c r="F100" s="173"/>
      <c r="U100" s="2"/>
    </row>
    <row r="101" spans="1:21" s="1" customFormat="1">
      <c r="A101" s="66"/>
      <c r="B101" s="67"/>
      <c r="C101" s="67"/>
      <c r="D101" s="67"/>
      <c r="E101" s="174"/>
      <c r="F101" s="174"/>
      <c r="U101" s="2"/>
    </row>
    <row r="102" spans="1:21" s="1" customFormat="1">
      <c r="A102" s="13"/>
      <c r="U102" s="2"/>
    </row>
    <row r="103" spans="1:21" s="1" customFormat="1">
      <c r="U103" s="2"/>
    </row>
    <row r="104" spans="1:21" s="1" customFormat="1">
      <c r="A104" s="159" t="s">
        <v>9153</v>
      </c>
      <c r="B104" s="159"/>
      <c r="C104" s="159"/>
      <c r="D104" s="159"/>
      <c r="E104" s="159"/>
      <c r="F104" s="159"/>
      <c r="G104" s="159"/>
      <c r="H104" s="159"/>
      <c r="I104" s="159"/>
      <c r="J104" s="159"/>
      <c r="K104" s="159"/>
      <c r="L104" s="159"/>
      <c r="M104" s="159"/>
      <c r="N104" s="159"/>
      <c r="O104" s="159"/>
      <c r="P104" s="159"/>
      <c r="Q104" s="159"/>
      <c r="R104" s="159"/>
      <c r="S104" s="159"/>
      <c r="T104" s="159"/>
      <c r="U104" s="2"/>
    </row>
    <row r="105" spans="1:21" s="1" customFormat="1" ht="14.5" customHeight="1">
      <c r="A105" s="160" t="s">
        <v>8</v>
      </c>
      <c r="B105" s="161"/>
      <c r="C105" s="162" t="s">
        <v>9145</v>
      </c>
      <c r="D105" s="163"/>
      <c r="E105" s="163"/>
      <c r="F105" s="163"/>
      <c r="G105" s="163"/>
      <c r="H105" s="163"/>
      <c r="I105" s="163"/>
      <c r="J105" s="163"/>
      <c r="K105" s="163"/>
      <c r="L105" s="163"/>
      <c r="M105" s="163"/>
      <c r="N105" s="163"/>
      <c r="O105" s="163"/>
      <c r="P105" s="163"/>
      <c r="Q105" s="163"/>
      <c r="R105" s="163"/>
      <c r="S105" s="163"/>
      <c r="T105" s="163"/>
      <c r="U105" s="2"/>
    </row>
    <row r="106" spans="1:21" s="1" customFormat="1" ht="15" customHeight="1">
      <c r="A106" s="164" t="s">
        <v>10</v>
      </c>
      <c r="B106" s="164"/>
      <c r="C106" s="164"/>
      <c r="D106" s="164"/>
      <c r="E106" s="164"/>
      <c r="F106" s="164"/>
      <c r="G106" s="164"/>
      <c r="H106" s="164"/>
      <c r="I106" s="164"/>
      <c r="J106" s="164"/>
      <c r="K106" s="164"/>
      <c r="L106" s="164"/>
      <c r="M106" s="164"/>
      <c r="N106" s="164"/>
      <c r="O106" s="165"/>
      <c r="P106" s="166" t="s">
        <v>11</v>
      </c>
      <c r="Q106" s="167"/>
      <c r="R106" s="167"/>
      <c r="S106" s="167"/>
      <c r="T106" s="167"/>
      <c r="U106" s="2"/>
    </row>
    <row r="107" spans="1:21" s="1" customFormat="1" ht="64">
      <c r="A107" s="14"/>
      <c r="B107" s="15" t="s">
        <v>12</v>
      </c>
      <c r="C107" s="15" t="s">
        <v>13</v>
      </c>
      <c r="D107" s="15" t="s">
        <v>14</v>
      </c>
      <c r="E107" s="15" t="s">
        <v>15</v>
      </c>
      <c r="F107" s="15" t="s">
        <v>16</v>
      </c>
      <c r="G107" s="15" t="s">
        <v>17</v>
      </c>
      <c r="H107" s="15" t="s">
        <v>18</v>
      </c>
      <c r="I107" s="16"/>
      <c r="P107" s="17" t="s">
        <v>19</v>
      </c>
      <c r="Q107" s="18" t="s">
        <v>20</v>
      </c>
      <c r="R107" s="18" t="s">
        <v>21</v>
      </c>
      <c r="S107" s="18" t="s">
        <v>22</v>
      </c>
      <c r="T107" s="19"/>
      <c r="U107" s="2"/>
    </row>
    <row r="108" spans="1:21" s="1" customFormat="1">
      <c r="A108" s="20" t="s">
        <v>23</v>
      </c>
      <c r="B108" s="21" t="s">
        <v>9161</v>
      </c>
      <c r="C108" s="22" t="str">
        <f>VLOOKUP(E100,'FQHC GAFS 2017-2019'!A:B,2,FALSE)</f>
        <v>12302</v>
      </c>
      <c r="D108" s="22" t="str">
        <f>VLOOKUP(E100,'FQHC GAFS 2017-2019'!A:C,3,FALSE)</f>
        <v>99</v>
      </c>
      <c r="E108" s="22"/>
      <c r="F108" s="135">
        <v>43468</v>
      </c>
      <c r="G108" s="135">
        <v>43495</v>
      </c>
      <c r="H108" s="22">
        <v>17</v>
      </c>
      <c r="J108" s="24"/>
      <c r="K108" s="25"/>
      <c r="L108" s="25"/>
      <c r="M108" s="25"/>
      <c r="N108" s="25"/>
      <c r="O108" s="25"/>
      <c r="P108" s="26">
        <f>SUM(P111:P127)</f>
        <v>1008.17</v>
      </c>
      <c r="Q108" s="27">
        <f>SUM(Q111:Q127)</f>
        <v>833.54</v>
      </c>
      <c r="R108" s="27">
        <f>SUM(R111:R127)</f>
        <v>174.63</v>
      </c>
      <c r="S108" s="28" t="s">
        <v>24</v>
      </c>
      <c r="T108" s="11"/>
      <c r="U108" s="2"/>
    </row>
    <row r="109" spans="1:21" s="1" customFormat="1">
      <c r="A109" s="29"/>
      <c r="B109" s="11"/>
      <c r="C109" s="11"/>
      <c r="D109" s="11"/>
      <c r="E109" s="11"/>
      <c r="F109" s="11"/>
      <c r="G109" s="11"/>
      <c r="H109" s="11"/>
      <c r="I109" s="11"/>
      <c r="J109" s="11"/>
      <c r="K109" s="168" t="s">
        <v>53</v>
      </c>
      <c r="L109" s="169"/>
      <c r="M109" s="169"/>
      <c r="N109" s="169"/>
      <c r="O109" s="170"/>
      <c r="P109" s="30"/>
      <c r="Q109" s="31"/>
      <c r="R109" s="31"/>
      <c r="S109" s="31"/>
      <c r="T109" s="31"/>
      <c r="U109" s="2"/>
    </row>
    <row r="110" spans="1:21" s="1" customFormat="1" ht="64">
      <c r="A110" s="32"/>
      <c r="B110" s="33" t="s">
        <v>25</v>
      </c>
      <c r="C110" s="158" t="s">
        <v>26</v>
      </c>
      <c r="D110" s="158"/>
      <c r="E110" s="33" t="s">
        <v>27</v>
      </c>
      <c r="F110" s="33" t="s">
        <v>28</v>
      </c>
      <c r="G110" s="33" t="s">
        <v>29</v>
      </c>
      <c r="H110" s="33" t="s">
        <v>30</v>
      </c>
      <c r="I110" s="33" t="s">
        <v>31</v>
      </c>
      <c r="J110" s="34" t="s">
        <v>32</v>
      </c>
      <c r="K110" s="35" t="s">
        <v>33</v>
      </c>
      <c r="L110" s="33" t="s">
        <v>34</v>
      </c>
      <c r="M110" s="33" t="s">
        <v>35</v>
      </c>
      <c r="N110" s="33" t="s">
        <v>36</v>
      </c>
      <c r="O110" s="36" t="s">
        <v>37</v>
      </c>
      <c r="P110" s="17" t="s">
        <v>38</v>
      </c>
      <c r="Q110" s="18" t="s">
        <v>39</v>
      </c>
      <c r="R110" s="18" t="s">
        <v>40</v>
      </c>
      <c r="S110" s="18" t="s">
        <v>41</v>
      </c>
      <c r="T110" s="18" t="s">
        <v>42</v>
      </c>
      <c r="U110" s="2"/>
    </row>
    <row r="111" spans="1:21" s="1" customFormat="1">
      <c r="A111" s="20" t="s">
        <v>43</v>
      </c>
      <c r="B111" s="22" t="s">
        <v>68</v>
      </c>
      <c r="C111" s="156" t="str">
        <f>VLOOKUP(B111,'IOCE Indicators by HCPCS'!A:B,2,FALSE)</f>
        <v xml:space="preserve">FQHC visit new patient </v>
      </c>
      <c r="D111" s="157"/>
      <c r="E111" s="22"/>
      <c r="F111" s="135">
        <v>43468</v>
      </c>
      <c r="G111" s="28" t="s">
        <v>45</v>
      </c>
      <c r="H111" s="22">
        <v>1</v>
      </c>
      <c r="I111" s="22">
        <v>1</v>
      </c>
      <c r="J111" s="37">
        <v>150</v>
      </c>
      <c r="K111" s="38" t="s">
        <v>8934</v>
      </c>
      <c r="L111" s="39">
        <f>VLOOKUP(B111,'IOCE Indicators by HCPCS'!A:D,4,FALSE)</f>
        <v>0</v>
      </c>
      <c r="M111" s="39">
        <f>VLOOKUP(B111,'IOCE Indicators by HCPCS'!A:E,5,FALSE)</f>
        <v>5</v>
      </c>
      <c r="N111" s="39">
        <f>VLOOKUP(B111,'IOCE Indicators by HCPCS'!A:F,6,FALSE)</f>
        <v>0</v>
      </c>
      <c r="O111" s="40" t="str">
        <f>VLOOKUP(B111,'IOCE Indicators by HCPCS'!A:G,7,FALSE)</f>
        <v>01</v>
      </c>
      <c r="P111" s="41">
        <f>MIN(ROUND(ROUND(B100*C100,2)*(1+D100),2),J111)</f>
        <v>150</v>
      </c>
      <c r="Q111" s="42">
        <f>ROUND(P111*0.8,2)</f>
        <v>120</v>
      </c>
      <c r="R111" s="42">
        <f>P111-Q111</f>
        <v>30</v>
      </c>
      <c r="S111" s="42">
        <v>0</v>
      </c>
      <c r="T111" s="28" t="s">
        <v>46</v>
      </c>
      <c r="U111" s="2"/>
    </row>
    <row r="112" spans="1:21" s="1" customFormat="1">
      <c r="A112" s="43" t="s">
        <v>47</v>
      </c>
      <c r="B112" s="44" t="s">
        <v>70</v>
      </c>
      <c r="C112" s="154" t="str">
        <f>VLOOKUP(B112,'IOCE Indicators by HCPCS'!A:B,2,FALSE)</f>
        <v>Eye exam new patient</v>
      </c>
      <c r="D112" s="155"/>
      <c r="E112" s="44"/>
      <c r="F112" s="45">
        <v>43468</v>
      </c>
      <c r="G112" s="46" t="s">
        <v>45</v>
      </c>
      <c r="H112" s="44">
        <v>1</v>
      </c>
      <c r="I112" s="44">
        <v>1</v>
      </c>
      <c r="J112" s="47">
        <v>45</v>
      </c>
      <c r="K112" s="48">
        <f>VLOOKUP(B112,'IOCE Indicators by HCPCS'!A:C,3,FALSE)</f>
        <v>12</v>
      </c>
      <c r="L112" s="49">
        <f>VLOOKUP(B112,'IOCE Indicators by HCPCS'!A:D,4,FALSE)</f>
        <v>5</v>
      </c>
      <c r="M112" s="49">
        <f>VLOOKUP(B112,'IOCE Indicators by HCPCS'!A:E,5,FALSE)</f>
        <v>5</v>
      </c>
      <c r="N112" s="49">
        <f>VLOOKUP(B112,'IOCE Indicators by HCPCS'!A:F,6,FALSE)</f>
        <v>0</v>
      </c>
      <c r="O112" s="50" t="str">
        <f>VLOOKUP(B112,'IOCE Indicators by HCPCS'!A:G,7,FALSE)</f>
        <v>00</v>
      </c>
      <c r="P112" s="51">
        <v>0</v>
      </c>
      <c r="Q112" s="52">
        <v>0</v>
      </c>
      <c r="R112" s="52">
        <v>0</v>
      </c>
      <c r="S112" s="52">
        <v>0</v>
      </c>
      <c r="T112" s="46" t="s">
        <v>49</v>
      </c>
      <c r="U112" s="2"/>
    </row>
    <row r="113" spans="1:21" s="1" customFormat="1">
      <c r="A113" s="20" t="s">
        <v>50</v>
      </c>
      <c r="B113" s="22" t="s">
        <v>72</v>
      </c>
      <c r="C113" s="156" t="str">
        <f>VLOOKUP(B113,'IOCE Indicators by HCPCS'!A:B,2,FALSE)</f>
        <v>FQHC visit,  MH estab pt</v>
      </c>
      <c r="D113" s="157"/>
      <c r="E113" s="22"/>
      <c r="F113" s="135">
        <v>43472</v>
      </c>
      <c r="G113" s="28" t="s">
        <v>73</v>
      </c>
      <c r="H113" s="22">
        <v>1</v>
      </c>
      <c r="I113" s="22">
        <v>1</v>
      </c>
      <c r="J113" s="136">
        <v>175</v>
      </c>
      <c r="K113" s="139">
        <f>VLOOKUP(B113,'IOCE Indicators by HCPCS'!A:C,3,FALSE)</f>
        <v>10</v>
      </c>
      <c r="L113" s="39">
        <f>VLOOKUP(B113,'IOCE Indicators by HCPCS'!A:D,4,FALSE)</f>
        <v>0</v>
      </c>
      <c r="M113" s="39">
        <f>VLOOKUP(B113,'IOCE Indicators by HCPCS'!A:E,5,FALSE)</f>
        <v>5</v>
      </c>
      <c r="N113" s="39">
        <f>VLOOKUP(B113,'IOCE Indicators by HCPCS'!A:F,6,FALSE)</f>
        <v>0</v>
      </c>
      <c r="O113" s="40" t="s">
        <v>46</v>
      </c>
      <c r="P113" s="41">
        <f>MIN(ROUND(B100*C100,2),J113)</f>
        <v>173.17</v>
      </c>
      <c r="Q113" s="42">
        <f>ROUND(P113*0.8,2)</f>
        <v>138.54</v>
      </c>
      <c r="R113" s="42">
        <f>P113-Q113</f>
        <v>34.629999999999995</v>
      </c>
      <c r="S113" s="42">
        <v>0</v>
      </c>
      <c r="T113" s="28" t="s">
        <v>24</v>
      </c>
      <c r="U113" s="2"/>
    </row>
    <row r="114" spans="1:21" s="1" customFormat="1">
      <c r="A114" s="43" t="s">
        <v>64</v>
      </c>
      <c r="B114" s="44" t="s">
        <v>75</v>
      </c>
      <c r="C114" s="154" t="str">
        <f>VLOOKUP(B114,'IOCE Indicators by HCPCS'!A:B,2,FALSE)</f>
        <v>Psytx pt&amp;/family 30 minutes</v>
      </c>
      <c r="D114" s="155"/>
      <c r="E114" s="44"/>
      <c r="F114" s="45">
        <v>43472</v>
      </c>
      <c r="G114" s="46" t="s">
        <v>73</v>
      </c>
      <c r="H114" s="44">
        <v>1</v>
      </c>
      <c r="I114" s="44">
        <v>1</v>
      </c>
      <c r="J114" s="47">
        <v>139</v>
      </c>
      <c r="K114" s="48">
        <f>VLOOKUP(B114,'IOCE Indicators by HCPCS'!A:C,3,FALSE)</f>
        <v>12</v>
      </c>
      <c r="L114" s="49">
        <f>VLOOKUP(B114,'IOCE Indicators by HCPCS'!A:D,4,FALSE)</f>
        <v>5</v>
      </c>
      <c r="M114" s="49">
        <f>VLOOKUP(B114,'IOCE Indicators by HCPCS'!A:E,5,FALSE)</f>
        <v>5</v>
      </c>
      <c r="N114" s="49">
        <f>VLOOKUP(B114,'IOCE Indicators by HCPCS'!A:F,6,FALSE)</f>
        <v>0</v>
      </c>
      <c r="O114" s="50" t="str">
        <f>VLOOKUP(B114,'IOCE Indicators by HCPCS'!A:G,7,FALSE)</f>
        <v>00</v>
      </c>
      <c r="P114" s="51">
        <v>0</v>
      </c>
      <c r="Q114" s="52">
        <v>0</v>
      </c>
      <c r="R114" s="52">
        <v>0</v>
      </c>
      <c r="S114" s="52">
        <v>0</v>
      </c>
      <c r="T114" s="46" t="s">
        <v>49</v>
      </c>
      <c r="U114" s="2"/>
    </row>
    <row r="115" spans="1:21" s="1" customFormat="1">
      <c r="A115" s="20" t="s">
        <v>65</v>
      </c>
      <c r="B115" s="22" t="s">
        <v>77</v>
      </c>
      <c r="C115" s="156" t="str">
        <f>VLOOKUP(B115,'IOCE Indicators by HCPCS'!A:B,2,FALSE)</f>
        <v>Ther/proph/diag inj sc/im</v>
      </c>
      <c r="D115" s="157"/>
      <c r="E115" s="22"/>
      <c r="F115" s="135">
        <v>43472</v>
      </c>
      <c r="G115" s="28" t="s">
        <v>73</v>
      </c>
      <c r="H115" s="22">
        <v>1</v>
      </c>
      <c r="I115" s="22">
        <v>1</v>
      </c>
      <c r="J115" s="37">
        <v>15</v>
      </c>
      <c r="K115" s="139">
        <f>VLOOKUP(B115,'IOCE Indicators by HCPCS'!A:C,3,FALSE)</f>
        <v>12</v>
      </c>
      <c r="L115" s="39">
        <f>VLOOKUP(B115,'IOCE Indicators by HCPCS'!A:D,4,FALSE)</f>
        <v>5</v>
      </c>
      <c r="M115" s="39">
        <f>VLOOKUP(B115,'IOCE Indicators by HCPCS'!A:E,5,FALSE)</f>
        <v>5</v>
      </c>
      <c r="N115" s="39">
        <f>VLOOKUP(B115,'IOCE Indicators by HCPCS'!A:F,6,FALSE)</f>
        <v>0</v>
      </c>
      <c r="O115" s="142" t="str">
        <f>VLOOKUP(B115,'IOCE Indicators by HCPCS'!A:G,7,FALSE)</f>
        <v>00</v>
      </c>
      <c r="P115" s="41">
        <v>0</v>
      </c>
      <c r="Q115" s="42">
        <v>0</v>
      </c>
      <c r="R115" s="42">
        <v>0</v>
      </c>
      <c r="S115" s="42">
        <v>0</v>
      </c>
      <c r="T115" s="28" t="s">
        <v>49</v>
      </c>
      <c r="U115" s="2"/>
    </row>
    <row r="116" spans="1:21" s="1" customFormat="1">
      <c r="A116" s="43" t="s">
        <v>67</v>
      </c>
      <c r="B116" s="44" t="s">
        <v>79</v>
      </c>
      <c r="C116" s="154" t="str">
        <f>VLOOKUP(B116,'IOCE Indicators by HCPCS'!A:B,2,FALSE)</f>
        <v>Abatacept injection</v>
      </c>
      <c r="D116" s="155"/>
      <c r="E116" s="44"/>
      <c r="F116" s="45">
        <v>43472</v>
      </c>
      <c r="G116" s="46" t="s">
        <v>80</v>
      </c>
      <c r="H116" s="44">
        <v>1</v>
      </c>
      <c r="I116" s="44">
        <v>1</v>
      </c>
      <c r="J116" s="47">
        <v>15</v>
      </c>
      <c r="K116" s="48">
        <f>VLOOKUP(B116,'IOCE Indicators by HCPCS'!A:C,3,FALSE)</f>
        <v>12</v>
      </c>
      <c r="L116" s="49">
        <f>VLOOKUP(B116,'IOCE Indicators by HCPCS'!A:D,4,FALSE)</f>
        <v>5</v>
      </c>
      <c r="M116" s="49">
        <f>VLOOKUP(B116,'IOCE Indicators by HCPCS'!A:E,5,FALSE)</f>
        <v>5</v>
      </c>
      <c r="N116" s="49">
        <f>VLOOKUP(B116,'IOCE Indicators by HCPCS'!A:F,6,FALSE)</f>
        <v>0</v>
      </c>
      <c r="O116" s="50" t="str">
        <f>VLOOKUP(B116,'IOCE Indicators by HCPCS'!A:G,7,FALSE)</f>
        <v>00</v>
      </c>
      <c r="P116" s="51">
        <v>0</v>
      </c>
      <c r="Q116" s="52">
        <v>0</v>
      </c>
      <c r="R116" s="52">
        <v>0</v>
      </c>
      <c r="S116" s="52">
        <v>0</v>
      </c>
      <c r="T116" s="46" t="s">
        <v>49</v>
      </c>
      <c r="U116" s="2"/>
    </row>
    <row r="117" spans="1:21" s="1" customFormat="1">
      <c r="A117" s="20" t="s">
        <v>69</v>
      </c>
      <c r="B117" s="22" t="s">
        <v>44</v>
      </c>
      <c r="C117" s="156" t="str">
        <f>VLOOKUP(B117,'IOCE Indicators by HCPCS'!A:B,2,FALSE)</f>
        <v>FQHC visit, estab pt</v>
      </c>
      <c r="D117" s="157"/>
      <c r="E117" s="22">
        <v>59</v>
      </c>
      <c r="F117" s="135">
        <v>43472</v>
      </c>
      <c r="G117" s="28" t="s">
        <v>45</v>
      </c>
      <c r="H117" s="22">
        <v>1</v>
      </c>
      <c r="I117" s="22">
        <v>1</v>
      </c>
      <c r="J117" s="37">
        <v>125</v>
      </c>
      <c r="K117" s="139">
        <f>VLOOKUP(B117,'IOCE Indicators by HCPCS'!A:C,3,FALSE)</f>
        <v>10</v>
      </c>
      <c r="L117" s="39">
        <f>VLOOKUP(B117,'IOCE Indicators by HCPCS'!A:D,4,FALSE)</f>
        <v>0</v>
      </c>
      <c r="M117" s="39">
        <f>VLOOKUP(B117,'IOCE Indicators by HCPCS'!A:E,5,FALSE)</f>
        <v>5</v>
      </c>
      <c r="N117" s="39">
        <f>VLOOKUP(B117,'IOCE Indicators by HCPCS'!A:F,6,FALSE)</f>
        <v>0</v>
      </c>
      <c r="O117" s="40" t="s">
        <v>62</v>
      </c>
      <c r="P117" s="41">
        <f>MIN(ROUND(B100*C100,2),J117)</f>
        <v>125</v>
      </c>
      <c r="Q117" s="42">
        <f>ROUND(P117*0.8,2)</f>
        <v>100</v>
      </c>
      <c r="R117" s="42">
        <f>P117-Q117</f>
        <v>25</v>
      </c>
      <c r="S117" s="42">
        <v>0</v>
      </c>
      <c r="T117" s="28" t="s">
        <v>46</v>
      </c>
      <c r="U117" s="2"/>
    </row>
    <row r="118" spans="1:21" s="1" customFormat="1">
      <c r="A118" s="43" t="s">
        <v>71</v>
      </c>
      <c r="B118" s="46" t="s">
        <v>7574</v>
      </c>
      <c r="C118" s="154" t="str">
        <f>VLOOKUP(B118,'IOCE Indicators by HCPCS'!A:B,2,FALSE)</f>
        <v>Office/outpatient visit est</v>
      </c>
      <c r="D118" s="155"/>
      <c r="E118" s="44"/>
      <c r="F118" s="45">
        <v>43472</v>
      </c>
      <c r="G118" s="46" t="s">
        <v>45</v>
      </c>
      <c r="H118" s="44">
        <v>1</v>
      </c>
      <c r="I118" s="44">
        <v>1</v>
      </c>
      <c r="J118" s="47">
        <v>135</v>
      </c>
      <c r="K118" s="48">
        <f>VLOOKUP(B118,'IOCE Indicators by HCPCS'!A:C,3,FALSE)</f>
        <v>12</v>
      </c>
      <c r="L118" s="49">
        <f>VLOOKUP(B118,'IOCE Indicators by HCPCS'!A:D,4,FALSE)</f>
        <v>5</v>
      </c>
      <c r="M118" s="49">
        <f>VLOOKUP(B118,'IOCE Indicators by HCPCS'!A:E,5,FALSE)</f>
        <v>5</v>
      </c>
      <c r="N118" s="49">
        <f>VLOOKUP(B118,'IOCE Indicators by HCPCS'!A:F,6,FALSE)</f>
        <v>0</v>
      </c>
      <c r="O118" s="50" t="str">
        <f>VLOOKUP(B118,'IOCE Indicators by HCPCS'!A:G,7,FALSE)</f>
        <v>00</v>
      </c>
      <c r="P118" s="51">
        <v>0</v>
      </c>
      <c r="Q118" s="52">
        <v>0</v>
      </c>
      <c r="R118" s="52">
        <v>0</v>
      </c>
      <c r="S118" s="52">
        <v>0</v>
      </c>
      <c r="T118" s="46" t="s">
        <v>49</v>
      </c>
      <c r="U118" s="2"/>
    </row>
    <row r="119" spans="1:21" s="1" customFormat="1">
      <c r="A119" s="20" t="s">
        <v>74</v>
      </c>
      <c r="B119" s="22" t="s">
        <v>61</v>
      </c>
      <c r="C119" s="156" t="str">
        <f>VLOOKUP(B119,'IOCE Indicators by HCPCS'!A:B,2,FALSE)</f>
        <v>FQHC visit, IPPE or AWV</v>
      </c>
      <c r="D119" s="157"/>
      <c r="E119" s="22"/>
      <c r="F119" s="135">
        <v>43480</v>
      </c>
      <c r="G119" s="28" t="s">
        <v>45</v>
      </c>
      <c r="H119" s="22">
        <v>1</v>
      </c>
      <c r="I119" s="22">
        <v>1</v>
      </c>
      <c r="J119" s="37">
        <v>140</v>
      </c>
      <c r="K119" s="38" t="s">
        <v>8934</v>
      </c>
      <c r="L119" s="140">
        <f>VLOOKUP(B119,'IOCE Indicators by HCPCS'!A:D,4,FALSE)</f>
        <v>0</v>
      </c>
      <c r="M119" s="39">
        <f>VLOOKUP(B119,'IOCE Indicators by HCPCS'!A:E,5,FALSE)</f>
        <v>5</v>
      </c>
      <c r="N119" s="39">
        <f>VLOOKUP(B119,'IOCE Indicators by HCPCS'!A:F,6,FALSE)</f>
        <v>0</v>
      </c>
      <c r="O119" s="142" t="str">
        <f>VLOOKUP(B119,'IOCE Indicators by HCPCS'!A:G,7,FALSE)</f>
        <v>01</v>
      </c>
      <c r="P119" s="41">
        <f>MIN(ROUND(B100*C100*(1+D100),2),J119)</f>
        <v>140</v>
      </c>
      <c r="Q119" s="42">
        <f>ROUND(0.8*(P119-J120),2)+J120</f>
        <v>139</v>
      </c>
      <c r="R119" s="137">
        <f>P119-Q119</f>
        <v>1</v>
      </c>
      <c r="S119" s="42">
        <v>0</v>
      </c>
      <c r="T119" s="28" t="s">
        <v>8991</v>
      </c>
      <c r="U119" s="2"/>
    </row>
    <row r="120" spans="1:21" s="1" customFormat="1">
      <c r="A120" s="43" t="s">
        <v>76</v>
      </c>
      <c r="B120" s="44" t="s">
        <v>63</v>
      </c>
      <c r="C120" s="154" t="str">
        <f>VLOOKUP(B120,'IOCE Indicators by HCPCS'!A:B,2,FALSE)</f>
        <v>Ppps, subseq visit</v>
      </c>
      <c r="D120" s="155"/>
      <c r="E120" s="44"/>
      <c r="F120" s="45">
        <v>43480</v>
      </c>
      <c r="G120" s="46" t="s">
        <v>45</v>
      </c>
      <c r="H120" s="44">
        <v>1</v>
      </c>
      <c r="I120" s="44">
        <v>1</v>
      </c>
      <c r="J120" s="47">
        <v>135</v>
      </c>
      <c r="K120" s="48">
        <f>VLOOKUP(B120,'IOCE Indicators by HCPCS'!A:C,3,FALSE)</f>
        <v>12</v>
      </c>
      <c r="L120" s="49">
        <f>VLOOKUP(B120,'IOCE Indicators by HCPCS'!A:D,4,FALSE)</f>
        <v>6</v>
      </c>
      <c r="M120" s="49">
        <f>VLOOKUP(B120,'IOCE Indicators by HCPCS'!A:E,5,FALSE)</f>
        <v>5</v>
      </c>
      <c r="N120" s="49">
        <f>VLOOKUP(B120,'IOCE Indicators by HCPCS'!A:F,6,FALSE)</f>
        <v>0</v>
      </c>
      <c r="O120" s="50" t="str">
        <f>VLOOKUP(B120,'IOCE Indicators by HCPCS'!A:G,7,FALSE)</f>
        <v>00</v>
      </c>
      <c r="P120" s="51">
        <v>0</v>
      </c>
      <c r="Q120" s="52">
        <v>0</v>
      </c>
      <c r="R120" s="52">
        <v>0</v>
      </c>
      <c r="S120" s="52">
        <v>0</v>
      </c>
      <c r="T120" s="46" t="s">
        <v>49</v>
      </c>
      <c r="U120" s="2"/>
    </row>
    <row r="121" spans="1:21" s="1" customFormat="1">
      <c r="A121" s="20" t="s">
        <v>78</v>
      </c>
      <c r="B121" s="22" t="s">
        <v>51</v>
      </c>
      <c r="C121" s="156" t="str">
        <f>VLOOKUP(B121,'IOCE Indicators by HCPCS'!A:B,2,FALSE)</f>
        <v>Routine venipuncture</v>
      </c>
      <c r="D121" s="157"/>
      <c r="E121" s="22"/>
      <c r="F121" s="135">
        <v>43480</v>
      </c>
      <c r="G121" s="28" t="s">
        <v>52</v>
      </c>
      <c r="H121" s="22">
        <v>1</v>
      </c>
      <c r="I121" s="22">
        <v>1</v>
      </c>
      <c r="J121" s="37">
        <v>25</v>
      </c>
      <c r="K121" s="139">
        <f>VLOOKUP(B121,'IOCE Indicators by HCPCS'!A:C,3,FALSE)</f>
        <v>12</v>
      </c>
      <c r="L121" s="39">
        <f>VLOOKUP(B121,'IOCE Indicators by HCPCS'!A:D,4,FALSE)</f>
        <v>5</v>
      </c>
      <c r="M121" s="39">
        <f>VLOOKUP(B121,'IOCE Indicators by HCPCS'!A:E,5,FALSE)</f>
        <v>5</v>
      </c>
      <c r="N121" s="39">
        <f>VLOOKUP(B121,'IOCE Indicators by HCPCS'!A:F,6,FALSE)</f>
        <v>0</v>
      </c>
      <c r="O121" s="142" t="str">
        <f>VLOOKUP(B121,'IOCE Indicators by HCPCS'!A:G,7,FALSE)</f>
        <v>00</v>
      </c>
      <c r="P121" s="41">
        <v>0</v>
      </c>
      <c r="Q121" s="42">
        <v>0</v>
      </c>
      <c r="R121" s="42">
        <v>0</v>
      </c>
      <c r="S121" s="42">
        <v>0</v>
      </c>
      <c r="T121" s="28" t="s">
        <v>49</v>
      </c>
      <c r="U121" s="2"/>
    </row>
    <row r="122" spans="1:21" s="1" customFormat="1">
      <c r="A122" s="43" t="s">
        <v>9119</v>
      </c>
      <c r="B122" s="44" t="s">
        <v>44</v>
      </c>
      <c r="C122" s="154" t="str">
        <f>VLOOKUP(B122,'IOCE Indicators by HCPCS'!A:B,2,FALSE)</f>
        <v>FQHC visit, estab pt</v>
      </c>
      <c r="D122" s="155"/>
      <c r="E122" s="44">
        <v>59</v>
      </c>
      <c r="F122" s="45">
        <v>43480</v>
      </c>
      <c r="G122" s="46" t="s">
        <v>45</v>
      </c>
      <c r="H122" s="44">
        <v>1</v>
      </c>
      <c r="I122" s="44">
        <v>1</v>
      </c>
      <c r="J122" s="47">
        <v>140</v>
      </c>
      <c r="K122" s="48">
        <f>VLOOKUP(B122,'IOCE Indicators by HCPCS'!A:C,3,FALSE)</f>
        <v>10</v>
      </c>
      <c r="L122" s="49">
        <f>VLOOKUP(B122,'IOCE Indicators by HCPCS'!A:D,4,FALSE)</f>
        <v>0</v>
      </c>
      <c r="M122" s="49">
        <f>VLOOKUP(B122,'IOCE Indicators by HCPCS'!A:E,5,FALSE)</f>
        <v>5</v>
      </c>
      <c r="N122" s="49">
        <f>VLOOKUP(B122,'IOCE Indicators by HCPCS'!A:F,6,FALSE)</f>
        <v>0</v>
      </c>
      <c r="O122" s="50" t="s">
        <v>62</v>
      </c>
      <c r="P122" s="51">
        <f>MIN(ROUND(B100*C100,2),J122)</f>
        <v>140</v>
      </c>
      <c r="Q122" s="52">
        <f>ROUND(P122*0.8,2)</f>
        <v>112</v>
      </c>
      <c r="R122" s="52">
        <f>P122-Q122</f>
        <v>28</v>
      </c>
      <c r="S122" s="52">
        <v>0</v>
      </c>
      <c r="T122" s="46" t="s">
        <v>46</v>
      </c>
      <c r="U122" s="2"/>
    </row>
    <row r="123" spans="1:21" s="1" customFormat="1">
      <c r="A123" s="20" t="s">
        <v>9120</v>
      </c>
      <c r="B123" s="118" t="s">
        <v>7574</v>
      </c>
      <c r="C123" s="156" t="str">
        <f>VLOOKUP(B123,'IOCE Indicators by HCPCS'!A:B,2,FALSE)</f>
        <v>Office/outpatient visit est</v>
      </c>
      <c r="D123" s="157"/>
      <c r="E123" s="22"/>
      <c r="F123" s="135">
        <v>43480</v>
      </c>
      <c r="G123" s="28" t="s">
        <v>45</v>
      </c>
      <c r="H123" s="22">
        <v>1</v>
      </c>
      <c r="I123" s="22">
        <v>1</v>
      </c>
      <c r="J123" s="37">
        <v>105</v>
      </c>
      <c r="K123" s="139">
        <f>VLOOKUP(B123,'IOCE Indicators by HCPCS'!A:C,3,FALSE)</f>
        <v>12</v>
      </c>
      <c r="L123" s="39">
        <f>VLOOKUP(B123,'IOCE Indicators by HCPCS'!A:D,4,FALSE)</f>
        <v>5</v>
      </c>
      <c r="M123" s="39">
        <f>VLOOKUP(B123,'IOCE Indicators by HCPCS'!A:E,5,FALSE)</f>
        <v>5</v>
      </c>
      <c r="N123" s="140">
        <f>VLOOKUP(B123,'IOCE Indicators by HCPCS'!A:F,6,FALSE)</f>
        <v>0</v>
      </c>
      <c r="O123" s="40" t="str">
        <f>VLOOKUP(B123,'IOCE Indicators by HCPCS'!A:G,7,FALSE)</f>
        <v>00</v>
      </c>
      <c r="P123" s="41">
        <v>0</v>
      </c>
      <c r="Q123" s="42">
        <v>0</v>
      </c>
      <c r="R123" s="42">
        <v>0</v>
      </c>
      <c r="S123" s="42">
        <v>0</v>
      </c>
      <c r="T123" s="28" t="s">
        <v>49</v>
      </c>
      <c r="U123" s="2"/>
    </row>
    <row r="124" spans="1:21" s="1" customFormat="1">
      <c r="A124" s="43" t="s">
        <v>9146</v>
      </c>
      <c r="B124" s="44" t="s">
        <v>44</v>
      </c>
      <c r="C124" s="154" t="str">
        <f>VLOOKUP(B124,'IOCE Indicators by HCPCS'!A:B,2,FALSE)</f>
        <v>FQHC visit, estab pt</v>
      </c>
      <c r="D124" s="155"/>
      <c r="E124" s="44"/>
      <c r="F124" s="45">
        <v>43487</v>
      </c>
      <c r="G124" s="46" t="s">
        <v>45</v>
      </c>
      <c r="H124" s="44">
        <v>1</v>
      </c>
      <c r="I124" s="44">
        <v>1</v>
      </c>
      <c r="J124" s="47">
        <v>140</v>
      </c>
      <c r="K124" s="48">
        <f>VLOOKUP(B124,'IOCE Indicators by HCPCS'!A:C,3,FALSE)</f>
        <v>10</v>
      </c>
      <c r="L124" s="49">
        <f>VLOOKUP(B124,'IOCE Indicators by HCPCS'!A:D,4,FALSE)</f>
        <v>0</v>
      </c>
      <c r="M124" s="49">
        <f>VLOOKUP(B124,'IOCE Indicators by HCPCS'!A:E,5,FALSE)</f>
        <v>5</v>
      </c>
      <c r="N124" s="49">
        <f>VLOOKUP(B124,'IOCE Indicators by HCPCS'!A:F,6,FALSE)</f>
        <v>0</v>
      </c>
      <c r="O124" s="50" t="s">
        <v>24</v>
      </c>
      <c r="P124" s="51">
        <f>MIN(ROUND(B100*C100,2),J124)</f>
        <v>140</v>
      </c>
      <c r="Q124" s="52">
        <f>ROUND(P124*0.8,2)</f>
        <v>112</v>
      </c>
      <c r="R124" s="52">
        <f>P124-Q124</f>
        <v>28</v>
      </c>
      <c r="S124" s="52">
        <v>0</v>
      </c>
      <c r="T124" s="46" t="s">
        <v>46</v>
      </c>
      <c r="U124" s="2"/>
    </row>
    <row r="125" spans="1:21" s="1" customFormat="1">
      <c r="A125" s="20" t="s">
        <v>9147</v>
      </c>
      <c r="B125" s="22" t="s">
        <v>48</v>
      </c>
      <c r="C125" s="156" t="str">
        <f>VLOOKUP(B125,'IOCE Indicators by HCPCS'!A:B,2,FALSE)</f>
        <v>Office/outpatient visit est</v>
      </c>
      <c r="D125" s="157"/>
      <c r="E125" s="22"/>
      <c r="F125" s="135">
        <v>43487</v>
      </c>
      <c r="G125" s="28" t="s">
        <v>45</v>
      </c>
      <c r="H125" s="22">
        <v>1</v>
      </c>
      <c r="I125" s="22">
        <v>1</v>
      </c>
      <c r="J125" s="37">
        <v>135</v>
      </c>
      <c r="K125" s="139">
        <f>VLOOKUP(B125,'IOCE Indicators by HCPCS'!A:C,3,FALSE)</f>
        <v>12</v>
      </c>
      <c r="L125" s="39">
        <f>VLOOKUP(B125,'IOCE Indicators by HCPCS'!A:D,4,FALSE)</f>
        <v>5</v>
      </c>
      <c r="M125" s="39">
        <f>VLOOKUP(B125,'IOCE Indicators by HCPCS'!A:E,5,FALSE)</f>
        <v>5</v>
      </c>
      <c r="N125" s="39">
        <f>VLOOKUP(B125,'IOCE Indicators by HCPCS'!A:F,6,FALSE)</f>
        <v>0</v>
      </c>
      <c r="O125" s="40" t="str">
        <f>VLOOKUP(B125,'IOCE Indicators by HCPCS'!A:G,7,FALSE)</f>
        <v>00</v>
      </c>
      <c r="P125" s="41">
        <v>0</v>
      </c>
      <c r="Q125" s="42">
        <v>0</v>
      </c>
      <c r="R125" s="42">
        <v>0</v>
      </c>
      <c r="S125" s="42">
        <v>0</v>
      </c>
      <c r="T125" s="28" t="s">
        <v>49</v>
      </c>
      <c r="U125" s="2"/>
    </row>
    <row r="126" spans="1:21" s="1" customFormat="1">
      <c r="A126" s="43" t="s">
        <v>9148</v>
      </c>
      <c r="B126" s="44" t="s">
        <v>44</v>
      </c>
      <c r="C126" s="154" t="str">
        <f>VLOOKUP(B126,'IOCE Indicators by HCPCS'!A:B,2,FALSE)</f>
        <v>FQHC visit, estab pt</v>
      </c>
      <c r="D126" s="155"/>
      <c r="E126" s="44"/>
      <c r="F126" s="45">
        <v>43495</v>
      </c>
      <c r="G126" s="46" t="s">
        <v>45</v>
      </c>
      <c r="H126" s="44">
        <v>1</v>
      </c>
      <c r="I126" s="44">
        <v>1</v>
      </c>
      <c r="J126" s="47">
        <v>140</v>
      </c>
      <c r="K126" s="48">
        <f>VLOOKUP(B126,'IOCE Indicators by HCPCS'!A:C,3,FALSE)</f>
        <v>10</v>
      </c>
      <c r="L126" s="49">
        <f>VLOOKUP(B126,'IOCE Indicators by HCPCS'!A:D,4,FALSE)</f>
        <v>0</v>
      </c>
      <c r="M126" s="49">
        <f>VLOOKUP(B126,'IOCE Indicators by HCPCS'!A:E,5,FALSE)</f>
        <v>5</v>
      </c>
      <c r="N126" s="49">
        <f>VLOOKUP(B126,'IOCE Indicators by HCPCS'!A:F,6,FALSE)</f>
        <v>0</v>
      </c>
      <c r="O126" s="50" t="s">
        <v>24</v>
      </c>
      <c r="P126" s="51">
        <f>MIN(ROUND(B100*C100,2),J126)</f>
        <v>140</v>
      </c>
      <c r="Q126" s="52">
        <f>ROUND(P126*0.8,2)</f>
        <v>112</v>
      </c>
      <c r="R126" s="52">
        <f>P126-Q126</f>
        <v>28</v>
      </c>
      <c r="S126" s="52">
        <v>0</v>
      </c>
      <c r="T126" s="46" t="s">
        <v>46</v>
      </c>
      <c r="U126" s="2"/>
    </row>
    <row r="127" spans="1:21" s="1" customFormat="1">
      <c r="A127" s="20" t="s">
        <v>9149</v>
      </c>
      <c r="B127" s="22" t="s">
        <v>48</v>
      </c>
      <c r="C127" s="156" t="str">
        <f>VLOOKUP(B127,'IOCE Indicators by HCPCS'!A:B,2,FALSE)</f>
        <v>Office/outpatient visit est</v>
      </c>
      <c r="D127" s="157"/>
      <c r="E127" s="22"/>
      <c r="F127" s="135">
        <v>43495</v>
      </c>
      <c r="G127" s="28" t="s">
        <v>45</v>
      </c>
      <c r="H127" s="22">
        <v>1</v>
      </c>
      <c r="I127" s="22">
        <v>1</v>
      </c>
      <c r="J127" s="37">
        <v>135</v>
      </c>
      <c r="K127" s="139">
        <f>VLOOKUP(B127,'IOCE Indicators by HCPCS'!A:C,3,FALSE)</f>
        <v>12</v>
      </c>
      <c r="L127" s="39">
        <f>VLOOKUP(B127,'IOCE Indicators by HCPCS'!A:D,4,FALSE)</f>
        <v>5</v>
      </c>
      <c r="M127" s="39">
        <f>VLOOKUP(B127,'IOCE Indicators by HCPCS'!A:E,5,FALSE)</f>
        <v>5</v>
      </c>
      <c r="N127" s="39">
        <f>VLOOKUP(B127,'IOCE Indicators by HCPCS'!A:F,6,FALSE)</f>
        <v>0</v>
      </c>
      <c r="O127" s="40" t="str">
        <f>VLOOKUP(B127,'IOCE Indicators by HCPCS'!A:G,7,FALSE)</f>
        <v>00</v>
      </c>
      <c r="P127" s="41">
        <v>0</v>
      </c>
      <c r="Q127" s="42">
        <v>0</v>
      </c>
      <c r="R127" s="42">
        <v>0</v>
      </c>
      <c r="S127" s="42">
        <v>0</v>
      </c>
      <c r="T127" s="28" t="s">
        <v>49</v>
      </c>
      <c r="U127" s="2"/>
    </row>
    <row r="128" spans="1:21">
      <c r="O128" s="141"/>
    </row>
  </sheetData>
  <mergeCells count="103">
    <mergeCell ref="C16:T16"/>
    <mergeCell ref="E30:F30"/>
    <mergeCell ref="A33:T33"/>
    <mergeCell ref="A34:B34"/>
    <mergeCell ref="C34:T34"/>
    <mergeCell ref="A35:O35"/>
    <mergeCell ref="P35:T35"/>
    <mergeCell ref="C24:D24"/>
    <mergeCell ref="D1:E1"/>
    <mergeCell ref="D5:E5"/>
    <mergeCell ref="A27:F27"/>
    <mergeCell ref="E28:F28"/>
    <mergeCell ref="E29:F29"/>
    <mergeCell ref="A17:O17"/>
    <mergeCell ref="P17:T17"/>
    <mergeCell ref="K20:O20"/>
    <mergeCell ref="C21:D21"/>
    <mergeCell ref="C22:D22"/>
    <mergeCell ref="C23:D23"/>
    <mergeCell ref="A9:F9"/>
    <mergeCell ref="E10:F10"/>
    <mergeCell ref="E11:F11"/>
    <mergeCell ref="E12:F12"/>
    <mergeCell ref="A15:T15"/>
    <mergeCell ref="A16:B16"/>
    <mergeCell ref="C50:D50"/>
    <mergeCell ref="C44:D44"/>
    <mergeCell ref="C45:D45"/>
    <mergeCell ref="C46:D46"/>
    <mergeCell ref="C47:D47"/>
    <mergeCell ref="C48:D48"/>
    <mergeCell ref="C49:D49"/>
    <mergeCell ref="K38:O38"/>
    <mergeCell ref="C39:D39"/>
    <mergeCell ref="C40:D40"/>
    <mergeCell ref="C41:D41"/>
    <mergeCell ref="C42:D42"/>
    <mergeCell ref="C43:D43"/>
    <mergeCell ref="A53:F53"/>
    <mergeCell ref="E54:F54"/>
    <mergeCell ref="E55:F55"/>
    <mergeCell ref="E56:F56"/>
    <mergeCell ref="A59:T59"/>
    <mergeCell ref="A60:B60"/>
    <mergeCell ref="C60:T60"/>
    <mergeCell ref="C65:D65"/>
    <mergeCell ref="C66:D66"/>
    <mergeCell ref="A61:O61"/>
    <mergeCell ref="C78:D78"/>
    <mergeCell ref="A81:F81"/>
    <mergeCell ref="E82:F82"/>
    <mergeCell ref="E83:F83"/>
    <mergeCell ref="E84:F84"/>
    <mergeCell ref="A87:T87"/>
    <mergeCell ref="P61:T61"/>
    <mergeCell ref="K64:O64"/>
    <mergeCell ref="C74:D74"/>
    <mergeCell ref="C75:D75"/>
    <mergeCell ref="C76:D76"/>
    <mergeCell ref="C77:D77"/>
    <mergeCell ref="C71:D71"/>
    <mergeCell ref="C72:D72"/>
    <mergeCell ref="C73:D73"/>
    <mergeCell ref="C67:D67"/>
    <mergeCell ref="C68:D68"/>
    <mergeCell ref="C69:D69"/>
    <mergeCell ref="C70:D70"/>
    <mergeCell ref="C94:D94"/>
    <mergeCell ref="C95:D95"/>
    <mergeCell ref="A98:F98"/>
    <mergeCell ref="E99:F99"/>
    <mergeCell ref="E100:F100"/>
    <mergeCell ref="E101:F101"/>
    <mergeCell ref="A88:B88"/>
    <mergeCell ref="C88:T88"/>
    <mergeCell ref="A89:O89"/>
    <mergeCell ref="P89:T89"/>
    <mergeCell ref="K92:O92"/>
    <mergeCell ref="C93:D93"/>
    <mergeCell ref="C110:D110"/>
    <mergeCell ref="C111:D111"/>
    <mergeCell ref="C112:D112"/>
    <mergeCell ref="C113:D113"/>
    <mergeCell ref="C114:D114"/>
    <mergeCell ref="C115:D115"/>
    <mergeCell ref="A104:T104"/>
    <mergeCell ref="A105:B105"/>
    <mergeCell ref="C105:T105"/>
    <mergeCell ref="A106:O106"/>
    <mergeCell ref="P106:T106"/>
    <mergeCell ref="K109:O109"/>
    <mergeCell ref="C122:D122"/>
    <mergeCell ref="C123:D123"/>
    <mergeCell ref="C124:D124"/>
    <mergeCell ref="C125:D125"/>
    <mergeCell ref="C126:D126"/>
    <mergeCell ref="C127:D127"/>
    <mergeCell ref="C116:D116"/>
    <mergeCell ref="C117:D117"/>
    <mergeCell ref="C118:D118"/>
    <mergeCell ref="C119:D119"/>
    <mergeCell ref="C120:D120"/>
    <mergeCell ref="C121:D121"/>
  </mergeCells>
  <pageMargins left="0.7" right="0.7" top="0.75" bottom="0.75" header="0.3" footer="0.3"/>
  <ignoredErrors>
    <ignoredError sqref="B23:B24 O22 S19 T22:T24 G22:G24 B42 B44 B46 B48:B49 G40:G50 T40:T50 S37 O43 O47 B68 B70 B72 B74:B75 B78 G66:G78 O69 O73 O77 T66:T78 S63 G94:G95 S91 B112 B114:B115 B118 B121 B123 B125 B127 G111:G127 K111 K119 O113 O117 O122 O124 O126 T111:T127 S108 T94:T9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D1AF9-E727-F94A-9FAB-C34EA5B6FADF}">
  <dimension ref="A1:K4725"/>
  <sheetViews>
    <sheetView workbookViewId="0">
      <selection activeCell="B9" sqref="B9"/>
    </sheetView>
  </sheetViews>
  <sheetFormatPr baseColWidth="10" defaultColWidth="9.1640625" defaultRowHeight="13"/>
  <cols>
    <col min="1" max="1" width="9.1640625" style="70"/>
    <col min="2" max="2" width="43.1640625" style="70" customWidth="1"/>
    <col min="3" max="3" width="8.1640625" style="71" customWidth="1"/>
    <col min="4" max="4" width="7.6640625" style="71" customWidth="1"/>
    <col min="5" max="5" width="10.5" style="71" customWidth="1"/>
    <col min="6" max="6" width="9" style="71" customWidth="1"/>
    <col min="7" max="7" width="8.5" style="71" customWidth="1"/>
    <col min="8" max="8" width="27.83203125" style="70" bestFit="1" customWidth="1"/>
    <col min="9" max="9" width="106" style="70" hidden="1" customWidth="1"/>
    <col min="10" max="10" width="86" style="70" hidden="1" customWidth="1"/>
    <col min="11" max="11" width="19.33203125" style="72" customWidth="1"/>
    <col min="12" max="16384" width="9.1640625" style="70"/>
  </cols>
  <sheetData>
    <row r="1" spans="1:1">
      <c r="A1" s="69" t="s">
        <v>82</v>
      </c>
    </row>
    <row r="2" spans="1:1">
      <c r="A2" s="70" t="s">
        <v>83</v>
      </c>
    </row>
    <row r="3" spans="1:1">
      <c r="A3" s="70" t="s">
        <v>84</v>
      </c>
    </row>
    <row r="4" spans="1:1">
      <c r="A4" s="70" t="s">
        <v>85</v>
      </c>
    </row>
    <row r="5" spans="1:1">
      <c r="A5" s="70" t="s">
        <v>86</v>
      </c>
    </row>
    <row r="6" spans="1:1">
      <c r="A6" s="70" t="s">
        <v>87</v>
      </c>
    </row>
    <row r="7" spans="1:1">
      <c r="A7" s="70" t="s">
        <v>88</v>
      </c>
    </row>
    <row r="8" spans="1:1">
      <c r="A8" s="70" t="s">
        <v>89</v>
      </c>
    </row>
    <row r="9" spans="1:1">
      <c r="A9" s="70" t="s">
        <v>90</v>
      </c>
    </row>
    <row r="10" spans="1:1">
      <c r="A10" s="70" t="s">
        <v>91</v>
      </c>
    </row>
    <row r="11" spans="1:1">
      <c r="A11" s="70" t="s">
        <v>92</v>
      </c>
    </row>
    <row r="12" spans="1:1">
      <c r="A12" s="69" t="s">
        <v>93</v>
      </c>
    </row>
    <row r="13" spans="1:1">
      <c r="A13" s="70" t="s">
        <v>94</v>
      </c>
    </row>
    <row r="14" spans="1:1">
      <c r="A14" s="70" t="s">
        <v>95</v>
      </c>
    </row>
    <row r="15" spans="1:1">
      <c r="A15" s="70" t="s">
        <v>96</v>
      </c>
    </row>
    <row r="16" spans="1:1">
      <c r="A16" s="73" t="s">
        <v>97</v>
      </c>
    </row>
    <row r="17" spans="1:11">
      <c r="A17" s="70" t="s">
        <v>98</v>
      </c>
    </row>
    <row r="20" spans="1:11" ht="14">
      <c r="A20" s="74" t="s">
        <v>25</v>
      </c>
      <c r="B20" s="74" t="s">
        <v>26</v>
      </c>
      <c r="C20" s="75" t="s">
        <v>99</v>
      </c>
      <c r="D20" s="75" t="s">
        <v>100</v>
      </c>
      <c r="E20" s="75" t="s">
        <v>101</v>
      </c>
      <c r="F20" s="75" t="s">
        <v>102</v>
      </c>
      <c r="G20" s="75" t="s">
        <v>103</v>
      </c>
      <c r="H20" s="76" t="s">
        <v>104</v>
      </c>
      <c r="I20" s="76" t="s">
        <v>105</v>
      </c>
      <c r="J20" s="77" t="s">
        <v>106</v>
      </c>
      <c r="K20" s="78" t="s">
        <v>107</v>
      </c>
    </row>
    <row r="21" spans="1:11" ht="13" customHeight="1">
      <c r="A21" s="79" t="s">
        <v>108</v>
      </c>
      <c r="B21" s="80" t="s">
        <v>109</v>
      </c>
      <c r="C21" s="81">
        <v>12</v>
      </c>
      <c r="D21" s="81">
        <v>5</v>
      </c>
      <c r="E21" s="81">
        <v>5</v>
      </c>
      <c r="F21" s="81">
        <v>0</v>
      </c>
      <c r="G21" s="82" t="s">
        <v>110</v>
      </c>
      <c r="H21" s="83" t="s">
        <v>111</v>
      </c>
      <c r="J21" s="80"/>
      <c r="K21" s="84">
        <v>150.46</v>
      </c>
    </row>
    <row r="22" spans="1:11" ht="13" customHeight="1">
      <c r="A22" s="79" t="s">
        <v>112</v>
      </c>
      <c r="B22" s="80" t="s">
        <v>113</v>
      </c>
      <c r="C22" s="81">
        <v>12</v>
      </c>
      <c r="D22" s="81">
        <v>5</v>
      </c>
      <c r="E22" s="81">
        <v>5</v>
      </c>
      <c r="F22" s="81">
        <v>0</v>
      </c>
      <c r="G22" s="82" t="s">
        <v>110</v>
      </c>
      <c r="H22" s="83" t="s">
        <v>111</v>
      </c>
      <c r="J22" s="80"/>
      <c r="K22" s="84">
        <v>141.13999999999999</v>
      </c>
    </row>
    <row r="23" spans="1:11" ht="13" customHeight="1">
      <c r="A23" s="79" t="s">
        <v>114</v>
      </c>
      <c r="B23" s="80" t="s">
        <v>115</v>
      </c>
      <c r="C23" s="81">
        <v>12</v>
      </c>
      <c r="D23" s="81">
        <v>5</v>
      </c>
      <c r="E23" s="81">
        <v>5</v>
      </c>
      <c r="F23" s="81">
        <v>0</v>
      </c>
      <c r="G23" s="82" t="s">
        <v>110</v>
      </c>
      <c r="H23" s="83" t="s">
        <v>111</v>
      </c>
      <c r="J23" s="80"/>
      <c r="K23" s="84">
        <v>790.61</v>
      </c>
    </row>
    <row r="24" spans="1:11" ht="13" customHeight="1">
      <c r="A24" s="79" t="s">
        <v>116</v>
      </c>
      <c r="B24" s="85" t="s">
        <v>117</v>
      </c>
      <c r="C24" s="81">
        <v>12</v>
      </c>
      <c r="D24" s="81">
        <v>5</v>
      </c>
      <c r="E24" s="81">
        <v>5</v>
      </c>
      <c r="F24" s="81">
        <v>0</v>
      </c>
      <c r="G24" s="82" t="s">
        <v>110</v>
      </c>
      <c r="H24" s="83" t="s">
        <v>111</v>
      </c>
      <c r="J24" s="80"/>
      <c r="K24" s="84">
        <v>101.74</v>
      </c>
    </row>
    <row r="25" spans="1:11" ht="13" customHeight="1">
      <c r="A25" s="79" t="s">
        <v>118</v>
      </c>
      <c r="B25" s="85" t="s">
        <v>119</v>
      </c>
      <c r="C25" s="81">
        <v>12</v>
      </c>
      <c r="D25" s="81">
        <v>5</v>
      </c>
      <c r="E25" s="81">
        <v>5</v>
      </c>
      <c r="F25" s="81">
        <v>0</v>
      </c>
      <c r="G25" s="82" t="s">
        <v>110</v>
      </c>
      <c r="H25" s="83" t="s">
        <v>111</v>
      </c>
      <c r="J25" s="80"/>
      <c r="K25" s="84">
        <v>116.42</v>
      </c>
    </row>
    <row r="26" spans="1:11" ht="13" customHeight="1">
      <c r="A26" s="79" t="s">
        <v>120</v>
      </c>
      <c r="B26" s="80" t="s">
        <v>119</v>
      </c>
      <c r="C26" s="81">
        <v>12</v>
      </c>
      <c r="D26" s="81">
        <v>5</v>
      </c>
      <c r="E26" s="81">
        <v>5</v>
      </c>
      <c r="F26" s="81">
        <v>0</v>
      </c>
      <c r="G26" s="82" t="s">
        <v>110</v>
      </c>
      <c r="H26" s="83" t="s">
        <v>111</v>
      </c>
      <c r="J26" s="80"/>
      <c r="K26" s="84">
        <v>207.06</v>
      </c>
    </row>
    <row r="27" spans="1:11" ht="13" customHeight="1">
      <c r="A27" s="79" t="s">
        <v>121</v>
      </c>
      <c r="B27" s="80" t="s">
        <v>122</v>
      </c>
      <c r="C27" s="81">
        <v>12</v>
      </c>
      <c r="D27" s="81">
        <v>5</v>
      </c>
      <c r="E27" s="81">
        <v>5</v>
      </c>
      <c r="F27" s="81">
        <v>0</v>
      </c>
      <c r="G27" s="82" t="s">
        <v>110</v>
      </c>
      <c r="H27" s="83" t="s">
        <v>111</v>
      </c>
      <c r="J27" s="80"/>
      <c r="K27" s="84">
        <v>179.83</v>
      </c>
    </row>
    <row r="28" spans="1:11" ht="13" customHeight="1">
      <c r="A28" s="79" t="s">
        <v>123</v>
      </c>
      <c r="B28" s="80" t="s">
        <v>122</v>
      </c>
      <c r="C28" s="81">
        <v>12</v>
      </c>
      <c r="D28" s="81">
        <v>5</v>
      </c>
      <c r="E28" s="81">
        <v>5</v>
      </c>
      <c r="F28" s="81">
        <v>0</v>
      </c>
      <c r="G28" s="82" t="s">
        <v>110</v>
      </c>
      <c r="H28" s="83" t="s">
        <v>111</v>
      </c>
      <c r="J28" s="80"/>
      <c r="K28" s="84">
        <v>272.61</v>
      </c>
    </row>
    <row r="29" spans="1:11" ht="13" customHeight="1">
      <c r="A29" s="79" t="s">
        <v>124</v>
      </c>
      <c r="B29" s="80" t="s">
        <v>125</v>
      </c>
      <c r="C29" s="81">
        <v>12</v>
      </c>
      <c r="D29" s="81">
        <v>5</v>
      </c>
      <c r="E29" s="81">
        <v>5</v>
      </c>
      <c r="F29" s="81">
        <v>0</v>
      </c>
      <c r="G29" s="82" t="s">
        <v>110</v>
      </c>
      <c r="H29" s="83" t="s">
        <v>111</v>
      </c>
      <c r="J29" s="80"/>
      <c r="K29" s="84">
        <v>152.61000000000001</v>
      </c>
    </row>
    <row r="30" spans="1:11" ht="13" customHeight="1">
      <c r="A30" s="79" t="s">
        <v>126</v>
      </c>
      <c r="B30" s="80" t="s">
        <v>125</v>
      </c>
      <c r="C30" s="81">
        <v>12</v>
      </c>
      <c r="D30" s="81">
        <v>5</v>
      </c>
      <c r="E30" s="81">
        <v>5</v>
      </c>
      <c r="F30" s="81">
        <v>0</v>
      </c>
      <c r="G30" s="82" t="s">
        <v>110</v>
      </c>
      <c r="H30" s="83" t="s">
        <v>111</v>
      </c>
      <c r="J30" s="80"/>
      <c r="K30" s="84">
        <v>276.55</v>
      </c>
    </row>
    <row r="31" spans="1:11" ht="13" customHeight="1">
      <c r="A31" s="79" t="s">
        <v>127</v>
      </c>
      <c r="B31" s="80" t="s">
        <v>128</v>
      </c>
      <c r="C31" s="81">
        <v>12</v>
      </c>
      <c r="D31" s="81">
        <v>5</v>
      </c>
      <c r="E31" s="81">
        <v>5</v>
      </c>
      <c r="F31" s="81">
        <v>0</v>
      </c>
      <c r="G31" s="82" t="s">
        <v>110</v>
      </c>
      <c r="H31" s="83" t="s">
        <v>111</v>
      </c>
      <c r="J31" s="80"/>
      <c r="K31" s="84">
        <v>163.71</v>
      </c>
    </row>
    <row r="32" spans="1:11" ht="13" customHeight="1">
      <c r="A32" s="79" t="s">
        <v>129</v>
      </c>
      <c r="B32" s="80" t="s">
        <v>130</v>
      </c>
      <c r="C32" s="81">
        <v>12</v>
      </c>
      <c r="D32" s="81">
        <v>5</v>
      </c>
      <c r="E32" s="81">
        <v>5</v>
      </c>
      <c r="F32" s="81">
        <v>0</v>
      </c>
      <c r="G32" s="82" t="s">
        <v>110</v>
      </c>
      <c r="H32" s="83" t="s">
        <v>111</v>
      </c>
      <c r="J32" s="80"/>
      <c r="K32" s="84">
        <v>130.75</v>
      </c>
    </row>
    <row r="33" spans="1:11" ht="13" customHeight="1">
      <c r="A33" s="79" t="s">
        <v>131</v>
      </c>
      <c r="B33" s="80" t="s">
        <v>132</v>
      </c>
      <c r="C33" s="81">
        <v>12</v>
      </c>
      <c r="D33" s="81">
        <v>5</v>
      </c>
      <c r="E33" s="81">
        <v>5</v>
      </c>
      <c r="F33" s="81">
        <v>0</v>
      </c>
      <c r="G33" s="82" t="s">
        <v>110</v>
      </c>
      <c r="H33" s="83" t="s">
        <v>111</v>
      </c>
      <c r="J33" s="80"/>
      <c r="K33" s="84">
        <v>248.61</v>
      </c>
    </row>
    <row r="34" spans="1:11" ht="13" customHeight="1">
      <c r="A34" s="79" t="s">
        <v>133</v>
      </c>
      <c r="B34" s="85" t="s">
        <v>134</v>
      </c>
      <c r="C34" s="81">
        <v>12</v>
      </c>
      <c r="D34" s="81">
        <v>5</v>
      </c>
      <c r="E34" s="81">
        <v>5</v>
      </c>
      <c r="F34" s="81">
        <v>0</v>
      </c>
      <c r="G34" s="82" t="s">
        <v>110</v>
      </c>
      <c r="H34" s="83" t="s">
        <v>111</v>
      </c>
      <c r="J34" s="80"/>
      <c r="K34" s="84">
        <v>54.81</v>
      </c>
    </row>
    <row r="35" spans="1:11" ht="13" customHeight="1">
      <c r="A35" s="79" t="s">
        <v>135</v>
      </c>
      <c r="B35" s="85" t="s">
        <v>136</v>
      </c>
      <c r="C35" s="81">
        <v>12</v>
      </c>
      <c r="D35" s="81">
        <v>5</v>
      </c>
      <c r="E35" s="81">
        <v>5</v>
      </c>
      <c r="F35" s="81">
        <v>0</v>
      </c>
      <c r="G35" s="82" t="s">
        <v>110</v>
      </c>
      <c r="H35" s="83" t="s">
        <v>111</v>
      </c>
      <c r="J35" s="80"/>
      <c r="K35" s="84">
        <v>21.49</v>
      </c>
    </row>
    <row r="36" spans="1:11" ht="13" customHeight="1">
      <c r="A36" s="79" t="s">
        <v>137</v>
      </c>
      <c r="B36" s="80" t="s">
        <v>138</v>
      </c>
      <c r="C36" s="81">
        <v>12</v>
      </c>
      <c r="D36" s="81">
        <v>5</v>
      </c>
      <c r="E36" s="81">
        <v>5</v>
      </c>
      <c r="F36" s="81">
        <v>0</v>
      </c>
      <c r="G36" s="82" t="s">
        <v>110</v>
      </c>
      <c r="H36" s="83" t="s">
        <v>111</v>
      </c>
      <c r="J36" s="80"/>
      <c r="K36" s="84">
        <v>491.49</v>
      </c>
    </row>
    <row r="37" spans="1:11" ht="13" customHeight="1">
      <c r="A37" s="79" t="s">
        <v>139</v>
      </c>
      <c r="B37" s="80" t="s">
        <v>140</v>
      </c>
      <c r="C37" s="81">
        <v>12</v>
      </c>
      <c r="D37" s="81">
        <v>5</v>
      </c>
      <c r="E37" s="81">
        <v>5</v>
      </c>
      <c r="F37" s="81">
        <v>0</v>
      </c>
      <c r="G37" s="82" t="s">
        <v>110</v>
      </c>
      <c r="H37" s="83" t="s">
        <v>111</v>
      </c>
      <c r="J37" s="80"/>
      <c r="K37" s="84">
        <v>543.42999999999995</v>
      </c>
    </row>
    <row r="38" spans="1:11" ht="13" customHeight="1">
      <c r="A38" s="79" t="s">
        <v>141</v>
      </c>
      <c r="B38" s="80" t="s">
        <v>142</v>
      </c>
      <c r="C38" s="81">
        <v>12</v>
      </c>
      <c r="D38" s="81">
        <v>5</v>
      </c>
      <c r="E38" s="81">
        <v>5</v>
      </c>
      <c r="F38" s="81">
        <v>0</v>
      </c>
      <c r="G38" s="82" t="s">
        <v>110</v>
      </c>
      <c r="H38" s="83" t="s">
        <v>111</v>
      </c>
      <c r="J38" s="80"/>
      <c r="K38" s="84">
        <v>718.25</v>
      </c>
    </row>
    <row r="39" spans="1:11" ht="13" customHeight="1">
      <c r="A39" s="79" t="s">
        <v>143</v>
      </c>
      <c r="B39" s="85" t="s">
        <v>144</v>
      </c>
      <c r="C39" s="81">
        <v>12</v>
      </c>
      <c r="D39" s="81">
        <v>5</v>
      </c>
      <c r="E39" s="81">
        <v>5</v>
      </c>
      <c r="F39" s="81">
        <v>0</v>
      </c>
      <c r="G39" s="82" t="s">
        <v>110</v>
      </c>
      <c r="H39" s="83" t="s">
        <v>111</v>
      </c>
      <c r="J39" s="80"/>
      <c r="K39" s="84">
        <v>117.14</v>
      </c>
    </row>
    <row r="40" spans="1:11" ht="13" customHeight="1">
      <c r="A40" s="79" t="s">
        <v>145</v>
      </c>
      <c r="B40" s="80" t="s">
        <v>146</v>
      </c>
      <c r="C40" s="81">
        <v>12</v>
      </c>
      <c r="D40" s="81">
        <v>5</v>
      </c>
      <c r="E40" s="81">
        <v>5</v>
      </c>
      <c r="F40" s="81">
        <v>0</v>
      </c>
      <c r="G40" s="82" t="s">
        <v>110</v>
      </c>
      <c r="H40" s="83" t="s">
        <v>111</v>
      </c>
      <c r="J40" s="80"/>
      <c r="K40" s="84">
        <v>232.49</v>
      </c>
    </row>
    <row r="41" spans="1:11" ht="13" customHeight="1">
      <c r="A41" s="79" t="s">
        <v>147</v>
      </c>
      <c r="B41" s="80" t="s">
        <v>148</v>
      </c>
      <c r="C41" s="81">
        <v>12</v>
      </c>
      <c r="D41" s="81">
        <v>5</v>
      </c>
      <c r="E41" s="81">
        <v>5</v>
      </c>
      <c r="F41" s="81">
        <v>0</v>
      </c>
      <c r="G41" s="82" t="s">
        <v>110</v>
      </c>
      <c r="H41" s="83" t="s">
        <v>111</v>
      </c>
      <c r="J41" s="80"/>
      <c r="K41" s="84">
        <v>322.41000000000003</v>
      </c>
    </row>
    <row r="42" spans="1:11" ht="13" customHeight="1">
      <c r="A42" s="79" t="s">
        <v>149</v>
      </c>
      <c r="B42" s="85" t="s">
        <v>150</v>
      </c>
      <c r="C42" s="81">
        <v>12</v>
      </c>
      <c r="D42" s="81">
        <v>5</v>
      </c>
      <c r="E42" s="81">
        <v>5</v>
      </c>
      <c r="F42" s="81">
        <v>0</v>
      </c>
      <c r="G42" s="82" t="s">
        <v>110</v>
      </c>
      <c r="H42" s="83" t="s">
        <v>111</v>
      </c>
      <c r="J42" s="80"/>
      <c r="K42" s="84">
        <v>42.99</v>
      </c>
    </row>
    <row r="43" spans="1:11" ht="13" customHeight="1">
      <c r="A43" s="79" t="s">
        <v>151</v>
      </c>
      <c r="B43" s="85" t="s">
        <v>152</v>
      </c>
      <c r="C43" s="81">
        <v>12</v>
      </c>
      <c r="D43" s="81">
        <v>5</v>
      </c>
      <c r="E43" s="81">
        <v>5</v>
      </c>
      <c r="F43" s="81">
        <v>0</v>
      </c>
      <c r="G43" s="82" t="s">
        <v>110</v>
      </c>
      <c r="H43" s="83" t="s">
        <v>111</v>
      </c>
      <c r="J43" s="80"/>
      <c r="K43" s="84">
        <v>74.510000000000005</v>
      </c>
    </row>
    <row r="44" spans="1:11" ht="13" customHeight="1">
      <c r="A44" s="79" t="s">
        <v>153</v>
      </c>
      <c r="B44" s="80" t="s">
        <v>154</v>
      </c>
      <c r="C44" s="81">
        <v>12</v>
      </c>
      <c r="D44" s="81">
        <v>5</v>
      </c>
      <c r="E44" s="81">
        <v>5</v>
      </c>
      <c r="F44" s="81">
        <v>0</v>
      </c>
      <c r="G44" s="82" t="s">
        <v>110</v>
      </c>
      <c r="H44" s="83" t="s">
        <v>111</v>
      </c>
      <c r="J44" s="80"/>
      <c r="K44" s="84">
        <v>127.17</v>
      </c>
    </row>
    <row r="45" spans="1:11" ht="13" customHeight="1">
      <c r="A45" s="79" t="s">
        <v>155</v>
      </c>
      <c r="B45" s="85" t="s">
        <v>156</v>
      </c>
      <c r="C45" s="81">
        <v>12</v>
      </c>
      <c r="D45" s="81">
        <v>5</v>
      </c>
      <c r="E45" s="81">
        <v>5</v>
      </c>
      <c r="F45" s="81">
        <v>0</v>
      </c>
      <c r="G45" s="82" t="s">
        <v>110</v>
      </c>
      <c r="H45" s="83" t="s">
        <v>111</v>
      </c>
      <c r="J45" s="80"/>
      <c r="K45" s="84">
        <v>102.45</v>
      </c>
    </row>
    <row r="46" spans="1:11" ht="13" customHeight="1">
      <c r="A46" s="79" t="s">
        <v>157</v>
      </c>
      <c r="B46" s="85" t="s">
        <v>158</v>
      </c>
      <c r="C46" s="81">
        <v>12</v>
      </c>
      <c r="D46" s="81">
        <v>5</v>
      </c>
      <c r="E46" s="81">
        <v>5</v>
      </c>
      <c r="F46" s="81">
        <v>0</v>
      </c>
      <c r="G46" s="82" t="s">
        <v>110</v>
      </c>
      <c r="H46" s="83" t="s">
        <v>111</v>
      </c>
      <c r="J46" s="80"/>
      <c r="K46" s="84">
        <v>32.6</v>
      </c>
    </row>
    <row r="47" spans="1:11" ht="13" customHeight="1">
      <c r="A47" s="79" t="s">
        <v>159</v>
      </c>
      <c r="B47" s="85" t="s">
        <v>160</v>
      </c>
      <c r="C47" s="81">
        <v>12</v>
      </c>
      <c r="D47" s="81">
        <v>5</v>
      </c>
      <c r="E47" s="81">
        <v>5</v>
      </c>
      <c r="F47" s="81">
        <v>0</v>
      </c>
      <c r="G47" s="82" t="s">
        <v>110</v>
      </c>
      <c r="H47" s="83" t="s">
        <v>111</v>
      </c>
      <c r="J47" s="80"/>
      <c r="K47" s="84">
        <v>88.12</v>
      </c>
    </row>
    <row r="48" spans="1:11" ht="13" customHeight="1">
      <c r="A48" s="79" t="s">
        <v>161</v>
      </c>
      <c r="B48" s="85" t="s">
        <v>162</v>
      </c>
      <c r="C48" s="81">
        <v>12</v>
      </c>
      <c r="D48" s="81">
        <v>5</v>
      </c>
      <c r="E48" s="81">
        <v>5</v>
      </c>
      <c r="F48" s="81">
        <v>0</v>
      </c>
      <c r="G48" s="82" t="s">
        <v>110</v>
      </c>
      <c r="H48" s="83" t="s">
        <v>111</v>
      </c>
      <c r="J48" s="80"/>
      <c r="K48" s="84">
        <v>19.34</v>
      </c>
    </row>
    <row r="49" spans="1:11" ht="13" customHeight="1">
      <c r="A49" s="79" t="s">
        <v>163</v>
      </c>
      <c r="B49" s="85" t="s">
        <v>164</v>
      </c>
      <c r="C49" s="81">
        <v>12</v>
      </c>
      <c r="D49" s="81">
        <v>5</v>
      </c>
      <c r="E49" s="81">
        <v>5</v>
      </c>
      <c r="F49" s="81">
        <v>0</v>
      </c>
      <c r="G49" s="82" t="s">
        <v>110</v>
      </c>
      <c r="H49" s="83" t="s">
        <v>111</v>
      </c>
      <c r="J49" s="80"/>
      <c r="K49" s="84">
        <v>96.01</v>
      </c>
    </row>
    <row r="50" spans="1:11" ht="13" customHeight="1">
      <c r="A50" s="79" t="s">
        <v>165</v>
      </c>
      <c r="B50" s="80" t="s">
        <v>166</v>
      </c>
      <c r="C50" s="81">
        <v>12</v>
      </c>
      <c r="D50" s="81">
        <v>5</v>
      </c>
      <c r="E50" s="81">
        <v>5</v>
      </c>
      <c r="F50" s="81">
        <v>0</v>
      </c>
      <c r="G50" s="82" t="s">
        <v>110</v>
      </c>
      <c r="H50" s="83" t="s">
        <v>111</v>
      </c>
      <c r="J50" s="80"/>
      <c r="K50" s="84">
        <v>118.22</v>
      </c>
    </row>
    <row r="51" spans="1:11" ht="13" customHeight="1">
      <c r="A51" s="79" t="s">
        <v>167</v>
      </c>
      <c r="B51" s="80" t="s">
        <v>168</v>
      </c>
      <c r="C51" s="81">
        <v>12</v>
      </c>
      <c r="D51" s="81">
        <v>5</v>
      </c>
      <c r="E51" s="81">
        <v>5</v>
      </c>
      <c r="F51" s="81">
        <v>0</v>
      </c>
      <c r="G51" s="82" t="s">
        <v>110</v>
      </c>
      <c r="H51" s="83" t="s">
        <v>111</v>
      </c>
      <c r="J51" s="80"/>
      <c r="K51" s="84">
        <v>139.35</v>
      </c>
    </row>
    <row r="52" spans="1:11" ht="13" customHeight="1">
      <c r="A52" s="79" t="s">
        <v>169</v>
      </c>
      <c r="B52" s="80" t="s">
        <v>170</v>
      </c>
      <c r="C52" s="81">
        <v>12</v>
      </c>
      <c r="D52" s="81">
        <v>5</v>
      </c>
      <c r="E52" s="81">
        <v>5</v>
      </c>
      <c r="F52" s="81">
        <v>0</v>
      </c>
      <c r="G52" s="82" t="s">
        <v>110</v>
      </c>
      <c r="H52" s="83" t="s">
        <v>111</v>
      </c>
      <c r="J52" s="80"/>
      <c r="K52" s="84">
        <v>154.75</v>
      </c>
    </row>
    <row r="53" spans="1:11" ht="13" customHeight="1">
      <c r="A53" s="79" t="s">
        <v>171</v>
      </c>
      <c r="B53" s="85" t="s">
        <v>164</v>
      </c>
      <c r="C53" s="81">
        <v>12</v>
      </c>
      <c r="D53" s="81">
        <v>5</v>
      </c>
      <c r="E53" s="81">
        <v>5</v>
      </c>
      <c r="F53" s="81">
        <v>0</v>
      </c>
      <c r="G53" s="82" t="s">
        <v>110</v>
      </c>
      <c r="H53" s="83" t="s">
        <v>111</v>
      </c>
      <c r="J53" s="80"/>
      <c r="K53" s="84">
        <v>98.15</v>
      </c>
    </row>
    <row r="54" spans="1:11" ht="13" customHeight="1">
      <c r="A54" s="79" t="s">
        <v>172</v>
      </c>
      <c r="B54" s="80" t="s">
        <v>166</v>
      </c>
      <c r="C54" s="81">
        <v>12</v>
      </c>
      <c r="D54" s="81">
        <v>5</v>
      </c>
      <c r="E54" s="81">
        <v>5</v>
      </c>
      <c r="F54" s="81">
        <v>0</v>
      </c>
      <c r="G54" s="82" t="s">
        <v>110</v>
      </c>
      <c r="H54" s="83" t="s">
        <v>111</v>
      </c>
      <c r="J54" s="80"/>
      <c r="K54" s="84">
        <v>120.72</v>
      </c>
    </row>
    <row r="55" spans="1:11" ht="13" customHeight="1">
      <c r="A55" s="79" t="s">
        <v>173</v>
      </c>
      <c r="B55" s="80" t="s">
        <v>168</v>
      </c>
      <c r="C55" s="81">
        <v>12</v>
      </c>
      <c r="D55" s="81">
        <v>5</v>
      </c>
      <c r="E55" s="81">
        <v>5</v>
      </c>
      <c r="F55" s="81">
        <v>0</v>
      </c>
      <c r="G55" s="82" t="s">
        <v>110</v>
      </c>
      <c r="H55" s="83" t="s">
        <v>111</v>
      </c>
      <c r="J55" s="80"/>
      <c r="K55" s="84">
        <v>142.57</v>
      </c>
    </row>
    <row r="56" spans="1:11" ht="13" customHeight="1">
      <c r="A56" s="79" t="s">
        <v>174</v>
      </c>
      <c r="B56" s="80" t="s">
        <v>170</v>
      </c>
      <c r="C56" s="81">
        <v>12</v>
      </c>
      <c r="D56" s="81">
        <v>5</v>
      </c>
      <c r="E56" s="81">
        <v>5</v>
      </c>
      <c r="F56" s="81">
        <v>0</v>
      </c>
      <c r="G56" s="82" t="s">
        <v>110</v>
      </c>
      <c r="H56" s="83" t="s">
        <v>111</v>
      </c>
      <c r="J56" s="80"/>
      <c r="K56" s="84">
        <v>150.1</v>
      </c>
    </row>
    <row r="57" spans="1:11" ht="13" customHeight="1">
      <c r="A57" s="79" t="s">
        <v>175</v>
      </c>
      <c r="B57" s="85" t="s">
        <v>164</v>
      </c>
      <c r="C57" s="81">
        <v>12</v>
      </c>
      <c r="D57" s="81">
        <v>5</v>
      </c>
      <c r="E57" s="81">
        <v>5</v>
      </c>
      <c r="F57" s="81">
        <v>0</v>
      </c>
      <c r="G57" s="82" t="s">
        <v>110</v>
      </c>
      <c r="H57" s="83" t="s">
        <v>111</v>
      </c>
      <c r="J57" s="80"/>
      <c r="K57" s="84">
        <v>112.48</v>
      </c>
    </row>
    <row r="58" spans="1:11" ht="13" customHeight="1">
      <c r="A58" s="79" t="s">
        <v>176</v>
      </c>
      <c r="B58" s="85" t="s">
        <v>166</v>
      </c>
      <c r="C58" s="81">
        <v>12</v>
      </c>
      <c r="D58" s="81">
        <v>5</v>
      </c>
      <c r="E58" s="81">
        <v>5</v>
      </c>
      <c r="F58" s="81">
        <v>0</v>
      </c>
      <c r="G58" s="82" t="s">
        <v>110</v>
      </c>
      <c r="H58" s="83" t="s">
        <v>111</v>
      </c>
      <c r="J58" s="80"/>
      <c r="K58" s="84">
        <v>110.33</v>
      </c>
    </row>
    <row r="59" spans="1:11" ht="13" customHeight="1">
      <c r="A59" s="79" t="s">
        <v>177</v>
      </c>
      <c r="B59" s="80" t="s">
        <v>168</v>
      </c>
      <c r="C59" s="81">
        <v>12</v>
      </c>
      <c r="D59" s="81">
        <v>5</v>
      </c>
      <c r="E59" s="81">
        <v>5</v>
      </c>
      <c r="F59" s="81">
        <v>0</v>
      </c>
      <c r="G59" s="82" t="s">
        <v>110</v>
      </c>
      <c r="H59" s="83" t="s">
        <v>111</v>
      </c>
      <c r="J59" s="80"/>
      <c r="K59" s="84">
        <v>159.41</v>
      </c>
    </row>
    <row r="60" spans="1:11" ht="13" customHeight="1">
      <c r="A60" s="79" t="s">
        <v>178</v>
      </c>
      <c r="B60" s="80" t="s">
        <v>170</v>
      </c>
      <c r="C60" s="81">
        <v>12</v>
      </c>
      <c r="D60" s="81">
        <v>5</v>
      </c>
      <c r="E60" s="81">
        <v>5</v>
      </c>
      <c r="F60" s="81">
        <v>0</v>
      </c>
      <c r="G60" s="82" t="s">
        <v>110</v>
      </c>
      <c r="H60" s="83" t="s">
        <v>111</v>
      </c>
      <c r="J60" s="80"/>
      <c r="K60" s="84">
        <v>185.2</v>
      </c>
    </row>
    <row r="61" spans="1:11" ht="13" customHeight="1">
      <c r="A61" s="79" t="s">
        <v>179</v>
      </c>
      <c r="B61" s="80" t="s">
        <v>180</v>
      </c>
      <c r="C61" s="81">
        <v>12</v>
      </c>
      <c r="D61" s="81">
        <v>5</v>
      </c>
      <c r="E61" s="81">
        <v>5</v>
      </c>
      <c r="F61" s="81">
        <v>0</v>
      </c>
      <c r="G61" s="82" t="s">
        <v>110</v>
      </c>
      <c r="H61" s="83" t="s">
        <v>111</v>
      </c>
      <c r="J61" s="80"/>
      <c r="K61" s="84">
        <v>122.51</v>
      </c>
    </row>
    <row r="62" spans="1:11" ht="13" customHeight="1">
      <c r="A62" s="79" t="s">
        <v>181</v>
      </c>
      <c r="B62" s="80" t="s">
        <v>182</v>
      </c>
      <c r="C62" s="81">
        <v>12</v>
      </c>
      <c r="D62" s="81">
        <v>5</v>
      </c>
      <c r="E62" s="81">
        <v>5</v>
      </c>
      <c r="F62" s="81">
        <v>0</v>
      </c>
      <c r="G62" s="82" t="s">
        <v>110</v>
      </c>
      <c r="H62" s="83" t="s">
        <v>111</v>
      </c>
      <c r="J62" s="80"/>
      <c r="K62" s="84">
        <v>148.31</v>
      </c>
    </row>
    <row r="63" spans="1:11" ht="13" customHeight="1">
      <c r="A63" s="79" t="s">
        <v>183</v>
      </c>
      <c r="B63" s="80" t="s">
        <v>184</v>
      </c>
      <c r="C63" s="81">
        <v>12</v>
      </c>
      <c r="D63" s="81">
        <v>5</v>
      </c>
      <c r="E63" s="81">
        <v>5</v>
      </c>
      <c r="F63" s="81">
        <v>0</v>
      </c>
      <c r="G63" s="82" t="s">
        <v>110</v>
      </c>
      <c r="H63" s="83" t="s">
        <v>111</v>
      </c>
      <c r="J63" s="80"/>
      <c r="K63" s="84">
        <v>165.14</v>
      </c>
    </row>
    <row r="64" spans="1:11" ht="13" customHeight="1">
      <c r="A64" s="79" t="s">
        <v>185</v>
      </c>
      <c r="B64" s="80" t="s">
        <v>186</v>
      </c>
      <c r="C64" s="81">
        <v>12</v>
      </c>
      <c r="D64" s="81">
        <v>5</v>
      </c>
      <c r="E64" s="81">
        <v>5</v>
      </c>
      <c r="F64" s="81">
        <v>0</v>
      </c>
      <c r="G64" s="82" t="s">
        <v>110</v>
      </c>
      <c r="H64" s="83" t="s">
        <v>111</v>
      </c>
      <c r="J64" s="80"/>
      <c r="K64" s="84">
        <v>191.29</v>
      </c>
    </row>
    <row r="65" spans="1:11" ht="13" customHeight="1">
      <c r="A65" s="79" t="s">
        <v>187</v>
      </c>
      <c r="B65" s="80" t="s">
        <v>188</v>
      </c>
      <c r="C65" s="81">
        <v>12</v>
      </c>
      <c r="D65" s="81">
        <v>5</v>
      </c>
      <c r="E65" s="81">
        <v>5</v>
      </c>
      <c r="F65" s="81">
        <v>0</v>
      </c>
      <c r="G65" s="82" t="s">
        <v>110</v>
      </c>
      <c r="H65" s="83" t="s">
        <v>111</v>
      </c>
      <c r="J65" s="80"/>
      <c r="K65" s="84">
        <v>217.09</v>
      </c>
    </row>
    <row r="66" spans="1:11" ht="13" customHeight="1">
      <c r="A66" s="79" t="s">
        <v>189</v>
      </c>
      <c r="B66" s="80" t="s">
        <v>190</v>
      </c>
      <c r="C66" s="81">
        <v>12</v>
      </c>
      <c r="D66" s="81">
        <v>5</v>
      </c>
      <c r="E66" s="81">
        <v>5</v>
      </c>
      <c r="F66" s="81">
        <v>0</v>
      </c>
      <c r="G66" s="82" t="s">
        <v>110</v>
      </c>
      <c r="H66" s="83" t="s">
        <v>111</v>
      </c>
      <c r="J66" s="80"/>
      <c r="K66" s="84">
        <v>313.81</v>
      </c>
    </row>
    <row r="67" spans="1:11" ht="13" customHeight="1">
      <c r="A67" s="79" t="s">
        <v>191</v>
      </c>
      <c r="B67" s="80" t="s">
        <v>192</v>
      </c>
      <c r="C67" s="81">
        <v>12</v>
      </c>
      <c r="D67" s="81">
        <v>5</v>
      </c>
      <c r="E67" s="81">
        <v>5</v>
      </c>
      <c r="F67" s="81">
        <v>0</v>
      </c>
      <c r="G67" s="82" t="s">
        <v>110</v>
      </c>
      <c r="H67" s="83" t="s">
        <v>111</v>
      </c>
      <c r="J67" s="80"/>
      <c r="K67" s="84">
        <v>122.16</v>
      </c>
    </row>
    <row r="68" spans="1:11" ht="13" customHeight="1">
      <c r="A68" s="79" t="s">
        <v>193</v>
      </c>
      <c r="B68" s="80" t="s">
        <v>194</v>
      </c>
      <c r="C68" s="81">
        <v>12</v>
      </c>
      <c r="D68" s="81">
        <v>5</v>
      </c>
      <c r="E68" s="81">
        <v>5</v>
      </c>
      <c r="F68" s="81">
        <v>0</v>
      </c>
      <c r="G68" s="82" t="s">
        <v>110</v>
      </c>
      <c r="H68" s="83" t="s">
        <v>111</v>
      </c>
      <c r="J68" s="80"/>
      <c r="K68" s="84">
        <v>157.26</v>
      </c>
    </row>
    <row r="69" spans="1:11" ht="13" customHeight="1">
      <c r="A69" s="79" t="s">
        <v>195</v>
      </c>
      <c r="B69" s="80" t="s">
        <v>196</v>
      </c>
      <c r="C69" s="81">
        <v>12</v>
      </c>
      <c r="D69" s="81">
        <v>5</v>
      </c>
      <c r="E69" s="81">
        <v>5</v>
      </c>
      <c r="F69" s="81">
        <v>0</v>
      </c>
      <c r="G69" s="82" t="s">
        <v>110</v>
      </c>
      <c r="H69" s="83" t="s">
        <v>111</v>
      </c>
      <c r="J69" s="80"/>
      <c r="K69" s="84">
        <v>175.53</v>
      </c>
    </row>
    <row r="70" spans="1:11" ht="13" customHeight="1">
      <c r="A70" s="79" t="s">
        <v>197</v>
      </c>
      <c r="B70" s="80" t="s">
        <v>198</v>
      </c>
      <c r="C70" s="81">
        <v>12</v>
      </c>
      <c r="D70" s="81">
        <v>5</v>
      </c>
      <c r="E70" s="81">
        <v>5</v>
      </c>
      <c r="F70" s="81">
        <v>0</v>
      </c>
      <c r="G70" s="82" t="s">
        <v>110</v>
      </c>
      <c r="H70" s="83" t="s">
        <v>111</v>
      </c>
      <c r="J70" s="80"/>
      <c r="K70" s="84">
        <v>202.4</v>
      </c>
    </row>
    <row r="71" spans="1:11" ht="13" customHeight="1">
      <c r="A71" s="79" t="s">
        <v>199</v>
      </c>
      <c r="B71" s="80" t="s">
        <v>200</v>
      </c>
      <c r="C71" s="81">
        <v>12</v>
      </c>
      <c r="D71" s="81">
        <v>5</v>
      </c>
      <c r="E71" s="81">
        <v>5</v>
      </c>
      <c r="F71" s="81">
        <v>0</v>
      </c>
      <c r="G71" s="82" t="s">
        <v>110</v>
      </c>
      <c r="H71" s="83" t="s">
        <v>111</v>
      </c>
      <c r="J71" s="80"/>
      <c r="K71" s="84">
        <v>233.56</v>
      </c>
    </row>
    <row r="72" spans="1:11" ht="13" customHeight="1">
      <c r="A72" s="79" t="s">
        <v>201</v>
      </c>
      <c r="B72" s="80" t="s">
        <v>202</v>
      </c>
      <c r="C72" s="81">
        <v>12</v>
      </c>
      <c r="D72" s="81">
        <v>5</v>
      </c>
      <c r="E72" s="81">
        <v>5</v>
      </c>
      <c r="F72" s="81">
        <v>0</v>
      </c>
      <c r="G72" s="82" t="s">
        <v>110</v>
      </c>
      <c r="H72" s="83" t="s">
        <v>111</v>
      </c>
      <c r="J72" s="80"/>
      <c r="K72" s="84">
        <v>334.94</v>
      </c>
    </row>
    <row r="73" spans="1:11" ht="13" customHeight="1">
      <c r="A73" s="79" t="s">
        <v>203</v>
      </c>
      <c r="B73" s="80" t="s">
        <v>204</v>
      </c>
      <c r="C73" s="81">
        <v>12</v>
      </c>
      <c r="D73" s="81">
        <v>5</v>
      </c>
      <c r="E73" s="81">
        <v>5</v>
      </c>
      <c r="F73" s="81">
        <v>0</v>
      </c>
      <c r="G73" s="82" t="s">
        <v>110</v>
      </c>
      <c r="H73" s="83" t="s">
        <v>111</v>
      </c>
      <c r="J73" s="80"/>
      <c r="K73" s="84">
        <v>135.41</v>
      </c>
    </row>
    <row r="74" spans="1:11" ht="13" customHeight="1">
      <c r="A74" s="79" t="s">
        <v>205</v>
      </c>
      <c r="B74" s="80" t="s">
        <v>206</v>
      </c>
      <c r="C74" s="81">
        <v>12</v>
      </c>
      <c r="D74" s="81">
        <v>5</v>
      </c>
      <c r="E74" s="81">
        <v>5</v>
      </c>
      <c r="F74" s="81">
        <v>0</v>
      </c>
      <c r="G74" s="82" t="s">
        <v>110</v>
      </c>
      <c r="H74" s="83" t="s">
        <v>111</v>
      </c>
      <c r="J74" s="80"/>
      <c r="K74" s="84">
        <v>168.37</v>
      </c>
    </row>
    <row r="75" spans="1:11" ht="13" customHeight="1">
      <c r="A75" s="79" t="s">
        <v>207</v>
      </c>
      <c r="B75" s="80" t="s">
        <v>208</v>
      </c>
      <c r="C75" s="81">
        <v>12</v>
      </c>
      <c r="D75" s="81">
        <v>5</v>
      </c>
      <c r="E75" s="81">
        <v>5</v>
      </c>
      <c r="F75" s="81">
        <v>0</v>
      </c>
      <c r="G75" s="82" t="s">
        <v>110</v>
      </c>
      <c r="H75" s="83" t="s">
        <v>111</v>
      </c>
      <c r="J75" s="80"/>
      <c r="K75" s="84">
        <v>188.43</v>
      </c>
    </row>
    <row r="76" spans="1:11" ht="13" customHeight="1">
      <c r="A76" s="79" t="s">
        <v>209</v>
      </c>
      <c r="B76" s="80" t="s">
        <v>210</v>
      </c>
      <c r="C76" s="81">
        <v>12</v>
      </c>
      <c r="D76" s="81">
        <v>5</v>
      </c>
      <c r="E76" s="81">
        <v>5</v>
      </c>
      <c r="F76" s="81">
        <v>0</v>
      </c>
      <c r="G76" s="82" t="s">
        <v>110</v>
      </c>
      <c r="H76" s="83" t="s">
        <v>111</v>
      </c>
      <c r="J76" s="80"/>
      <c r="K76" s="84">
        <v>224.61</v>
      </c>
    </row>
    <row r="77" spans="1:11" ht="13" customHeight="1">
      <c r="A77" s="79" t="s">
        <v>211</v>
      </c>
      <c r="B77" s="80" t="s">
        <v>212</v>
      </c>
      <c r="C77" s="81">
        <v>12</v>
      </c>
      <c r="D77" s="81">
        <v>5</v>
      </c>
      <c r="E77" s="81">
        <v>5</v>
      </c>
      <c r="F77" s="81">
        <v>0</v>
      </c>
      <c r="G77" s="82" t="s">
        <v>110</v>
      </c>
      <c r="H77" s="83" t="s">
        <v>111</v>
      </c>
      <c r="J77" s="80"/>
      <c r="K77" s="84">
        <v>283.72000000000003</v>
      </c>
    </row>
    <row r="78" spans="1:11" ht="13" customHeight="1">
      <c r="A78" s="79" t="s">
        <v>213</v>
      </c>
      <c r="B78" s="80" t="s">
        <v>214</v>
      </c>
      <c r="C78" s="81">
        <v>12</v>
      </c>
      <c r="D78" s="81">
        <v>5</v>
      </c>
      <c r="E78" s="81">
        <v>5</v>
      </c>
      <c r="F78" s="81">
        <v>0</v>
      </c>
      <c r="G78" s="82" t="s">
        <v>110</v>
      </c>
      <c r="H78" s="83" t="s">
        <v>111</v>
      </c>
      <c r="J78" s="80"/>
      <c r="K78" s="84">
        <v>394.41</v>
      </c>
    </row>
    <row r="79" spans="1:11" ht="13" customHeight="1">
      <c r="A79" s="79" t="s">
        <v>215</v>
      </c>
      <c r="B79" s="80" t="s">
        <v>216</v>
      </c>
      <c r="C79" s="81">
        <v>12</v>
      </c>
      <c r="D79" s="81">
        <v>5</v>
      </c>
      <c r="E79" s="81">
        <v>5</v>
      </c>
      <c r="F79" s="81">
        <v>0</v>
      </c>
      <c r="G79" s="82" t="s">
        <v>110</v>
      </c>
      <c r="H79" s="83" t="s">
        <v>111</v>
      </c>
      <c r="J79" s="80"/>
      <c r="K79" s="84">
        <v>379.36</v>
      </c>
    </row>
    <row r="80" spans="1:11" ht="13" customHeight="1">
      <c r="A80" s="79" t="s">
        <v>217</v>
      </c>
      <c r="B80" s="80" t="s">
        <v>216</v>
      </c>
      <c r="C80" s="81">
        <v>12</v>
      </c>
      <c r="D80" s="81">
        <v>5</v>
      </c>
      <c r="E80" s="81">
        <v>5</v>
      </c>
      <c r="F80" s="81">
        <v>0</v>
      </c>
      <c r="G80" s="82" t="s">
        <v>110</v>
      </c>
      <c r="H80" s="83" t="s">
        <v>111</v>
      </c>
      <c r="J80" s="80"/>
      <c r="K80" s="84">
        <v>485.76</v>
      </c>
    </row>
    <row r="81" spans="1:11" ht="13" customHeight="1">
      <c r="A81" s="79" t="s">
        <v>218</v>
      </c>
      <c r="B81" s="80" t="s">
        <v>216</v>
      </c>
      <c r="C81" s="81">
        <v>12</v>
      </c>
      <c r="D81" s="81">
        <v>5</v>
      </c>
      <c r="E81" s="81">
        <v>5</v>
      </c>
      <c r="F81" s="81">
        <v>0</v>
      </c>
      <c r="G81" s="82" t="s">
        <v>110</v>
      </c>
      <c r="H81" s="83" t="s">
        <v>111</v>
      </c>
      <c r="J81" s="80"/>
      <c r="K81" s="84">
        <v>370.41</v>
      </c>
    </row>
    <row r="82" spans="1:11" ht="13" customHeight="1">
      <c r="A82" s="79" t="s">
        <v>219</v>
      </c>
      <c r="B82" s="80" t="s">
        <v>216</v>
      </c>
      <c r="C82" s="81">
        <v>12</v>
      </c>
      <c r="D82" s="81">
        <v>5</v>
      </c>
      <c r="E82" s="81">
        <v>5</v>
      </c>
      <c r="F82" s="81">
        <v>0</v>
      </c>
      <c r="G82" s="82" t="s">
        <v>110</v>
      </c>
      <c r="H82" s="83" t="s">
        <v>111</v>
      </c>
      <c r="J82" s="80"/>
      <c r="K82" s="84">
        <v>497.22</v>
      </c>
    </row>
    <row r="83" spans="1:11" ht="13" customHeight="1">
      <c r="A83" s="79" t="s">
        <v>220</v>
      </c>
      <c r="B83" s="80" t="s">
        <v>216</v>
      </c>
      <c r="C83" s="81">
        <v>12</v>
      </c>
      <c r="D83" s="81">
        <v>5</v>
      </c>
      <c r="E83" s="81">
        <v>5</v>
      </c>
      <c r="F83" s="81">
        <v>0</v>
      </c>
      <c r="G83" s="82" t="s">
        <v>110</v>
      </c>
      <c r="H83" s="83" t="s">
        <v>111</v>
      </c>
      <c r="J83" s="80"/>
      <c r="K83" s="84">
        <v>416.98</v>
      </c>
    </row>
    <row r="84" spans="1:11" ht="13" customHeight="1">
      <c r="A84" s="79" t="s">
        <v>221</v>
      </c>
      <c r="B84" s="80" t="s">
        <v>216</v>
      </c>
      <c r="C84" s="81">
        <v>12</v>
      </c>
      <c r="D84" s="81">
        <v>5</v>
      </c>
      <c r="E84" s="81">
        <v>5</v>
      </c>
      <c r="F84" s="81">
        <v>0</v>
      </c>
      <c r="G84" s="82" t="s">
        <v>110</v>
      </c>
      <c r="H84" s="83" t="s">
        <v>111</v>
      </c>
      <c r="J84" s="80"/>
      <c r="K84" s="84">
        <v>517.28</v>
      </c>
    </row>
    <row r="85" spans="1:11" ht="13" customHeight="1">
      <c r="A85" s="79" t="s">
        <v>222</v>
      </c>
      <c r="B85" s="80" t="s">
        <v>223</v>
      </c>
      <c r="C85" s="81">
        <v>12</v>
      </c>
      <c r="D85" s="81">
        <v>5</v>
      </c>
      <c r="E85" s="81">
        <v>5</v>
      </c>
      <c r="F85" s="81">
        <v>0</v>
      </c>
      <c r="G85" s="82" t="s">
        <v>110</v>
      </c>
      <c r="H85" s="83" t="s">
        <v>111</v>
      </c>
      <c r="J85" s="80"/>
      <c r="K85" s="84">
        <v>192.73</v>
      </c>
    </row>
    <row r="86" spans="1:11" ht="13" customHeight="1">
      <c r="A86" s="79" t="s">
        <v>224</v>
      </c>
      <c r="B86" s="80" t="s">
        <v>225</v>
      </c>
      <c r="C86" s="81">
        <v>12</v>
      </c>
      <c r="D86" s="81">
        <v>5</v>
      </c>
      <c r="E86" s="81">
        <v>5</v>
      </c>
      <c r="F86" s="81">
        <v>0</v>
      </c>
      <c r="G86" s="82" t="s">
        <v>110</v>
      </c>
      <c r="H86" s="83" t="s">
        <v>111</v>
      </c>
      <c r="J86" s="80"/>
      <c r="K86" s="84">
        <v>227.83</v>
      </c>
    </row>
    <row r="87" spans="1:11" ht="13" customHeight="1">
      <c r="A87" s="79" t="s">
        <v>226</v>
      </c>
      <c r="B87" s="80" t="s">
        <v>227</v>
      </c>
      <c r="C87" s="81">
        <v>12</v>
      </c>
      <c r="D87" s="81">
        <v>5</v>
      </c>
      <c r="E87" s="81">
        <v>5</v>
      </c>
      <c r="F87" s="81">
        <v>0</v>
      </c>
      <c r="G87" s="82" t="s">
        <v>110</v>
      </c>
      <c r="H87" s="83" t="s">
        <v>111</v>
      </c>
      <c r="J87" s="80"/>
      <c r="K87" s="84">
        <v>247.18</v>
      </c>
    </row>
    <row r="88" spans="1:11" ht="13" customHeight="1">
      <c r="A88" s="79" t="s">
        <v>228</v>
      </c>
      <c r="B88" s="80" t="s">
        <v>229</v>
      </c>
      <c r="C88" s="81">
        <v>12</v>
      </c>
      <c r="D88" s="81">
        <v>5</v>
      </c>
      <c r="E88" s="81">
        <v>5</v>
      </c>
      <c r="F88" s="81">
        <v>0</v>
      </c>
      <c r="G88" s="82" t="s">
        <v>110</v>
      </c>
      <c r="H88" s="83" t="s">
        <v>111</v>
      </c>
      <c r="J88" s="80"/>
      <c r="K88" s="84">
        <v>281.93</v>
      </c>
    </row>
    <row r="89" spans="1:11" ht="13" customHeight="1">
      <c r="A89" s="79" t="s">
        <v>230</v>
      </c>
      <c r="B89" s="80" t="s">
        <v>231</v>
      </c>
      <c r="C89" s="81">
        <v>12</v>
      </c>
      <c r="D89" s="81">
        <v>5</v>
      </c>
      <c r="E89" s="81">
        <v>5</v>
      </c>
      <c r="F89" s="81">
        <v>0</v>
      </c>
      <c r="G89" s="82" t="s">
        <v>110</v>
      </c>
      <c r="H89" s="83" t="s">
        <v>111</v>
      </c>
      <c r="J89" s="80"/>
      <c r="K89" s="84">
        <v>314.88</v>
      </c>
    </row>
    <row r="90" spans="1:11" ht="13" customHeight="1">
      <c r="A90" s="79" t="s">
        <v>232</v>
      </c>
      <c r="B90" s="80" t="s">
        <v>233</v>
      </c>
      <c r="C90" s="81">
        <v>12</v>
      </c>
      <c r="D90" s="81">
        <v>5</v>
      </c>
      <c r="E90" s="81">
        <v>5</v>
      </c>
      <c r="F90" s="81">
        <v>0</v>
      </c>
      <c r="G90" s="82" t="s">
        <v>110</v>
      </c>
      <c r="H90" s="83" t="s">
        <v>111</v>
      </c>
      <c r="J90" s="80"/>
      <c r="K90" s="84">
        <v>451.37</v>
      </c>
    </row>
    <row r="91" spans="1:11" ht="13" customHeight="1">
      <c r="A91" s="79" t="s">
        <v>234</v>
      </c>
      <c r="B91" s="80" t="s">
        <v>235</v>
      </c>
      <c r="C91" s="81">
        <v>12</v>
      </c>
      <c r="D91" s="81">
        <v>5</v>
      </c>
      <c r="E91" s="81">
        <v>5</v>
      </c>
      <c r="F91" s="81">
        <v>0</v>
      </c>
      <c r="G91" s="82" t="s">
        <v>110</v>
      </c>
      <c r="H91" s="83" t="s">
        <v>111</v>
      </c>
      <c r="J91" s="80"/>
      <c r="K91" s="84">
        <v>194.88</v>
      </c>
    </row>
    <row r="92" spans="1:11" ht="13" customHeight="1">
      <c r="A92" s="79" t="s">
        <v>236</v>
      </c>
      <c r="B92" s="80" t="s">
        <v>237</v>
      </c>
      <c r="C92" s="81">
        <v>12</v>
      </c>
      <c r="D92" s="81">
        <v>5</v>
      </c>
      <c r="E92" s="81">
        <v>5</v>
      </c>
      <c r="F92" s="81">
        <v>0</v>
      </c>
      <c r="G92" s="82" t="s">
        <v>110</v>
      </c>
      <c r="H92" s="83" t="s">
        <v>111</v>
      </c>
      <c r="J92" s="80"/>
      <c r="K92" s="84">
        <v>229.27</v>
      </c>
    </row>
    <row r="93" spans="1:11" ht="13" customHeight="1">
      <c r="A93" s="79" t="s">
        <v>238</v>
      </c>
      <c r="B93" s="80" t="s">
        <v>239</v>
      </c>
      <c r="C93" s="81">
        <v>12</v>
      </c>
      <c r="D93" s="81">
        <v>5</v>
      </c>
      <c r="E93" s="81">
        <v>5</v>
      </c>
      <c r="F93" s="81">
        <v>0</v>
      </c>
      <c r="G93" s="82" t="s">
        <v>110</v>
      </c>
      <c r="H93" s="83" t="s">
        <v>111</v>
      </c>
      <c r="J93" s="80"/>
      <c r="K93" s="84">
        <v>255.77</v>
      </c>
    </row>
    <row r="94" spans="1:11" ht="13" customHeight="1">
      <c r="A94" s="79" t="s">
        <v>240</v>
      </c>
      <c r="B94" s="80" t="s">
        <v>241</v>
      </c>
      <c r="C94" s="81">
        <v>12</v>
      </c>
      <c r="D94" s="81">
        <v>5</v>
      </c>
      <c r="E94" s="81">
        <v>5</v>
      </c>
      <c r="F94" s="81">
        <v>0</v>
      </c>
      <c r="G94" s="82" t="s">
        <v>110</v>
      </c>
      <c r="H94" s="83" t="s">
        <v>111</v>
      </c>
      <c r="J94" s="80"/>
      <c r="K94" s="84">
        <v>300.91000000000003</v>
      </c>
    </row>
    <row r="95" spans="1:11" ht="13" customHeight="1">
      <c r="A95" s="79" t="s">
        <v>242</v>
      </c>
      <c r="B95" s="80" t="s">
        <v>243</v>
      </c>
      <c r="C95" s="81">
        <v>12</v>
      </c>
      <c r="D95" s="81">
        <v>5</v>
      </c>
      <c r="E95" s="81">
        <v>5</v>
      </c>
      <c r="F95" s="81">
        <v>0</v>
      </c>
      <c r="G95" s="82" t="s">
        <v>110</v>
      </c>
      <c r="H95" s="83" t="s">
        <v>111</v>
      </c>
      <c r="J95" s="80"/>
      <c r="K95" s="84">
        <v>339.6</v>
      </c>
    </row>
    <row r="96" spans="1:11" ht="13" customHeight="1">
      <c r="A96" s="79" t="s">
        <v>244</v>
      </c>
      <c r="B96" s="80" t="s">
        <v>245</v>
      </c>
      <c r="C96" s="81">
        <v>12</v>
      </c>
      <c r="D96" s="81">
        <v>5</v>
      </c>
      <c r="E96" s="81">
        <v>5</v>
      </c>
      <c r="F96" s="81">
        <v>0</v>
      </c>
      <c r="G96" s="82" t="s">
        <v>110</v>
      </c>
      <c r="H96" s="83" t="s">
        <v>111</v>
      </c>
      <c r="J96" s="80"/>
      <c r="K96" s="84">
        <v>410.89</v>
      </c>
    </row>
    <row r="97" spans="1:11" ht="13" customHeight="1">
      <c r="A97" s="79" t="s">
        <v>246</v>
      </c>
      <c r="B97" s="80" t="s">
        <v>247</v>
      </c>
      <c r="C97" s="81">
        <v>12</v>
      </c>
      <c r="D97" s="81">
        <v>5</v>
      </c>
      <c r="E97" s="81">
        <v>5</v>
      </c>
      <c r="F97" s="81">
        <v>0</v>
      </c>
      <c r="G97" s="82" t="s">
        <v>110</v>
      </c>
      <c r="H97" s="83" t="s">
        <v>111</v>
      </c>
      <c r="J97" s="80"/>
      <c r="K97" s="84">
        <v>200.61</v>
      </c>
    </row>
    <row r="98" spans="1:11" ht="13" customHeight="1">
      <c r="A98" s="79" t="s">
        <v>248</v>
      </c>
      <c r="B98" s="80" t="s">
        <v>249</v>
      </c>
      <c r="C98" s="81">
        <v>12</v>
      </c>
      <c r="D98" s="81">
        <v>5</v>
      </c>
      <c r="E98" s="81">
        <v>5</v>
      </c>
      <c r="F98" s="81">
        <v>0</v>
      </c>
      <c r="G98" s="82" t="s">
        <v>110</v>
      </c>
      <c r="H98" s="83" t="s">
        <v>111</v>
      </c>
      <c r="J98" s="80"/>
      <c r="K98" s="84">
        <v>237.86</v>
      </c>
    </row>
    <row r="99" spans="1:11" ht="13" customHeight="1">
      <c r="A99" s="79" t="s">
        <v>250</v>
      </c>
      <c r="B99" s="80" t="s">
        <v>251</v>
      </c>
      <c r="C99" s="81">
        <v>12</v>
      </c>
      <c r="D99" s="81">
        <v>5</v>
      </c>
      <c r="E99" s="81">
        <v>5</v>
      </c>
      <c r="F99" s="81">
        <v>0</v>
      </c>
      <c r="G99" s="82" t="s">
        <v>110</v>
      </c>
      <c r="H99" s="83" t="s">
        <v>111</v>
      </c>
      <c r="J99" s="80"/>
      <c r="K99" s="84">
        <v>270.82</v>
      </c>
    </row>
    <row r="100" spans="1:11" ht="13" customHeight="1">
      <c r="A100" s="79" t="s">
        <v>252</v>
      </c>
      <c r="B100" s="80" t="s">
        <v>253</v>
      </c>
      <c r="C100" s="81">
        <v>12</v>
      </c>
      <c r="D100" s="81">
        <v>5</v>
      </c>
      <c r="E100" s="81">
        <v>5</v>
      </c>
      <c r="F100" s="81">
        <v>0</v>
      </c>
      <c r="G100" s="82" t="s">
        <v>110</v>
      </c>
      <c r="H100" s="83" t="s">
        <v>111</v>
      </c>
      <c r="J100" s="80"/>
      <c r="K100" s="84">
        <v>321.69</v>
      </c>
    </row>
    <row r="101" spans="1:11" ht="13" customHeight="1">
      <c r="A101" s="79" t="s">
        <v>254</v>
      </c>
      <c r="B101" s="80" t="s">
        <v>255</v>
      </c>
      <c r="C101" s="81">
        <v>12</v>
      </c>
      <c r="D101" s="81">
        <v>5</v>
      </c>
      <c r="E101" s="81">
        <v>5</v>
      </c>
      <c r="F101" s="81">
        <v>0</v>
      </c>
      <c r="G101" s="82" t="s">
        <v>110</v>
      </c>
      <c r="H101" s="83" t="s">
        <v>111</v>
      </c>
      <c r="J101" s="80"/>
      <c r="K101" s="84">
        <v>396.92</v>
      </c>
    </row>
    <row r="102" spans="1:11" ht="13" customHeight="1">
      <c r="A102" s="79" t="s">
        <v>256</v>
      </c>
      <c r="B102" s="80" t="s">
        <v>257</v>
      </c>
      <c r="C102" s="81">
        <v>12</v>
      </c>
      <c r="D102" s="81">
        <v>5</v>
      </c>
      <c r="E102" s="81">
        <v>5</v>
      </c>
      <c r="F102" s="81">
        <v>0</v>
      </c>
      <c r="G102" s="82" t="s">
        <v>110</v>
      </c>
      <c r="H102" s="83" t="s">
        <v>111</v>
      </c>
      <c r="J102" s="80"/>
      <c r="K102" s="84">
        <v>519.79</v>
      </c>
    </row>
    <row r="103" spans="1:11" ht="13" customHeight="1">
      <c r="A103" s="79" t="s">
        <v>258</v>
      </c>
      <c r="B103" s="85" t="s">
        <v>259</v>
      </c>
      <c r="C103" s="81">
        <v>12</v>
      </c>
      <c r="D103" s="81">
        <v>5</v>
      </c>
      <c r="E103" s="81">
        <v>5</v>
      </c>
      <c r="F103" s="81">
        <v>0</v>
      </c>
      <c r="G103" s="82" t="s">
        <v>110</v>
      </c>
      <c r="H103" s="83" t="s">
        <v>111</v>
      </c>
      <c r="J103" s="80"/>
      <c r="K103" s="84">
        <v>32.6</v>
      </c>
    </row>
    <row r="104" spans="1:11" ht="13" customHeight="1">
      <c r="A104" s="79" t="s">
        <v>260</v>
      </c>
      <c r="B104" s="85" t="s">
        <v>261</v>
      </c>
      <c r="C104" s="81">
        <v>12</v>
      </c>
      <c r="D104" s="81">
        <v>5</v>
      </c>
      <c r="E104" s="81">
        <v>5</v>
      </c>
      <c r="F104" s="81">
        <v>0</v>
      </c>
      <c r="G104" s="82" t="s">
        <v>110</v>
      </c>
      <c r="H104" s="83" t="s">
        <v>111</v>
      </c>
      <c r="J104" s="80"/>
      <c r="K104" s="84">
        <v>45.14</v>
      </c>
    </row>
    <row r="105" spans="1:11" ht="13" customHeight="1">
      <c r="A105" s="79" t="s">
        <v>262</v>
      </c>
      <c r="B105" s="85" t="s">
        <v>263</v>
      </c>
      <c r="C105" s="81">
        <v>12</v>
      </c>
      <c r="D105" s="81">
        <v>5</v>
      </c>
      <c r="E105" s="81">
        <v>5</v>
      </c>
      <c r="F105" s="81">
        <v>0</v>
      </c>
      <c r="G105" s="82" t="s">
        <v>110</v>
      </c>
      <c r="H105" s="83" t="s">
        <v>111</v>
      </c>
      <c r="J105" s="80"/>
      <c r="K105" s="84">
        <v>99.59</v>
      </c>
    </row>
    <row r="106" spans="1:11" ht="13" customHeight="1">
      <c r="A106" s="79" t="s">
        <v>264</v>
      </c>
      <c r="B106" s="85" t="s">
        <v>265</v>
      </c>
      <c r="C106" s="81">
        <v>12</v>
      </c>
      <c r="D106" s="81">
        <v>5</v>
      </c>
      <c r="E106" s="81">
        <v>5</v>
      </c>
      <c r="F106" s="81">
        <v>0</v>
      </c>
      <c r="G106" s="82" t="s">
        <v>110</v>
      </c>
      <c r="H106" s="83" t="s">
        <v>111</v>
      </c>
      <c r="J106" s="80"/>
      <c r="K106" s="84">
        <v>35.82</v>
      </c>
    </row>
    <row r="107" spans="1:11" ht="13" customHeight="1">
      <c r="A107" s="79" t="s">
        <v>266</v>
      </c>
      <c r="B107" s="85" t="s">
        <v>267</v>
      </c>
      <c r="C107" s="81">
        <v>12</v>
      </c>
      <c r="D107" s="81">
        <v>5</v>
      </c>
      <c r="E107" s="81">
        <v>5</v>
      </c>
      <c r="F107" s="81">
        <v>0</v>
      </c>
      <c r="G107" s="82" t="s">
        <v>110</v>
      </c>
      <c r="H107" s="83" t="s">
        <v>111</v>
      </c>
      <c r="J107" s="80"/>
      <c r="K107" s="84">
        <v>49.79</v>
      </c>
    </row>
    <row r="108" spans="1:11" ht="13" customHeight="1">
      <c r="A108" s="79" t="s">
        <v>268</v>
      </c>
      <c r="B108" s="80" t="s">
        <v>269</v>
      </c>
      <c r="C108" s="81">
        <v>12</v>
      </c>
      <c r="D108" s="81">
        <v>5</v>
      </c>
      <c r="E108" s="81">
        <v>5</v>
      </c>
      <c r="F108" s="81">
        <v>0</v>
      </c>
      <c r="G108" s="82" t="s">
        <v>110</v>
      </c>
      <c r="H108" s="83" t="s">
        <v>111</v>
      </c>
      <c r="J108" s="80"/>
      <c r="K108" s="84">
        <v>225.68</v>
      </c>
    </row>
    <row r="109" spans="1:11" ht="13" customHeight="1">
      <c r="A109" s="79" t="s">
        <v>270</v>
      </c>
      <c r="B109" s="80" t="s">
        <v>271</v>
      </c>
      <c r="C109" s="81">
        <v>12</v>
      </c>
      <c r="D109" s="81">
        <v>5</v>
      </c>
      <c r="E109" s="81">
        <v>5</v>
      </c>
      <c r="F109" s="81">
        <v>0</v>
      </c>
      <c r="G109" s="82" t="s">
        <v>110</v>
      </c>
      <c r="H109" s="83" t="s">
        <v>111</v>
      </c>
      <c r="J109" s="80"/>
      <c r="K109" s="84">
        <v>324.55</v>
      </c>
    </row>
    <row r="110" spans="1:11" ht="13" customHeight="1">
      <c r="A110" s="79" t="s">
        <v>272</v>
      </c>
      <c r="B110" s="80" t="s">
        <v>273</v>
      </c>
      <c r="C110" s="81">
        <v>12</v>
      </c>
      <c r="D110" s="81">
        <v>5</v>
      </c>
      <c r="E110" s="81">
        <v>5</v>
      </c>
      <c r="F110" s="81">
        <v>0</v>
      </c>
      <c r="G110" s="82" t="s">
        <v>110</v>
      </c>
      <c r="H110" s="83" t="s">
        <v>111</v>
      </c>
      <c r="J110" s="80"/>
      <c r="K110" s="84">
        <v>134.69</v>
      </c>
    </row>
    <row r="111" spans="1:11" ht="13" customHeight="1">
      <c r="A111" s="79" t="s">
        <v>274</v>
      </c>
      <c r="B111" s="80" t="s">
        <v>275</v>
      </c>
      <c r="C111" s="81">
        <v>12</v>
      </c>
      <c r="D111" s="81">
        <v>5</v>
      </c>
      <c r="E111" s="81">
        <v>5</v>
      </c>
      <c r="F111" s="81">
        <v>0</v>
      </c>
      <c r="G111" s="82" t="s">
        <v>110</v>
      </c>
      <c r="H111" s="83" t="s">
        <v>111</v>
      </c>
      <c r="J111" s="80"/>
      <c r="K111" s="84">
        <v>233.92</v>
      </c>
    </row>
    <row r="112" spans="1:11" ht="13" customHeight="1">
      <c r="A112" s="79" t="s">
        <v>276</v>
      </c>
      <c r="B112" s="80" t="s">
        <v>277</v>
      </c>
      <c r="C112" s="81">
        <v>12</v>
      </c>
      <c r="D112" s="81">
        <v>5</v>
      </c>
      <c r="E112" s="81">
        <v>5</v>
      </c>
      <c r="F112" s="81">
        <v>0</v>
      </c>
      <c r="G112" s="82" t="s">
        <v>110</v>
      </c>
      <c r="H112" s="83" t="s">
        <v>111</v>
      </c>
      <c r="J112" s="80"/>
      <c r="K112" s="84">
        <v>284.79000000000002</v>
      </c>
    </row>
    <row r="113" spans="1:11" ht="13" customHeight="1">
      <c r="A113" s="79" t="s">
        <v>278</v>
      </c>
      <c r="B113" s="80" t="s">
        <v>279</v>
      </c>
      <c r="C113" s="81">
        <v>12</v>
      </c>
      <c r="D113" s="81">
        <v>5</v>
      </c>
      <c r="E113" s="81">
        <v>5</v>
      </c>
      <c r="F113" s="81">
        <v>0</v>
      </c>
      <c r="G113" s="82" t="s">
        <v>110</v>
      </c>
      <c r="H113" s="83" t="s">
        <v>111</v>
      </c>
      <c r="J113" s="80"/>
      <c r="K113" s="84">
        <v>166.93</v>
      </c>
    </row>
    <row r="114" spans="1:11" ht="13" customHeight="1">
      <c r="A114" s="79" t="s">
        <v>280</v>
      </c>
      <c r="B114" s="80" t="s">
        <v>281</v>
      </c>
      <c r="C114" s="81">
        <v>12</v>
      </c>
      <c r="D114" s="81">
        <v>5</v>
      </c>
      <c r="E114" s="81">
        <v>5</v>
      </c>
      <c r="F114" s="81">
        <v>0</v>
      </c>
      <c r="G114" s="82" t="s">
        <v>110</v>
      </c>
      <c r="H114" s="83" t="s">
        <v>111</v>
      </c>
      <c r="J114" s="80"/>
      <c r="K114" s="84">
        <v>279.06</v>
      </c>
    </row>
    <row r="115" spans="1:11" ht="13" customHeight="1">
      <c r="A115" s="79" t="s">
        <v>282</v>
      </c>
      <c r="B115" s="80" t="s">
        <v>283</v>
      </c>
      <c r="C115" s="81">
        <v>12</v>
      </c>
      <c r="D115" s="81">
        <v>5</v>
      </c>
      <c r="E115" s="81">
        <v>5</v>
      </c>
      <c r="F115" s="81">
        <v>0</v>
      </c>
      <c r="G115" s="82" t="s">
        <v>110</v>
      </c>
      <c r="H115" s="83" t="s">
        <v>111</v>
      </c>
      <c r="J115" s="80"/>
      <c r="K115" s="84">
        <v>574.96</v>
      </c>
    </row>
    <row r="116" spans="1:11" ht="13" customHeight="1">
      <c r="A116" s="79" t="s">
        <v>284</v>
      </c>
      <c r="B116" s="80" t="s">
        <v>285</v>
      </c>
      <c r="C116" s="81">
        <v>12</v>
      </c>
      <c r="D116" s="81">
        <v>5</v>
      </c>
      <c r="E116" s="81">
        <v>5</v>
      </c>
      <c r="F116" s="81">
        <v>0</v>
      </c>
      <c r="G116" s="82" t="s">
        <v>110</v>
      </c>
      <c r="H116" s="83" t="s">
        <v>111</v>
      </c>
      <c r="J116" s="80"/>
      <c r="K116" s="84">
        <v>698.19</v>
      </c>
    </row>
    <row r="117" spans="1:11" ht="13" customHeight="1">
      <c r="A117" s="79" t="s">
        <v>286</v>
      </c>
      <c r="B117" s="85" t="s">
        <v>287</v>
      </c>
      <c r="C117" s="81">
        <v>12</v>
      </c>
      <c r="D117" s="81">
        <v>5</v>
      </c>
      <c r="E117" s="81">
        <v>5</v>
      </c>
      <c r="F117" s="81">
        <v>0</v>
      </c>
      <c r="G117" s="82" t="s">
        <v>110</v>
      </c>
      <c r="H117" s="83" t="s">
        <v>111</v>
      </c>
      <c r="J117" s="80"/>
      <c r="K117" s="84">
        <v>55.17</v>
      </c>
    </row>
    <row r="118" spans="1:11" ht="13" customHeight="1">
      <c r="A118" s="79" t="s">
        <v>288</v>
      </c>
      <c r="B118" s="85" t="s">
        <v>289</v>
      </c>
      <c r="C118" s="81">
        <v>12</v>
      </c>
      <c r="D118" s="81">
        <v>5</v>
      </c>
      <c r="E118" s="81">
        <v>5</v>
      </c>
      <c r="F118" s="81">
        <v>0</v>
      </c>
      <c r="G118" s="82" t="s">
        <v>110</v>
      </c>
      <c r="H118" s="83" t="s">
        <v>111</v>
      </c>
      <c r="J118" s="80"/>
      <c r="K118" s="84">
        <v>69.849999999999994</v>
      </c>
    </row>
    <row r="119" spans="1:11" ht="13" customHeight="1">
      <c r="A119" s="79" t="s">
        <v>290</v>
      </c>
      <c r="B119" s="80" t="s">
        <v>291</v>
      </c>
      <c r="C119" s="81">
        <v>12</v>
      </c>
      <c r="D119" s="81">
        <v>5</v>
      </c>
      <c r="E119" s="81">
        <v>5</v>
      </c>
      <c r="F119" s="81">
        <v>0</v>
      </c>
      <c r="G119" s="82" t="s">
        <v>110</v>
      </c>
      <c r="H119" s="83" t="s">
        <v>111</v>
      </c>
      <c r="J119" s="80"/>
      <c r="K119" s="84">
        <v>475.73</v>
      </c>
    </row>
    <row r="120" spans="1:11" ht="13" customHeight="1">
      <c r="A120" s="79" t="s">
        <v>292</v>
      </c>
      <c r="B120" s="85" t="s">
        <v>293</v>
      </c>
      <c r="C120" s="81">
        <v>12</v>
      </c>
      <c r="D120" s="81">
        <v>5</v>
      </c>
      <c r="E120" s="81">
        <v>5</v>
      </c>
      <c r="F120" s="81">
        <v>0</v>
      </c>
      <c r="G120" s="82" t="s">
        <v>110</v>
      </c>
      <c r="H120" s="83" t="s">
        <v>111</v>
      </c>
      <c r="J120" s="80"/>
      <c r="K120" s="84">
        <v>104.6</v>
      </c>
    </row>
    <row r="121" spans="1:11" ht="13" customHeight="1">
      <c r="A121" s="79" t="s">
        <v>294</v>
      </c>
      <c r="B121" s="80" t="s">
        <v>295</v>
      </c>
      <c r="C121" s="81">
        <v>12</v>
      </c>
      <c r="D121" s="81">
        <v>5</v>
      </c>
      <c r="E121" s="81">
        <v>5</v>
      </c>
      <c r="F121" s="81">
        <v>0</v>
      </c>
      <c r="G121" s="82" t="s">
        <v>110</v>
      </c>
      <c r="H121" s="83" t="s">
        <v>111</v>
      </c>
      <c r="J121" s="80"/>
      <c r="K121" s="84">
        <v>138.63</v>
      </c>
    </row>
    <row r="122" spans="1:11" ht="13" customHeight="1">
      <c r="A122" s="79" t="s">
        <v>296</v>
      </c>
      <c r="B122" s="80" t="s">
        <v>297</v>
      </c>
      <c r="C122" s="81">
        <v>12</v>
      </c>
      <c r="D122" s="81">
        <v>5</v>
      </c>
      <c r="E122" s="81">
        <v>5</v>
      </c>
      <c r="F122" s="81">
        <v>0</v>
      </c>
      <c r="G122" s="82" t="s">
        <v>110</v>
      </c>
      <c r="H122" s="83" t="s">
        <v>111</v>
      </c>
      <c r="J122" s="80"/>
      <c r="K122" s="84">
        <v>156.9</v>
      </c>
    </row>
    <row r="123" spans="1:11" ht="13" customHeight="1">
      <c r="A123" s="79" t="s">
        <v>298</v>
      </c>
      <c r="B123" s="80" t="s">
        <v>299</v>
      </c>
      <c r="C123" s="81">
        <v>12</v>
      </c>
      <c r="D123" s="81">
        <v>5</v>
      </c>
      <c r="E123" s="81">
        <v>5</v>
      </c>
      <c r="F123" s="81">
        <v>0</v>
      </c>
      <c r="G123" s="82" t="s">
        <v>110</v>
      </c>
      <c r="H123" s="83" t="s">
        <v>111</v>
      </c>
      <c r="J123" s="80"/>
      <c r="K123" s="84">
        <v>218.52</v>
      </c>
    </row>
    <row r="124" spans="1:11" ht="13" customHeight="1">
      <c r="A124" s="79" t="s">
        <v>300</v>
      </c>
      <c r="B124" s="85" t="s">
        <v>301</v>
      </c>
      <c r="C124" s="81">
        <v>12</v>
      </c>
      <c r="D124" s="81">
        <v>5</v>
      </c>
      <c r="E124" s="81">
        <v>5</v>
      </c>
      <c r="F124" s="81">
        <v>0</v>
      </c>
      <c r="G124" s="82" t="s">
        <v>110</v>
      </c>
      <c r="H124" s="83" t="s">
        <v>111</v>
      </c>
      <c r="J124" s="80"/>
      <c r="K124" s="84">
        <v>90.27</v>
      </c>
    </row>
    <row r="125" spans="1:11" ht="13" customHeight="1">
      <c r="A125" s="79" t="s">
        <v>302</v>
      </c>
      <c r="B125" s="85" t="s">
        <v>303</v>
      </c>
      <c r="C125" s="81">
        <v>12</v>
      </c>
      <c r="D125" s="81">
        <v>5</v>
      </c>
      <c r="E125" s="81">
        <v>5</v>
      </c>
      <c r="F125" s="81">
        <v>0</v>
      </c>
      <c r="G125" s="82" t="s">
        <v>110</v>
      </c>
      <c r="H125" s="83" t="s">
        <v>111</v>
      </c>
      <c r="J125" s="80"/>
      <c r="K125" s="84">
        <v>109.62</v>
      </c>
    </row>
    <row r="126" spans="1:11" ht="13" customHeight="1">
      <c r="A126" s="79" t="s">
        <v>304</v>
      </c>
      <c r="B126" s="80" t="s">
        <v>305</v>
      </c>
      <c r="C126" s="81">
        <v>12</v>
      </c>
      <c r="D126" s="81">
        <v>5</v>
      </c>
      <c r="E126" s="81">
        <v>5</v>
      </c>
      <c r="F126" s="81">
        <v>0</v>
      </c>
      <c r="G126" s="82" t="s">
        <v>110</v>
      </c>
      <c r="H126" s="83" t="s">
        <v>111</v>
      </c>
      <c r="J126" s="80"/>
      <c r="K126" s="84">
        <v>129.32</v>
      </c>
    </row>
    <row r="127" spans="1:11" ht="13" customHeight="1">
      <c r="A127" s="79" t="s">
        <v>306</v>
      </c>
      <c r="B127" s="80" t="s">
        <v>307</v>
      </c>
      <c r="C127" s="81">
        <v>12</v>
      </c>
      <c r="D127" s="81">
        <v>5</v>
      </c>
      <c r="E127" s="81">
        <v>5</v>
      </c>
      <c r="F127" s="81">
        <v>0</v>
      </c>
      <c r="G127" s="82" t="s">
        <v>110</v>
      </c>
      <c r="H127" s="83" t="s">
        <v>111</v>
      </c>
      <c r="J127" s="80"/>
      <c r="K127" s="84">
        <v>168.37</v>
      </c>
    </row>
    <row r="128" spans="1:11" ht="13" customHeight="1">
      <c r="A128" s="79" t="s">
        <v>308</v>
      </c>
      <c r="B128" s="80" t="s">
        <v>309</v>
      </c>
      <c r="C128" s="81">
        <v>12</v>
      </c>
      <c r="D128" s="81">
        <v>5</v>
      </c>
      <c r="E128" s="81">
        <v>5</v>
      </c>
      <c r="F128" s="81">
        <v>0</v>
      </c>
      <c r="G128" s="82" t="s">
        <v>110</v>
      </c>
      <c r="H128" s="83" t="s">
        <v>111</v>
      </c>
      <c r="J128" s="80"/>
      <c r="K128" s="84">
        <v>202.4</v>
      </c>
    </row>
    <row r="129" spans="1:11" ht="13" customHeight="1">
      <c r="A129" s="79" t="s">
        <v>310</v>
      </c>
      <c r="B129" s="80" t="s">
        <v>311</v>
      </c>
      <c r="C129" s="81">
        <v>12</v>
      </c>
      <c r="D129" s="81">
        <v>5</v>
      </c>
      <c r="E129" s="81">
        <v>5</v>
      </c>
      <c r="F129" s="81">
        <v>0</v>
      </c>
      <c r="G129" s="82" t="s">
        <v>110</v>
      </c>
      <c r="H129" s="83" t="s">
        <v>111</v>
      </c>
      <c r="J129" s="80"/>
      <c r="K129" s="84">
        <v>235</v>
      </c>
    </row>
    <row r="130" spans="1:11" ht="13" customHeight="1">
      <c r="A130" s="79" t="s">
        <v>312</v>
      </c>
      <c r="B130" s="85" t="s">
        <v>313</v>
      </c>
      <c r="C130" s="81">
        <v>12</v>
      </c>
      <c r="D130" s="81">
        <v>5</v>
      </c>
      <c r="E130" s="81">
        <v>5</v>
      </c>
      <c r="F130" s="81">
        <v>0</v>
      </c>
      <c r="G130" s="82" t="s">
        <v>110</v>
      </c>
      <c r="H130" s="83" t="s">
        <v>111</v>
      </c>
      <c r="J130" s="80"/>
      <c r="K130" s="84">
        <v>110.33</v>
      </c>
    </row>
    <row r="131" spans="1:11" ht="13" customHeight="1">
      <c r="A131" s="79" t="s">
        <v>314</v>
      </c>
      <c r="B131" s="80" t="s">
        <v>315</v>
      </c>
      <c r="C131" s="81">
        <v>12</v>
      </c>
      <c r="D131" s="81">
        <v>5</v>
      </c>
      <c r="E131" s="81">
        <v>5</v>
      </c>
      <c r="F131" s="81">
        <v>0</v>
      </c>
      <c r="G131" s="82" t="s">
        <v>110</v>
      </c>
      <c r="H131" s="83" t="s">
        <v>111</v>
      </c>
      <c r="J131" s="80"/>
      <c r="K131" s="84">
        <v>120.72</v>
      </c>
    </row>
    <row r="132" spans="1:11" ht="13" customHeight="1">
      <c r="A132" s="79" t="s">
        <v>316</v>
      </c>
      <c r="B132" s="80" t="s">
        <v>317</v>
      </c>
      <c r="C132" s="81">
        <v>12</v>
      </c>
      <c r="D132" s="81">
        <v>5</v>
      </c>
      <c r="E132" s="81">
        <v>5</v>
      </c>
      <c r="F132" s="81">
        <v>0</v>
      </c>
      <c r="G132" s="82" t="s">
        <v>110</v>
      </c>
      <c r="H132" s="83" t="s">
        <v>111</v>
      </c>
      <c r="J132" s="80"/>
      <c r="K132" s="84">
        <v>142.57</v>
      </c>
    </row>
    <row r="133" spans="1:11" ht="13" customHeight="1">
      <c r="A133" s="79" t="s">
        <v>318</v>
      </c>
      <c r="B133" s="80" t="s">
        <v>319</v>
      </c>
      <c r="C133" s="81">
        <v>12</v>
      </c>
      <c r="D133" s="81">
        <v>5</v>
      </c>
      <c r="E133" s="81">
        <v>5</v>
      </c>
      <c r="F133" s="81">
        <v>0</v>
      </c>
      <c r="G133" s="82" t="s">
        <v>110</v>
      </c>
      <c r="H133" s="83" t="s">
        <v>111</v>
      </c>
      <c r="J133" s="80"/>
      <c r="K133" s="84">
        <v>174.1</v>
      </c>
    </row>
    <row r="134" spans="1:11" ht="13" customHeight="1">
      <c r="A134" s="79" t="s">
        <v>320</v>
      </c>
      <c r="B134" s="80" t="s">
        <v>321</v>
      </c>
      <c r="C134" s="81">
        <v>12</v>
      </c>
      <c r="D134" s="81">
        <v>5</v>
      </c>
      <c r="E134" s="81">
        <v>5</v>
      </c>
      <c r="F134" s="81">
        <v>0</v>
      </c>
      <c r="G134" s="82" t="s">
        <v>110</v>
      </c>
      <c r="H134" s="83" t="s">
        <v>111</v>
      </c>
      <c r="J134" s="80"/>
      <c r="K134" s="84">
        <v>215.3</v>
      </c>
    </row>
    <row r="135" spans="1:11" ht="13" customHeight="1">
      <c r="A135" s="79" t="s">
        <v>322</v>
      </c>
      <c r="B135" s="80" t="s">
        <v>323</v>
      </c>
      <c r="C135" s="81">
        <v>12</v>
      </c>
      <c r="D135" s="81">
        <v>5</v>
      </c>
      <c r="E135" s="81">
        <v>5</v>
      </c>
      <c r="F135" s="81">
        <v>0</v>
      </c>
      <c r="G135" s="82" t="s">
        <v>110</v>
      </c>
      <c r="H135" s="83" t="s">
        <v>111</v>
      </c>
      <c r="J135" s="80"/>
      <c r="K135" s="84">
        <v>288.37</v>
      </c>
    </row>
    <row r="136" spans="1:11" ht="13" customHeight="1">
      <c r="A136" s="79" t="s">
        <v>324</v>
      </c>
      <c r="B136" s="80" t="s">
        <v>323</v>
      </c>
      <c r="C136" s="81">
        <v>12</v>
      </c>
      <c r="D136" s="81">
        <v>5</v>
      </c>
      <c r="E136" s="81">
        <v>5</v>
      </c>
      <c r="F136" s="81">
        <v>0</v>
      </c>
      <c r="G136" s="82" t="s">
        <v>110</v>
      </c>
      <c r="H136" s="83" t="s">
        <v>111</v>
      </c>
      <c r="J136" s="80"/>
      <c r="K136" s="84">
        <v>168.73</v>
      </c>
    </row>
    <row r="137" spans="1:11" ht="13" customHeight="1">
      <c r="A137" s="79" t="s">
        <v>325</v>
      </c>
      <c r="B137" s="80" t="s">
        <v>326</v>
      </c>
      <c r="C137" s="81">
        <v>12</v>
      </c>
      <c r="D137" s="81">
        <v>5</v>
      </c>
      <c r="E137" s="81">
        <v>5</v>
      </c>
      <c r="F137" s="81">
        <v>0</v>
      </c>
      <c r="G137" s="82" t="s">
        <v>110</v>
      </c>
      <c r="H137" s="83" t="s">
        <v>111</v>
      </c>
      <c r="J137" s="80"/>
      <c r="K137" s="84">
        <v>236.43</v>
      </c>
    </row>
    <row r="138" spans="1:11" ht="13" customHeight="1">
      <c r="A138" s="79" t="s">
        <v>327</v>
      </c>
      <c r="B138" s="80" t="s">
        <v>328</v>
      </c>
      <c r="C138" s="81">
        <v>12</v>
      </c>
      <c r="D138" s="81">
        <v>5</v>
      </c>
      <c r="E138" s="81">
        <v>5</v>
      </c>
      <c r="F138" s="81">
        <v>0</v>
      </c>
      <c r="G138" s="82" t="s">
        <v>110</v>
      </c>
      <c r="H138" s="83" t="s">
        <v>111</v>
      </c>
      <c r="J138" s="80"/>
      <c r="K138" s="84">
        <v>301.27</v>
      </c>
    </row>
    <row r="139" spans="1:11" ht="13" customHeight="1">
      <c r="A139" s="79" t="s">
        <v>329</v>
      </c>
      <c r="B139" s="80" t="s">
        <v>330</v>
      </c>
      <c r="C139" s="81">
        <v>12</v>
      </c>
      <c r="D139" s="81">
        <v>5</v>
      </c>
      <c r="E139" s="81">
        <v>5</v>
      </c>
      <c r="F139" s="81">
        <v>0</v>
      </c>
      <c r="G139" s="82" t="s">
        <v>110</v>
      </c>
      <c r="H139" s="83" t="s">
        <v>111</v>
      </c>
      <c r="J139" s="80"/>
      <c r="K139" s="84">
        <v>311.66000000000003</v>
      </c>
    </row>
    <row r="140" spans="1:11" ht="13" customHeight="1">
      <c r="A140" s="79" t="s">
        <v>331</v>
      </c>
      <c r="B140" s="80" t="s">
        <v>332</v>
      </c>
      <c r="C140" s="81">
        <v>12</v>
      </c>
      <c r="D140" s="81">
        <v>5</v>
      </c>
      <c r="E140" s="81">
        <v>5</v>
      </c>
      <c r="F140" s="81">
        <v>0</v>
      </c>
      <c r="G140" s="82" t="s">
        <v>110</v>
      </c>
      <c r="H140" s="83" t="s">
        <v>111</v>
      </c>
      <c r="J140" s="80"/>
      <c r="K140" s="84">
        <v>386.89</v>
      </c>
    </row>
    <row r="141" spans="1:11" ht="13" customHeight="1">
      <c r="A141" s="79" t="s">
        <v>333</v>
      </c>
      <c r="B141" s="80" t="s">
        <v>334</v>
      </c>
      <c r="C141" s="81">
        <v>12</v>
      </c>
      <c r="D141" s="81">
        <v>5</v>
      </c>
      <c r="E141" s="81">
        <v>5</v>
      </c>
      <c r="F141" s="81">
        <v>0</v>
      </c>
      <c r="G141" s="82" t="s">
        <v>110</v>
      </c>
      <c r="H141" s="83" t="s">
        <v>111</v>
      </c>
      <c r="J141" s="80"/>
      <c r="K141" s="84">
        <v>426.65</v>
      </c>
    </row>
    <row r="142" spans="1:11" ht="13" customHeight="1">
      <c r="A142" s="79" t="s">
        <v>335</v>
      </c>
      <c r="B142" s="80" t="s">
        <v>336</v>
      </c>
      <c r="C142" s="81">
        <v>12</v>
      </c>
      <c r="D142" s="81">
        <v>5</v>
      </c>
      <c r="E142" s="81">
        <v>5</v>
      </c>
      <c r="F142" s="81">
        <v>0</v>
      </c>
      <c r="G142" s="82" t="s">
        <v>110</v>
      </c>
      <c r="H142" s="83" t="s">
        <v>111</v>
      </c>
      <c r="J142" s="80"/>
      <c r="K142" s="84">
        <v>480.38</v>
      </c>
    </row>
    <row r="143" spans="1:11" ht="13" customHeight="1">
      <c r="A143" s="79" t="s">
        <v>337</v>
      </c>
      <c r="B143" s="80" t="s">
        <v>338</v>
      </c>
      <c r="C143" s="81">
        <v>12</v>
      </c>
      <c r="D143" s="81">
        <v>5</v>
      </c>
      <c r="E143" s="81">
        <v>5</v>
      </c>
      <c r="F143" s="81">
        <v>0</v>
      </c>
      <c r="G143" s="82" t="s">
        <v>110</v>
      </c>
      <c r="H143" s="83" t="s">
        <v>111</v>
      </c>
      <c r="J143" s="80"/>
      <c r="K143" s="84">
        <v>241.09</v>
      </c>
    </row>
    <row r="144" spans="1:11" ht="13" customHeight="1">
      <c r="A144" s="79" t="s">
        <v>339</v>
      </c>
      <c r="B144" s="80" t="s">
        <v>340</v>
      </c>
      <c r="C144" s="81">
        <v>12</v>
      </c>
      <c r="D144" s="81">
        <v>5</v>
      </c>
      <c r="E144" s="81">
        <v>5</v>
      </c>
      <c r="F144" s="81">
        <v>0</v>
      </c>
      <c r="G144" s="82" t="s">
        <v>110</v>
      </c>
      <c r="H144" s="83" t="s">
        <v>111</v>
      </c>
      <c r="J144" s="80"/>
      <c r="K144" s="84">
        <v>287.66000000000003</v>
      </c>
    </row>
    <row r="145" spans="1:11" ht="13" customHeight="1">
      <c r="A145" s="79" t="s">
        <v>341</v>
      </c>
      <c r="B145" s="80" t="s">
        <v>342</v>
      </c>
      <c r="C145" s="81">
        <v>12</v>
      </c>
      <c r="D145" s="81">
        <v>5</v>
      </c>
      <c r="E145" s="81">
        <v>5</v>
      </c>
      <c r="F145" s="81">
        <v>0</v>
      </c>
      <c r="G145" s="82" t="s">
        <v>110</v>
      </c>
      <c r="H145" s="83" t="s">
        <v>111</v>
      </c>
      <c r="J145" s="80"/>
      <c r="K145" s="84">
        <v>359.66</v>
      </c>
    </row>
    <row r="146" spans="1:11" ht="13" customHeight="1">
      <c r="A146" s="79" t="s">
        <v>343</v>
      </c>
      <c r="B146" s="80" t="s">
        <v>344</v>
      </c>
      <c r="C146" s="81">
        <v>12</v>
      </c>
      <c r="D146" s="81">
        <v>5</v>
      </c>
      <c r="E146" s="81">
        <v>5</v>
      </c>
      <c r="F146" s="81">
        <v>0</v>
      </c>
      <c r="G146" s="82" t="s">
        <v>110</v>
      </c>
      <c r="H146" s="83" t="s">
        <v>111</v>
      </c>
      <c r="J146" s="80"/>
      <c r="K146" s="84">
        <v>403.01</v>
      </c>
    </row>
    <row r="147" spans="1:11" ht="13" customHeight="1">
      <c r="A147" s="79" t="s">
        <v>345</v>
      </c>
      <c r="B147" s="80" t="s">
        <v>346</v>
      </c>
      <c r="C147" s="81">
        <v>12</v>
      </c>
      <c r="D147" s="81">
        <v>5</v>
      </c>
      <c r="E147" s="81">
        <v>5</v>
      </c>
      <c r="F147" s="81">
        <v>0</v>
      </c>
      <c r="G147" s="82" t="s">
        <v>110</v>
      </c>
      <c r="H147" s="83" t="s">
        <v>111</v>
      </c>
      <c r="J147" s="80"/>
      <c r="K147" s="84">
        <v>479.67</v>
      </c>
    </row>
    <row r="148" spans="1:11" ht="13" customHeight="1">
      <c r="A148" s="79" t="s">
        <v>347</v>
      </c>
      <c r="B148" s="80" t="s">
        <v>348</v>
      </c>
      <c r="C148" s="81">
        <v>12</v>
      </c>
      <c r="D148" s="81">
        <v>5</v>
      </c>
      <c r="E148" s="81">
        <v>5</v>
      </c>
      <c r="F148" s="81">
        <v>0</v>
      </c>
      <c r="G148" s="82" t="s">
        <v>110</v>
      </c>
      <c r="H148" s="83" t="s">
        <v>111</v>
      </c>
      <c r="J148" s="80"/>
      <c r="K148" s="84">
        <v>527.30999999999995</v>
      </c>
    </row>
    <row r="149" spans="1:11" ht="13" customHeight="1">
      <c r="A149" s="79" t="s">
        <v>349</v>
      </c>
      <c r="B149" s="80" t="s">
        <v>350</v>
      </c>
      <c r="C149" s="81">
        <v>12</v>
      </c>
      <c r="D149" s="81">
        <v>5</v>
      </c>
      <c r="E149" s="81">
        <v>5</v>
      </c>
      <c r="F149" s="81">
        <v>0</v>
      </c>
      <c r="G149" s="82" t="s">
        <v>110</v>
      </c>
      <c r="H149" s="83" t="s">
        <v>111</v>
      </c>
      <c r="J149" s="80"/>
      <c r="K149" s="84">
        <v>257.92</v>
      </c>
    </row>
    <row r="150" spans="1:11" ht="13" customHeight="1">
      <c r="A150" s="79" t="s">
        <v>351</v>
      </c>
      <c r="B150" s="80" t="s">
        <v>352</v>
      </c>
      <c r="C150" s="81">
        <v>12</v>
      </c>
      <c r="D150" s="81">
        <v>5</v>
      </c>
      <c r="E150" s="81">
        <v>5</v>
      </c>
      <c r="F150" s="81">
        <v>0</v>
      </c>
      <c r="G150" s="82" t="s">
        <v>110</v>
      </c>
      <c r="H150" s="83" t="s">
        <v>111</v>
      </c>
      <c r="J150" s="80"/>
      <c r="K150" s="84">
        <v>293.39</v>
      </c>
    </row>
    <row r="151" spans="1:11" ht="13" customHeight="1">
      <c r="A151" s="79" t="s">
        <v>353</v>
      </c>
      <c r="B151" s="80" t="s">
        <v>354</v>
      </c>
      <c r="C151" s="81">
        <v>12</v>
      </c>
      <c r="D151" s="81">
        <v>5</v>
      </c>
      <c r="E151" s="81">
        <v>5</v>
      </c>
      <c r="F151" s="81">
        <v>0</v>
      </c>
      <c r="G151" s="82" t="s">
        <v>110</v>
      </c>
      <c r="H151" s="83" t="s">
        <v>111</v>
      </c>
      <c r="J151" s="80"/>
      <c r="K151" s="84">
        <v>345.33</v>
      </c>
    </row>
    <row r="152" spans="1:11" ht="13" customHeight="1">
      <c r="A152" s="79" t="s">
        <v>355</v>
      </c>
      <c r="B152" s="80" t="s">
        <v>356</v>
      </c>
      <c r="C152" s="81">
        <v>12</v>
      </c>
      <c r="D152" s="81">
        <v>5</v>
      </c>
      <c r="E152" s="81">
        <v>5</v>
      </c>
      <c r="F152" s="81">
        <v>0</v>
      </c>
      <c r="G152" s="82" t="s">
        <v>110</v>
      </c>
      <c r="H152" s="83" t="s">
        <v>111</v>
      </c>
      <c r="J152" s="80"/>
      <c r="K152" s="84">
        <v>368.97</v>
      </c>
    </row>
    <row r="153" spans="1:11" ht="13" customHeight="1">
      <c r="A153" s="79" t="s">
        <v>357</v>
      </c>
      <c r="B153" s="80" t="s">
        <v>358</v>
      </c>
      <c r="C153" s="81">
        <v>12</v>
      </c>
      <c r="D153" s="81">
        <v>5</v>
      </c>
      <c r="E153" s="81">
        <v>5</v>
      </c>
      <c r="F153" s="81">
        <v>0</v>
      </c>
      <c r="G153" s="82" t="s">
        <v>110</v>
      </c>
      <c r="H153" s="83" t="s">
        <v>111</v>
      </c>
      <c r="J153" s="80"/>
      <c r="K153" s="84">
        <v>478.59</v>
      </c>
    </row>
    <row r="154" spans="1:11" ht="13" customHeight="1">
      <c r="A154" s="79" t="s">
        <v>359</v>
      </c>
      <c r="B154" s="80" t="s">
        <v>360</v>
      </c>
      <c r="C154" s="81">
        <v>12</v>
      </c>
      <c r="D154" s="81">
        <v>5</v>
      </c>
      <c r="E154" s="81">
        <v>5</v>
      </c>
      <c r="F154" s="81">
        <v>0</v>
      </c>
      <c r="G154" s="82" t="s">
        <v>110</v>
      </c>
      <c r="H154" s="83" t="s">
        <v>111</v>
      </c>
      <c r="J154" s="80"/>
      <c r="K154" s="84">
        <v>551.30999999999995</v>
      </c>
    </row>
    <row r="155" spans="1:11" ht="13" customHeight="1">
      <c r="A155" s="79" t="s">
        <v>361</v>
      </c>
      <c r="B155" s="80" t="s">
        <v>362</v>
      </c>
      <c r="C155" s="81">
        <v>12</v>
      </c>
      <c r="D155" s="81">
        <v>5</v>
      </c>
      <c r="E155" s="81">
        <v>5</v>
      </c>
      <c r="F155" s="81">
        <v>0</v>
      </c>
      <c r="G155" s="82" t="s">
        <v>110</v>
      </c>
      <c r="H155" s="83" t="s">
        <v>111</v>
      </c>
      <c r="J155" s="80"/>
      <c r="K155" s="84">
        <v>564.21</v>
      </c>
    </row>
    <row r="156" spans="1:11" ht="13" customHeight="1">
      <c r="A156" s="79" t="s">
        <v>363</v>
      </c>
      <c r="B156" s="80" t="s">
        <v>364</v>
      </c>
      <c r="C156" s="81">
        <v>12</v>
      </c>
      <c r="D156" s="81">
        <v>5</v>
      </c>
      <c r="E156" s="81">
        <v>5</v>
      </c>
      <c r="F156" s="81">
        <v>0</v>
      </c>
      <c r="G156" s="82" t="s">
        <v>110</v>
      </c>
      <c r="H156" s="83" t="s">
        <v>111</v>
      </c>
      <c r="J156" s="80"/>
      <c r="K156" s="84">
        <v>333.87</v>
      </c>
    </row>
    <row r="157" spans="1:11" ht="13" customHeight="1">
      <c r="A157" s="79" t="s">
        <v>365</v>
      </c>
      <c r="B157" s="80" t="s">
        <v>366</v>
      </c>
      <c r="C157" s="81">
        <v>12</v>
      </c>
      <c r="D157" s="81">
        <v>5</v>
      </c>
      <c r="E157" s="81">
        <v>5</v>
      </c>
      <c r="F157" s="81">
        <v>0</v>
      </c>
      <c r="G157" s="82" t="s">
        <v>110</v>
      </c>
      <c r="H157" s="83" t="s">
        <v>111</v>
      </c>
      <c r="J157" s="80"/>
      <c r="K157" s="84">
        <v>394.77</v>
      </c>
    </row>
    <row r="158" spans="1:11" ht="13" customHeight="1">
      <c r="A158" s="79" t="s">
        <v>367</v>
      </c>
      <c r="B158" s="80" t="s">
        <v>368</v>
      </c>
      <c r="C158" s="81">
        <v>12</v>
      </c>
      <c r="D158" s="81">
        <v>5</v>
      </c>
      <c r="E158" s="81">
        <v>5</v>
      </c>
      <c r="F158" s="81">
        <v>0</v>
      </c>
      <c r="G158" s="82" t="s">
        <v>110</v>
      </c>
      <c r="H158" s="83" t="s">
        <v>111</v>
      </c>
      <c r="J158" s="80"/>
      <c r="K158" s="84">
        <v>122.51</v>
      </c>
    </row>
    <row r="159" spans="1:11" ht="13" customHeight="1">
      <c r="A159" s="79" t="s">
        <v>369</v>
      </c>
      <c r="B159" s="80" t="s">
        <v>370</v>
      </c>
      <c r="C159" s="81">
        <v>12</v>
      </c>
      <c r="D159" s="81">
        <v>5</v>
      </c>
      <c r="E159" s="81">
        <v>5</v>
      </c>
      <c r="F159" s="81">
        <v>0</v>
      </c>
      <c r="G159" s="82" t="s">
        <v>110</v>
      </c>
      <c r="H159" s="83" t="s">
        <v>111</v>
      </c>
      <c r="J159" s="80"/>
      <c r="K159" s="84">
        <v>349.27</v>
      </c>
    </row>
    <row r="160" spans="1:11" ht="13" customHeight="1">
      <c r="A160" s="79" t="s">
        <v>371</v>
      </c>
      <c r="B160" s="80" t="s">
        <v>372</v>
      </c>
      <c r="C160" s="81">
        <v>12</v>
      </c>
      <c r="D160" s="81">
        <v>5</v>
      </c>
      <c r="E160" s="81">
        <v>5</v>
      </c>
      <c r="F160" s="81">
        <v>0</v>
      </c>
      <c r="G160" s="82" t="s">
        <v>110</v>
      </c>
      <c r="H160" s="83" t="s">
        <v>111</v>
      </c>
      <c r="J160" s="80"/>
      <c r="K160" s="84">
        <v>425.93</v>
      </c>
    </row>
    <row r="161" spans="1:11" ht="13" customHeight="1">
      <c r="A161" s="79" t="s">
        <v>373</v>
      </c>
      <c r="B161" s="80" t="s">
        <v>374</v>
      </c>
      <c r="C161" s="81">
        <v>12</v>
      </c>
      <c r="D161" s="81">
        <v>5</v>
      </c>
      <c r="E161" s="81">
        <v>5</v>
      </c>
      <c r="F161" s="81">
        <v>0</v>
      </c>
      <c r="G161" s="82" t="s">
        <v>110</v>
      </c>
      <c r="H161" s="83" t="s">
        <v>111</v>
      </c>
      <c r="J161" s="80"/>
      <c r="K161" s="84">
        <v>134.34</v>
      </c>
    </row>
    <row r="162" spans="1:11" ht="13" customHeight="1">
      <c r="A162" s="79" t="s">
        <v>375</v>
      </c>
      <c r="B162" s="80" t="s">
        <v>376</v>
      </c>
      <c r="C162" s="81">
        <v>12</v>
      </c>
      <c r="D162" s="81">
        <v>5</v>
      </c>
      <c r="E162" s="81">
        <v>5</v>
      </c>
      <c r="F162" s="81">
        <v>0</v>
      </c>
      <c r="G162" s="82" t="s">
        <v>110</v>
      </c>
      <c r="H162" s="83" t="s">
        <v>111</v>
      </c>
      <c r="J162" s="80"/>
      <c r="K162" s="84">
        <v>385.1</v>
      </c>
    </row>
    <row r="163" spans="1:11" ht="13" customHeight="1">
      <c r="A163" s="79" t="s">
        <v>377</v>
      </c>
      <c r="B163" s="80" t="s">
        <v>376</v>
      </c>
      <c r="C163" s="81">
        <v>12</v>
      </c>
      <c r="D163" s="81">
        <v>5</v>
      </c>
      <c r="E163" s="81">
        <v>5</v>
      </c>
      <c r="F163" s="81">
        <v>0</v>
      </c>
      <c r="G163" s="82" t="s">
        <v>110</v>
      </c>
      <c r="H163" s="83" t="s">
        <v>111</v>
      </c>
      <c r="J163" s="80"/>
      <c r="K163" s="84">
        <v>475.37</v>
      </c>
    </row>
    <row r="164" spans="1:11" ht="13" customHeight="1">
      <c r="A164" s="79" t="s">
        <v>378</v>
      </c>
      <c r="B164" s="80" t="s">
        <v>376</v>
      </c>
      <c r="C164" s="81">
        <v>12</v>
      </c>
      <c r="D164" s="81">
        <v>5</v>
      </c>
      <c r="E164" s="81">
        <v>5</v>
      </c>
      <c r="F164" s="81">
        <v>0</v>
      </c>
      <c r="G164" s="82" t="s">
        <v>110</v>
      </c>
      <c r="H164" s="83" t="s">
        <v>111</v>
      </c>
      <c r="J164" s="80"/>
      <c r="K164" s="84">
        <v>179.47</v>
      </c>
    </row>
    <row r="165" spans="1:11" ht="13" customHeight="1">
      <c r="A165" s="79" t="s">
        <v>379</v>
      </c>
      <c r="B165" s="86" t="s">
        <v>380</v>
      </c>
      <c r="C165" s="81">
        <v>12</v>
      </c>
      <c r="D165" s="81">
        <v>5</v>
      </c>
      <c r="E165" s="81">
        <v>5</v>
      </c>
      <c r="F165" s="81">
        <v>0</v>
      </c>
      <c r="G165" s="82" t="s">
        <v>110</v>
      </c>
      <c r="H165" s="83" t="s">
        <v>111</v>
      </c>
      <c r="J165" s="80"/>
      <c r="K165" s="84">
        <v>422.35</v>
      </c>
    </row>
    <row r="166" spans="1:11" ht="13" customHeight="1">
      <c r="A166" s="79" t="s">
        <v>381</v>
      </c>
      <c r="B166" s="86" t="s">
        <v>382</v>
      </c>
      <c r="C166" s="81">
        <v>12</v>
      </c>
      <c r="D166" s="81">
        <v>5</v>
      </c>
      <c r="E166" s="81">
        <v>5</v>
      </c>
      <c r="F166" s="81">
        <v>0</v>
      </c>
      <c r="G166" s="82" t="s">
        <v>110</v>
      </c>
      <c r="H166" s="83" t="s">
        <v>111</v>
      </c>
      <c r="J166" s="80"/>
      <c r="K166" s="84">
        <v>506.53</v>
      </c>
    </row>
    <row r="167" spans="1:11" ht="13" customHeight="1">
      <c r="A167" s="79" t="s">
        <v>383</v>
      </c>
      <c r="B167" s="86" t="s">
        <v>384</v>
      </c>
      <c r="C167" s="81">
        <v>12</v>
      </c>
      <c r="D167" s="81">
        <v>5</v>
      </c>
      <c r="E167" s="81">
        <v>5</v>
      </c>
      <c r="F167" s="81">
        <v>0</v>
      </c>
      <c r="G167" s="82" t="s">
        <v>110</v>
      </c>
      <c r="H167" s="83" t="s">
        <v>111</v>
      </c>
      <c r="J167" s="80"/>
      <c r="K167" s="84">
        <v>195.59</v>
      </c>
    </row>
    <row r="168" spans="1:11" ht="13" customHeight="1">
      <c r="A168" s="79" t="s">
        <v>385</v>
      </c>
      <c r="B168" s="86" t="s">
        <v>386</v>
      </c>
      <c r="C168" s="81">
        <v>12</v>
      </c>
      <c r="D168" s="81">
        <v>5</v>
      </c>
      <c r="E168" s="81">
        <v>5</v>
      </c>
      <c r="F168" s="81">
        <v>0</v>
      </c>
      <c r="G168" s="82" t="s">
        <v>110</v>
      </c>
      <c r="H168" s="83" t="s">
        <v>111</v>
      </c>
      <c r="J168" s="80"/>
      <c r="K168" s="84">
        <v>626.17999999999995</v>
      </c>
    </row>
    <row r="169" spans="1:11" ht="13" customHeight="1">
      <c r="A169" s="79" t="s">
        <v>387</v>
      </c>
      <c r="B169" s="86" t="s">
        <v>388</v>
      </c>
      <c r="C169" s="81">
        <v>12</v>
      </c>
      <c r="D169" s="81">
        <v>5</v>
      </c>
      <c r="E169" s="81">
        <v>5</v>
      </c>
      <c r="F169" s="81">
        <v>0</v>
      </c>
      <c r="G169" s="82" t="s">
        <v>110</v>
      </c>
      <c r="H169" s="83" t="s">
        <v>111</v>
      </c>
      <c r="J169" s="80"/>
      <c r="K169" s="84">
        <v>803.51</v>
      </c>
    </row>
    <row r="170" spans="1:11" ht="13" customHeight="1">
      <c r="A170" s="79" t="s">
        <v>389</v>
      </c>
      <c r="B170" s="86" t="s">
        <v>390</v>
      </c>
      <c r="C170" s="81">
        <v>12</v>
      </c>
      <c r="D170" s="81">
        <v>5</v>
      </c>
      <c r="E170" s="81">
        <v>5</v>
      </c>
      <c r="F170" s="81">
        <v>0</v>
      </c>
      <c r="G170" s="82" t="s">
        <v>110</v>
      </c>
      <c r="H170" s="83" t="s">
        <v>111</v>
      </c>
      <c r="J170" s="80"/>
      <c r="K170" s="84">
        <v>701.77</v>
      </c>
    </row>
    <row r="171" spans="1:11" ht="13" customHeight="1">
      <c r="A171" s="79" t="s">
        <v>391</v>
      </c>
      <c r="B171" s="86" t="s">
        <v>392</v>
      </c>
      <c r="C171" s="81">
        <v>12</v>
      </c>
      <c r="D171" s="81">
        <v>5</v>
      </c>
      <c r="E171" s="81">
        <v>5</v>
      </c>
      <c r="F171" s="81">
        <v>0</v>
      </c>
      <c r="G171" s="82" t="s">
        <v>110</v>
      </c>
      <c r="H171" s="83" t="s">
        <v>111</v>
      </c>
      <c r="J171" s="80"/>
      <c r="K171" s="84">
        <v>875.87</v>
      </c>
    </row>
    <row r="172" spans="1:11" ht="13" customHeight="1">
      <c r="A172" s="79" t="s">
        <v>393</v>
      </c>
      <c r="B172" s="86" t="s">
        <v>394</v>
      </c>
      <c r="C172" s="81">
        <v>12</v>
      </c>
      <c r="D172" s="81">
        <v>5</v>
      </c>
      <c r="E172" s="81">
        <v>5</v>
      </c>
      <c r="F172" s="81">
        <v>0</v>
      </c>
      <c r="G172" s="82" t="s">
        <v>110</v>
      </c>
      <c r="H172" s="83" t="s">
        <v>111</v>
      </c>
      <c r="J172" s="80"/>
      <c r="K172" s="84">
        <v>768.04</v>
      </c>
    </row>
    <row r="173" spans="1:11" ht="13" customHeight="1">
      <c r="A173" s="79" t="s">
        <v>395</v>
      </c>
      <c r="B173" s="86" t="s">
        <v>394</v>
      </c>
      <c r="C173" s="81">
        <v>12</v>
      </c>
      <c r="D173" s="81">
        <v>5</v>
      </c>
      <c r="E173" s="81">
        <v>5</v>
      </c>
      <c r="F173" s="81">
        <v>0</v>
      </c>
      <c r="G173" s="82" t="s">
        <v>110</v>
      </c>
      <c r="H173" s="83" t="s">
        <v>111</v>
      </c>
      <c r="J173" s="80"/>
      <c r="K173" s="84">
        <v>947.51</v>
      </c>
    </row>
    <row r="174" spans="1:11" ht="13" customHeight="1">
      <c r="A174" s="79" t="s">
        <v>396</v>
      </c>
      <c r="B174" s="86" t="s">
        <v>397</v>
      </c>
      <c r="C174" s="81">
        <v>12</v>
      </c>
      <c r="D174" s="81">
        <v>5</v>
      </c>
      <c r="E174" s="81">
        <v>5</v>
      </c>
      <c r="F174" s="81">
        <v>0</v>
      </c>
      <c r="G174" s="82" t="s">
        <v>110</v>
      </c>
      <c r="H174" s="83" t="s">
        <v>111</v>
      </c>
      <c r="J174" s="80"/>
      <c r="K174" s="84">
        <v>784.52</v>
      </c>
    </row>
    <row r="175" spans="1:11" ht="13" customHeight="1">
      <c r="A175" s="79" t="s">
        <v>398</v>
      </c>
      <c r="B175" s="86" t="s">
        <v>399</v>
      </c>
      <c r="C175" s="81">
        <v>12</v>
      </c>
      <c r="D175" s="81">
        <v>5</v>
      </c>
      <c r="E175" s="81">
        <v>5</v>
      </c>
      <c r="F175" s="81">
        <v>0</v>
      </c>
      <c r="G175" s="82" t="s">
        <v>110</v>
      </c>
      <c r="H175" s="83" t="s">
        <v>111</v>
      </c>
      <c r="J175" s="80"/>
      <c r="K175" s="84">
        <v>1018.44</v>
      </c>
    </row>
    <row r="176" spans="1:11" ht="13" customHeight="1">
      <c r="A176" s="79" t="s">
        <v>400</v>
      </c>
      <c r="B176" s="86" t="s">
        <v>401</v>
      </c>
      <c r="C176" s="81">
        <v>12</v>
      </c>
      <c r="D176" s="81">
        <v>5</v>
      </c>
      <c r="E176" s="81">
        <v>5</v>
      </c>
      <c r="F176" s="81">
        <v>0</v>
      </c>
      <c r="G176" s="82" t="s">
        <v>110</v>
      </c>
      <c r="H176" s="83" t="s">
        <v>111</v>
      </c>
      <c r="J176" s="80"/>
      <c r="K176" s="84">
        <v>1087.58</v>
      </c>
    </row>
    <row r="177" spans="1:11" ht="13" customHeight="1">
      <c r="A177" s="79" t="s">
        <v>402</v>
      </c>
      <c r="B177" s="86" t="s">
        <v>403</v>
      </c>
      <c r="C177" s="81">
        <v>12</v>
      </c>
      <c r="D177" s="81">
        <v>5</v>
      </c>
      <c r="E177" s="81">
        <v>5</v>
      </c>
      <c r="F177" s="81">
        <v>0</v>
      </c>
      <c r="G177" s="82" t="s">
        <v>110</v>
      </c>
      <c r="H177" s="83" t="s">
        <v>111</v>
      </c>
      <c r="J177" s="80"/>
      <c r="K177" s="84">
        <v>228.19</v>
      </c>
    </row>
    <row r="178" spans="1:11" ht="13" customHeight="1">
      <c r="A178" s="79" t="s">
        <v>404</v>
      </c>
      <c r="B178" s="86" t="s">
        <v>405</v>
      </c>
      <c r="C178" s="81">
        <v>12</v>
      </c>
      <c r="D178" s="81">
        <v>5</v>
      </c>
      <c r="E178" s="81">
        <v>5</v>
      </c>
      <c r="F178" s="81">
        <v>0</v>
      </c>
      <c r="G178" s="82" t="s">
        <v>110</v>
      </c>
      <c r="H178" s="83" t="s">
        <v>111</v>
      </c>
      <c r="J178" s="80"/>
      <c r="K178" s="84">
        <v>350.71</v>
      </c>
    </row>
    <row r="179" spans="1:11" ht="13" customHeight="1">
      <c r="A179" s="79" t="s">
        <v>406</v>
      </c>
      <c r="B179" s="86" t="s">
        <v>407</v>
      </c>
      <c r="C179" s="81">
        <v>12</v>
      </c>
      <c r="D179" s="81">
        <v>5</v>
      </c>
      <c r="E179" s="81">
        <v>5</v>
      </c>
      <c r="F179" s="81">
        <v>0</v>
      </c>
      <c r="G179" s="82" t="s">
        <v>110</v>
      </c>
      <c r="H179" s="83" t="s">
        <v>111</v>
      </c>
      <c r="J179" s="80"/>
      <c r="K179" s="84">
        <v>76.66</v>
      </c>
    </row>
    <row r="180" spans="1:11" ht="13" customHeight="1">
      <c r="A180" s="79" t="s">
        <v>408</v>
      </c>
      <c r="B180" s="86" t="s">
        <v>409</v>
      </c>
      <c r="C180" s="81">
        <v>12</v>
      </c>
      <c r="D180" s="81">
        <v>5</v>
      </c>
      <c r="E180" s="81">
        <v>5</v>
      </c>
      <c r="F180" s="81">
        <v>0</v>
      </c>
      <c r="G180" s="82" t="s">
        <v>110</v>
      </c>
      <c r="H180" s="83" t="s">
        <v>111</v>
      </c>
      <c r="J180" s="80"/>
      <c r="K180" s="84">
        <v>406.95</v>
      </c>
    </row>
    <row r="181" spans="1:11" ht="13" customHeight="1">
      <c r="A181" s="79" t="s">
        <v>410</v>
      </c>
      <c r="B181" s="86" t="s">
        <v>411</v>
      </c>
      <c r="C181" s="81">
        <v>12</v>
      </c>
      <c r="D181" s="81">
        <v>5</v>
      </c>
      <c r="E181" s="81">
        <v>5</v>
      </c>
      <c r="F181" s="81">
        <v>0</v>
      </c>
      <c r="G181" s="82" t="s">
        <v>110</v>
      </c>
      <c r="H181" s="83" t="s">
        <v>111</v>
      </c>
      <c r="J181" s="80"/>
      <c r="K181" s="84">
        <v>127.17</v>
      </c>
    </row>
    <row r="182" spans="1:11" ht="13" customHeight="1">
      <c r="A182" s="79" t="s">
        <v>412</v>
      </c>
      <c r="B182" s="86" t="s">
        <v>413</v>
      </c>
      <c r="C182" s="81">
        <v>12</v>
      </c>
      <c r="D182" s="81">
        <v>5</v>
      </c>
      <c r="E182" s="81">
        <v>5</v>
      </c>
      <c r="F182" s="81">
        <v>0</v>
      </c>
      <c r="G182" s="82" t="s">
        <v>110</v>
      </c>
      <c r="H182" s="83" t="s">
        <v>111</v>
      </c>
      <c r="J182" s="80"/>
      <c r="K182" s="84">
        <v>259</v>
      </c>
    </row>
    <row r="183" spans="1:11" ht="13" customHeight="1">
      <c r="A183" s="79" t="s">
        <v>414</v>
      </c>
      <c r="B183" s="86" t="s">
        <v>415</v>
      </c>
      <c r="C183" s="81">
        <v>12</v>
      </c>
      <c r="D183" s="81">
        <v>5</v>
      </c>
      <c r="E183" s="81">
        <v>5</v>
      </c>
      <c r="F183" s="81">
        <v>0</v>
      </c>
      <c r="G183" s="82" t="s">
        <v>110</v>
      </c>
      <c r="H183" s="83" t="s">
        <v>111</v>
      </c>
      <c r="J183" s="80"/>
      <c r="K183" s="84">
        <v>572.09</v>
      </c>
    </row>
    <row r="184" spans="1:11" ht="13" customHeight="1">
      <c r="A184" s="79" t="s">
        <v>416</v>
      </c>
      <c r="B184" s="86" t="s">
        <v>417</v>
      </c>
      <c r="C184" s="81">
        <v>12</v>
      </c>
      <c r="D184" s="81">
        <v>5</v>
      </c>
      <c r="E184" s="81">
        <v>5</v>
      </c>
      <c r="F184" s="81">
        <v>0</v>
      </c>
      <c r="G184" s="82" t="s">
        <v>110</v>
      </c>
      <c r="H184" s="83" t="s">
        <v>111</v>
      </c>
      <c r="J184" s="80"/>
      <c r="K184" s="84">
        <v>870.85</v>
      </c>
    </row>
    <row r="185" spans="1:11" ht="13" customHeight="1">
      <c r="A185" s="79" t="s">
        <v>418</v>
      </c>
      <c r="B185" s="86" t="s">
        <v>419</v>
      </c>
      <c r="C185" s="81">
        <v>12</v>
      </c>
      <c r="D185" s="81">
        <v>5</v>
      </c>
      <c r="E185" s="81">
        <v>5</v>
      </c>
      <c r="F185" s="81">
        <v>0</v>
      </c>
      <c r="G185" s="82" t="s">
        <v>110</v>
      </c>
      <c r="H185" s="83" t="s">
        <v>111</v>
      </c>
      <c r="J185" s="80"/>
      <c r="K185" s="84">
        <v>187.35</v>
      </c>
    </row>
    <row r="186" spans="1:11" ht="13" customHeight="1">
      <c r="A186" s="79" t="s">
        <v>420</v>
      </c>
      <c r="B186" s="86" t="s">
        <v>421</v>
      </c>
      <c r="C186" s="81">
        <v>12</v>
      </c>
      <c r="D186" s="81">
        <v>5</v>
      </c>
      <c r="E186" s="81">
        <v>5</v>
      </c>
      <c r="F186" s="81">
        <v>0</v>
      </c>
      <c r="G186" s="82" t="s">
        <v>110</v>
      </c>
      <c r="H186" s="83" t="s">
        <v>111</v>
      </c>
      <c r="J186" s="80"/>
      <c r="K186" s="84">
        <v>878.38</v>
      </c>
    </row>
    <row r="187" spans="1:11" ht="13" customHeight="1">
      <c r="A187" s="79" t="s">
        <v>422</v>
      </c>
      <c r="B187" s="86" t="s">
        <v>423</v>
      </c>
      <c r="C187" s="81">
        <v>12</v>
      </c>
      <c r="D187" s="81">
        <v>5</v>
      </c>
      <c r="E187" s="81">
        <v>5</v>
      </c>
      <c r="F187" s="81">
        <v>0</v>
      </c>
      <c r="G187" s="82" t="s">
        <v>110</v>
      </c>
      <c r="H187" s="83" t="s">
        <v>111</v>
      </c>
      <c r="J187" s="80"/>
      <c r="K187" s="84">
        <v>116.07</v>
      </c>
    </row>
    <row r="188" spans="1:11" ht="13" customHeight="1">
      <c r="A188" s="79" t="s">
        <v>424</v>
      </c>
      <c r="B188" s="86" t="s">
        <v>425</v>
      </c>
      <c r="C188" s="81">
        <v>12</v>
      </c>
      <c r="D188" s="81">
        <v>5</v>
      </c>
      <c r="E188" s="81">
        <v>5</v>
      </c>
      <c r="F188" s="81">
        <v>0</v>
      </c>
      <c r="G188" s="82" t="s">
        <v>110</v>
      </c>
      <c r="H188" s="83" t="s">
        <v>111</v>
      </c>
      <c r="J188" s="80"/>
      <c r="K188" s="84">
        <v>882.67</v>
      </c>
    </row>
    <row r="189" spans="1:11" ht="13" customHeight="1">
      <c r="A189" s="79" t="s">
        <v>426</v>
      </c>
      <c r="B189" s="86" t="s">
        <v>427</v>
      </c>
      <c r="C189" s="81">
        <v>12</v>
      </c>
      <c r="D189" s="81">
        <v>5</v>
      </c>
      <c r="E189" s="81">
        <v>5</v>
      </c>
      <c r="F189" s="81">
        <v>0</v>
      </c>
      <c r="G189" s="82" t="s">
        <v>110</v>
      </c>
      <c r="H189" s="83" t="s">
        <v>111</v>
      </c>
      <c r="J189" s="80"/>
      <c r="K189" s="84">
        <v>154.04</v>
      </c>
    </row>
    <row r="190" spans="1:11" ht="13" customHeight="1">
      <c r="A190" s="79" t="s">
        <v>428</v>
      </c>
      <c r="B190" s="86" t="s">
        <v>429</v>
      </c>
      <c r="C190" s="81">
        <v>12</v>
      </c>
      <c r="D190" s="81">
        <v>5</v>
      </c>
      <c r="E190" s="81">
        <v>5</v>
      </c>
      <c r="F190" s="81">
        <v>0</v>
      </c>
      <c r="G190" s="82" t="s">
        <v>110</v>
      </c>
      <c r="H190" s="83" t="s">
        <v>111</v>
      </c>
      <c r="J190" s="80"/>
      <c r="K190" s="84">
        <v>865.48</v>
      </c>
    </row>
    <row r="191" spans="1:11" ht="13" customHeight="1">
      <c r="A191" s="79" t="s">
        <v>430</v>
      </c>
      <c r="B191" s="86" t="s">
        <v>431</v>
      </c>
      <c r="C191" s="81">
        <v>12</v>
      </c>
      <c r="D191" s="81">
        <v>5</v>
      </c>
      <c r="E191" s="81">
        <v>5</v>
      </c>
      <c r="F191" s="81">
        <v>0</v>
      </c>
      <c r="G191" s="82" t="s">
        <v>110</v>
      </c>
      <c r="H191" s="83" t="s">
        <v>111</v>
      </c>
      <c r="J191" s="80"/>
      <c r="K191" s="84">
        <v>209.21</v>
      </c>
    </row>
    <row r="192" spans="1:11" ht="13" customHeight="1">
      <c r="A192" s="79" t="s">
        <v>432</v>
      </c>
      <c r="B192" s="86" t="s">
        <v>433</v>
      </c>
      <c r="C192" s="81">
        <v>12</v>
      </c>
      <c r="D192" s="81">
        <v>5</v>
      </c>
      <c r="E192" s="81">
        <v>5</v>
      </c>
      <c r="F192" s="81">
        <v>0</v>
      </c>
      <c r="G192" s="82" t="s">
        <v>110</v>
      </c>
      <c r="H192" s="83" t="s">
        <v>111</v>
      </c>
      <c r="J192" s="80"/>
      <c r="K192" s="84">
        <v>688.16</v>
      </c>
    </row>
    <row r="193" spans="1:11" ht="13" customHeight="1">
      <c r="A193" s="79" t="s">
        <v>434</v>
      </c>
      <c r="B193" s="86" t="s">
        <v>435</v>
      </c>
      <c r="C193" s="81">
        <v>12</v>
      </c>
      <c r="D193" s="81">
        <v>5</v>
      </c>
      <c r="E193" s="81">
        <v>5</v>
      </c>
      <c r="F193" s="81">
        <v>0</v>
      </c>
      <c r="G193" s="82" t="s">
        <v>110</v>
      </c>
      <c r="H193" s="83" t="s">
        <v>111</v>
      </c>
      <c r="J193" s="80"/>
      <c r="K193" s="84">
        <v>103.89</v>
      </c>
    </row>
    <row r="194" spans="1:11" ht="13" customHeight="1">
      <c r="A194" s="79" t="s">
        <v>436</v>
      </c>
      <c r="B194" s="86" t="s">
        <v>437</v>
      </c>
      <c r="C194" s="81">
        <v>12</v>
      </c>
      <c r="D194" s="81">
        <v>5</v>
      </c>
      <c r="E194" s="81">
        <v>5</v>
      </c>
      <c r="F194" s="81">
        <v>0</v>
      </c>
      <c r="G194" s="82" t="s">
        <v>110</v>
      </c>
      <c r="H194" s="83" t="s">
        <v>111</v>
      </c>
      <c r="J194" s="80"/>
      <c r="K194" s="84">
        <v>869.42</v>
      </c>
    </row>
    <row r="195" spans="1:11" ht="13" customHeight="1">
      <c r="A195" s="79" t="s">
        <v>438</v>
      </c>
      <c r="B195" s="86" t="s">
        <v>439</v>
      </c>
      <c r="C195" s="81">
        <v>12</v>
      </c>
      <c r="D195" s="81">
        <v>5</v>
      </c>
      <c r="E195" s="81">
        <v>5</v>
      </c>
      <c r="F195" s="81">
        <v>0</v>
      </c>
      <c r="G195" s="82" t="s">
        <v>110</v>
      </c>
      <c r="H195" s="83" t="s">
        <v>111</v>
      </c>
      <c r="J195" s="80"/>
      <c r="K195" s="84">
        <v>94.21</v>
      </c>
    </row>
    <row r="196" spans="1:11" ht="13" customHeight="1">
      <c r="A196" s="79" t="s">
        <v>440</v>
      </c>
      <c r="B196" s="86" t="s">
        <v>441</v>
      </c>
      <c r="C196" s="81">
        <v>12</v>
      </c>
      <c r="D196" s="81">
        <v>5</v>
      </c>
      <c r="E196" s="81">
        <v>5</v>
      </c>
      <c r="F196" s="81">
        <v>0</v>
      </c>
      <c r="G196" s="82" t="s">
        <v>110</v>
      </c>
      <c r="H196" s="83" t="s">
        <v>111</v>
      </c>
      <c r="J196" s="80"/>
      <c r="K196" s="84">
        <v>699.98</v>
      </c>
    </row>
    <row r="197" spans="1:11" ht="13" customHeight="1">
      <c r="A197" s="79" t="s">
        <v>442</v>
      </c>
      <c r="B197" s="86" t="s">
        <v>443</v>
      </c>
      <c r="C197" s="81">
        <v>12</v>
      </c>
      <c r="D197" s="81">
        <v>5</v>
      </c>
      <c r="E197" s="81">
        <v>5</v>
      </c>
      <c r="F197" s="81">
        <v>0</v>
      </c>
      <c r="G197" s="82" t="s">
        <v>110</v>
      </c>
      <c r="H197" s="83" t="s">
        <v>111</v>
      </c>
      <c r="J197" s="80"/>
      <c r="K197" s="84">
        <v>121.08</v>
      </c>
    </row>
    <row r="198" spans="1:11" ht="13" customHeight="1">
      <c r="A198" s="79" t="s">
        <v>444</v>
      </c>
      <c r="B198" s="86" t="s">
        <v>445</v>
      </c>
      <c r="C198" s="81">
        <v>12</v>
      </c>
      <c r="D198" s="81">
        <v>5</v>
      </c>
      <c r="E198" s="81">
        <v>5</v>
      </c>
      <c r="F198" s="81">
        <v>0</v>
      </c>
      <c r="G198" s="82" t="s">
        <v>110</v>
      </c>
      <c r="H198" s="83" t="s">
        <v>111</v>
      </c>
      <c r="J198" s="80"/>
      <c r="K198" s="84">
        <v>154.4</v>
      </c>
    </row>
    <row r="199" spans="1:11" ht="13" customHeight="1">
      <c r="A199" s="79" t="s">
        <v>446</v>
      </c>
      <c r="B199" s="86" t="s">
        <v>447</v>
      </c>
      <c r="C199" s="81">
        <v>12</v>
      </c>
      <c r="D199" s="81">
        <v>5</v>
      </c>
      <c r="E199" s="81">
        <v>5</v>
      </c>
      <c r="F199" s="81">
        <v>0</v>
      </c>
      <c r="G199" s="82" t="s">
        <v>110</v>
      </c>
      <c r="H199" s="83" t="s">
        <v>111</v>
      </c>
      <c r="J199" s="80"/>
      <c r="K199" s="84">
        <v>713.23</v>
      </c>
    </row>
    <row r="200" spans="1:11" ht="13" customHeight="1">
      <c r="A200" s="79" t="s">
        <v>448</v>
      </c>
      <c r="B200" s="86" t="s">
        <v>449</v>
      </c>
      <c r="C200" s="81">
        <v>12</v>
      </c>
      <c r="D200" s="81">
        <v>5</v>
      </c>
      <c r="E200" s="81">
        <v>5</v>
      </c>
      <c r="F200" s="81">
        <v>0</v>
      </c>
      <c r="G200" s="82" t="s">
        <v>110</v>
      </c>
      <c r="H200" s="83" t="s">
        <v>111</v>
      </c>
      <c r="J200" s="80"/>
      <c r="K200" s="84">
        <v>163.71</v>
      </c>
    </row>
    <row r="201" spans="1:11" ht="13" customHeight="1">
      <c r="A201" s="79" t="s">
        <v>450</v>
      </c>
      <c r="B201" s="86" t="s">
        <v>451</v>
      </c>
      <c r="C201" s="81">
        <v>12</v>
      </c>
      <c r="D201" s="81">
        <v>5</v>
      </c>
      <c r="E201" s="81">
        <v>5</v>
      </c>
      <c r="F201" s="81">
        <v>0</v>
      </c>
      <c r="G201" s="82" t="s">
        <v>110</v>
      </c>
      <c r="H201" s="83" t="s">
        <v>111</v>
      </c>
      <c r="J201" s="80"/>
      <c r="K201" s="84">
        <v>166.93</v>
      </c>
    </row>
    <row r="202" spans="1:11" ht="13" customHeight="1">
      <c r="A202" s="79" t="s">
        <v>452</v>
      </c>
      <c r="B202" s="86" t="s">
        <v>453</v>
      </c>
      <c r="C202" s="81">
        <v>12</v>
      </c>
      <c r="D202" s="81">
        <v>5</v>
      </c>
      <c r="E202" s="81">
        <v>5</v>
      </c>
      <c r="F202" s="81">
        <v>0</v>
      </c>
      <c r="G202" s="82" t="s">
        <v>110</v>
      </c>
      <c r="H202" s="83" t="s">
        <v>111</v>
      </c>
      <c r="J202" s="80"/>
      <c r="K202" s="84">
        <v>840.04</v>
      </c>
    </row>
    <row r="203" spans="1:11" ht="13" customHeight="1">
      <c r="A203" s="79" t="s">
        <v>454</v>
      </c>
      <c r="B203" s="86" t="s">
        <v>455</v>
      </c>
      <c r="C203" s="81">
        <v>12</v>
      </c>
      <c r="D203" s="81">
        <v>5</v>
      </c>
      <c r="E203" s="81">
        <v>5</v>
      </c>
      <c r="F203" s="81">
        <v>0</v>
      </c>
      <c r="G203" s="82" t="s">
        <v>110</v>
      </c>
      <c r="H203" s="83" t="s">
        <v>111</v>
      </c>
      <c r="J203" s="80"/>
      <c r="K203" s="84">
        <v>150.1</v>
      </c>
    </row>
    <row r="204" spans="1:11" ht="13" customHeight="1">
      <c r="A204" s="79" t="s">
        <v>456</v>
      </c>
      <c r="B204" s="86" t="s">
        <v>457</v>
      </c>
      <c r="C204" s="81">
        <v>12</v>
      </c>
      <c r="D204" s="81">
        <v>5</v>
      </c>
      <c r="E204" s="81">
        <v>5</v>
      </c>
      <c r="F204" s="81">
        <v>0</v>
      </c>
      <c r="G204" s="82" t="s">
        <v>110</v>
      </c>
      <c r="H204" s="83" t="s">
        <v>111</v>
      </c>
      <c r="J204" s="80"/>
      <c r="K204" s="84">
        <v>777.35</v>
      </c>
    </row>
    <row r="205" spans="1:11" ht="13" customHeight="1">
      <c r="A205" s="79" t="s">
        <v>458</v>
      </c>
      <c r="B205" s="86" t="s">
        <v>459</v>
      </c>
      <c r="C205" s="81">
        <v>12</v>
      </c>
      <c r="D205" s="81">
        <v>5</v>
      </c>
      <c r="E205" s="81">
        <v>5</v>
      </c>
      <c r="F205" s="81">
        <v>0</v>
      </c>
      <c r="G205" s="82" t="s">
        <v>110</v>
      </c>
      <c r="H205" s="83" t="s">
        <v>111</v>
      </c>
      <c r="J205" s="80"/>
      <c r="K205" s="84">
        <v>138.28</v>
      </c>
    </row>
    <row r="206" spans="1:11" ht="13" customHeight="1">
      <c r="A206" s="79" t="s">
        <v>460</v>
      </c>
      <c r="B206" s="86" t="s">
        <v>461</v>
      </c>
      <c r="C206" s="81">
        <v>12</v>
      </c>
      <c r="D206" s="81">
        <v>5</v>
      </c>
      <c r="E206" s="81">
        <v>5</v>
      </c>
      <c r="F206" s="81">
        <v>0</v>
      </c>
      <c r="G206" s="82" t="s">
        <v>110</v>
      </c>
      <c r="H206" s="83" t="s">
        <v>111</v>
      </c>
      <c r="J206" s="80"/>
      <c r="K206" s="84">
        <v>941.78</v>
      </c>
    </row>
    <row r="207" spans="1:11" ht="13" customHeight="1">
      <c r="A207" s="79" t="s">
        <v>462</v>
      </c>
      <c r="B207" s="86" t="s">
        <v>459</v>
      </c>
      <c r="C207" s="81">
        <v>12</v>
      </c>
      <c r="D207" s="81">
        <v>5</v>
      </c>
      <c r="E207" s="81">
        <v>5</v>
      </c>
      <c r="F207" s="81">
        <v>0</v>
      </c>
      <c r="G207" s="82" t="s">
        <v>110</v>
      </c>
      <c r="H207" s="83" t="s">
        <v>111</v>
      </c>
      <c r="J207" s="80"/>
      <c r="K207" s="84">
        <v>187.35</v>
      </c>
    </row>
    <row r="208" spans="1:11" ht="13" customHeight="1">
      <c r="A208" s="79" t="s">
        <v>463</v>
      </c>
      <c r="B208" s="86" t="s">
        <v>464</v>
      </c>
      <c r="C208" s="81">
        <v>12</v>
      </c>
      <c r="D208" s="81">
        <v>5</v>
      </c>
      <c r="E208" s="81">
        <v>5</v>
      </c>
      <c r="F208" s="81">
        <v>0</v>
      </c>
      <c r="G208" s="82" t="s">
        <v>110</v>
      </c>
      <c r="H208" s="83" t="s">
        <v>111</v>
      </c>
      <c r="J208" s="80"/>
      <c r="K208" s="84">
        <v>1021.31</v>
      </c>
    </row>
    <row r="209" spans="1:11" ht="13" customHeight="1">
      <c r="A209" s="79" t="s">
        <v>465</v>
      </c>
      <c r="B209" s="86" t="s">
        <v>459</v>
      </c>
      <c r="C209" s="81">
        <v>12</v>
      </c>
      <c r="D209" s="81">
        <v>5</v>
      </c>
      <c r="E209" s="81">
        <v>5</v>
      </c>
      <c r="F209" s="81">
        <v>0</v>
      </c>
      <c r="G209" s="82" t="s">
        <v>110</v>
      </c>
      <c r="H209" s="83" t="s">
        <v>111</v>
      </c>
      <c r="J209" s="80"/>
      <c r="K209" s="84">
        <v>218.16</v>
      </c>
    </row>
    <row r="210" spans="1:11" ht="13" customHeight="1">
      <c r="A210" s="79" t="s">
        <v>466</v>
      </c>
      <c r="B210" s="86" t="s">
        <v>467</v>
      </c>
      <c r="C210" s="81">
        <v>12</v>
      </c>
      <c r="D210" s="81">
        <v>5</v>
      </c>
      <c r="E210" s="81">
        <v>5</v>
      </c>
      <c r="F210" s="81">
        <v>0</v>
      </c>
      <c r="G210" s="82" t="s">
        <v>110</v>
      </c>
      <c r="H210" s="83" t="s">
        <v>111</v>
      </c>
      <c r="J210" s="80"/>
      <c r="K210" s="84">
        <v>143.29</v>
      </c>
    </row>
    <row r="211" spans="1:11" ht="13" customHeight="1">
      <c r="A211" s="79" t="s">
        <v>468</v>
      </c>
      <c r="B211" s="86" t="s">
        <v>469</v>
      </c>
      <c r="C211" s="81">
        <v>12</v>
      </c>
      <c r="D211" s="81">
        <v>5</v>
      </c>
      <c r="E211" s="81">
        <v>5</v>
      </c>
      <c r="F211" s="81">
        <v>0</v>
      </c>
      <c r="G211" s="82" t="s">
        <v>110</v>
      </c>
      <c r="H211" s="83" t="s">
        <v>111</v>
      </c>
      <c r="J211" s="80"/>
      <c r="K211" s="84">
        <v>26.87</v>
      </c>
    </row>
    <row r="212" spans="1:11" ht="13" customHeight="1">
      <c r="A212" s="79" t="s">
        <v>470</v>
      </c>
      <c r="B212" s="86" t="s">
        <v>471</v>
      </c>
      <c r="C212" s="81">
        <v>12</v>
      </c>
      <c r="D212" s="81">
        <v>5</v>
      </c>
      <c r="E212" s="81">
        <v>5</v>
      </c>
      <c r="F212" s="81">
        <v>0</v>
      </c>
      <c r="G212" s="82" t="s">
        <v>110</v>
      </c>
      <c r="H212" s="83" t="s">
        <v>111</v>
      </c>
      <c r="J212" s="80"/>
      <c r="K212" s="84">
        <v>299.12</v>
      </c>
    </row>
    <row r="213" spans="1:11" ht="13" customHeight="1">
      <c r="A213" s="79" t="s">
        <v>472</v>
      </c>
      <c r="B213" s="86" t="s">
        <v>473</v>
      </c>
      <c r="C213" s="81">
        <v>12</v>
      </c>
      <c r="D213" s="81">
        <v>5</v>
      </c>
      <c r="E213" s="81">
        <v>5</v>
      </c>
      <c r="F213" s="81">
        <v>0</v>
      </c>
      <c r="G213" s="82" t="s">
        <v>110</v>
      </c>
      <c r="H213" s="83" t="s">
        <v>111</v>
      </c>
      <c r="J213" s="80"/>
      <c r="K213" s="84">
        <v>69.849999999999994</v>
      </c>
    </row>
    <row r="214" spans="1:11" ht="13" customHeight="1">
      <c r="A214" s="79" t="s">
        <v>474</v>
      </c>
      <c r="B214" s="86" t="s">
        <v>475</v>
      </c>
      <c r="C214" s="81">
        <v>12</v>
      </c>
      <c r="D214" s="81">
        <v>5</v>
      </c>
      <c r="E214" s="81">
        <v>5</v>
      </c>
      <c r="F214" s="81">
        <v>0</v>
      </c>
      <c r="G214" s="82" t="s">
        <v>110</v>
      </c>
      <c r="H214" s="83" t="s">
        <v>111</v>
      </c>
      <c r="J214" s="80"/>
      <c r="K214" s="84">
        <v>154.75</v>
      </c>
    </row>
    <row r="215" spans="1:11" ht="13" customHeight="1">
      <c r="A215" s="79" t="s">
        <v>476</v>
      </c>
      <c r="B215" s="86" t="s">
        <v>477</v>
      </c>
      <c r="C215" s="81">
        <v>12</v>
      </c>
      <c r="D215" s="81">
        <v>5</v>
      </c>
      <c r="E215" s="81">
        <v>5</v>
      </c>
      <c r="F215" s="81">
        <v>0</v>
      </c>
      <c r="G215" s="82" t="s">
        <v>110</v>
      </c>
      <c r="H215" s="83" t="s">
        <v>111</v>
      </c>
      <c r="J215" s="80"/>
      <c r="K215" s="84">
        <v>34.75</v>
      </c>
    </row>
    <row r="216" spans="1:11" ht="13" customHeight="1">
      <c r="A216" s="79" t="s">
        <v>478</v>
      </c>
      <c r="B216" s="86" t="s">
        <v>479</v>
      </c>
      <c r="C216" s="81">
        <v>12</v>
      </c>
      <c r="D216" s="81">
        <v>5</v>
      </c>
      <c r="E216" s="81">
        <v>5</v>
      </c>
      <c r="F216" s="81">
        <v>0</v>
      </c>
      <c r="G216" s="82" t="s">
        <v>110</v>
      </c>
      <c r="H216" s="83" t="s">
        <v>111</v>
      </c>
      <c r="J216" s="80"/>
      <c r="K216" s="84">
        <v>319.89999999999998</v>
      </c>
    </row>
    <row r="217" spans="1:11" ht="13" customHeight="1">
      <c r="A217" s="79" t="s">
        <v>480</v>
      </c>
      <c r="B217" s="86" t="s">
        <v>481</v>
      </c>
      <c r="C217" s="81">
        <v>12</v>
      </c>
      <c r="D217" s="81">
        <v>5</v>
      </c>
      <c r="E217" s="81">
        <v>5</v>
      </c>
      <c r="F217" s="81">
        <v>0</v>
      </c>
      <c r="G217" s="82" t="s">
        <v>110</v>
      </c>
      <c r="H217" s="83" t="s">
        <v>111</v>
      </c>
      <c r="J217" s="80"/>
      <c r="K217" s="84">
        <v>83.47</v>
      </c>
    </row>
    <row r="218" spans="1:11" ht="13" customHeight="1">
      <c r="A218" s="79" t="s">
        <v>482</v>
      </c>
      <c r="B218" s="86" t="s">
        <v>483</v>
      </c>
      <c r="C218" s="81">
        <v>12</v>
      </c>
      <c r="D218" s="81">
        <v>5</v>
      </c>
      <c r="E218" s="81">
        <v>5</v>
      </c>
      <c r="F218" s="81">
        <v>0</v>
      </c>
      <c r="G218" s="82" t="s">
        <v>110</v>
      </c>
      <c r="H218" s="83" t="s">
        <v>111</v>
      </c>
      <c r="J218" s="80"/>
      <c r="K218" s="84">
        <v>927.81</v>
      </c>
    </row>
    <row r="219" spans="1:11" ht="13" customHeight="1">
      <c r="A219" s="79" t="s">
        <v>484</v>
      </c>
      <c r="B219" s="86" t="s">
        <v>485</v>
      </c>
      <c r="C219" s="81">
        <v>12</v>
      </c>
      <c r="D219" s="81">
        <v>5</v>
      </c>
      <c r="E219" s="81">
        <v>5</v>
      </c>
      <c r="F219" s="81">
        <v>0</v>
      </c>
      <c r="G219" s="82" t="s">
        <v>110</v>
      </c>
      <c r="H219" s="83" t="s">
        <v>111</v>
      </c>
      <c r="J219" s="80"/>
      <c r="K219" s="84">
        <v>897.72</v>
      </c>
    </row>
    <row r="220" spans="1:11" ht="13" customHeight="1">
      <c r="A220" s="79" t="s">
        <v>486</v>
      </c>
      <c r="B220" s="86" t="s">
        <v>487</v>
      </c>
      <c r="C220" s="81">
        <v>12</v>
      </c>
      <c r="D220" s="81">
        <v>5</v>
      </c>
      <c r="E220" s="81">
        <v>5</v>
      </c>
      <c r="F220" s="81">
        <v>0</v>
      </c>
      <c r="G220" s="82" t="s">
        <v>110</v>
      </c>
      <c r="H220" s="83" t="s">
        <v>111</v>
      </c>
      <c r="J220" s="80"/>
      <c r="K220" s="84">
        <v>927.81</v>
      </c>
    </row>
    <row r="221" spans="1:11" ht="13" customHeight="1">
      <c r="A221" s="79" t="s">
        <v>488</v>
      </c>
      <c r="B221" s="86" t="s">
        <v>489</v>
      </c>
      <c r="C221" s="81">
        <v>12</v>
      </c>
      <c r="D221" s="81">
        <v>5</v>
      </c>
      <c r="E221" s="81">
        <v>5</v>
      </c>
      <c r="F221" s="81">
        <v>0</v>
      </c>
      <c r="G221" s="82" t="s">
        <v>110</v>
      </c>
      <c r="H221" s="83" t="s">
        <v>111</v>
      </c>
      <c r="J221" s="80"/>
      <c r="K221" s="84">
        <v>821.06</v>
      </c>
    </row>
    <row r="222" spans="1:11" ht="13" customHeight="1">
      <c r="A222" s="79" t="s">
        <v>490</v>
      </c>
      <c r="B222" s="86" t="s">
        <v>491</v>
      </c>
      <c r="C222" s="81">
        <v>12</v>
      </c>
      <c r="D222" s="81">
        <v>5</v>
      </c>
      <c r="E222" s="81">
        <v>5</v>
      </c>
      <c r="F222" s="81">
        <v>0</v>
      </c>
      <c r="G222" s="82" t="s">
        <v>110</v>
      </c>
      <c r="H222" s="83" t="s">
        <v>111</v>
      </c>
      <c r="J222" s="80"/>
      <c r="K222" s="84">
        <v>322.41000000000003</v>
      </c>
    </row>
    <row r="223" spans="1:11" ht="13" customHeight="1">
      <c r="A223" s="79" t="s">
        <v>492</v>
      </c>
      <c r="B223" s="86" t="s">
        <v>493</v>
      </c>
      <c r="C223" s="81">
        <v>12</v>
      </c>
      <c r="D223" s="81">
        <v>5</v>
      </c>
      <c r="E223" s="81">
        <v>5</v>
      </c>
      <c r="F223" s="81">
        <v>0</v>
      </c>
      <c r="G223" s="82" t="s">
        <v>110</v>
      </c>
      <c r="H223" s="83" t="s">
        <v>111</v>
      </c>
      <c r="J223" s="80"/>
      <c r="K223" s="84">
        <v>356.44</v>
      </c>
    </row>
    <row r="224" spans="1:11" ht="13" customHeight="1">
      <c r="A224" s="79" t="s">
        <v>494</v>
      </c>
      <c r="B224" s="86" t="s">
        <v>495</v>
      </c>
      <c r="C224" s="81">
        <v>12</v>
      </c>
      <c r="D224" s="81">
        <v>5</v>
      </c>
      <c r="E224" s="81">
        <v>5</v>
      </c>
      <c r="F224" s="81">
        <v>0</v>
      </c>
      <c r="G224" s="82" t="s">
        <v>110</v>
      </c>
      <c r="H224" s="83" t="s">
        <v>111</v>
      </c>
      <c r="J224" s="80"/>
      <c r="K224" s="84">
        <v>443.49</v>
      </c>
    </row>
    <row r="225" spans="1:11" ht="13" customHeight="1">
      <c r="A225" s="79" t="s">
        <v>496</v>
      </c>
      <c r="B225" s="86" t="s">
        <v>497</v>
      </c>
      <c r="C225" s="81">
        <v>12</v>
      </c>
      <c r="D225" s="81">
        <v>5</v>
      </c>
      <c r="E225" s="81">
        <v>5</v>
      </c>
      <c r="F225" s="81">
        <v>0</v>
      </c>
      <c r="G225" s="82" t="s">
        <v>110</v>
      </c>
      <c r="H225" s="83" t="s">
        <v>111</v>
      </c>
      <c r="J225" s="80"/>
      <c r="K225" s="84">
        <v>462.47</v>
      </c>
    </row>
    <row r="226" spans="1:11" ht="13" customHeight="1">
      <c r="A226" s="79" t="s">
        <v>498</v>
      </c>
      <c r="B226" s="86" t="s">
        <v>499</v>
      </c>
      <c r="C226" s="81">
        <v>12</v>
      </c>
      <c r="D226" s="81">
        <v>5</v>
      </c>
      <c r="E226" s="81">
        <v>5</v>
      </c>
      <c r="F226" s="81">
        <v>0</v>
      </c>
      <c r="G226" s="82" t="s">
        <v>110</v>
      </c>
      <c r="H226" s="83" t="s">
        <v>111</v>
      </c>
      <c r="J226" s="80"/>
      <c r="K226" s="84">
        <v>511.55</v>
      </c>
    </row>
    <row r="227" spans="1:11" ht="13" customHeight="1">
      <c r="A227" s="79" t="s">
        <v>500</v>
      </c>
      <c r="B227" s="86" t="s">
        <v>501</v>
      </c>
      <c r="C227" s="81">
        <v>12</v>
      </c>
      <c r="D227" s="81">
        <v>5</v>
      </c>
      <c r="E227" s="81">
        <v>5</v>
      </c>
      <c r="F227" s="81">
        <v>0</v>
      </c>
      <c r="G227" s="82" t="s">
        <v>110</v>
      </c>
      <c r="H227" s="83" t="s">
        <v>111</v>
      </c>
      <c r="J227" s="80"/>
      <c r="K227" s="84">
        <v>1152.78</v>
      </c>
    </row>
    <row r="228" spans="1:11" ht="13" customHeight="1">
      <c r="A228" s="79" t="s">
        <v>502</v>
      </c>
      <c r="B228" s="86" t="s">
        <v>503</v>
      </c>
      <c r="C228" s="81">
        <v>12</v>
      </c>
      <c r="D228" s="81">
        <v>5</v>
      </c>
      <c r="E228" s="81">
        <v>5</v>
      </c>
      <c r="F228" s="81">
        <v>0</v>
      </c>
      <c r="G228" s="82" t="s">
        <v>110</v>
      </c>
      <c r="H228" s="83" t="s">
        <v>111</v>
      </c>
      <c r="J228" s="80"/>
      <c r="K228" s="84">
        <v>1326.16</v>
      </c>
    </row>
    <row r="229" spans="1:11" ht="13" customHeight="1">
      <c r="A229" s="79" t="s">
        <v>504</v>
      </c>
      <c r="B229" s="86" t="s">
        <v>505</v>
      </c>
      <c r="C229" s="81">
        <v>12</v>
      </c>
      <c r="D229" s="81">
        <v>5</v>
      </c>
      <c r="E229" s="81">
        <v>5</v>
      </c>
      <c r="F229" s="81">
        <v>0</v>
      </c>
      <c r="G229" s="82" t="s">
        <v>110</v>
      </c>
      <c r="H229" s="83" t="s">
        <v>111</v>
      </c>
      <c r="J229" s="80"/>
      <c r="K229" s="84">
        <v>1528.2</v>
      </c>
    </row>
    <row r="230" spans="1:11" ht="13" customHeight="1">
      <c r="A230" s="79" t="s">
        <v>506</v>
      </c>
      <c r="B230" s="86" t="s">
        <v>507</v>
      </c>
      <c r="C230" s="81">
        <v>12</v>
      </c>
      <c r="D230" s="81">
        <v>5</v>
      </c>
      <c r="E230" s="81">
        <v>5</v>
      </c>
      <c r="F230" s="81">
        <v>0</v>
      </c>
      <c r="G230" s="82" t="s">
        <v>110</v>
      </c>
      <c r="H230" s="83" t="s">
        <v>111</v>
      </c>
      <c r="J230" s="80"/>
      <c r="K230" s="84">
        <v>1345.86</v>
      </c>
    </row>
    <row r="231" spans="1:11" ht="13" customHeight="1">
      <c r="A231" s="79" t="s">
        <v>508</v>
      </c>
      <c r="B231" s="86" t="s">
        <v>509</v>
      </c>
      <c r="C231" s="81">
        <v>12</v>
      </c>
      <c r="D231" s="81">
        <v>5</v>
      </c>
      <c r="E231" s="81">
        <v>5</v>
      </c>
      <c r="F231" s="81">
        <v>0</v>
      </c>
      <c r="G231" s="82" t="s">
        <v>110</v>
      </c>
      <c r="H231" s="83" t="s">
        <v>111</v>
      </c>
      <c r="J231" s="80"/>
      <c r="K231" s="84">
        <v>1436.85</v>
      </c>
    </row>
    <row r="232" spans="1:11" ht="13" customHeight="1">
      <c r="A232" s="79" t="s">
        <v>510</v>
      </c>
      <c r="B232" s="86" t="s">
        <v>511</v>
      </c>
      <c r="C232" s="81">
        <v>12</v>
      </c>
      <c r="D232" s="81">
        <v>5</v>
      </c>
      <c r="E232" s="81">
        <v>5</v>
      </c>
      <c r="F232" s="81">
        <v>0</v>
      </c>
      <c r="G232" s="82" t="s">
        <v>110</v>
      </c>
      <c r="H232" s="83" t="s">
        <v>111</v>
      </c>
      <c r="J232" s="80"/>
      <c r="K232" s="84">
        <v>1026.68</v>
      </c>
    </row>
    <row r="233" spans="1:11" ht="13" customHeight="1">
      <c r="A233" s="79" t="s">
        <v>512</v>
      </c>
      <c r="B233" s="86" t="s">
        <v>513</v>
      </c>
      <c r="C233" s="81">
        <v>12</v>
      </c>
      <c r="D233" s="81">
        <v>5</v>
      </c>
      <c r="E233" s="81">
        <v>5</v>
      </c>
      <c r="F233" s="81">
        <v>0</v>
      </c>
      <c r="G233" s="82" t="s">
        <v>110</v>
      </c>
      <c r="H233" s="83" t="s">
        <v>111</v>
      </c>
      <c r="J233" s="80"/>
      <c r="K233" s="84">
        <v>866.91</v>
      </c>
    </row>
    <row r="234" spans="1:11" ht="13" customHeight="1">
      <c r="A234" s="79" t="s">
        <v>514</v>
      </c>
      <c r="B234" s="86" t="s">
        <v>515</v>
      </c>
      <c r="C234" s="81">
        <v>12</v>
      </c>
      <c r="D234" s="81">
        <v>5</v>
      </c>
      <c r="E234" s="81">
        <v>5</v>
      </c>
      <c r="F234" s="81">
        <v>0</v>
      </c>
      <c r="G234" s="82" t="s">
        <v>110</v>
      </c>
      <c r="H234" s="83" t="s">
        <v>111</v>
      </c>
      <c r="J234" s="80"/>
      <c r="K234" s="84">
        <v>219.24</v>
      </c>
    </row>
    <row r="235" spans="1:11" ht="13" customHeight="1">
      <c r="A235" s="79" t="s">
        <v>516</v>
      </c>
      <c r="B235" s="86" t="s">
        <v>517</v>
      </c>
      <c r="C235" s="81">
        <v>12</v>
      </c>
      <c r="D235" s="81">
        <v>5</v>
      </c>
      <c r="E235" s="81">
        <v>5</v>
      </c>
      <c r="F235" s="81">
        <v>0</v>
      </c>
      <c r="G235" s="82" t="s">
        <v>110</v>
      </c>
      <c r="H235" s="83" t="s">
        <v>111</v>
      </c>
      <c r="J235" s="80"/>
      <c r="K235" s="84">
        <v>843.99</v>
      </c>
    </row>
    <row r="236" spans="1:11" ht="13" customHeight="1">
      <c r="A236" s="79" t="s">
        <v>518</v>
      </c>
      <c r="B236" s="86" t="s">
        <v>519</v>
      </c>
      <c r="C236" s="81">
        <v>12</v>
      </c>
      <c r="D236" s="81">
        <v>5</v>
      </c>
      <c r="E236" s="81">
        <v>5</v>
      </c>
      <c r="F236" s="81">
        <v>0</v>
      </c>
      <c r="G236" s="82" t="s">
        <v>110</v>
      </c>
      <c r="H236" s="83" t="s">
        <v>111</v>
      </c>
      <c r="J236" s="80"/>
      <c r="K236" s="84">
        <v>556.69000000000005</v>
      </c>
    </row>
    <row r="237" spans="1:11" ht="13" customHeight="1">
      <c r="A237" s="79" t="s">
        <v>520</v>
      </c>
      <c r="B237" s="86" t="s">
        <v>521</v>
      </c>
      <c r="C237" s="81">
        <v>12</v>
      </c>
      <c r="D237" s="81">
        <v>5</v>
      </c>
      <c r="E237" s="81">
        <v>5</v>
      </c>
      <c r="F237" s="81">
        <v>0</v>
      </c>
      <c r="G237" s="82" t="s">
        <v>110</v>
      </c>
      <c r="H237" s="83" t="s">
        <v>111</v>
      </c>
      <c r="J237" s="80"/>
      <c r="K237" s="84">
        <v>638.36</v>
      </c>
    </row>
    <row r="238" spans="1:11" ht="13" customHeight="1">
      <c r="A238" s="79" t="s">
        <v>522</v>
      </c>
      <c r="B238" s="86" t="s">
        <v>523</v>
      </c>
      <c r="C238" s="81">
        <v>12</v>
      </c>
      <c r="D238" s="81">
        <v>5</v>
      </c>
      <c r="E238" s="81">
        <v>5</v>
      </c>
      <c r="F238" s="81">
        <v>0</v>
      </c>
      <c r="G238" s="82" t="s">
        <v>110</v>
      </c>
      <c r="H238" s="83" t="s">
        <v>111</v>
      </c>
      <c r="J238" s="80"/>
      <c r="K238" s="84">
        <v>483.25</v>
      </c>
    </row>
    <row r="239" spans="1:11" ht="13" customHeight="1">
      <c r="A239" s="79" t="s">
        <v>524</v>
      </c>
      <c r="B239" s="86" t="s">
        <v>525</v>
      </c>
      <c r="C239" s="81">
        <v>12</v>
      </c>
      <c r="D239" s="81">
        <v>5</v>
      </c>
      <c r="E239" s="81">
        <v>5</v>
      </c>
      <c r="F239" s="81">
        <v>0</v>
      </c>
      <c r="G239" s="82" t="s">
        <v>110</v>
      </c>
      <c r="H239" s="83" t="s">
        <v>111</v>
      </c>
      <c r="J239" s="80"/>
      <c r="K239" s="84">
        <v>250.04</v>
      </c>
    </row>
    <row r="240" spans="1:11" ht="13" customHeight="1">
      <c r="A240" s="79" t="s">
        <v>526</v>
      </c>
      <c r="B240" s="86" t="s">
        <v>527</v>
      </c>
      <c r="C240" s="81">
        <v>12</v>
      </c>
      <c r="D240" s="81">
        <v>5</v>
      </c>
      <c r="E240" s="81">
        <v>5</v>
      </c>
      <c r="F240" s="81">
        <v>0</v>
      </c>
      <c r="G240" s="82" t="s">
        <v>110</v>
      </c>
      <c r="H240" s="83" t="s">
        <v>111</v>
      </c>
      <c r="J240" s="80"/>
      <c r="K240" s="84">
        <v>49.79</v>
      </c>
    </row>
    <row r="241" spans="1:11" ht="13" customHeight="1">
      <c r="A241" s="79" t="s">
        <v>528</v>
      </c>
      <c r="B241" s="86" t="s">
        <v>529</v>
      </c>
      <c r="C241" s="81">
        <v>12</v>
      </c>
      <c r="D241" s="81">
        <v>5</v>
      </c>
      <c r="E241" s="81">
        <v>5</v>
      </c>
      <c r="F241" s="81">
        <v>0</v>
      </c>
      <c r="G241" s="82" t="s">
        <v>110</v>
      </c>
      <c r="H241" s="83" t="s">
        <v>111</v>
      </c>
      <c r="J241" s="80"/>
      <c r="K241" s="84">
        <v>490.06</v>
      </c>
    </row>
    <row r="242" spans="1:11" ht="13" customHeight="1">
      <c r="A242" s="79" t="s">
        <v>530</v>
      </c>
      <c r="B242" s="86" t="s">
        <v>531</v>
      </c>
      <c r="C242" s="81">
        <v>12</v>
      </c>
      <c r="D242" s="81">
        <v>5</v>
      </c>
      <c r="E242" s="81">
        <v>5</v>
      </c>
      <c r="F242" s="81">
        <v>0</v>
      </c>
      <c r="G242" s="82" t="s">
        <v>110</v>
      </c>
      <c r="H242" s="83" t="s">
        <v>111</v>
      </c>
      <c r="J242" s="80"/>
      <c r="K242" s="84">
        <v>597.52</v>
      </c>
    </row>
    <row r="243" spans="1:11" ht="13" customHeight="1">
      <c r="A243" s="79" t="s">
        <v>532</v>
      </c>
      <c r="B243" s="86" t="s">
        <v>531</v>
      </c>
      <c r="C243" s="81">
        <v>12</v>
      </c>
      <c r="D243" s="81">
        <v>5</v>
      </c>
      <c r="E243" s="81">
        <v>5</v>
      </c>
      <c r="F243" s="81">
        <v>0</v>
      </c>
      <c r="G243" s="82" t="s">
        <v>110</v>
      </c>
      <c r="H243" s="83" t="s">
        <v>111</v>
      </c>
      <c r="J243" s="80"/>
      <c r="K243" s="84">
        <v>637.29</v>
      </c>
    </row>
    <row r="244" spans="1:11" ht="13" customHeight="1">
      <c r="A244" s="79" t="s">
        <v>533</v>
      </c>
      <c r="B244" s="86" t="s">
        <v>534</v>
      </c>
      <c r="C244" s="81">
        <v>12</v>
      </c>
      <c r="D244" s="81">
        <v>5</v>
      </c>
      <c r="E244" s="81">
        <v>5</v>
      </c>
      <c r="F244" s="81">
        <v>0</v>
      </c>
      <c r="G244" s="82" t="s">
        <v>110</v>
      </c>
      <c r="H244" s="83" t="s">
        <v>111</v>
      </c>
      <c r="J244" s="80"/>
      <c r="K244" s="84">
        <v>461.4</v>
      </c>
    </row>
    <row r="245" spans="1:11" ht="13" customHeight="1">
      <c r="A245" s="79" t="s">
        <v>535</v>
      </c>
      <c r="B245" s="86" t="s">
        <v>534</v>
      </c>
      <c r="C245" s="81">
        <v>12</v>
      </c>
      <c r="D245" s="81">
        <v>5</v>
      </c>
      <c r="E245" s="81">
        <v>5</v>
      </c>
      <c r="F245" s="81">
        <v>0</v>
      </c>
      <c r="G245" s="82" t="s">
        <v>110</v>
      </c>
      <c r="H245" s="83" t="s">
        <v>111</v>
      </c>
      <c r="J245" s="80"/>
      <c r="K245" s="84">
        <v>638</v>
      </c>
    </row>
    <row r="246" spans="1:11" ht="13" customHeight="1">
      <c r="A246" s="79" t="s">
        <v>536</v>
      </c>
      <c r="B246" s="86" t="s">
        <v>537</v>
      </c>
      <c r="C246" s="81">
        <v>12</v>
      </c>
      <c r="D246" s="81">
        <v>5</v>
      </c>
      <c r="E246" s="81">
        <v>5</v>
      </c>
      <c r="F246" s="81">
        <v>0</v>
      </c>
      <c r="G246" s="82" t="s">
        <v>110</v>
      </c>
      <c r="H246" s="83" t="s">
        <v>111</v>
      </c>
      <c r="J246" s="80"/>
      <c r="K246" s="84">
        <v>805.65</v>
      </c>
    </row>
    <row r="247" spans="1:11" ht="13" customHeight="1">
      <c r="A247" s="79" t="s">
        <v>538</v>
      </c>
      <c r="B247" s="86" t="s">
        <v>539</v>
      </c>
      <c r="C247" s="81">
        <v>12</v>
      </c>
      <c r="D247" s="81">
        <v>5</v>
      </c>
      <c r="E247" s="81">
        <v>5</v>
      </c>
      <c r="F247" s="81">
        <v>0</v>
      </c>
      <c r="G247" s="82" t="s">
        <v>110</v>
      </c>
      <c r="H247" s="83" t="s">
        <v>111</v>
      </c>
      <c r="J247" s="80"/>
      <c r="K247" s="84">
        <v>899.15</v>
      </c>
    </row>
    <row r="248" spans="1:11" ht="13" customHeight="1">
      <c r="A248" s="79" t="s">
        <v>540</v>
      </c>
      <c r="B248" s="86" t="s">
        <v>541</v>
      </c>
      <c r="C248" s="81">
        <v>12</v>
      </c>
      <c r="D248" s="81">
        <v>5</v>
      </c>
      <c r="E248" s="81">
        <v>5</v>
      </c>
      <c r="F248" s="81">
        <v>0</v>
      </c>
      <c r="G248" s="82" t="s">
        <v>110</v>
      </c>
      <c r="H248" s="83" t="s">
        <v>111</v>
      </c>
      <c r="J248" s="80"/>
      <c r="K248" s="84">
        <v>99.59</v>
      </c>
    </row>
    <row r="249" spans="1:11" ht="13" customHeight="1">
      <c r="A249" s="79" t="s">
        <v>542</v>
      </c>
      <c r="B249" s="86" t="s">
        <v>543</v>
      </c>
      <c r="C249" s="81">
        <v>12</v>
      </c>
      <c r="D249" s="81">
        <v>5</v>
      </c>
      <c r="E249" s="81">
        <v>5</v>
      </c>
      <c r="F249" s="81">
        <v>0</v>
      </c>
      <c r="G249" s="82" t="s">
        <v>110</v>
      </c>
      <c r="H249" s="83" t="s">
        <v>111</v>
      </c>
      <c r="J249" s="80"/>
      <c r="K249" s="84">
        <v>69.849999999999994</v>
      </c>
    </row>
    <row r="250" spans="1:11" ht="13" customHeight="1">
      <c r="A250" s="79" t="s">
        <v>544</v>
      </c>
      <c r="B250" s="86" t="s">
        <v>545</v>
      </c>
      <c r="C250" s="81">
        <v>12</v>
      </c>
      <c r="D250" s="81">
        <v>5</v>
      </c>
      <c r="E250" s="81">
        <v>5</v>
      </c>
      <c r="F250" s="81">
        <v>0</v>
      </c>
      <c r="G250" s="82" t="s">
        <v>110</v>
      </c>
      <c r="H250" s="83" t="s">
        <v>111</v>
      </c>
      <c r="J250" s="80"/>
      <c r="K250" s="84">
        <v>82.39</v>
      </c>
    </row>
    <row r="251" spans="1:11" ht="13" customHeight="1">
      <c r="A251" s="79" t="s">
        <v>546</v>
      </c>
      <c r="B251" s="86" t="s">
        <v>547</v>
      </c>
      <c r="C251" s="81">
        <v>12</v>
      </c>
      <c r="D251" s="81">
        <v>5</v>
      </c>
      <c r="E251" s="81">
        <v>5</v>
      </c>
      <c r="F251" s="81">
        <v>0</v>
      </c>
      <c r="G251" s="82" t="s">
        <v>110</v>
      </c>
      <c r="H251" s="83" t="s">
        <v>111</v>
      </c>
      <c r="J251" s="80"/>
      <c r="K251" s="84">
        <v>149.38</v>
      </c>
    </row>
    <row r="252" spans="1:11" ht="13" customHeight="1">
      <c r="A252" s="79" t="s">
        <v>548</v>
      </c>
      <c r="B252" s="86" t="s">
        <v>549</v>
      </c>
      <c r="C252" s="81">
        <v>12</v>
      </c>
      <c r="D252" s="81">
        <v>5</v>
      </c>
      <c r="E252" s="81">
        <v>5</v>
      </c>
      <c r="F252" s="81">
        <v>0</v>
      </c>
      <c r="G252" s="82" t="s">
        <v>110</v>
      </c>
      <c r="H252" s="83" t="s">
        <v>111</v>
      </c>
      <c r="J252" s="80"/>
      <c r="K252" s="84">
        <v>189.14</v>
      </c>
    </row>
    <row r="253" spans="1:11" ht="13" customHeight="1">
      <c r="A253" s="79" t="s">
        <v>550</v>
      </c>
      <c r="B253" s="86" t="s">
        <v>551</v>
      </c>
      <c r="C253" s="81">
        <v>12</v>
      </c>
      <c r="D253" s="81">
        <v>5</v>
      </c>
      <c r="E253" s="81">
        <v>5</v>
      </c>
      <c r="F253" s="81">
        <v>0</v>
      </c>
      <c r="G253" s="82" t="s">
        <v>110</v>
      </c>
      <c r="H253" s="83" t="s">
        <v>111</v>
      </c>
      <c r="J253" s="80"/>
      <c r="K253" s="84">
        <v>75.23</v>
      </c>
    </row>
    <row r="254" spans="1:11" ht="13" customHeight="1">
      <c r="A254" s="79" t="s">
        <v>552</v>
      </c>
      <c r="B254" s="86" t="s">
        <v>553</v>
      </c>
      <c r="C254" s="81">
        <v>12</v>
      </c>
      <c r="D254" s="81">
        <v>5</v>
      </c>
      <c r="E254" s="81">
        <v>5</v>
      </c>
      <c r="F254" s="81">
        <v>0</v>
      </c>
      <c r="G254" s="82" t="s">
        <v>110</v>
      </c>
      <c r="H254" s="83" t="s">
        <v>111</v>
      </c>
      <c r="J254" s="80"/>
      <c r="K254" s="84">
        <v>10.029999999999999</v>
      </c>
    </row>
    <row r="255" spans="1:11" ht="13" customHeight="1">
      <c r="A255" s="79" t="s">
        <v>554</v>
      </c>
      <c r="B255" s="86" t="s">
        <v>555</v>
      </c>
      <c r="C255" s="81">
        <v>12</v>
      </c>
      <c r="D255" s="81">
        <v>5</v>
      </c>
      <c r="E255" s="81">
        <v>5</v>
      </c>
      <c r="F255" s="81">
        <v>0</v>
      </c>
      <c r="G255" s="82" t="s">
        <v>110</v>
      </c>
      <c r="H255" s="83" t="s">
        <v>111</v>
      </c>
      <c r="J255" s="80"/>
      <c r="K255" s="84">
        <v>149.38</v>
      </c>
    </row>
    <row r="256" spans="1:11" ht="13" customHeight="1">
      <c r="A256" s="79" t="s">
        <v>556</v>
      </c>
      <c r="B256" s="86" t="s">
        <v>557</v>
      </c>
      <c r="C256" s="81">
        <v>12</v>
      </c>
      <c r="D256" s="81">
        <v>5</v>
      </c>
      <c r="E256" s="81">
        <v>5</v>
      </c>
      <c r="F256" s="81">
        <v>0</v>
      </c>
      <c r="G256" s="82" t="s">
        <v>110</v>
      </c>
      <c r="H256" s="83" t="s">
        <v>111</v>
      </c>
      <c r="J256" s="80"/>
      <c r="K256" s="84">
        <v>338.88</v>
      </c>
    </row>
    <row r="257" spans="1:11" ht="13" customHeight="1">
      <c r="A257" s="79" t="s">
        <v>558</v>
      </c>
      <c r="B257" s="86" t="s">
        <v>557</v>
      </c>
      <c r="C257" s="81">
        <v>12</v>
      </c>
      <c r="D257" s="81">
        <v>5</v>
      </c>
      <c r="E257" s="81">
        <v>5</v>
      </c>
      <c r="F257" s="81">
        <v>0</v>
      </c>
      <c r="G257" s="82" t="s">
        <v>110</v>
      </c>
      <c r="H257" s="83" t="s">
        <v>111</v>
      </c>
      <c r="J257" s="80"/>
      <c r="K257" s="84">
        <v>438.47</v>
      </c>
    </row>
    <row r="258" spans="1:11" ht="13" customHeight="1">
      <c r="A258" s="79" t="s">
        <v>559</v>
      </c>
      <c r="B258" s="86" t="s">
        <v>557</v>
      </c>
      <c r="C258" s="81">
        <v>12</v>
      </c>
      <c r="D258" s="81">
        <v>5</v>
      </c>
      <c r="E258" s="81">
        <v>5</v>
      </c>
      <c r="F258" s="81">
        <v>0</v>
      </c>
      <c r="G258" s="82" t="s">
        <v>110</v>
      </c>
      <c r="H258" s="83" t="s">
        <v>111</v>
      </c>
      <c r="J258" s="80"/>
      <c r="K258" s="84">
        <v>638.36</v>
      </c>
    </row>
    <row r="259" spans="1:11" ht="13" customHeight="1">
      <c r="A259" s="79" t="s">
        <v>560</v>
      </c>
      <c r="B259" s="86" t="s">
        <v>561</v>
      </c>
      <c r="C259" s="81">
        <v>12</v>
      </c>
      <c r="D259" s="81">
        <v>5</v>
      </c>
      <c r="E259" s="81">
        <v>5</v>
      </c>
      <c r="F259" s="81">
        <v>0</v>
      </c>
      <c r="G259" s="82" t="s">
        <v>110</v>
      </c>
      <c r="H259" s="83" t="s">
        <v>111</v>
      </c>
      <c r="J259" s="80"/>
      <c r="K259" s="84">
        <v>109.26</v>
      </c>
    </row>
    <row r="260" spans="1:11" ht="13" customHeight="1">
      <c r="A260" s="79" t="s">
        <v>562</v>
      </c>
      <c r="B260" s="86" t="s">
        <v>563</v>
      </c>
      <c r="C260" s="81">
        <v>12</v>
      </c>
      <c r="D260" s="81">
        <v>5</v>
      </c>
      <c r="E260" s="81">
        <v>5</v>
      </c>
      <c r="F260" s="81">
        <v>0</v>
      </c>
      <c r="G260" s="82" t="s">
        <v>110</v>
      </c>
      <c r="H260" s="83" t="s">
        <v>111</v>
      </c>
      <c r="J260" s="80"/>
      <c r="K260" s="84">
        <v>129.68</v>
      </c>
    </row>
    <row r="261" spans="1:11" ht="13" customHeight="1">
      <c r="A261" s="79" t="s">
        <v>564</v>
      </c>
      <c r="B261" s="86" t="s">
        <v>565</v>
      </c>
      <c r="C261" s="81">
        <v>12</v>
      </c>
      <c r="D261" s="81">
        <v>5</v>
      </c>
      <c r="E261" s="81">
        <v>5</v>
      </c>
      <c r="F261" s="81">
        <v>0</v>
      </c>
      <c r="G261" s="82" t="s">
        <v>110</v>
      </c>
      <c r="H261" s="83" t="s">
        <v>111</v>
      </c>
      <c r="J261" s="80"/>
      <c r="K261" s="84">
        <v>79.53</v>
      </c>
    </row>
    <row r="262" spans="1:11" ht="13" customHeight="1">
      <c r="A262" s="79" t="s">
        <v>566</v>
      </c>
      <c r="B262" s="86" t="s">
        <v>557</v>
      </c>
      <c r="C262" s="81">
        <v>12</v>
      </c>
      <c r="D262" s="81">
        <v>5</v>
      </c>
      <c r="E262" s="81">
        <v>5</v>
      </c>
      <c r="F262" s="81">
        <v>0</v>
      </c>
      <c r="G262" s="82" t="s">
        <v>110</v>
      </c>
      <c r="H262" s="83" t="s">
        <v>111</v>
      </c>
      <c r="J262" s="80"/>
      <c r="K262" s="84">
        <v>93.5</v>
      </c>
    </row>
    <row r="263" spans="1:11" ht="13" customHeight="1">
      <c r="A263" s="79" t="s">
        <v>567</v>
      </c>
      <c r="B263" s="86" t="s">
        <v>557</v>
      </c>
      <c r="C263" s="81">
        <v>12</v>
      </c>
      <c r="D263" s="81">
        <v>5</v>
      </c>
      <c r="E263" s="81">
        <v>5</v>
      </c>
      <c r="F263" s="81">
        <v>0</v>
      </c>
      <c r="G263" s="82" t="s">
        <v>110</v>
      </c>
      <c r="H263" s="83" t="s">
        <v>111</v>
      </c>
      <c r="J263" s="80"/>
      <c r="K263" s="84">
        <v>142.57</v>
      </c>
    </row>
    <row r="264" spans="1:11" ht="13" customHeight="1">
      <c r="A264" s="79" t="s">
        <v>568</v>
      </c>
      <c r="B264" s="86" t="s">
        <v>557</v>
      </c>
      <c r="C264" s="81">
        <v>12</v>
      </c>
      <c r="D264" s="81">
        <v>5</v>
      </c>
      <c r="E264" s="81">
        <v>5</v>
      </c>
      <c r="F264" s="81">
        <v>0</v>
      </c>
      <c r="G264" s="82" t="s">
        <v>110</v>
      </c>
      <c r="H264" s="83" t="s">
        <v>111</v>
      </c>
      <c r="J264" s="80"/>
      <c r="K264" s="84">
        <v>173.74</v>
      </c>
    </row>
    <row r="265" spans="1:11" ht="13" customHeight="1">
      <c r="A265" s="79" t="s">
        <v>569</v>
      </c>
      <c r="B265" s="86" t="s">
        <v>557</v>
      </c>
      <c r="C265" s="81">
        <v>12</v>
      </c>
      <c r="D265" s="81">
        <v>5</v>
      </c>
      <c r="E265" s="81">
        <v>5</v>
      </c>
      <c r="F265" s="81">
        <v>0</v>
      </c>
      <c r="G265" s="82" t="s">
        <v>110</v>
      </c>
      <c r="H265" s="83" t="s">
        <v>111</v>
      </c>
      <c r="J265" s="80"/>
      <c r="K265" s="84">
        <v>189.86</v>
      </c>
    </row>
    <row r="266" spans="1:11" ht="13" customHeight="1">
      <c r="A266" s="79" t="s">
        <v>570</v>
      </c>
      <c r="B266" s="86" t="s">
        <v>557</v>
      </c>
      <c r="C266" s="81">
        <v>12</v>
      </c>
      <c r="D266" s="81">
        <v>5</v>
      </c>
      <c r="E266" s="81">
        <v>5</v>
      </c>
      <c r="F266" s="81">
        <v>0</v>
      </c>
      <c r="G266" s="82" t="s">
        <v>110</v>
      </c>
      <c r="H266" s="83" t="s">
        <v>111</v>
      </c>
      <c r="J266" s="80"/>
      <c r="K266" s="84">
        <v>204.19</v>
      </c>
    </row>
    <row r="267" spans="1:11" ht="13" customHeight="1">
      <c r="A267" s="79" t="s">
        <v>571</v>
      </c>
      <c r="B267" s="86" t="s">
        <v>557</v>
      </c>
      <c r="C267" s="81">
        <v>12</v>
      </c>
      <c r="D267" s="81">
        <v>5</v>
      </c>
      <c r="E267" s="81">
        <v>5</v>
      </c>
      <c r="F267" s="81">
        <v>0</v>
      </c>
      <c r="G267" s="82" t="s">
        <v>110</v>
      </c>
      <c r="H267" s="83" t="s">
        <v>111</v>
      </c>
      <c r="J267" s="80"/>
      <c r="K267" s="84">
        <v>231.77</v>
      </c>
    </row>
    <row r="268" spans="1:11" ht="13" customHeight="1">
      <c r="A268" s="79" t="s">
        <v>572</v>
      </c>
      <c r="B268" s="86" t="s">
        <v>557</v>
      </c>
      <c r="C268" s="81">
        <v>12</v>
      </c>
      <c r="D268" s="81">
        <v>5</v>
      </c>
      <c r="E268" s="81">
        <v>5</v>
      </c>
      <c r="F268" s="81">
        <v>0</v>
      </c>
      <c r="G268" s="82" t="s">
        <v>110</v>
      </c>
      <c r="H268" s="83" t="s">
        <v>111</v>
      </c>
      <c r="J268" s="80"/>
      <c r="K268" s="84">
        <v>149.38</v>
      </c>
    </row>
    <row r="269" spans="1:11" ht="13" customHeight="1">
      <c r="A269" s="79" t="s">
        <v>573</v>
      </c>
      <c r="B269" s="86" t="s">
        <v>557</v>
      </c>
      <c r="C269" s="81">
        <v>12</v>
      </c>
      <c r="D269" s="81">
        <v>5</v>
      </c>
      <c r="E269" s="81">
        <v>5</v>
      </c>
      <c r="F269" s="81">
        <v>0</v>
      </c>
      <c r="G269" s="82" t="s">
        <v>110</v>
      </c>
      <c r="H269" s="83" t="s">
        <v>111</v>
      </c>
      <c r="J269" s="80"/>
      <c r="K269" s="84">
        <v>162.63999999999999</v>
      </c>
    </row>
    <row r="270" spans="1:11" ht="13" customHeight="1">
      <c r="A270" s="79" t="s">
        <v>574</v>
      </c>
      <c r="B270" s="86" t="s">
        <v>557</v>
      </c>
      <c r="C270" s="81">
        <v>12</v>
      </c>
      <c r="D270" s="81">
        <v>5</v>
      </c>
      <c r="E270" s="81">
        <v>5</v>
      </c>
      <c r="F270" s="81">
        <v>0</v>
      </c>
      <c r="G270" s="82" t="s">
        <v>110</v>
      </c>
      <c r="H270" s="83" t="s">
        <v>111</v>
      </c>
      <c r="J270" s="80"/>
      <c r="K270" s="84">
        <v>185.2</v>
      </c>
    </row>
    <row r="271" spans="1:11" ht="13" customHeight="1">
      <c r="A271" s="79" t="s">
        <v>575</v>
      </c>
      <c r="B271" s="86" t="s">
        <v>557</v>
      </c>
      <c r="C271" s="81">
        <v>12</v>
      </c>
      <c r="D271" s="81">
        <v>5</v>
      </c>
      <c r="E271" s="81">
        <v>5</v>
      </c>
      <c r="F271" s="81">
        <v>0</v>
      </c>
      <c r="G271" s="82" t="s">
        <v>110</v>
      </c>
      <c r="H271" s="83" t="s">
        <v>111</v>
      </c>
      <c r="J271" s="80"/>
      <c r="K271" s="84">
        <v>207.06</v>
      </c>
    </row>
    <row r="272" spans="1:11" ht="13" customHeight="1">
      <c r="A272" s="79" t="s">
        <v>576</v>
      </c>
      <c r="B272" s="86" t="s">
        <v>557</v>
      </c>
      <c r="C272" s="81">
        <v>12</v>
      </c>
      <c r="D272" s="81">
        <v>5</v>
      </c>
      <c r="E272" s="81">
        <v>5</v>
      </c>
      <c r="F272" s="81">
        <v>0</v>
      </c>
      <c r="G272" s="82" t="s">
        <v>110</v>
      </c>
      <c r="H272" s="83" t="s">
        <v>111</v>
      </c>
      <c r="J272" s="80"/>
      <c r="K272" s="84">
        <v>244.67</v>
      </c>
    </row>
    <row r="273" spans="1:11" ht="13" customHeight="1">
      <c r="A273" s="79" t="s">
        <v>577</v>
      </c>
      <c r="B273" s="86" t="s">
        <v>557</v>
      </c>
      <c r="C273" s="81">
        <v>12</v>
      </c>
      <c r="D273" s="81">
        <v>5</v>
      </c>
      <c r="E273" s="81">
        <v>5</v>
      </c>
      <c r="F273" s="81">
        <v>0</v>
      </c>
      <c r="G273" s="82" t="s">
        <v>110</v>
      </c>
      <c r="H273" s="83" t="s">
        <v>111</v>
      </c>
      <c r="J273" s="80"/>
      <c r="K273" s="84">
        <v>284.43</v>
      </c>
    </row>
    <row r="274" spans="1:11" ht="13" customHeight="1">
      <c r="A274" s="79" t="s">
        <v>578</v>
      </c>
      <c r="B274" s="86" t="s">
        <v>557</v>
      </c>
      <c r="C274" s="81">
        <v>12</v>
      </c>
      <c r="D274" s="81">
        <v>5</v>
      </c>
      <c r="E274" s="81">
        <v>5</v>
      </c>
      <c r="F274" s="81">
        <v>0</v>
      </c>
      <c r="G274" s="82" t="s">
        <v>110</v>
      </c>
      <c r="H274" s="83" t="s">
        <v>111</v>
      </c>
      <c r="J274" s="80"/>
      <c r="K274" s="84">
        <v>140.07</v>
      </c>
    </row>
    <row r="275" spans="1:11" ht="13" customHeight="1">
      <c r="A275" s="79" t="s">
        <v>579</v>
      </c>
      <c r="B275" s="86" t="s">
        <v>557</v>
      </c>
      <c r="C275" s="81">
        <v>12</v>
      </c>
      <c r="D275" s="81">
        <v>5</v>
      </c>
      <c r="E275" s="81">
        <v>5</v>
      </c>
      <c r="F275" s="81">
        <v>0</v>
      </c>
      <c r="G275" s="82" t="s">
        <v>110</v>
      </c>
      <c r="H275" s="83" t="s">
        <v>111</v>
      </c>
      <c r="J275" s="80"/>
      <c r="K275" s="84">
        <v>176.96</v>
      </c>
    </row>
    <row r="276" spans="1:11" ht="13" customHeight="1">
      <c r="A276" s="79" t="s">
        <v>580</v>
      </c>
      <c r="B276" s="86" t="s">
        <v>557</v>
      </c>
      <c r="C276" s="81">
        <v>12</v>
      </c>
      <c r="D276" s="81">
        <v>5</v>
      </c>
      <c r="E276" s="81">
        <v>5</v>
      </c>
      <c r="F276" s="81">
        <v>0</v>
      </c>
      <c r="G276" s="82" t="s">
        <v>110</v>
      </c>
      <c r="H276" s="83" t="s">
        <v>111</v>
      </c>
      <c r="J276" s="80"/>
      <c r="K276" s="84">
        <v>203.47</v>
      </c>
    </row>
    <row r="277" spans="1:11" ht="13" customHeight="1">
      <c r="A277" s="79" t="s">
        <v>581</v>
      </c>
      <c r="B277" s="86" t="s">
        <v>557</v>
      </c>
      <c r="C277" s="81">
        <v>12</v>
      </c>
      <c r="D277" s="81">
        <v>5</v>
      </c>
      <c r="E277" s="81">
        <v>5</v>
      </c>
      <c r="F277" s="81">
        <v>0</v>
      </c>
      <c r="G277" s="82" t="s">
        <v>110</v>
      </c>
      <c r="H277" s="83" t="s">
        <v>111</v>
      </c>
      <c r="J277" s="80"/>
      <c r="K277" s="84">
        <v>243.95</v>
      </c>
    </row>
    <row r="278" spans="1:11" ht="13" customHeight="1">
      <c r="A278" s="79" t="s">
        <v>582</v>
      </c>
      <c r="B278" s="86" t="s">
        <v>557</v>
      </c>
      <c r="C278" s="81">
        <v>12</v>
      </c>
      <c r="D278" s="81">
        <v>5</v>
      </c>
      <c r="E278" s="81">
        <v>5</v>
      </c>
      <c r="F278" s="81">
        <v>0</v>
      </c>
      <c r="G278" s="82" t="s">
        <v>110</v>
      </c>
      <c r="H278" s="83" t="s">
        <v>111</v>
      </c>
      <c r="J278" s="80"/>
      <c r="K278" s="84">
        <v>279.06</v>
      </c>
    </row>
    <row r="279" spans="1:11" ht="13" customHeight="1">
      <c r="A279" s="79" t="s">
        <v>583</v>
      </c>
      <c r="B279" s="86" t="s">
        <v>557</v>
      </c>
      <c r="C279" s="81">
        <v>12</v>
      </c>
      <c r="D279" s="81">
        <v>5</v>
      </c>
      <c r="E279" s="81">
        <v>5</v>
      </c>
      <c r="F279" s="81">
        <v>0</v>
      </c>
      <c r="G279" s="82" t="s">
        <v>110</v>
      </c>
      <c r="H279" s="83" t="s">
        <v>111</v>
      </c>
      <c r="J279" s="80"/>
      <c r="K279" s="84">
        <v>360.02</v>
      </c>
    </row>
    <row r="280" spans="1:11" ht="13" customHeight="1">
      <c r="A280" s="79" t="s">
        <v>584</v>
      </c>
      <c r="B280" s="86" t="s">
        <v>585</v>
      </c>
      <c r="C280" s="81">
        <v>12</v>
      </c>
      <c r="D280" s="81">
        <v>5</v>
      </c>
      <c r="E280" s="81">
        <v>5</v>
      </c>
      <c r="F280" s="81">
        <v>0</v>
      </c>
      <c r="G280" s="82" t="s">
        <v>110</v>
      </c>
      <c r="H280" s="83" t="s">
        <v>111</v>
      </c>
      <c r="J280" s="80"/>
      <c r="K280" s="84">
        <v>656.27</v>
      </c>
    </row>
    <row r="281" spans="1:11" ht="13" customHeight="1">
      <c r="A281" s="79" t="s">
        <v>586</v>
      </c>
      <c r="B281" s="86" t="s">
        <v>587</v>
      </c>
      <c r="C281" s="81">
        <v>12</v>
      </c>
      <c r="D281" s="81">
        <v>5</v>
      </c>
      <c r="E281" s="81">
        <v>5</v>
      </c>
      <c r="F281" s="81">
        <v>0</v>
      </c>
      <c r="G281" s="82" t="s">
        <v>110</v>
      </c>
      <c r="H281" s="83" t="s">
        <v>111</v>
      </c>
      <c r="J281" s="80"/>
      <c r="K281" s="84">
        <v>384.74</v>
      </c>
    </row>
    <row r="282" spans="1:11" ht="13" customHeight="1">
      <c r="A282" s="79" t="s">
        <v>588</v>
      </c>
      <c r="B282" s="86" t="s">
        <v>589</v>
      </c>
      <c r="C282" s="81">
        <v>12</v>
      </c>
      <c r="D282" s="81">
        <v>5</v>
      </c>
      <c r="E282" s="81">
        <v>5</v>
      </c>
      <c r="F282" s="81">
        <v>0</v>
      </c>
      <c r="G282" s="82" t="s">
        <v>110</v>
      </c>
      <c r="H282" s="83" t="s">
        <v>111</v>
      </c>
      <c r="J282" s="80"/>
      <c r="K282" s="84">
        <v>613.64</v>
      </c>
    </row>
    <row r="283" spans="1:11" ht="13" customHeight="1">
      <c r="A283" s="79" t="s">
        <v>590</v>
      </c>
      <c r="B283" s="86" t="s">
        <v>591</v>
      </c>
      <c r="C283" s="81">
        <v>12</v>
      </c>
      <c r="D283" s="81">
        <v>5</v>
      </c>
      <c r="E283" s="81">
        <v>5</v>
      </c>
      <c r="F283" s="81">
        <v>0</v>
      </c>
      <c r="G283" s="82" t="s">
        <v>110</v>
      </c>
      <c r="H283" s="83" t="s">
        <v>111</v>
      </c>
      <c r="J283" s="80"/>
      <c r="K283" s="84">
        <v>368.97</v>
      </c>
    </row>
    <row r="284" spans="1:11" ht="13" customHeight="1">
      <c r="A284" s="79" t="s">
        <v>592</v>
      </c>
      <c r="B284" s="86" t="s">
        <v>593</v>
      </c>
      <c r="C284" s="81">
        <v>12</v>
      </c>
      <c r="D284" s="81">
        <v>5</v>
      </c>
      <c r="E284" s="81">
        <v>5</v>
      </c>
      <c r="F284" s="81">
        <v>0</v>
      </c>
      <c r="G284" s="82" t="s">
        <v>110</v>
      </c>
      <c r="H284" s="83" t="s">
        <v>111</v>
      </c>
      <c r="J284" s="80"/>
      <c r="K284" s="84">
        <v>79.17</v>
      </c>
    </row>
    <row r="285" spans="1:11" ht="13" customHeight="1">
      <c r="A285" s="79" t="s">
        <v>594</v>
      </c>
      <c r="B285" s="86" t="s">
        <v>595</v>
      </c>
      <c r="C285" s="81">
        <v>12</v>
      </c>
      <c r="D285" s="81">
        <v>5</v>
      </c>
      <c r="E285" s="81">
        <v>5</v>
      </c>
      <c r="F285" s="81">
        <v>0</v>
      </c>
      <c r="G285" s="82" t="s">
        <v>110</v>
      </c>
      <c r="H285" s="83" t="s">
        <v>111</v>
      </c>
      <c r="J285" s="80"/>
      <c r="K285" s="84">
        <v>52.66</v>
      </c>
    </row>
    <row r="286" spans="1:11" ht="13" customHeight="1">
      <c r="A286" s="79" t="s">
        <v>596</v>
      </c>
      <c r="B286" s="86" t="s">
        <v>597</v>
      </c>
      <c r="C286" s="81">
        <v>12</v>
      </c>
      <c r="D286" s="81">
        <v>5</v>
      </c>
      <c r="E286" s="81">
        <v>5</v>
      </c>
      <c r="F286" s="81">
        <v>0</v>
      </c>
      <c r="G286" s="82" t="s">
        <v>110</v>
      </c>
      <c r="H286" s="83" t="s">
        <v>111</v>
      </c>
      <c r="J286" s="80"/>
      <c r="K286" s="84">
        <v>129.32</v>
      </c>
    </row>
    <row r="287" spans="1:11" ht="13" customHeight="1">
      <c r="A287" s="79" t="s">
        <v>598</v>
      </c>
      <c r="B287" s="86" t="s">
        <v>599</v>
      </c>
      <c r="C287" s="81">
        <v>12</v>
      </c>
      <c r="D287" s="81">
        <v>5</v>
      </c>
      <c r="E287" s="81">
        <v>5</v>
      </c>
      <c r="F287" s="81">
        <v>0</v>
      </c>
      <c r="G287" s="82" t="s">
        <v>110</v>
      </c>
      <c r="H287" s="83" t="s">
        <v>111</v>
      </c>
      <c r="J287" s="80"/>
      <c r="K287" s="84">
        <v>113.2</v>
      </c>
    </row>
    <row r="288" spans="1:11" ht="13" customHeight="1">
      <c r="A288" s="79" t="s">
        <v>600</v>
      </c>
      <c r="B288" s="86" t="s">
        <v>601</v>
      </c>
      <c r="C288" s="81">
        <v>12</v>
      </c>
      <c r="D288" s="81">
        <v>5</v>
      </c>
      <c r="E288" s="81">
        <v>5</v>
      </c>
      <c r="F288" s="81">
        <v>0</v>
      </c>
      <c r="G288" s="82" t="s">
        <v>110</v>
      </c>
      <c r="H288" s="83" t="s">
        <v>111</v>
      </c>
      <c r="J288" s="80"/>
      <c r="K288" s="84">
        <v>27.23</v>
      </c>
    </row>
    <row r="289" spans="1:11" ht="13" customHeight="1">
      <c r="A289" s="79" t="s">
        <v>602</v>
      </c>
      <c r="B289" s="86" t="s">
        <v>603</v>
      </c>
      <c r="C289" s="81">
        <v>12</v>
      </c>
      <c r="D289" s="81">
        <v>5</v>
      </c>
      <c r="E289" s="81">
        <v>5</v>
      </c>
      <c r="F289" s="81">
        <v>0</v>
      </c>
      <c r="G289" s="82" t="s">
        <v>110</v>
      </c>
      <c r="H289" s="83" t="s">
        <v>111</v>
      </c>
      <c r="J289" s="80"/>
      <c r="K289" s="84">
        <v>472.86</v>
      </c>
    </row>
    <row r="290" spans="1:11" ht="13" customHeight="1">
      <c r="A290" s="79" t="s">
        <v>604</v>
      </c>
      <c r="B290" s="86" t="s">
        <v>605</v>
      </c>
      <c r="C290" s="81">
        <v>12</v>
      </c>
      <c r="D290" s="81">
        <v>5</v>
      </c>
      <c r="E290" s="81">
        <v>5</v>
      </c>
      <c r="F290" s="81">
        <v>0</v>
      </c>
      <c r="G290" s="82" t="s">
        <v>110</v>
      </c>
      <c r="H290" s="83" t="s">
        <v>111</v>
      </c>
      <c r="J290" s="80"/>
      <c r="K290" s="84">
        <v>164.78</v>
      </c>
    </row>
    <row r="291" spans="1:11" ht="13" customHeight="1">
      <c r="A291" s="79" t="s">
        <v>606</v>
      </c>
      <c r="B291" s="86" t="s">
        <v>607</v>
      </c>
      <c r="C291" s="81">
        <v>12</v>
      </c>
      <c r="D291" s="81">
        <v>5</v>
      </c>
      <c r="E291" s="81">
        <v>5</v>
      </c>
      <c r="F291" s="81">
        <v>0</v>
      </c>
      <c r="G291" s="82" t="s">
        <v>110</v>
      </c>
      <c r="H291" s="83" t="s">
        <v>111</v>
      </c>
      <c r="J291" s="80"/>
      <c r="K291" s="84">
        <v>682.07</v>
      </c>
    </row>
    <row r="292" spans="1:11" ht="13" customHeight="1">
      <c r="A292" s="79" t="s">
        <v>608</v>
      </c>
      <c r="B292" s="86" t="s">
        <v>609</v>
      </c>
      <c r="C292" s="81">
        <v>12</v>
      </c>
      <c r="D292" s="81">
        <v>5</v>
      </c>
      <c r="E292" s="81">
        <v>5</v>
      </c>
      <c r="F292" s="81">
        <v>0</v>
      </c>
      <c r="G292" s="82" t="s">
        <v>110</v>
      </c>
      <c r="H292" s="83" t="s">
        <v>111</v>
      </c>
      <c r="J292" s="80"/>
      <c r="K292" s="84">
        <v>550.95000000000005</v>
      </c>
    </row>
    <row r="293" spans="1:11" ht="13" customHeight="1">
      <c r="A293" s="79" t="s">
        <v>610</v>
      </c>
      <c r="B293" s="86" t="s">
        <v>611</v>
      </c>
      <c r="C293" s="81">
        <v>12</v>
      </c>
      <c r="D293" s="81">
        <v>5</v>
      </c>
      <c r="E293" s="81">
        <v>5</v>
      </c>
      <c r="F293" s="81">
        <v>0</v>
      </c>
      <c r="G293" s="82" t="s">
        <v>110</v>
      </c>
      <c r="H293" s="83" t="s">
        <v>111</v>
      </c>
      <c r="J293" s="80"/>
      <c r="K293" s="84">
        <v>677.41</v>
      </c>
    </row>
    <row r="294" spans="1:11" ht="13" customHeight="1">
      <c r="A294" s="79" t="s">
        <v>612</v>
      </c>
      <c r="B294" s="86" t="s">
        <v>613</v>
      </c>
      <c r="C294" s="81">
        <v>12</v>
      </c>
      <c r="D294" s="81">
        <v>5</v>
      </c>
      <c r="E294" s="81">
        <v>5</v>
      </c>
      <c r="F294" s="81">
        <v>0</v>
      </c>
      <c r="G294" s="82" t="s">
        <v>110</v>
      </c>
      <c r="H294" s="83" t="s">
        <v>111</v>
      </c>
      <c r="J294" s="80"/>
      <c r="K294" s="84">
        <v>543.42999999999995</v>
      </c>
    </row>
    <row r="295" spans="1:11" ht="13" customHeight="1">
      <c r="A295" s="79" t="s">
        <v>614</v>
      </c>
      <c r="B295" s="86" t="s">
        <v>615</v>
      </c>
      <c r="C295" s="81">
        <v>12</v>
      </c>
      <c r="D295" s="81">
        <v>5</v>
      </c>
      <c r="E295" s="81">
        <v>5</v>
      </c>
      <c r="F295" s="81">
        <v>0</v>
      </c>
      <c r="G295" s="82" t="s">
        <v>110</v>
      </c>
      <c r="H295" s="83" t="s">
        <v>111</v>
      </c>
      <c r="J295" s="80"/>
      <c r="K295" s="84">
        <v>1025.25</v>
      </c>
    </row>
    <row r="296" spans="1:11" ht="13" customHeight="1">
      <c r="A296" s="79" t="s">
        <v>616</v>
      </c>
      <c r="B296" s="86" t="s">
        <v>617</v>
      </c>
      <c r="C296" s="81">
        <v>12</v>
      </c>
      <c r="D296" s="81">
        <v>5</v>
      </c>
      <c r="E296" s="81">
        <v>5</v>
      </c>
      <c r="F296" s="81">
        <v>0</v>
      </c>
      <c r="G296" s="82" t="s">
        <v>110</v>
      </c>
      <c r="H296" s="83" t="s">
        <v>111</v>
      </c>
      <c r="J296" s="80"/>
      <c r="K296" s="84">
        <v>817.12</v>
      </c>
    </row>
    <row r="297" spans="1:11" ht="13" customHeight="1">
      <c r="A297" s="79" t="s">
        <v>618</v>
      </c>
      <c r="B297" s="86" t="s">
        <v>619</v>
      </c>
      <c r="C297" s="81">
        <v>12</v>
      </c>
      <c r="D297" s="81">
        <v>5</v>
      </c>
      <c r="E297" s="81">
        <v>5</v>
      </c>
      <c r="F297" s="81">
        <v>0</v>
      </c>
      <c r="G297" s="82" t="s">
        <v>110</v>
      </c>
      <c r="H297" s="83" t="s">
        <v>111</v>
      </c>
      <c r="J297" s="80"/>
      <c r="K297" s="84">
        <v>151.16999999999999</v>
      </c>
    </row>
    <row r="298" spans="1:11" ht="13" customHeight="1">
      <c r="A298" s="79" t="s">
        <v>620</v>
      </c>
      <c r="B298" s="86" t="s">
        <v>621</v>
      </c>
      <c r="C298" s="81">
        <v>12</v>
      </c>
      <c r="D298" s="81">
        <v>5</v>
      </c>
      <c r="E298" s="81">
        <v>5</v>
      </c>
      <c r="F298" s="81">
        <v>0</v>
      </c>
      <c r="G298" s="82" t="s">
        <v>110</v>
      </c>
      <c r="H298" s="83" t="s">
        <v>111</v>
      </c>
      <c r="J298" s="80"/>
      <c r="K298" s="84">
        <v>341.39</v>
      </c>
    </row>
    <row r="299" spans="1:11" ht="13" customHeight="1">
      <c r="A299" s="79" t="s">
        <v>622</v>
      </c>
      <c r="B299" s="86" t="s">
        <v>623</v>
      </c>
      <c r="C299" s="81">
        <v>12</v>
      </c>
      <c r="D299" s="81">
        <v>5</v>
      </c>
      <c r="E299" s="81">
        <v>5</v>
      </c>
      <c r="F299" s="81">
        <v>0</v>
      </c>
      <c r="G299" s="82" t="s">
        <v>110</v>
      </c>
      <c r="H299" s="83" t="s">
        <v>111</v>
      </c>
      <c r="J299" s="80"/>
      <c r="K299" s="84">
        <v>1933</v>
      </c>
    </row>
    <row r="300" spans="1:11" ht="13" customHeight="1">
      <c r="A300" s="79" t="s">
        <v>624</v>
      </c>
      <c r="B300" s="86" t="s">
        <v>625</v>
      </c>
      <c r="C300" s="81">
        <v>12</v>
      </c>
      <c r="D300" s="81">
        <v>5</v>
      </c>
      <c r="E300" s="81">
        <v>5</v>
      </c>
      <c r="F300" s="81">
        <v>0</v>
      </c>
      <c r="G300" s="82" t="s">
        <v>110</v>
      </c>
      <c r="H300" s="83" t="s">
        <v>111</v>
      </c>
      <c r="J300" s="80"/>
      <c r="K300" s="84">
        <v>486.83</v>
      </c>
    </row>
    <row r="301" spans="1:11" ht="13" customHeight="1">
      <c r="A301" s="79" t="s">
        <v>626</v>
      </c>
      <c r="B301" s="86" t="s">
        <v>627</v>
      </c>
      <c r="C301" s="81">
        <v>12</v>
      </c>
      <c r="D301" s="81">
        <v>5</v>
      </c>
      <c r="E301" s="81">
        <v>5</v>
      </c>
      <c r="F301" s="81">
        <v>0</v>
      </c>
      <c r="G301" s="82" t="s">
        <v>110</v>
      </c>
      <c r="H301" s="83" t="s">
        <v>111</v>
      </c>
      <c r="J301" s="80"/>
      <c r="K301" s="84">
        <v>461.4</v>
      </c>
    </row>
    <row r="302" spans="1:11" ht="13" customHeight="1">
      <c r="A302" s="79" t="s">
        <v>628</v>
      </c>
      <c r="B302" s="86" t="s">
        <v>629</v>
      </c>
      <c r="C302" s="81">
        <v>12</v>
      </c>
      <c r="D302" s="81">
        <v>5</v>
      </c>
      <c r="E302" s="81">
        <v>5</v>
      </c>
      <c r="F302" s="81">
        <v>0</v>
      </c>
      <c r="G302" s="82" t="s">
        <v>110</v>
      </c>
      <c r="H302" s="83" t="s">
        <v>111</v>
      </c>
      <c r="J302" s="80"/>
      <c r="K302" s="84">
        <v>496.86</v>
      </c>
    </row>
    <row r="303" spans="1:11" ht="13" customHeight="1">
      <c r="A303" s="79" t="s">
        <v>630</v>
      </c>
      <c r="B303" s="86" t="s">
        <v>631</v>
      </c>
      <c r="C303" s="81">
        <v>12</v>
      </c>
      <c r="D303" s="81">
        <v>5</v>
      </c>
      <c r="E303" s="81">
        <v>5</v>
      </c>
      <c r="F303" s="81">
        <v>0</v>
      </c>
      <c r="G303" s="82" t="s">
        <v>110</v>
      </c>
      <c r="H303" s="83" t="s">
        <v>111</v>
      </c>
      <c r="J303" s="80"/>
      <c r="K303" s="84">
        <v>550.95000000000005</v>
      </c>
    </row>
    <row r="304" spans="1:11" ht="13" customHeight="1">
      <c r="A304" s="79" t="s">
        <v>632</v>
      </c>
      <c r="B304" s="86" t="s">
        <v>633</v>
      </c>
      <c r="C304" s="81">
        <v>12</v>
      </c>
      <c r="D304" s="81">
        <v>5</v>
      </c>
      <c r="E304" s="81">
        <v>5</v>
      </c>
      <c r="F304" s="81">
        <v>0</v>
      </c>
      <c r="G304" s="82" t="s">
        <v>110</v>
      </c>
      <c r="H304" s="83" t="s">
        <v>111</v>
      </c>
      <c r="J304" s="80"/>
      <c r="K304" s="84">
        <v>245.74</v>
      </c>
    </row>
    <row r="305" spans="1:11" ht="13" customHeight="1">
      <c r="A305" s="79" t="s">
        <v>634</v>
      </c>
      <c r="B305" s="86" t="s">
        <v>635</v>
      </c>
      <c r="C305" s="81">
        <v>12</v>
      </c>
      <c r="D305" s="81">
        <v>5</v>
      </c>
      <c r="E305" s="81">
        <v>5</v>
      </c>
      <c r="F305" s="81">
        <v>0</v>
      </c>
      <c r="G305" s="82" t="s">
        <v>110</v>
      </c>
      <c r="H305" s="83" t="s">
        <v>111</v>
      </c>
      <c r="J305" s="80"/>
      <c r="K305" s="84">
        <v>170.52</v>
      </c>
    </row>
    <row r="306" spans="1:11" ht="13" customHeight="1">
      <c r="A306" s="79" t="s">
        <v>636</v>
      </c>
      <c r="B306" s="86" t="s">
        <v>637</v>
      </c>
      <c r="C306" s="81">
        <v>12</v>
      </c>
      <c r="D306" s="81">
        <v>5</v>
      </c>
      <c r="E306" s="81">
        <v>5</v>
      </c>
      <c r="F306" s="81">
        <v>0</v>
      </c>
      <c r="G306" s="82" t="s">
        <v>110</v>
      </c>
      <c r="H306" s="83" t="s">
        <v>111</v>
      </c>
      <c r="J306" s="80"/>
      <c r="K306" s="84">
        <v>279.06</v>
      </c>
    </row>
    <row r="307" spans="1:11" ht="13" customHeight="1">
      <c r="A307" s="79" t="s">
        <v>638</v>
      </c>
      <c r="B307" s="86" t="s">
        <v>639</v>
      </c>
      <c r="C307" s="81">
        <v>12</v>
      </c>
      <c r="D307" s="81">
        <v>5</v>
      </c>
      <c r="E307" s="81">
        <v>5</v>
      </c>
      <c r="F307" s="81">
        <v>0</v>
      </c>
      <c r="G307" s="82" t="s">
        <v>110</v>
      </c>
      <c r="H307" s="83" t="s">
        <v>111</v>
      </c>
      <c r="J307" s="80"/>
      <c r="K307" s="84">
        <v>204.55</v>
      </c>
    </row>
    <row r="308" spans="1:11" ht="13" customHeight="1">
      <c r="A308" s="79" t="s">
        <v>640</v>
      </c>
      <c r="B308" s="86" t="s">
        <v>641</v>
      </c>
      <c r="C308" s="81">
        <v>12</v>
      </c>
      <c r="D308" s="81">
        <v>5</v>
      </c>
      <c r="E308" s="81">
        <v>5</v>
      </c>
      <c r="F308" s="81">
        <v>0</v>
      </c>
      <c r="G308" s="82" t="s">
        <v>110</v>
      </c>
      <c r="H308" s="83" t="s">
        <v>111</v>
      </c>
      <c r="J308" s="80"/>
      <c r="K308" s="84">
        <v>472.14</v>
      </c>
    </row>
    <row r="309" spans="1:11" ht="13" customHeight="1">
      <c r="A309" s="79" t="s">
        <v>642</v>
      </c>
      <c r="B309" s="86" t="s">
        <v>643</v>
      </c>
      <c r="C309" s="81">
        <v>12</v>
      </c>
      <c r="D309" s="81">
        <v>5</v>
      </c>
      <c r="E309" s="81">
        <v>5</v>
      </c>
      <c r="F309" s="81">
        <v>0</v>
      </c>
      <c r="G309" s="82" t="s">
        <v>110</v>
      </c>
      <c r="H309" s="83" t="s">
        <v>111</v>
      </c>
      <c r="J309" s="80"/>
      <c r="K309" s="84">
        <v>395.84</v>
      </c>
    </row>
    <row r="310" spans="1:11" ht="13" customHeight="1">
      <c r="A310" s="79" t="s">
        <v>644</v>
      </c>
      <c r="B310" s="86" t="s">
        <v>645</v>
      </c>
      <c r="C310" s="81">
        <v>12</v>
      </c>
      <c r="D310" s="81">
        <v>5</v>
      </c>
      <c r="E310" s="81">
        <v>5</v>
      </c>
      <c r="F310" s="81">
        <v>0</v>
      </c>
      <c r="G310" s="82" t="s">
        <v>110</v>
      </c>
      <c r="H310" s="83" t="s">
        <v>111</v>
      </c>
      <c r="J310" s="80"/>
      <c r="K310" s="84">
        <v>874.79</v>
      </c>
    </row>
    <row r="311" spans="1:11" ht="13" customHeight="1">
      <c r="A311" s="79" t="s">
        <v>646</v>
      </c>
      <c r="B311" s="86" t="s">
        <v>647</v>
      </c>
      <c r="C311" s="81">
        <v>12</v>
      </c>
      <c r="D311" s="81">
        <v>5</v>
      </c>
      <c r="E311" s="81">
        <v>5</v>
      </c>
      <c r="F311" s="81">
        <v>0</v>
      </c>
      <c r="G311" s="82" t="s">
        <v>110</v>
      </c>
      <c r="H311" s="83" t="s">
        <v>111</v>
      </c>
      <c r="J311" s="80"/>
      <c r="K311" s="84">
        <v>696.4</v>
      </c>
    </row>
    <row r="312" spans="1:11" ht="13" customHeight="1">
      <c r="A312" s="79" t="s">
        <v>648</v>
      </c>
      <c r="B312" s="86" t="s">
        <v>649</v>
      </c>
      <c r="C312" s="81">
        <v>12</v>
      </c>
      <c r="D312" s="81">
        <v>5</v>
      </c>
      <c r="E312" s="81">
        <v>5</v>
      </c>
      <c r="F312" s="81">
        <v>0</v>
      </c>
      <c r="G312" s="82" t="s">
        <v>110</v>
      </c>
      <c r="H312" s="83" t="s">
        <v>111</v>
      </c>
      <c r="J312" s="80"/>
      <c r="K312" s="84">
        <v>3977.41</v>
      </c>
    </row>
    <row r="313" spans="1:11" ht="13" customHeight="1">
      <c r="A313" s="79" t="s">
        <v>650</v>
      </c>
      <c r="B313" s="86" t="s">
        <v>651</v>
      </c>
      <c r="C313" s="81">
        <v>12</v>
      </c>
      <c r="D313" s="81">
        <v>5</v>
      </c>
      <c r="E313" s="81">
        <v>5</v>
      </c>
      <c r="F313" s="81">
        <v>0</v>
      </c>
      <c r="G313" s="82" t="s">
        <v>110</v>
      </c>
      <c r="H313" s="83" t="s">
        <v>111</v>
      </c>
      <c r="J313" s="80"/>
      <c r="K313" s="84">
        <v>1052.1199999999999</v>
      </c>
    </row>
    <row r="314" spans="1:11" ht="13" customHeight="1">
      <c r="A314" s="79" t="s">
        <v>652</v>
      </c>
      <c r="B314" s="86" t="s">
        <v>653</v>
      </c>
      <c r="C314" s="81">
        <v>12</v>
      </c>
      <c r="D314" s="81">
        <v>5</v>
      </c>
      <c r="E314" s="81">
        <v>5</v>
      </c>
      <c r="F314" s="81">
        <v>0</v>
      </c>
      <c r="G314" s="82" t="s">
        <v>110</v>
      </c>
      <c r="H314" s="83" t="s">
        <v>111</v>
      </c>
      <c r="J314" s="80"/>
      <c r="K314" s="84">
        <v>525.88</v>
      </c>
    </row>
    <row r="315" spans="1:11" ht="13" customHeight="1">
      <c r="A315" s="79" t="s">
        <v>654</v>
      </c>
      <c r="B315" s="86" t="s">
        <v>655</v>
      </c>
      <c r="C315" s="81">
        <v>12</v>
      </c>
      <c r="D315" s="81">
        <v>5</v>
      </c>
      <c r="E315" s="81">
        <v>5</v>
      </c>
      <c r="F315" s="81">
        <v>0</v>
      </c>
      <c r="G315" s="82" t="s">
        <v>110</v>
      </c>
      <c r="H315" s="83" t="s">
        <v>111</v>
      </c>
      <c r="J315" s="80"/>
      <c r="K315" s="84">
        <v>840.4</v>
      </c>
    </row>
    <row r="316" spans="1:11" ht="13" customHeight="1">
      <c r="A316" s="79" t="s">
        <v>656</v>
      </c>
      <c r="B316" s="86" t="s">
        <v>657</v>
      </c>
      <c r="C316" s="81">
        <v>12</v>
      </c>
      <c r="D316" s="81">
        <v>5</v>
      </c>
      <c r="E316" s="81">
        <v>5</v>
      </c>
      <c r="F316" s="81">
        <v>0</v>
      </c>
      <c r="G316" s="82" t="s">
        <v>110</v>
      </c>
      <c r="H316" s="83" t="s">
        <v>111</v>
      </c>
      <c r="J316" s="80"/>
      <c r="K316" s="84">
        <v>706.78</v>
      </c>
    </row>
    <row r="317" spans="1:11" ht="13" customHeight="1">
      <c r="A317" s="79" t="s">
        <v>658</v>
      </c>
      <c r="B317" s="86" t="s">
        <v>659</v>
      </c>
      <c r="C317" s="81">
        <v>12</v>
      </c>
      <c r="D317" s="81">
        <v>5</v>
      </c>
      <c r="E317" s="81">
        <v>5</v>
      </c>
      <c r="F317" s="81">
        <v>0</v>
      </c>
      <c r="G317" s="82" t="s">
        <v>110</v>
      </c>
      <c r="H317" s="83" t="s">
        <v>111</v>
      </c>
      <c r="J317" s="80"/>
      <c r="K317" s="84">
        <v>296.25</v>
      </c>
    </row>
    <row r="318" spans="1:11" ht="13" customHeight="1">
      <c r="A318" s="79" t="s">
        <v>660</v>
      </c>
      <c r="B318" s="86" t="s">
        <v>661</v>
      </c>
      <c r="C318" s="81">
        <v>12</v>
      </c>
      <c r="D318" s="81">
        <v>5</v>
      </c>
      <c r="E318" s="81">
        <v>5</v>
      </c>
      <c r="F318" s="81">
        <v>0</v>
      </c>
      <c r="G318" s="82" t="s">
        <v>110</v>
      </c>
      <c r="H318" s="83" t="s">
        <v>111</v>
      </c>
      <c r="J318" s="80"/>
      <c r="K318" s="84">
        <v>313.08999999999997</v>
      </c>
    </row>
    <row r="319" spans="1:11" ht="13" customHeight="1">
      <c r="A319" s="79" t="s">
        <v>662</v>
      </c>
      <c r="B319" s="86" t="s">
        <v>663</v>
      </c>
      <c r="C319" s="81">
        <v>12</v>
      </c>
      <c r="D319" s="81">
        <v>5</v>
      </c>
      <c r="E319" s="81">
        <v>5</v>
      </c>
      <c r="F319" s="81">
        <v>0</v>
      </c>
      <c r="G319" s="82" t="s">
        <v>110</v>
      </c>
      <c r="H319" s="83" t="s">
        <v>111</v>
      </c>
      <c r="J319" s="80"/>
      <c r="K319" s="84">
        <v>453.87</v>
      </c>
    </row>
    <row r="320" spans="1:11" ht="13" customHeight="1">
      <c r="A320" s="79" t="s">
        <v>664</v>
      </c>
      <c r="B320" s="86" t="s">
        <v>665</v>
      </c>
      <c r="C320" s="81">
        <v>12</v>
      </c>
      <c r="D320" s="81">
        <v>5</v>
      </c>
      <c r="E320" s="81">
        <v>5</v>
      </c>
      <c r="F320" s="81">
        <v>0</v>
      </c>
      <c r="G320" s="82" t="s">
        <v>110</v>
      </c>
      <c r="H320" s="83" t="s">
        <v>111</v>
      </c>
      <c r="J320" s="80"/>
      <c r="K320" s="84">
        <v>495.43</v>
      </c>
    </row>
    <row r="321" spans="1:11" ht="13" customHeight="1">
      <c r="A321" s="79" t="s">
        <v>666</v>
      </c>
      <c r="B321" s="86" t="s">
        <v>667</v>
      </c>
      <c r="C321" s="81">
        <v>12</v>
      </c>
      <c r="D321" s="81">
        <v>5</v>
      </c>
      <c r="E321" s="81">
        <v>5</v>
      </c>
      <c r="F321" s="81">
        <v>0</v>
      </c>
      <c r="G321" s="82" t="s">
        <v>110</v>
      </c>
      <c r="H321" s="83" t="s">
        <v>111</v>
      </c>
      <c r="J321" s="80"/>
      <c r="K321" s="84">
        <v>588.57000000000005</v>
      </c>
    </row>
    <row r="322" spans="1:11" ht="13" customHeight="1">
      <c r="A322" s="79" t="s">
        <v>668</v>
      </c>
      <c r="B322" s="86" t="s">
        <v>669</v>
      </c>
      <c r="C322" s="81">
        <v>12</v>
      </c>
      <c r="D322" s="81">
        <v>5</v>
      </c>
      <c r="E322" s="81">
        <v>5</v>
      </c>
      <c r="F322" s="81">
        <v>0</v>
      </c>
      <c r="G322" s="82" t="s">
        <v>110</v>
      </c>
      <c r="H322" s="83" t="s">
        <v>111</v>
      </c>
      <c r="J322" s="80"/>
      <c r="K322" s="84">
        <v>208.49</v>
      </c>
    </row>
    <row r="323" spans="1:11" ht="13" customHeight="1">
      <c r="A323" s="79" t="s">
        <v>670</v>
      </c>
      <c r="B323" s="86" t="s">
        <v>671</v>
      </c>
      <c r="C323" s="81">
        <v>12</v>
      </c>
      <c r="D323" s="81">
        <v>5</v>
      </c>
      <c r="E323" s="81">
        <v>5</v>
      </c>
      <c r="F323" s="81">
        <v>0</v>
      </c>
      <c r="G323" s="82" t="s">
        <v>110</v>
      </c>
      <c r="H323" s="83" t="s">
        <v>111</v>
      </c>
      <c r="J323" s="80"/>
      <c r="K323" s="84">
        <v>290.16000000000003</v>
      </c>
    </row>
    <row r="324" spans="1:11" ht="13" customHeight="1">
      <c r="A324" s="79" t="s">
        <v>672</v>
      </c>
      <c r="B324" s="86" t="s">
        <v>673</v>
      </c>
      <c r="C324" s="81">
        <v>12</v>
      </c>
      <c r="D324" s="81">
        <v>5</v>
      </c>
      <c r="E324" s="81">
        <v>5</v>
      </c>
      <c r="F324" s="81">
        <v>0</v>
      </c>
      <c r="G324" s="82" t="s">
        <v>110</v>
      </c>
      <c r="H324" s="83" t="s">
        <v>111</v>
      </c>
      <c r="J324" s="80"/>
      <c r="K324" s="84">
        <v>236.79</v>
      </c>
    </row>
    <row r="325" spans="1:11" ht="13" customHeight="1">
      <c r="A325" s="79" t="s">
        <v>674</v>
      </c>
      <c r="B325" s="86" t="s">
        <v>675</v>
      </c>
      <c r="C325" s="81">
        <v>12</v>
      </c>
      <c r="D325" s="81">
        <v>5</v>
      </c>
      <c r="E325" s="81">
        <v>5</v>
      </c>
      <c r="F325" s="81">
        <v>0</v>
      </c>
      <c r="G325" s="82" t="s">
        <v>110</v>
      </c>
      <c r="H325" s="83" t="s">
        <v>111</v>
      </c>
      <c r="J325" s="80"/>
      <c r="K325" s="84">
        <v>169.8</v>
      </c>
    </row>
    <row r="326" spans="1:11" ht="13" customHeight="1">
      <c r="A326" s="79" t="s">
        <v>676</v>
      </c>
      <c r="B326" s="86" t="s">
        <v>675</v>
      </c>
      <c r="C326" s="81">
        <v>12</v>
      </c>
      <c r="D326" s="81">
        <v>5</v>
      </c>
      <c r="E326" s="81">
        <v>5</v>
      </c>
      <c r="F326" s="81">
        <v>0</v>
      </c>
      <c r="G326" s="82" t="s">
        <v>110</v>
      </c>
      <c r="H326" s="83" t="s">
        <v>111</v>
      </c>
      <c r="J326" s="80"/>
      <c r="K326" s="84">
        <v>530.89</v>
      </c>
    </row>
    <row r="327" spans="1:11" ht="13" customHeight="1">
      <c r="A327" s="79" t="s">
        <v>677</v>
      </c>
      <c r="B327" s="86" t="s">
        <v>678</v>
      </c>
      <c r="C327" s="81">
        <v>12</v>
      </c>
      <c r="D327" s="81">
        <v>5</v>
      </c>
      <c r="E327" s="81">
        <v>5</v>
      </c>
      <c r="F327" s="81">
        <v>0</v>
      </c>
      <c r="G327" s="82" t="s">
        <v>110</v>
      </c>
      <c r="H327" s="83" t="s">
        <v>111</v>
      </c>
      <c r="J327" s="80"/>
      <c r="K327" s="84">
        <v>106.04</v>
      </c>
    </row>
    <row r="328" spans="1:11" ht="13" customHeight="1">
      <c r="A328" s="79" t="s">
        <v>679</v>
      </c>
      <c r="B328" s="86" t="s">
        <v>680</v>
      </c>
      <c r="C328" s="81">
        <v>12</v>
      </c>
      <c r="D328" s="81">
        <v>5</v>
      </c>
      <c r="E328" s="81">
        <v>5</v>
      </c>
      <c r="F328" s="81">
        <v>0</v>
      </c>
      <c r="G328" s="82" t="s">
        <v>110</v>
      </c>
      <c r="H328" s="83" t="s">
        <v>111</v>
      </c>
      <c r="J328" s="80"/>
      <c r="K328" s="84">
        <v>118.57</v>
      </c>
    </row>
    <row r="329" spans="1:11" ht="13" customHeight="1">
      <c r="A329" s="79" t="s">
        <v>681</v>
      </c>
      <c r="B329" s="86" t="s">
        <v>682</v>
      </c>
      <c r="C329" s="81">
        <v>12</v>
      </c>
      <c r="D329" s="81">
        <v>5</v>
      </c>
      <c r="E329" s="81">
        <v>5</v>
      </c>
      <c r="F329" s="81">
        <v>0</v>
      </c>
      <c r="G329" s="82" t="s">
        <v>110</v>
      </c>
      <c r="H329" s="83" t="s">
        <v>111</v>
      </c>
      <c r="J329" s="80"/>
      <c r="K329" s="84">
        <v>205.98</v>
      </c>
    </row>
    <row r="330" spans="1:11" ht="13" customHeight="1">
      <c r="A330" s="79" t="s">
        <v>683</v>
      </c>
      <c r="B330" s="86" t="s">
        <v>682</v>
      </c>
      <c r="C330" s="81">
        <v>12</v>
      </c>
      <c r="D330" s="81">
        <v>5</v>
      </c>
      <c r="E330" s="81">
        <v>5</v>
      </c>
      <c r="F330" s="81">
        <v>0</v>
      </c>
      <c r="G330" s="82" t="s">
        <v>110</v>
      </c>
      <c r="H330" s="83" t="s">
        <v>111</v>
      </c>
      <c r="J330" s="80"/>
      <c r="K330" s="84">
        <v>483.97</v>
      </c>
    </row>
    <row r="331" spans="1:11" ht="13" customHeight="1">
      <c r="A331" s="79" t="s">
        <v>684</v>
      </c>
      <c r="B331" s="86" t="s">
        <v>685</v>
      </c>
      <c r="C331" s="81">
        <v>12</v>
      </c>
      <c r="D331" s="81">
        <v>5</v>
      </c>
      <c r="E331" s="81">
        <v>5</v>
      </c>
      <c r="F331" s="81">
        <v>0</v>
      </c>
      <c r="G331" s="82" t="s">
        <v>110</v>
      </c>
      <c r="H331" s="83" t="s">
        <v>111</v>
      </c>
      <c r="J331" s="80"/>
      <c r="K331" s="84">
        <v>77.02</v>
      </c>
    </row>
    <row r="332" spans="1:11" ht="13" customHeight="1">
      <c r="A332" s="79" t="s">
        <v>686</v>
      </c>
      <c r="B332" s="86" t="s">
        <v>687</v>
      </c>
      <c r="C332" s="81">
        <v>12</v>
      </c>
      <c r="D332" s="81">
        <v>5</v>
      </c>
      <c r="E332" s="81">
        <v>5</v>
      </c>
      <c r="F332" s="81">
        <v>0</v>
      </c>
      <c r="G332" s="82" t="s">
        <v>110</v>
      </c>
      <c r="H332" s="83" t="s">
        <v>111</v>
      </c>
      <c r="J332" s="80"/>
      <c r="K332" s="84">
        <v>83.83</v>
      </c>
    </row>
    <row r="333" spans="1:11" ht="13" customHeight="1">
      <c r="A333" s="79" t="s">
        <v>688</v>
      </c>
      <c r="B333" s="86" t="s">
        <v>689</v>
      </c>
      <c r="C333" s="81">
        <v>12</v>
      </c>
      <c r="D333" s="81">
        <v>5</v>
      </c>
      <c r="E333" s="81">
        <v>5</v>
      </c>
      <c r="F333" s="81">
        <v>0</v>
      </c>
      <c r="G333" s="82" t="s">
        <v>110</v>
      </c>
      <c r="H333" s="83" t="s">
        <v>111</v>
      </c>
      <c r="J333" s="80"/>
      <c r="K333" s="84">
        <v>59.11</v>
      </c>
    </row>
    <row r="334" spans="1:11" ht="13" customHeight="1">
      <c r="A334" s="79" t="s">
        <v>690</v>
      </c>
      <c r="B334" s="86" t="s">
        <v>691</v>
      </c>
      <c r="C334" s="81">
        <v>12</v>
      </c>
      <c r="D334" s="81">
        <v>5</v>
      </c>
      <c r="E334" s="81">
        <v>5</v>
      </c>
      <c r="F334" s="81">
        <v>0</v>
      </c>
      <c r="G334" s="82" t="s">
        <v>110</v>
      </c>
      <c r="H334" s="83" t="s">
        <v>111</v>
      </c>
      <c r="J334" s="80"/>
      <c r="K334" s="84">
        <v>61.26</v>
      </c>
    </row>
    <row r="335" spans="1:11" ht="13" customHeight="1">
      <c r="A335" s="79" t="s">
        <v>692</v>
      </c>
      <c r="B335" s="86" t="s">
        <v>693</v>
      </c>
      <c r="C335" s="81">
        <v>12</v>
      </c>
      <c r="D335" s="81">
        <v>5</v>
      </c>
      <c r="E335" s="81">
        <v>5</v>
      </c>
      <c r="F335" s="81">
        <v>0</v>
      </c>
      <c r="G335" s="82" t="s">
        <v>110</v>
      </c>
      <c r="H335" s="83" t="s">
        <v>111</v>
      </c>
      <c r="J335" s="80"/>
      <c r="K335" s="84">
        <v>55.88</v>
      </c>
    </row>
    <row r="336" spans="1:11" ht="13" customHeight="1">
      <c r="A336" s="79" t="s">
        <v>694</v>
      </c>
      <c r="B336" s="86" t="s">
        <v>695</v>
      </c>
      <c r="C336" s="81">
        <v>12</v>
      </c>
      <c r="D336" s="81">
        <v>5</v>
      </c>
      <c r="E336" s="81">
        <v>5</v>
      </c>
      <c r="F336" s="81">
        <v>0</v>
      </c>
      <c r="G336" s="82" t="s">
        <v>110</v>
      </c>
      <c r="H336" s="83" t="s">
        <v>111</v>
      </c>
      <c r="J336" s="80"/>
      <c r="K336" s="84">
        <v>64.48</v>
      </c>
    </row>
    <row r="337" spans="1:11" ht="13" customHeight="1">
      <c r="A337" s="79" t="s">
        <v>696</v>
      </c>
      <c r="B337" s="86" t="s">
        <v>697</v>
      </c>
      <c r="C337" s="81">
        <v>12</v>
      </c>
      <c r="D337" s="81">
        <v>5</v>
      </c>
      <c r="E337" s="81">
        <v>5</v>
      </c>
      <c r="F337" s="81">
        <v>0</v>
      </c>
      <c r="G337" s="82" t="s">
        <v>110</v>
      </c>
      <c r="H337" s="83" t="s">
        <v>111</v>
      </c>
      <c r="J337" s="80"/>
      <c r="K337" s="84">
        <v>48.36</v>
      </c>
    </row>
    <row r="338" spans="1:11" ht="13" customHeight="1">
      <c r="A338" s="79" t="s">
        <v>698</v>
      </c>
      <c r="B338" s="86" t="s">
        <v>697</v>
      </c>
      <c r="C338" s="81">
        <v>12</v>
      </c>
      <c r="D338" s="81">
        <v>5</v>
      </c>
      <c r="E338" s="81">
        <v>5</v>
      </c>
      <c r="F338" s="81">
        <v>0</v>
      </c>
      <c r="G338" s="82" t="s">
        <v>110</v>
      </c>
      <c r="H338" s="83" t="s">
        <v>111</v>
      </c>
      <c r="J338" s="80"/>
      <c r="K338" s="84">
        <v>50.51</v>
      </c>
    </row>
    <row r="339" spans="1:11" ht="13" customHeight="1">
      <c r="A339" s="79" t="s">
        <v>699</v>
      </c>
      <c r="B339" s="86" t="s">
        <v>697</v>
      </c>
      <c r="C339" s="81">
        <v>12</v>
      </c>
      <c r="D339" s="81">
        <v>5</v>
      </c>
      <c r="E339" s="81">
        <v>5</v>
      </c>
      <c r="F339" s="81">
        <v>0</v>
      </c>
      <c r="G339" s="82" t="s">
        <v>110</v>
      </c>
      <c r="H339" s="83" t="s">
        <v>111</v>
      </c>
      <c r="J339" s="80"/>
      <c r="K339" s="84">
        <v>60.9</v>
      </c>
    </row>
    <row r="340" spans="1:11" ht="13" customHeight="1">
      <c r="A340" s="79" t="s">
        <v>700</v>
      </c>
      <c r="B340" s="86" t="s">
        <v>701</v>
      </c>
      <c r="C340" s="81">
        <v>12</v>
      </c>
      <c r="D340" s="81">
        <v>5</v>
      </c>
      <c r="E340" s="81">
        <v>5</v>
      </c>
      <c r="F340" s="81">
        <v>0</v>
      </c>
      <c r="G340" s="82" t="s">
        <v>110</v>
      </c>
      <c r="H340" s="83" t="s">
        <v>111</v>
      </c>
      <c r="J340" s="80"/>
      <c r="K340" s="84">
        <v>60.9</v>
      </c>
    </row>
    <row r="341" spans="1:11" ht="13" customHeight="1">
      <c r="A341" s="79" t="s">
        <v>702</v>
      </c>
      <c r="B341" s="86" t="s">
        <v>703</v>
      </c>
      <c r="C341" s="81">
        <v>12</v>
      </c>
      <c r="D341" s="81">
        <v>5</v>
      </c>
      <c r="E341" s="81">
        <v>5</v>
      </c>
      <c r="F341" s="81">
        <v>0</v>
      </c>
      <c r="G341" s="82" t="s">
        <v>110</v>
      </c>
      <c r="H341" s="83" t="s">
        <v>111</v>
      </c>
      <c r="J341" s="80"/>
      <c r="K341" s="84">
        <v>246.46</v>
      </c>
    </row>
    <row r="342" spans="1:11" ht="13" customHeight="1">
      <c r="A342" s="79" t="s">
        <v>704</v>
      </c>
      <c r="B342" s="86" t="s">
        <v>705</v>
      </c>
      <c r="C342" s="81">
        <v>12</v>
      </c>
      <c r="D342" s="81">
        <v>5</v>
      </c>
      <c r="E342" s="81">
        <v>5</v>
      </c>
      <c r="F342" s="81">
        <v>0</v>
      </c>
      <c r="G342" s="82" t="s">
        <v>110</v>
      </c>
      <c r="H342" s="83" t="s">
        <v>111</v>
      </c>
      <c r="J342" s="80"/>
      <c r="K342" s="84">
        <v>207.06</v>
      </c>
    </row>
    <row r="343" spans="1:11" ht="13" customHeight="1">
      <c r="A343" s="79" t="s">
        <v>706</v>
      </c>
      <c r="B343" s="86" t="s">
        <v>707</v>
      </c>
      <c r="C343" s="81">
        <v>12</v>
      </c>
      <c r="D343" s="81">
        <v>5</v>
      </c>
      <c r="E343" s="81">
        <v>5</v>
      </c>
      <c r="F343" s="81">
        <v>0</v>
      </c>
      <c r="G343" s="82" t="s">
        <v>110</v>
      </c>
      <c r="H343" s="83" t="s">
        <v>111</v>
      </c>
      <c r="J343" s="80"/>
      <c r="K343" s="84">
        <v>106.39</v>
      </c>
    </row>
    <row r="344" spans="1:11" ht="13" customHeight="1">
      <c r="A344" s="79" t="s">
        <v>708</v>
      </c>
      <c r="B344" s="86" t="s">
        <v>709</v>
      </c>
      <c r="C344" s="81">
        <v>12</v>
      </c>
      <c r="D344" s="81">
        <v>5</v>
      </c>
      <c r="E344" s="81">
        <v>5</v>
      </c>
      <c r="F344" s="81">
        <v>0</v>
      </c>
      <c r="G344" s="82" t="s">
        <v>110</v>
      </c>
      <c r="H344" s="83" t="s">
        <v>111</v>
      </c>
      <c r="J344" s="80"/>
      <c r="K344" s="84">
        <v>382.23</v>
      </c>
    </row>
    <row r="345" spans="1:11" ht="13" customHeight="1">
      <c r="A345" s="79" t="s">
        <v>710</v>
      </c>
      <c r="B345" s="86" t="s">
        <v>709</v>
      </c>
      <c r="C345" s="81">
        <v>12</v>
      </c>
      <c r="D345" s="81">
        <v>5</v>
      </c>
      <c r="E345" s="81">
        <v>5</v>
      </c>
      <c r="F345" s="81">
        <v>0</v>
      </c>
      <c r="G345" s="82" t="s">
        <v>110</v>
      </c>
      <c r="H345" s="83" t="s">
        <v>111</v>
      </c>
      <c r="J345" s="80"/>
      <c r="K345" s="84">
        <v>628.69000000000005</v>
      </c>
    </row>
    <row r="346" spans="1:11" ht="13" customHeight="1">
      <c r="A346" s="79" t="s">
        <v>711</v>
      </c>
      <c r="B346" s="86" t="s">
        <v>712</v>
      </c>
      <c r="C346" s="81">
        <v>12</v>
      </c>
      <c r="D346" s="81">
        <v>5</v>
      </c>
      <c r="E346" s="81">
        <v>5</v>
      </c>
      <c r="F346" s="81">
        <v>0</v>
      </c>
      <c r="G346" s="82" t="s">
        <v>110</v>
      </c>
      <c r="H346" s="83" t="s">
        <v>111</v>
      </c>
      <c r="J346" s="80"/>
      <c r="K346" s="84">
        <v>430.59</v>
      </c>
    </row>
    <row r="347" spans="1:11" ht="13" customHeight="1">
      <c r="A347" s="79" t="s">
        <v>713</v>
      </c>
      <c r="B347" s="86" t="s">
        <v>714</v>
      </c>
      <c r="C347" s="81">
        <v>12</v>
      </c>
      <c r="D347" s="81">
        <v>5</v>
      </c>
      <c r="E347" s="81">
        <v>5</v>
      </c>
      <c r="F347" s="81">
        <v>0</v>
      </c>
      <c r="G347" s="82" t="s">
        <v>110</v>
      </c>
      <c r="H347" s="83" t="s">
        <v>111</v>
      </c>
      <c r="J347" s="80"/>
      <c r="K347" s="84">
        <v>1860.28</v>
      </c>
    </row>
    <row r="348" spans="1:11" ht="13" customHeight="1">
      <c r="A348" s="79" t="s">
        <v>715</v>
      </c>
      <c r="B348" s="86" t="s">
        <v>716</v>
      </c>
      <c r="C348" s="81">
        <v>12</v>
      </c>
      <c r="D348" s="81">
        <v>5</v>
      </c>
      <c r="E348" s="81">
        <v>5</v>
      </c>
      <c r="F348" s="81">
        <v>0</v>
      </c>
      <c r="G348" s="82" t="s">
        <v>110</v>
      </c>
      <c r="H348" s="83" t="s">
        <v>111</v>
      </c>
      <c r="J348" s="80"/>
      <c r="K348" s="84">
        <v>425.57</v>
      </c>
    </row>
    <row r="349" spans="1:11" ht="13" customHeight="1">
      <c r="A349" s="79" t="s">
        <v>717</v>
      </c>
      <c r="B349" s="86" t="s">
        <v>718</v>
      </c>
      <c r="C349" s="81">
        <v>12</v>
      </c>
      <c r="D349" s="81">
        <v>5</v>
      </c>
      <c r="E349" s="81">
        <v>5</v>
      </c>
      <c r="F349" s="81">
        <v>0</v>
      </c>
      <c r="G349" s="82" t="s">
        <v>110</v>
      </c>
      <c r="H349" s="83" t="s">
        <v>111</v>
      </c>
      <c r="J349" s="80"/>
      <c r="K349" s="84">
        <v>624.39</v>
      </c>
    </row>
    <row r="350" spans="1:11" ht="13" customHeight="1">
      <c r="A350" s="79" t="s">
        <v>719</v>
      </c>
      <c r="B350" s="86" t="s">
        <v>720</v>
      </c>
      <c r="C350" s="81">
        <v>12</v>
      </c>
      <c r="D350" s="81">
        <v>5</v>
      </c>
      <c r="E350" s="81">
        <v>5</v>
      </c>
      <c r="F350" s="81">
        <v>0</v>
      </c>
      <c r="G350" s="82" t="s">
        <v>110</v>
      </c>
      <c r="H350" s="83" t="s">
        <v>111</v>
      </c>
      <c r="J350" s="80"/>
      <c r="K350" s="84">
        <v>252.91</v>
      </c>
    </row>
    <row r="351" spans="1:11" ht="13" customHeight="1">
      <c r="A351" s="79" t="s">
        <v>721</v>
      </c>
      <c r="B351" s="86" t="s">
        <v>722</v>
      </c>
      <c r="C351" s="81">
        <v>12</v>
      </c>
      <c r="D351" s="81">
        <v>5</v>
      </c>
      <c r="E351" s="81">
        <v>5</v>
      </c>
      <c r="F351" s="81">
        <v>0</v>
      </c>
      <c r="G351" s="82" t="s">
        <v>110</v>
      </c>
      <c r="H351" s="83" t="s">
        <v>111</v>
      </c>
      <c r="J351" s="80"/>
      <c r="K351" s="84">
        <v>76.3</v>
      </c>
    </row>
    <row r="352" spans="1:11" ht="13" customHeight="1">
      <c r="A352" s="79" t="s">
        <v>723</v>
      </c>
      <c r="B352" s="86" t="s">
        <v>724</v>
      </c>
      <c r="C352" s="81">
        <v>12</v>
      </c>
      <c r="D352" s="81">
        <v>5</v>
      </c>
      <c r="E352" s="81">
        <v>5</v>
      </c>
      <c r="F352" s="81">
        <v>0</v>
      </c>
      <c r="G352" s="82" t="s">
        <v>110</v>
      </c>
      <c r="H352" s="83" t="s">
        <v>111</v>
      </c>
      <c r="J352" s="80"/>
      <c r="K352" s="84">
        <v>53.73</v>
      </c>
    </row>
    <row r="353" spans="1:11" ht="13" customHeight="1">
      <c r="A353" s="79" t="s">
        <v>725</v>
      </c>
      <c r="B353" s="86" t="s">
        <v>726</v>
      </c>
      <c r="C353" s="81">
        <v>12</v>
      </c>
      <c r="D353" s="81">
        <v>5</v>
      </c>
      <c r="E353" s="81">
        <v>5</v>
      </c>
      <c r="F353" s="81">
        <v>0</v>
      </c>
      <c r="G353" s="82" t="s">
        <v>110</v>
      </c>
      <c r="H353" s="83" t="s">
        <v>111</v>
      </c>
      <c r="J353" s="80"/>
      <c r="K353" s="84">
        <v>3719.48</v>
      </c>
    </row>
    <row r="354" spans="1:11" ht="13" customHeight="1">
      <c r="A354" s="79" t="s">
        <v>727</v>
      </c>
      <c r="B354" s="86" t="s">
        <v>728</v>
      </c>
      <c r="C354" s="81">
        <v>12</v>
      </c>
      <c r="D354" s="81">
        <v>5</v>
      </c>
      <c r="E354" s="81">
        <v>5</v>
      </c>
      <c r="F354" s="81">
        <v>0</v>
      </c>
      <c r="G354" s="82" t="s">
        <v>110</v>
      </c>
      <c r="H354" s="83" t="s">
        <v>111</v>
      </c>
      <c r="J354" s="80"/>
      <c r="K354" s="84">
        <v>348.91</v>
      </c>
    </row>
    <row r="355" spans="1:11" ht="13" customHeight="1">
      <c r="A355" s="79" t="s">
        <v>729</v>
      </c>
      <c r="B355" s="86" t="s">
        <v>730</v>
      </c>
      <c r="C355" s="81">
        <v>12</v>
      </c>
      <c r="D355" s="81">
        <v>5</v>
      </c>
      <c r="E355" s="81">
        <v>5</v>
      </c>
      <c r="F355" s="81">
        <v>0</v>
      </c>
      <c r="G355" s="82" t="s">
        <v>110</v>
      </c>
      <c r="H355" s="83" t="s">
        <v>111</v>
      </c>
      <c r="J355" s="80"/>
      <c r="K355" s="84">
        <v>521.22</v>
      </c>
    </row>
    <row r="356" spans="1:11" ht="13" customHeight="1">
      <c r="A356" s="79" t="s">
        <v>731</v>
      </c>
      <c r="B356" s="86" t="s">
        <v>732</v>
      </c>
      <c r="C356" s="81">
        <v>12</v>
      </c>
      <c r="D356" s="81">
        <v>5</v>
      </c>
      <c r="E356" s="81">
        <v>5</v>
      </c>
      <c r="F356" s="81">
        <v>0</v>
      </c>
      <c r="G356" s="82" t="s">
        <v>110</v>
      </c>
      <c r="H356" s="83" t="s">
        <v>111</v>
      </c>
      <c r="J356" s="80"/>
      <c r="K356" s="84">
        <v>914.2</v>
      </c>
    </row>
    <row r="357" spans="1:11" ht="13" customHeight="1">
      <c r="A357" s="79" t="s">
        <v>733</v>
      </c>
      <c r="B357" s="86" t="s">
        <v>734</v>
      </c>
      <c r="C357" s="81">
        <v>12</v>
      </c>
      <c r="D357" s="81">
        <v>5</v>
      </c>
      <c r="E357" s="81">
        <v>5</v>
      </c>
      <c r="F357" s="81">
        <v>0</v>
      </c>
      <c r="G357" s="82" t="s">
        <v>110</v>
      </c>
      <c r="H357" s="83" t="s">
        <v>111</v>
      </c>
      <c r="J357" s="80"/>
      <c r="K357" s="84">
        <v>632.63</v>
      </c>
    </row>
    <row r="358" spans="1:11" ht="13" customHeight="1">
      <c r="A358" s="79" t="s">
        <v>735</v>
      </c>
      <c r="B358" s="86" t="s">
        <v>736</v>
      </c>
      <c r="C358" s="81">
        <v>12</v>
      </c>
      <c r="D358" s="81">
        <v>5</v>
      </c>
      <c r="E358" s="81">
        <v>5</v>
      </c>
      <c r="F358" s="81">
        <v>0</v>
      </c>
      <c r="G358" s="82" t="s">
        <v>110</v>
      </c>
      <c r="H358" s="83" t="s">
        <v>111</v>
      </c>
      <c r="J358" s="80"/>
      <c r="K358" s="84">
        <v>798.49</v>
      </c>
    </row>
    <row r="359" spans="1:11" ht="13" customHeight="1">
      <c r="A359" s="79" t="s">
        <v>737</v>
      </c>
      <c r="B359" s="86" t="s">
        <v>738</v>
      </c>
      <c r="C359" s="81">
        <v>12</v>
      </c>
      <c r="D359" s="81">
        <v>5</v>
      </c>
      <c r="E359" s="81">
        <v>5</v>
      </c>
      <c r="F359" s="81">
        <v>0</v>
      </c>
      <c r="G359" s="82" t="s">
        <v>110</v>
      </c>
      <c r="H359" s="83" t="s">
        <v>111</v>
      </c>
      <c r="J359" s="80"/>
      <c r="K359" s="84">
        <v>533.76</v>
      </c>
    </row>
    <row r="360" spans="1:11" ht="13" customHeight="1">
      <c r="A360" s="79" t="s">
        <v>739</v>
      </c>
      <c r="B360" s="86" t="s">
        <v>740</v>
      </c>
      <c r="C360" s="81">
        <v>12</v>
      </c>
      <c r="D360" s="81">
        <v>5</v>
      </c>
      <c r="E360" s="81">
        <v>5</v>
      </c>
      <c r="F360" s="81">
        <v>0</v>
      </c>
      <c r="G360" s="82" t="s">
        <v>110</v>
      </c>
      <c r="H360" s="83" t="s">
        <v>111</v>
      </c>
      <c r="J360" s="80"/>
      <c r="K360" s="84">
        <v>401.93</v>
      </c>
    </row>
    <row r="361" spans="1:11" ht="13" customHeight="1">
      <c r="A361" s="79" t="s">
        <v>741</v>
      </c>
      <c r="B361" s="86" t="s">
        <v>742</v>
      </c>
      <c r="C361" s="81">
        <v>12</v>
      </c>
      <c r="D361" s="81">
        <v>5</v>
      </c>
      <c r="E361" s="81">
        <v>5</v>
      </c>
      <c r="F361" s="81">
        <v>0</v>
      </c>
      <c r="G361" s="82" t="s">
        <v>110</v>
      </c>
      <c r="H361" s="83" t="s">
        <v>111</v>
      </c>
      <c r="J361" s="80"/>
      <c r="K361" s="84">
        <v>409.1</v>
      </c>
    </row>
    <row r="362" spans="1:11" ht="13" customHeight="1">
      <c r="A362" s="79" t="s">
        <v>743</v>
      </c>
      <c r="B362" s="86" t="s">
        <v>744</v>
      </c>
      <c r="C362" s="81">
        <v>12</v>
      </c>
      <c r="D362" s="81">
        <v>5</v>
      </c>
      <c r="E362" s="81">
        <v>5</v>
      </c>
      <c r="F362" s="81">
        <v>0</v>
      </c>
      <c r="G362" s="82" t="s">
        <v>110</v>
      </c>
      <c r="H362" s="83" t="s">
        <v>111</v>
      </c>
      <c r="J362" s="80"/>
      <c r="K362" s="84">
        <v>1352.67</v>
      </c>
    </row>
    <row r="363" spans="1:11" ht="13" customHeight="1">
      <c r="A363" s="79" t="s">
        <v>745</v>
      </c>
      <c r="B363" s="86" t="s">
        <v>746</v>
      </c>
      <c r="C363" s="81">
        <v>12</v>
      </c>
      <c r="D363" s="81">
        <v>5</v>
      </c>
      <c r="E363" s="81">
        <v>5</v>
      </c>
      <c r="F363" s="81">
        <v>0</v>
      </c>
      <c r="G363" s="82" t="s">
        <v>110</v>
      </c>
      <c r="H363" s="83" t="s">
        <v>111</v>
      </c>
      <c r="J363" s="80"/>
      <c r="K363" s="84">
        <v>537.70000000000005</v>
      </c>
    </row>
    <row r="364" spans="1:11" ht="13" customHeight="1">
      <c r="A364" s="79" t="s">
        <v>747</v>
      </c>
      <c r="B364" s="86" t="s">
        <v>748</v>
      </c>
      <c r="C364" s="81">
        <v>12</v>
      </c>
      <c r="D364" s="81">
        <v>5</v>
      </c>
      <c r="E364" s="81">
        <v>5</v>
      </c>
      <c r="F364" s="81">
        <v>0</v>
      </c>
      <c r="G364" s="82" t="s">
        <v>110</v>
      </c>
      <c r="H364" s="83" t="s">
        <v>111</v>
      </c>
      <c r="J364" s="80"/>
      <c r="K364" s="84">
        <v>400.5</v>
      </c>
    </row>
    <row r="365" spans="1:11" ht="13" customHeight="1">
      <c r="A365" s="79" t="s">
        <v>749</v>
      </c>
      <c r="B365" s="86" t="s">
        <v>750</v>
      </c>
      <c r="C365" s="81">
        <v>12</v>
      </c>
      <c r="D365" s="81">
        <v>5</v>
      </c>
      <c r="E365" s="81">
        <v>5</v>
      </c>
      <c r="F365" s="81">
        <v>0</v>
      </c>
      <c r="G365" s="82" t="s">
        <v>110</v>
      </c>
      <c r="H365" s="83" t="s">
        <v>111</v>
      </c>
      <c r="J365" s="80"/>
      <c r="K365" s="84">
        <v>1023.46</v>
      </c>
    </row>
    <row r="366" spans="1:11" ht="13" customHeight="1">
      <c r="A366" s="79" t="s">
        <v>751</v>
      </c>
      <c r="B366" s="86" t="s">
        <v>750</v>
      </c>
      <c r="C366" s="81">
        <v>12</v>
      </c>
      <c r="D366" s="81">
        <v>5</v>
      </c>
      <c r="E366" s="81">
        <v>5</v>
      </c>
      <c r="F366" s="81">
        <v>0</v>
      </c>
      <c r="G366" s="82" t="s">
        <v>110</v>
      </c>
      <c r="H366" s="83" t="s">
        <v>111</v>
      </c>
      <c r="J366" s="80"/>
      <c r="K366" s="84">
        <v>2571</v>
      </c>
    </row>
    <row r="367" spans="1:11" ht="13" customHeight="1">
      <c r="A367" s="79" t="s">
        <v>752</v>
      </c>
      <c r="B367" s="86" t="s">
        <v>750</v>
      </c>
      <c r="C367" s="81">
        <v>12</v>
      </c>
      <c r="D367" s="81">
        <v>5</v>
      </c>
      <c r="E367" s="81">
        <v>5</v>
      </c>
      <c r="F367" s="81">
        <v>0</v>
      </c>
      <c r="G367" s="82" t="s">
        <v>110</v>
      </c>
      <c r="H367" s="83" t="s">
        <v>111</v>
      </c>
      <c r="J367" s="80"/>
      <c r="K367" s="84">
        <v>1725.94</v>
      </c>
    </row>
    <row r="368" spans="1:11" ht="13" customHeight="1">
      <c r="A368" s="79" t="s">
        <v>753</v>
      </c>
      <c r="B368" s="86" t="s">
        <v>750</v>
      </c>
      <c r="C368" s="81">
        <v>12</v>
      </c>
      <c r="D368" s="81">
        <v>5</v>
      </c>
      <c r="E368" s="81">
        <v>5</v>
      </c>
      <c r="F368" s="81">
        <v>0</v>
      </c>
      <c r="G368" s="82" t="s">
        <v>110</v>
      </c>
      <c r="H368" s="83" t="s">
        <v>111</v>
      </c>
      <c r="J368" s="80"/>
      <c r="K368" s="84">
        <v>1940.16</v>
      </c>
    </row>
    <row r="369" spans="1:11" ht="13" customHeight="1">
      <c r="A369" s="79" t="s">
        <v>754</v>
      </c>
      <c r="B369" s="86" t="s">
        <v>750</v>
      </c>
      <c r="C369" s="81">
        <v>12</v>
      </c>
      <c r="D369" s="81">
        <v>5</v>
      </c>
      <c r="E369" s="81">
        <v>5</v>
      </c>
      <c r="F369" s="81">
        <v>0</v>
      </c>
      <c r="G369" s="82" t="s">
        <v>110</v>
      </c>
      <c r="H369" s="83" t="s">
        <v>111</v>
      </c>
      <c r="J369" s="80"/>
      <c r="K369" s="84">
        <v>1792.57</v>
      </c>
    </row>
    <row r="370" spans="1:11" ht="13" customHeight="1">
      <c r="A370" s="79" t="s">
        <v>755</v>
      </c>
      <c r="B370" s="86" t="s">
        <v>750</v>
      </c>
      <c r="C370" s="81">
        <v>12</v>
      </c>
      <c r="D370" s="81">
        <v>5</v>
      </c>
      <c r="E370" s="81">
        <v>5</v>
      </c>
      <c r="F370" s="81">
        <v>0</v>
      </c>
      <c r="G370" s="82" t="s">
        <v>110</v>
      </c>
      <c r="H370" s="83" t="s">
        <v>111</v>
      </c>
      <c r="J370" s="80"/>
      <c r="K370" s="84">
        <v>1700.87</v>
      </c>
    </row>
    <row r="371" spans="1:11" ht="13" customHeight="1">
      <c r="A371" s="79" t="s">
        <v>756</v>
      </c>
      <c r="B371" s="86" t="s">
        <v>750</v>
      </c>
      <c r="C371" s="81">
        <v>12</v>
      </c>
      <c r="D371" s="81">
        <v>5</v>
      </c>
      <c r="E371" s="81">
        <v>5</v>
      </c>
      <c r="F371" s="81">
        <v>0</v>
      </c>
      <c r="G371" s="82" t="s">
        <v>110</v>
      </c>
      <c r="H371" s="83" t="s">
        <v>111</v>
      </c>
      <c r="J371" s="80"/>
      <c r="K371" s="84">
        <v>1583.37</v>
      </c>
    </row>
    <row r="372" spans="1:11" ht="13" customHeight="1">
      <c r="A372" s="79" t="s">
        <v>757</v>
      </c>
      <c r="B372" s="86" t="s">
        <v>750</v>
      </c>
      <c r="C372" s="81">
        <v>12</v>
      </c>
      <c r="D372" s="81">
        <v>5</v>
      </c>
      <c r="E372" s="81">
        <v>5</v>
      </c>
      <c r="F372" s="81">
        <v>0</v>
      </c>
      <c r="G372" s="82" t="s">
        <v>110</v>
      </c>
      <c r="H372" s="83" t="s">
        <v>111</v>
      </c>
      <c r="J372" s="80"/>
      <c r="K372" s="84">
        <v>1847.38</v>
      </c>
    </row>
    <row r="373" spans="1:11" ht="13" customHeight="1">
      <c r="A373" s="79" t="s">
        <v>758</v>
      </c>
      <c r="B373" s="86" t="s">
        <v>750</v>
      </c>
      <c r="C373" s="81">
        <v>12</v>
      </c>
      <c r="D373" s="81">
        <v>5</v>
      </c>
      <c r="E373" s="81">
        <v>5</v>
      </c>
      <c r="F373" s="81">
        <v>0</v>
      </c>
      <c r="G373" s="82" t="s">
        <v>110</v>
      </c>
      <c r="H373" s="83" t="s">
        <v>111</v>
      </c>
      <c r="J373" s="80"/>
      <c r="K373" s="84">
        <v>854.73</v>
      </c>
    </row>
    <row r="374" spans="1:11" ht="13" customHeight="1">
      <c r="A374" s="79" t="s">
        <v>759</v>
      </c>
      <c r="B374" s="86" t="s">
        <v>750</v>
      </c>
      <c r="C374" s="81">
        <v>12</v>
      </c>
      <c r="D374" s="81">
        <v>5</v>
      </c>
      <c r="E374" s="81">
        <v>5</v>
      </c>
      <c r="F374" s="81">
        <v>0</v>
      </c>
      <c r="G374" s="82" t="s">
        <v>110</v>
      </c>
      <c r="H374" s="83" t="s">
        <v>111</v>
      </c>
      <c r="J374" s="80"/>
      <c r="K374" s="84">
        <v>1915.09</v>
      </c>
    </row>
    <row r="375" spans="1:11" ht="13" customHeight="1">
      <c r="A375" s="79" t="s">
        <v>760</v>
      </c>
      <c r="B375" s="86" t="s">
        <v>750</v>
      </c>
      <c r="C375" s="81">
        <v>12</v>
      </c>
      <c r="D375" s="81">
        <v>5</v>
      </c>
      <c r="E375" s="81">
        <v>5</v>
      </c>
      <c r="F375" s="81">
        <v>0</v>
      </c>
      <c r="G375" s="82" t="s">
        <v>110</v>
      </c>
      <c r="H375" s="83" t="s">
        <v>111</v>
      </c>
      <c r="J375" s="80"/>
      <c r="K375" s="84">
        <v>1915.09</v>
      </c>
    </row>
    <row r="376" spans="1:11" ht="13" customHeight="1">
      <c r="A376" s="79" t="s">
        <v>761</v>
      </c>
      <c r="B376" s="86" t="s">
        <v>762</v>
      </c>
      <c r="C376" s="81">
        <v>12</v>
      </c>
      <c r="D376" s="81">
        <v>5</v>
      </c>
      <c r="E376" s="81">
        <v>5</v>
      </c>
      <c r="F376" s="81">
        <v>0</v>
      </c>
      <c r="G376" s="82" t="s">
        <v>110</v>
      </c>
      <c r="H376" s="83" t="s">
        <v>111</v>
      </c>
      <c r="J376" s="80"/>
      <c r="K376" s="84">
        <v>723.62</v>
      </c>
    </row>
    <row r="377" spans="1:11" ht="13" customHeight="1">
      <c r="A377" s="79" t="s">
        <v>763</v>
      </c>
      <c r="B377" s="86" t="s">
        <v>764</v>
      </c>
      <c r="C377" s="81">
        <v>12</v>
      </c>
      <c r="D377" s="81">
        <v>5</v>
      </c>
      <c r="E377" s="81">
        <v>5</v>
      </c>
      <c r="F377" s="81">
        <v>0</v>
      </c>
      <c r="G377" s="82" t="s">
        <v>110</v>
      </c>
      <c r="H377" s="83" t="s">
        <v>111</v>
      </c>
      <c r="J377" s="80"/>
      <c r="K377" s="84">
        <v>822.49</v>
      </c>
    </row>
    <row r="378" spans="1:11" ht="13" customHeight="1">
      <c r="A378" s="79" t="s">
        <v>765</v>
      </c>
      <c r="B378" s="86" t="s">
        <v>766</v>
      </c>
      <c r="C378" s="81">
        <v>12</v>
      </c>
      <c r="D378" s="81">
        <v>5</v>
      </c>
      <c r="E378" s="81">
        <v>5</v>
      </c>
      <c r="F378" s="81">
        <v>0</v>
      </c>
      <c r="G378" s="82" t="s">
        <v>110</v>
      </c>
      <c r="H378" s="83" t="s">
        <v>111</v>
      </c>
      <c r="J378" s="80"/>
      <c r="K378" s="84">
        <v>145.08000000000001</v>
      </c>
    </row>
    <row r="379" spans="1:11" ht="13" customHeight="1">
      <c r="A379" s="79" t="s">
        <v>767</v>
      </c>
      <c r="B379" s="86" t="s">
        <v>768</v>
      </c>
      <c r="C379" s="81">
        <v>12</v>
      </c>
      <c r="D379" s="81">
        <v>5</v>
      </c>
      <c r="E379" s="81">
        <v>5</v>
      </c>
      <c r="F379" s="81">
        <v>0</v>
      </c>
      <c r="G379" s="82" t="s">
        <v>110</v>
      </c>
      <c r="H379" s="83" t="s">
        <v>111</v>
      </c>
      <c r="J379" s="80"/>
      <c r="K379" s="84">
        <v>680.27</v>
      </c>
    </row>
    <row r="380" spans="1:11" ht="13" customHeight="1">
      <c r="A380" s="79" t="s">
        <v>769</v>
      </c>
      <c r="B380" s="86" t="s">
        <v>768</v>
      </c>
      <c r="C380" s="81">
        <v>12</v>
      </c>
      <c r="D380" s="81">
        <v>5</v>
      </c>
      <c r="E380" s="81">
        <v>5</v>
      </c>
      <c r="F380" s="81">
        <v>0</v>
      </c>
      <c r="G380" s="82" t="s">
        <v>110</v>
      </c>
      <c r="H380" s="83" t="s">
        <v>111</v>
      </c>
      <c r="J380" s="80"/>
      <c r="K380" s="84">
        <v>780.94</v>
      </c>
    </row>
    <row r="381" spans="1:11" ht="13" customHeight="1">
      <c r="A381" s="79" t="s">
        <v>770</v>
      </c>
      <c r="B381" s="86" t="s">
        <v>771</v>
      </c>
      <c r="C381" s="81">
        <v>12</v>
      </c>
      <c r="D381" s="81">
        <v>5</v>
      </c>
      <c r="E381" s="81">
        <v>5</v>
      </c>
      <c r="F381" s="81">
        <v>0</v>
      </c>
      <c r="G381" s="82" t="s">
        <v>110</v>
      </c>
      <c r="H381" s="83" t="s">
        <v>111</v>
      </c>
      <c r="J381" s="80"/>
      <c r="K381" s="84">
        <v>3123.03</v>
      </c>
    </row>
    <row r="382" spans="1:11" ht="13" customHeight="1">
      <c r="A382" s="79" t="s">
        <v>772</v>
      </c>
      <c r="B382" s="86" t="s">
        <v>771</v>
      </c>
      <c r="C382" s="81">
        <v>12</v>
      </c>
      <c r="D382" s="81">
        <v>5</v>
      </c>
      <c r="E382" s="81">
        <v>5</v>
      </c>
      <c r="F382" s="81">
        <v>0</v>
      </c>
      <c r="G382" s="82" t="s">
        <v>110</v>
      </c>
      <c r="H382" s="83" t="s">
        <v>111</v>
      </c>
      <c r="J382" s="80"/>
      <c r="K382" s="84">
        <v>4330.26</v>
      </c>
    </row>
    <row r="383" spans="1:11" ht="13" customHeight="1">
      <c r="A383" s="79" t="s">
        <v>773</v>
      </c>
      <c r="B383" s="86" t="s">
        <v>774</v>
      </c>
      <c r="C383" s="81">
        <v>12</v>
      </c>
      <c r="D383" s="81">
        <v>5</v>
      </c>
      <c r="E383" s="81">
        <v>5</v>
      </c>
      <c r="F383" s="81">
        <v>0</v>
      </c>
      <c r="G383" s="82" t="s">
        <v>110</v>
      </c>
      <c r="H383" s="83" t="s">
        <v>111</v>
      </c>
      <c r="J383" s="80"/>
      <c r="K383" s="84">
        <v>1950.55</v>
      </c>
    </row>
    <row r="384" spans="1:11" ht="13" customHeight="1">
      <c r="A384" s="79" t="s">
        <v>775</v>
      </c>
      <c r="B384" s="86" t="s">
        <v>776</v>
      </c>
      <c r="C384" s="81">
        <v>12</v>
      </c>
      <c r="D384" s="81">
        <v>5</v>
      </c>
      <c r="E384" s="81">
        <v>5</v>
      </c>
      <c r="F384" s="81">
        <v>0</v>
      </c>
      <c r="G384" s="82" t="s">
        <v>110</v>
      </c>
      <c r="H384" s="83" t="s">
        <v>111</v>
      </c>
      <c r="J384" s="80"/>
      <c r="K384" s="84">
        <v>852.94</v>
      </c>
    </row>
    <row r="385" spans="1:11" ht="13" customHeight="1">
      <c r="A385" s="79" t="s">
        <v>777</v>
      </c>
      <c r="B385" s="86" t="s">
        <v>778</v>
      </c>
      <c r="C385" s="81">
        <v>12</v>
      </c>
      <c r="D385" s="81">
        <v>5</v>
      </c>
      <c r="E385" s="81">
        <v>5</v>
      </c>
      <c r="F385" s="81">
        <v>0</v>
      </c>
      <c r="G385" s="82" t="s">
        <v>110</v>
      </c>
      <c r="H385" s="83" t="s">
        <v>111</v>
      </c>
      <c r="J385" s="80"/>
      <c r="K385" s="84">
        <v>2348.1799999999998</v>
      </c>
    </row>
    <row r="386" spans="1:11" ht="13" customHeight="1">
      <c r="A386" s="79" t="s">
        <v>779</v>
      </c>
      <c r="B386" s="86" t="s">
        <v>780</v>
      </c>
      <c r="C386" s="81">
        <v>12</v>
      </c>
      <c r="D386" s="81">
        <v>5</v>
      </c>
      <c r="E386" s="81">
        <v>5</v>
      </c>
      <c r="F386" s="81">
        <v>0</v>
      </c>
      <c r="G386" s="82" t="s">
        <v>110</v>
      </c>
      <c r="H386" s="83" t="s">
        <v>111</v>
      </c>
      <c r="J386" s="80"/>
      <c r="K386" s="84">
        <v>4225.66</v>
      </c>
    </row>
    <row r="387" spans="1:11" ht="13" customHeight="1">
      <c r="A387" s="79" t="s">
        <v>781</v>
      </c>
      <c r="B387" s="86" t="s">
        <v>782</v>
      </c>
      <c r="C387" s="81">
        <v>12</v>
      </c>
      <c r="D387" s="81">
        <v>5</v>
      </c>
      <c r="E387" s="81">
        <v>5</v>
      </c>
      <c r="F387" s="81">
        <v>0</v>
      </c>
      <c r="G387" s="82" t="s">
        <v>110</v>
      </c>
      <c r="H387" s="83" t="s">
        <v>111</v>
      </c>
      <c r="J387" s="80"/>
      <c r="K387" s="84">
        <v>741.89</v>
      </c>
    </row>
    <row r="388" spans="1:11" ht="13" customHeight="1">
      <c r="A388" s="79" t="s">
        <v>783</v>
      </c>
      <c r="B388" s="86" t="s">
        <v>784</v>
      </c>
      <c r="C388" s="81">
        <v>12</v>
      </c>
      <c r="D388" s="81">
        <v>5</v>
      </c>
      <c r="E388" s="81">
        <v>5</v>
      </c>
      <c r="F388" s="81">
        <v>0</v>
      </c>
      <c r="G388" s="82" t="s">
        <v>110</v>
      </c>
      <c r="H388" s="83" t="s">
        <v>111</v>
      </c>
      <c r="J388" s="80"/>
      <c r="K388" s="84">
        <v>1141.31</v>
      </c>
    </row>
    <row r="389" spans="1:11" ht="13" customHeight="1">
      <c r="A389" s="79" t="s">
        <v>785</v>
      </c>
      <c r="B389" s="86" t="s">
        <v>784</v>
      </c>
      <c r="C389" s="81">
        <v>12</v>
      </c>
      <c r="D389" s="81">
        <v>5</v>
      </c>
      <c r="E389" s="81">
        <v>5</v>
      </c>
      <c r="F389" s="81">
        <v>0</v>
      </c>
      <c r="G389" s="82" t="s">
        <v>110</v>
      </c>
      <c r="H389" s="83" t="s">
        <v>111</v>
      </c>
      <c r="J389" s="80"/>
      <c r="K389" s="84">
        <v>1135.94</v>
      </c>
    </row>
    <row r="390" spans="1:11" ht="13" customHeight="1">
      <c r="A390" s="79" t="s">
        <v>786</v>
      </c>
      <c r="B390" s="86" t="s">
        <v>784</v>
      </c>
      <c r="C390" s="81">
        <v>12</v>
      </c>
      <c r="D390" s="81">
        <v>5</v>
      </c>
      <c r="E390" s="81">
        <v>5</v>
      </c>
      <c r="F390" s="81">
        <v>0</v>
      </c>
      <c r="G390" s="82" t="s">
        <v>110</v>
      </c>
      <c r="H390" s="83" t="s">
        <v>111</v>
      </c>
      <c r="J390" s="80"/>
      <c r="K390" s="84">
        <v>1559.01</v>
      </c>
    </row>
    <row r="391" spans="1:11" ht="13" customHeight="1">
      <c r="A391" s="79" t="s">
        <v>787</v>
      </c>
      <c r="B391" s="86" t="s">
        <v>788</v>
      </c>
      <c r="C391" s="81">
        <v>12</v>
      </c>
      <c r="D391" s="81">
        <v>5</v>
      </c>
      <c r="E391" s="81">
        <v>5</v>
      </c>
      <c r="F391" s="81">
        <v>0</v>
      </c>
      <c r="G391" s="82" t="s">
        <v>110</v>
      </c>
      <c r="H391" s="83" t="s">
        <v>111</v>
      </c>
      <c r="J391" s="80"/>
      <c r="K391" s="84">
        <v>985.84</v>
      </c>
    </row>
    <row r="392" spans="1:11" ht="13" customHeight="1">
      <c r="A392" s="79" t="s">
        <v>789</v>
      </c>
      <c r="B392" s="86" t="s">
        <v>790</v>
      </c>
      <c r="C392" s="81">
        <v>12</v>
      </c>
      <c r="D392" s="81">
        <v>5</v>
      </c>
      <c r="E392" s="81">
        <v>5</v>
      </c>
      <c r="F392" s="81">
        <v>0</v>
      </c>
      <c r="G392" s="82" t="s">
        <v>110</v>
      </c>
      <c r="H392" s="83" t="s">
        <v>111</v>
      </c>
      <c r="J392" s="80"/>
      <c r="K392" s="84">
        <v>132.9</v>
      </c>
    </row>
    <row r="393" spans="1:11" ht="13" customHeight="1">
      <c r="A393" s="79" t="s">
        <v>791</v>
      </c>
      <c r="B393" s="86" t="s">
        <v>792</v>
      </c>
      <c r="C393" s="81">
        <v>12</v>
      </c>
      <c r="D393" s="81">
        <v>5</v>
      </c>
      <c r="E393" s="81">
        <v>5</v>
      </c>
      <c r="F393" s="81">
        <v>0</v>
      </c>
      <c r="G393" s="82" t="s">
        <v>110</v>
      </c>
      <c r="H393" s="83" t="s">
        <v>111</v>
      </c>
      <c r="J393" s="80"/>
      <c r="K393" s="84">
        <v>283.72000000000003</v>
      </c>
    </row>
    <row r="394" spans="1:11" ht="13" customHeight="1">
      <c r="A394" s="79" t="s">
        <v>793</v>
      </c>
      <c r="B394" s="86" t="s">
        <v>794</v>
      </c>
      <c r="C394" s="81">
        <v>12</v>
      </c>
      <c r="D394" s="81">
        <v>5</v>
      </c>
      <c r="E394" s="81">
        <v>5</v>
      </c>
      <c r="F394" s="81">
        <v>0</v>
      </c>
      <c r="G394" s="82" t="s">
        <v>110</v>
      </c>
      <c r="H394" s="83" t="s">
        <v>111</v>
      </c>
      <c r="J394" s="80"/>
      <c r="K394" s="84">
        <v>262.58</v>
      </c>
    </row>
    <row r="395" spans="1:11" ht="13" customHeight="1">
      <c r="A395" s="79" t="s">
        <v>795</v>
      </c>
      <c r="B395" s="86" t="s">
        <v>796</v>
      </c>
      <c r="C395" s="81">
        <v>12</v>
      </c>
      <c r="D395" s="81">
        <v>5</v>
      </c>
      <c r="E395" s="81">
        <v>5</v>
      </c>
      <c r="F395" s="81">
        <v>0</v>
      </c>
      <c r="G395" s="82" t="s">
        <v>110</v>
      </c>
      <c r="H395" s="83" t="s">
        <v>111</v>
      </c>
      <c r="J395" s="80"/>
      <c r="K395" s="84">
        <v>414.11</v>
      </c>
    </row>
    <row r="396" spans="1:11" ht="13" customHeight="1">
      <c r="A396" s="79" t="s">
        <v>797</v>
      </c>
      <c r="B396" s="86" t="s">
        <v>798</v>
      </c>
      <c r="C396" s="81">
        <v>12</v>
      </c>
      <c r="D396" s="81">
        <v>5</v>
      </c>
      <c r="E396" s="81">
        <v>5</v>
      </c>
      <c r="F396" s="81">
        <v>0</v>
      </c>
      <c r="G396" s="82" t="s">
        <v>110</v>
      </c>
      <c r="H396" s="83" t="s">
        <v>111</v>
      </c>
      <c r="J396" s="80"/>
      <c r="K396" s="84">
        <v>793.48</v>
      </c>
    </row>
    <row r="397" spans="1:11" ht="13" customHeight="1">
      <c r="A397" s="79" t="s">
        <v>799</v>
      </c>
      <c r="B397" s="86" t="s">
        <v>800</v>
      </c>
      <c r="C397" s="81">
        <v>12</v>
      </c>
      <c r="D397" s="81">
        <v>5</v>
      </c>
      <c r="E397" s="81">
        <v>5</v>
      </c>
      <c r="F397" s="81">
        <v>0</v>
      </c>
      <c r="G397" s="82" t="s">
        <v>110</v>
      </c>
      <c r="H397" s="83" t="s">
        <v>111</v>
      </c>
      <c r="J397" s="80"/>
      <c r="K397" s="84">
        <v>440.98</v>
      </c>
    </row>
    <row r="398" spans="1:11" ht="13" customHeight="1">
      <c r="A398" s="79" t="s">
        <v>801</v>
      </c>
      <c r="B398" s="86" t="s">
        <v>802</v>
      </c>
      <c r="C398" s="81">
        <v>12</v>
      </c>
      <c r="D398" s="81">
        <v>5</v>
      </c>
      <c r="E398" s="81">
        <v>5</v>
      </c>
      <c r="F398" s="81">
        <v>0</v>
      </c>
      <c r="G398" s="82" t="s">
        <v>110</v>
      </c>
      <c r="H398" s="83" t="s">
        <v>111</v>
      </c>
      <c r="J398" s="80"/>
      <c r="K398" s="84">
        <v>510.83</v>
      </c>
    </row>
    <row r="399" spans="1:11" ht="13" customHeight="1">
      <c r="A399" s="79" t="s">
        <v>803</v>
      </c>
      <c r="B399" s="86" t="s">
        <v>804</v>
      </c>
      <c r="C399" s="81">
        <v>12</v>
      </c>
      <c r="D399" s="81">
        <v>5</v>
      </c>
      <c r="E399" s="81">
        <v>5</v>
      </c>
      <c r="F399" s="81">
        <v>0</v>
      </c>
      <c r="G399" s="82" t="s">
        <v>110</v>
      </c>
      <c r="H399" s="83" t="s">
        <v>111</v>
      </c>
      <c r="J399" s="80"/>
      <c r="K399" s="84">
        <v>196.67</v>
      </c>
    </row>
    <row r="400" spans="1:11" ht="13" customHeight="1">
      <c r="A400" s="79" t="s">
        <v>805</v>
      </c>
      <c r="B400" s="86" t="s">
        <v>806</v>
      </c>
      <c r="C400" s="81">
        <v>12</v>
      </c>
      <c r="D400" s="81">
        <v>5</v>
      </c>
      <c r="E400" s="81">
        <v>5</v>
      </c>
      <c r="F400" s="81">
        <v>0</v>
      </c>
      <c r="G400" s="82" t="s">
        <v>110</v>
      </c>
      <c r="H400" s="83" t="s">
        <v>111</v>
      </c>
      <c r="J400" s="80"/>
      <c r="K400" s="84">
        <v>504.03</v>
      </c>
    </row>
    <row r="401" spans="1:11" ht="13" customHeight="1">
      <c r="A401" s="79" t="s">
        <v>807</v>
      </c>
      <c r="B401" s="86" t="s">
        <v>808</v>
      </c>
      <c r="C401" s="81">
        <v>12</v>
      </c>
      <c r="D401" s="81">
        <v>5</v>
      </c>
      <c r="E401" s="81">
        <v>5</v>
      </c>
      <c r="F401" s="81">
        <v>0</v>
      </c>
      <c r="G401" s="82" t="s">
        <v>110</v>
      </c>
      <c r="H401" s="83" t="s">
        <v>111</v>
      </c>
      <c r="J401" s="80"/>
      <c r="K401" s="84">
        <v>785.59</v>
      </c>
    </row>
    <row r="402" spans="1:11" ht="13" customHeight="1">
      <c r="A402" s="79" t="s">
        <v>809</v>
      </c>
      <c r="B402" s="86" t="s">
        <v>810</v>
      </c>
      <c r="C402" s="81">
        <v>12</v>
      </c>
      <c r="D402" s="81">
        <v>5</v>
      </c>
      <c r="E402" s="81">
        <v>5</v>
      </c>
      <c r="F402" s="81">
        <v>0</v>
      </c>
      <c r="G402" s="82" t="s">
        <v>110</v>
      </c>
      <c r="H402" s="83" t="s">
        <v>111</v>
      </c>
      <c r="J402" s="80"/>
      <c r="K402" s="84">
        <v>598.6</v>
      </c>
    </row>
    <row r="403" spans="1:11" ht="13" customHeight="1">
      <c r="A403" s="79" t="s">
        <v>811</v>
      </c>
      <c r="B403" s="86" t="s">
        <v>810</v>
      </c>
      <c r="C403" s="81">
        <v>12</v>
      </c>
      <c r="D403" s="81">
        <v>5</v>
      </c>
      <c r="E403" s="81">
        <v>5</v>
      </c>
      <c r="F403" s="81">
        <v>0</v>
      </c>
      <c r="G403" s="82" t="s">
        <v>110</v>
      </c>
      <c r="H403" s="83" t="s">
        <v>111</v>
      </c>
      <c r="J403" s="80"/>
      <c r="K403" s="84">
        <v>790.97</v>
      </c>
    </row>
    <row r="404" spans="1:11" ht="13" customHeight="1">
      <c r="A404" s="79" t="s">
        <v>812</v>
      </c>
      <c r="B404" s="86" t="s">
        <v>813</v>
      </c>
      <c r="C404" s="81">
        <v>12</v>
      </c>
      <c r="D404" s="81">
        <v>5</v>
      </c>
      <c r="E404" s="81">
        <v>5</v>
      </c>
      <c r="F404" s="81">
        <v>0</v>
      </c>
      <c r="G404" s="82" t="s">
        <v>110</v>
      </c>
      <c r="H404" s="83" t="s">
        <v>111</v>
      </c>
      <c r="J404" s="80"/>
      <c r="K404" s="84">
        <v>626.9</v>
      </c>
    </row>
    <row r="405" spans="1:11" ht="13" customHeight="1">
      <c r="A405" s="79" t="s">
        <v>814</v>
      </c>
      <c r="B405" s="86" t="s">
        <v>813</v>
      </c>
      <c r="C405" s="81">
        <v>12</v>
      </c>
      <c r="D405" s="81">
        <v>5</v>
      </c>
      <c r="E405" s="81">
        <v>5</v>
      </c>
      <c r="F405" s="81">
        <v>0</v>
      </c>
      <c r="G405" s="82" t="s">
        <v>110</v>
      </c>
      <c r="H405" s="83" t="s">
        <v>111</v>
      </c>
      <c r="J405" s="80"/>
      <c r="K405" s="84">
        <v>783.8</v>
      </c>
    </row>
    <row r="406" spans="1:11" ht="13" customHeight="1">
      <c r="A406" s="79" t="s">
        <v>815</v>
      </c>
      <c r="B406" s="86" t="s">
        <v>813</v>
      </c>
      <c r="C406" s="81">
        <v>12</v>
      </c>
      <c r="D406" s="81">
        <v>5</v>
      </c>
      <c r="E406" s="81">
        <v>5</v>
      </c>
      <c r="F406" s="81">
        <v>0</v>
      </c>
      <c r="G406" s="82" t="s">
        <v>110</v>
      </c>
      <c r="H406" s="83" t="s">
        <v>111</v>
      </c>
      <c r="J406" s="80"/>
      <c r="K406" s="84">
        <v>641.59</v>
      </c>
    </row>
    <row r="407" spans="1:11" ht="13" customHeight="1">
      <c r="A407" s="79" t="s">
        <v>816</v>
      </c>
      <c r="B407" s="86" t="s">
        <v>813</v>
      </c>
      <c r="C407" s="81">
        <v>12</v>
      </c>
      <c r="D407" s="81">
        <v>5</v>
      </c>
      <c r="E407" s="81">
        <v>5</v>
      </c>
      <c r="F407" s="81">
        <v>0</v>
      </c>
      <c r="G407" s="82" t="s">
        <v>110</v>
      </c>
      <c r="H407" s="83" t="s">
        <v>111</v>
      </c>
      <c r="J407" s="80"/>
      <c r="K407" s="84">
        <v>939.63</v>
      </c>
    </row>
    <row r="408" spans="1:11" ht="13" customHeight="1">
      <c r="A408" s="79" t="s">
        <v>817</v>
      </c>
      <c r="B408" s="86" t="s">
        <v>813</v>
      </c>
      <c r="C408" s="81">
        <v>12</v>
      </c>
      <c r="D408" s="81">
        <v>5</v>
      </c>
      <c r="E408" s="81">
        <v>5</v>
      </c>
      <c r="F408" s="81">
        <v>0</v>
      </c>
      <c r="G408" s="82" t="s">
        <v>110</v>
      </c>
      <c r="H408" s="83" t="s">
        <v>111</v>
      </c>
      <c r="J408" s="80"/>
      <c r="K408" s="84">
        <v>2208.12</v>
      </c>
    </row>
    <row r="409" spans="1:11" ht="13" customHeight="1">
      <c r="A409" s="79" t="s">
        <v>818</v>
      </c>
      <c r="B409" s="86" t="s">
        <v>813</v>
      </c>
      <c r="C409" s="81">
        <v>12</v>
      </c>
      <c r="D409" s="81">
        <v>5</v>
      </c>
      <c r="E409" s="81">
        <v>5</v>
      </c>
      <c r="F409" s="81">
        <v>0</v>
      </c>
      <c r="G409" s="82" t="s">
        <v>110</v>
      </c>
      <c r="H409" s="83" t="s">
        <v>111</v>
      </c>
      <c r="J409" s="80"/>
      <c r="K409" s="84">
        <v>2324.9</v>
      </c>
    </row>
    <row r="410" spans="1:11" ht="13" customHeight="1">
      <c r="A410" s="79" t="s">
        <v>819</v>
      </c>
      <c r="B410" s="86" t="s">
        <v>820</v>
      </c>
      <c r="C410" s="81">
        <v>12</v>
      </c>
      <c r="D410" s="81">
        <v>5</v>
      </c>
      <c r="E410" s="81">
        <v>5</v>
      </c>
      <c r="F410" s="81">
        <v>0</v>
      </c>
      <c r="G410" s="82" t="s">
        <v>110</v>
      </c>
      <c r="H410" s="83" t="s">
        <v>111</v>
      </c>
      <c r="J410" s="80"/>
      <c r="K410" s="84">
        <v>102.09</v>
      </c>
    </row>
    <row r="411" spans="1:11" ht="13" customHeight="1">
      <c r="A411" s="79" t="s">
        <v>821</v>
      </c>
      <c r="B411" s="86" t="s">
        <v>820</v>
      </c>
      <c r="C411" s="81">
        <v>12</v>
      </c>
      <c r="D411" s="81">
        <v>5</v>
      </c>
      <c r="E411" s="81">
        <v>5</v>
      </c>
      <c r="F411" s="81">
        <v>0</v>
      </c>
      <c r="G411" s="82" t="s">
        <v>110</v>
      </c>
      <c r="H411" s="83" t="s">
        <v>111</v>
      </c>
      <c r="J411" s="80"/>
      <c r="K411" s="84">
        <v>721.11</v>
      </c>
    </row>
    <row r="412" spans="1:11" ht="13" customHeight="1">
      <c r="A412" s="79" t="s">
        <v>822</v>
      </c>
      <c r="B412" s="86" t="s">
        <v>823</v>
      </c>
      <c r="C412" s="81">
        <v>12</v>
      </c>
      <c r="D412" s="81">
        <v>5</v>
      </c>
      <c r="E412" s="81">
        <v>5</v>
      </c>
      <c r="F412" s="81">
        <v>0</v>
      </c>
      <c r="G412" s="82" t="s">
        <v>110</v>
      </c>
      <c r="H412" s="83" t="s">
        <v>111</v>
      </c>
      <c r="J412" s="80"/>
      <c r="K412" s="84">
        <v>757.65</v>
      </c>
    </row>
    <row r="413" spans="1:11" ht="13" customHeight="1">
      <c r="A413" s="79" t="s">
        <v>824</v>
      </c>
      <c r="B413" s="86" t="s">
        <v>825</v>
      </c>
      <c r="C413" s="81">
        <v>12</v>
      </c>
      <c r="D413" s="81">
        <v>5</v>
      </c>
      <c r="E413" s="81">
        <v>5</v>
      </c>
      <c r="F413" s="81">
        <v>0</v>
      </c>
      <c r="G413" s="82" t="s">
        <v>110</v>
      </c>
      <c r="H413" s="83" t="s">
        <v>111</v>
      </c>
      <c r="J413" s="80"/>
      <c r="K413" s="84">
        <v>462.11</v>
      </c>
    </row>
    <row r="414" spans="1:11" ht="13" customHeight="1">
      <c r="A414" s="79" t="s">
        <v>826</v>
      </c>
      <c r="B414" s="86" t="s">
        <v>827</v>
      </c>
      <c r="C414" s="81">
        <v>12</v>
      </c>
      <c r="D414" s="81">
        <v>5</v>
      </c>
      <c r="E414" s="81">
        <v>5</v>
      </c>
      <c r="F414" s="81">
        <v>0</v>
      </c>
      <c r="G414" s="82" t="s">
        <v>110</v>
      </c>
      <c r="H414" s="83" t="s">
        <v>111</v>
      </c>
      <c r="J414" s="80"/>
      <c r="K414" s="84">
        <v>266.52</v>
      </c>
    </row>
    <row r="415" spans="1:11" ht="13" customHeight="1">
      <c r="A415" s="79" t="s">
        <v>828</v>
      </c>
      <c r="B415" s="86" t="s">
        <v>829</v>
      </c>
      <c r="C415" s="81">
        <v>12</v>
      </c>
      <c r="D415" s="81">
        <v>5</v>
      </c>
      <c r="E415" s="81">
        <v>5</v>
      </c>
      <c r="F415" s="81">
        <v>0</v>
      </c>
      <c r="G415" s="82" t="s">
        <v>110</v>
      </c>
      <c r="H415" s="83" t="s">
        <v>111</v>
      </c>
      <c r="J415" s="80"/>
      <c r="K415" s="84">
        <v>420.92</v>
      </c>
    </row>
    <row r="416" spans="1:11" ht="13" customHeight="1">
      <c r="A416" s="79" t="s">
        <v>830</v>
      </c>
      <c r="B416" s="86" t="s">
        <v>831</v>
      </c>
      <c r="C416" s="81">
        <v>12</v>
      </c>
      <c r="D416" s="81">
        <v>5</v>
      </c>
      <c r="E416" s="81">
        <v>5</v>
      </c>
      <c r="F416" s="81">
        <v>0</v>
      </c>
      <c r="G416" s="82" t="s">
        <v>110</v>
      </c>
      <c r="H416" s="83" t="s">
        <v>111</v>
      </c>
      <c r="J416" s="80"/>
      <c r="K416" s="84">
        <v>114.27</v>
      </c>
    </row>
    <row r="417" spans="1:11" ht="13" customHeight="1">
      <c r="A417" s="79" t="s">
        <v>832</v>
      </c>
      <c r="B417" s="86" t="s">
        <v>833</v>
      </c>
      <c r="C417" s="81">
        <v>12</v>
      </c>
      <c r="D417" s="81">
        <v>5</v>
      </c>
      <c r="E417" s="81">
        <v>5</v>
      </c>
      <c r="F417" s="81">
        <v>0</v>
      </c>
      <c r="G417" s="82" t="s">
        <v>110</v>
      </c>
      <c r="H417" s="83" t="s">
        <v>111</v>
      </c>
      <c r="J417" s="80"/>
      <c r="K417" s="84">
        <v>145.08000000000001</v>
      </c>
    </row>
    <row r="418" spans="1:11" ht="13" customHeight="1">
      <c r="A418" s="79" t="s">
        <v>834</v>
      </c>
      <c r="B418" s="86" t="s">
        <v>835</v>
      </c>
      <c r="C418" s="81">
        <v>12</v>
      </c>
      <c r="D418" s="81">
        <v>5</v>
      </c>
      <c r="E418" s="81">
        <v>5</v>
      </c>
      <c r="F418" s="81">
        <v>0</v>
      </c>
      <c r="G418" s="82" t="s">
        <v>110</v>
      </c>
      <c r="H418" s="83" t="s">
        <v>111</v>
      </c>
      <c r="J418" s="80"/>
      <c r="K418" s="84">
        <v>261.86</v>
      </c>
    </row>
    <row r="419" spans="1:11" ht="13" customHeight="1">
      <c r="A419" s="79" t="s">
        <v>836</v>
      </c>
      <c r="B419" s="86" t="s">
        <v>835</v>
      </c>
      <c r="C419" s="81">
        <v>12</v>
      </c>
      <c r="D419" s="81">
        <v>5</v>
      </c>
      <c r="E419" s="81">
        <v>5</v>
      </c>
      <c r="F419" s="81">
        <v>0</v>
      </c>
      <c r="G419" s="82" t="s">
        <v>110</v>
      </c>
      <c r="H419" s="83" t="s">
        <v>111</v>
      </c>
      <c r="J419" s="80"/>
      <c r="K419" s="84">
        <v>450.65</v>
      </c>
    </row>
    <row r="420" spans="1:11" ht="13" customHeight="1">
      <c r="A420" s="79" t="s">
        <v>837</v>
      </c>
      <c r="B420" s="86" t="s">
        <v>838</v>
      </c>
      <c r="C420" s="81">
        <v>12</v>
      </c>
      <c r="D420" s="81">
        <v>5</v>
      </c>
      <c r="E420" s="81">
        <v>5</v>
      </c>
      <c r="F420" s="81">
        <v>0</v>
      </c>
      <c r="G420" s="82" t="s">
        <v>110</v>
      </c>
      <c r="H420" s="83" t="s">
        <v>111</v>
      </c>
      <c r="J420" s="80"/>
      <c r="K420" s="84">
        <v>477.88</v>
      </c>
    </row>
    <row r="421" spans="1:11" ht="13" customHeight="1">
      <c r="A421" s="79" t="s">
        <v>839</v>
      </c>
      <c r="B421" s="86" t="s">
        <v>840</v>
      </c>
      <c r="C421" s="81">
        <v>12</v>
      </c>
      <c r="D421" s="81">
        <v>5</v>
      </c>
      <c r="E421" s="81">
        <v>5</v>
      </c>
      <c r="F421" s="81">
        <v>0</v>
      </c>
      <c r="G421" s="82" t="s">
        <v>110</v>
      </c>
      <c r="H421" s="83" t="s">
        <v>111</v>
      </c>
      <c r="J421" s="80"/>
      <c r="K421" s="84">
        <v>194.16</v>
      </c>
    </row>
    <row r="422" spans="1:11" ht="13" customHeight="1">
      <c r="A422" s="79" t="s">
        <v>841</v>
      </c>
      <c r="B422" s="86" t="s">
        <v>842</v>
      </c>
      <c r="C422" s="81">
        <v>12</v>
      </c>
      <c r="D422" s="81">
        <v>5</v>
      </c>
      <c r="E422" s="81">
        <v>5</v>
      </c>
      <c r="F422" s="81">
        <v>0</v>
      </c>
      <c r="G422" s="82" t="s">
        <v>110</v>
      </c>
      <c r="H422" s="83" t="s">
        <v>111</v>
      </c>
      <c r="J422" s="80"/>
      <c r="K422" s="84">
        <v>312.73</v>
      </c>
    </row>
    <row r="423" spans="1:11" ht="13" customHeight="1">
      <c r="A423" s="79" t="s">
        <v>843</v>
      </c>
      <c r="B423" s="86" t="s">
        <v>844</v>
      </c>
      <c r="C423" s="81">
        <v>12</v>
      </c>
      <c r="D423" s="81">
        <v>5</v>
      </c>
      <c r="E423" s="81">
        <v>5</v>
      </c>
      <c r="F423" s="81">
        <v>0</v>
      </c>
      <c r="G423" s="82" t="s">
        <v>110</v>
      </c>
      <c r="H423" s="83" t="s">
        <v>111</v>
      </c>
      <c r="J423" s="80"/>
      <c r="K423" s="84">
        <v>899.87</v>
      </c>
    </row>
    <row r="424" spans="1:11" ht="13" customHeight="1">
      <c r="A424" s="79" t="s">
        <v>845</v>
      </c>
      <c r="B424" s="86" t="s">
        <v>846</v>
      </c>
      <c r="C424" s="81">
        <v>12</v>
      </c>
      <c r="D424" s="81">
        <v>5</v>
      </c>
      <c r="E424" s="81">
        <v>5</v>
      </c>
      <c r="F424" s="81">
        <v>0</v>
      </c>
      <c r="G424" s="82" t="s">
        <v>110</v>
      </c>
      <c r="H424" s="83" t="s">
        <v>111</v>
      </c>
      <c r="J424" s="80"/>
      <c r="K424" s="84">
        <v>2270.09</v>
      </c>
    </row>
    <row r="425" spans="1:11" ht="13" customHeight="1">
      <c r="A425" s="79" t="s">
        <v>847</v>
      </c>
      <c r="B425" s="86" t="s">
        <v>848</v>
      </c>
      <c r="C425" s="81">
        <v>12</v>
      </c>
      <c r="D425" s="81">
        <v>5</v>
      </c>
      <c r="E425" s="81">
        <v>5</v>
      </c>
      <c r="F425" s="81">
        <v>0</v>
      </c>
      <c r="G425" s="82" t="s">
        <v>110</v>
      </c>
      <c r="H425" s="83" t="s">
        <v>111</v>
      </c>
      <c r="J425" s="80"/>
      <c r="K425" s="84">
        <v>2272.96</v>
      </c>
    </row>
    <row r="426" spans="1:11" ht="13" customHeight="1">
      <c r="A426" s="79" t="s">
        <v>849</v>
      </c>
      <c r="B426" s="86" t="s">
        <v>850</v>
      </c>
      <c r="C426" s="81">
        <v>12</v>
      </c>
      <c r="D426" s="81">
        <v>5</v>
      </c>
      <c r="E426" s="81">
        <v>5</v>
      </c>
      <c r="F426" s="81">
        <v>0</v>
      </c>
      <c r="G426" s="82" t="s">
        <v>110</v>
      </c>
      <c r="H426" s="83" t="s">
        <v>111</v>
      </c>
      <c r="J426" s="80"/>
      <c r="K426" s="84">
        <v>7487.32</v>
      </c>
    </row>
    <row r="427" spans="1:11" ht="13" customHeight="1">
      <c r="A427" s="79" t="s">
        <v>851</v>
      </c>
      <c r="B427" s="86" t="s">
        <v>852</v>
      </c>
      <c r="C427" s="81">
        <v>12</v>
      </c>
      <c r="D427" s="81">
        <v>5</v>
      </c>
      <c r="E427" s="81">
        <v>5</v>
      </c>
      <c r="F427" s="81">
        <v>0</v>
      </c>
      <c r="G427" s="82" t="s">
        <v>110</v>
      </c>
      <c r="H427" s="83" t="s">
        <v>111</v>
      </c>
      <c r="J427" s="80"/>
      <c r="K427" s="84">
        <v>7420.33</v>
      </c>
    </row>
    <row r="428" spans="1:11" ht="13" customHeight="1">
      <c r="A428" s="79" t="s">
        <v>853</v>
      </c>
      <c r="B428" s="86" t="s">
        <v>854</v>
      </c>
      <c r="C428" s="81">
        <v>12</v>
      </c>
      <c r="D428" s="81">
        <v>5</v>
      </c>
      <c r="E428" s="81">
        <v>5</v>
      </c>
      <c r="F428" s="81">
        <v>0</v>
      </c>
      <c r="G428" s="82" t="s">
        <v>110</v>
      </c>
      <c r="H428" s="83" t="s">
        <v>111</v>
      </c>
      <c r="J428" s="80"/>
      <c r="K428" s="84">
        <v>4537.67</v>
      </c>
    </row>
    <row r="429" spans="1:11" ht="13" customHeight="1">
      <c r="A429" s="79" t="s">
        <v>855</v>
      </c>
      <c r="B429" s="86" t="s">
        <v>856</v>
      </c>
      <c r="C429" s="81">
        <v>12</v>
      </c>
      <c r="D429" s="81">
        <v>5</v>
      </c>
      <c r="E429" s="81">
        <v>5</v>
      </c>
      <c r="F429" s="81">
        <v>0</v>
      </c>
      <c r="G429" s="82" t="s">
        <v>110</v>
      </c>
      <c r="H429" s="83" t="s">
        <v>111</v>
      </c>
      <c r="J429" s="80"/>
      <c r="K429" s="84">
        <v>435.96</v>
      </c>
    </row>
    <row r="430" spans="1:11" ht="13" customHeight="1">
      <c r="A430" s="79" t="s">
        <v>857</v>
      </c>
      <c r="B430" s="86" t="s">
        <v>858</v>
      </c>
      <c r="C430" s="81">
        <v>12</v>
      </c>
      <c r="D430" s="81">
        <v>5</v>
      </c>
      <c r="E430" s="81">
        <v>5</v>
      </c>
      <c r="F430" s="81">
        <v>0</v>
      </c>
      <c r="G430" s="82" t="s">
        <v>110</v>
      </c>
      <c r="H430" s="83" t="s">
        <v>111</v>
      </c>
      <c r="J430" s="80"/>
      <c r="K430" s="84">
        <v>588.57000000000005</v>
      </c>
    </row>
    <row r="431" spans="1:11" ht="13" customHeight="1">
      <c r="A431" s="79" t="s">
        <v>859</v>
      </c>
      <c r="B431" s="86" t="s">
        <v>860</v>
      </c>
      <c r="C431" s="81">
        <v>12</v>
      </c>
      <c r="D431" s="81">
        <v>5</v>
      </c>
      <c r="E431" s="81">
        <v>5</v>
      </c>
      <c r="F431" s="81">
        <v>0</v>
      </c>
      <c r="G431" s="82" t="s">
        <v>110</v>
      </c>
      <c r="H431" s="83" t="s">
        <v>111</v>
      </c>
      <c r="J431" s="80"/>
      <c r="K431" s="84">
        <v>445.28</v>
      </c>
    </row>
    <row r="432" spans="1:11" ht="13" customHeight="1">
      <c r="A432" s="79" t="s">
        <v>861</v>
      </c>
      <c r="B432" s="86" t="s">
        <v>862</v>
      </c>
      <c r="C432" s="81">
        <v>12</v>
      </c>
      <c r="D432" s="81">
        <v>5</v>
      </c>
      <c r="E432" s="81">
        <v>5</v>
      </c>
      <c r="F432" s="81">
        <v>0</v>
      </c>
      <c r="G432" s="82" t="s">
        <v>110</v>
      </c>
      <c r="H432" s="83" t="s">
        <v>111</v>
      </c>
      <c r="J432" s="80"/>
      <c r="K432" s="84">
        <v>428.44</v>
      </c>
    </row>
    <row r="433" spans="1:11" ht="13" customHeight="1">
      <c r="A433" s="79" t="s">
        <v>863</v>
      </c>
      <c r="B433" s="86" t="s">
        <v>864</v>
      </c>
      <c r="C433" s="81">
        <v>12</v>
      </c>
      <c r="D433" s="81">
        <v>5</v>
      </c>
      <c r="E433" s="81">
        <v>5</v>
      </c>
      <c r="F433" s="81">
        <v>0</v>
      </c>
      <c r="G433" s="82" t="s">
        <v>110</v>
      </c>
      <c r="H433" s="83" t="s">
        <v>111</v>
      </c>
      <c r="J433" s="80"/>
      <c r="K433" s="84">
        <v>218.88</v>
      </c>
    </row>
    <row r="434" spans="1:11" ht="13" customHeight="1">
      <c r="A434" s="79" t="s">
        <v>865</v>
      </c>
      <c r="B434" s="86" t="s">
        <v>864</v>
      </c>
      <c r="C434" s="81">
        <v>12</v>
      </c>
      <c r="D434" s="81">
        <v>5</v>
      </c>
      <c r="E434" s="81">
        <v>5</v>
      </c>
      <c r="F434" s="81">
        <v>0</v>
      </c>
      <c r="G434" s="82" t="s">
        <v>110</v>
      </c>
      <c r="H434" s="83" t="s">
        <v>111</v>
      </c>
      <c r="J434" s="80"/>
      <c r="K434" s="84">
        <v>560.27</v>
      </c>
    </row>
    <row r="435" spans="1:11" ht="13" customHeight="1">
      <c r="A435" s="79" t="s">
        <v>866</v>
      </c>
      <c r="B435" s="86" t="s">
        <v>867</v>
      </c>
      <c r="C435" s="81">
        <v>12</v>
      </c>
      <c r="D435" s="81">
        <v>5</v>
      </c>
      <c r="E435" s="81">
        <v>5</v>
      </c>
      <c r="F435" s="81">
        <v>0</v>
      </c>
      <c r="G435" s="82" t="s">
        <v>110</v>
      </c>
      <c r="H435" s="83" t="s">
        <v>111</v>
      </c>
      <c r="J435" s="80"/>
      <c r="K435" s="84">
        <v>472.5</v>
      </c>
    </row>
    <row r="436" spans="1:11" ht="13" customHeight="1">
      <c r="A436" s="79" t="s">
        <v>868</v>
      </c>
      <c r="B436" s="86" t="s">
        <v>869</v>
      </c>
      <c r="C436" s="81">
        <v>12</v>
      </c>
      <c r="D436" s="81">
        <v>5</v>
      </c>
      <c r="E436" s="81">
        <v>5</v>
      </c>
      <c r="F436" s="81">
        <v>0</v>
      </c>
      <c r="G436" s="82" t="s">
        <v>110</v>
      </c>
      <c r="H436" s="83" t="s">
        <v>111</v>
      </c>
      <c r="J436" s="80"/>
      <c r="K436" s="84">
        <v>243.6</v>
      </c>
    </row>
    <row r="437" spans="1:11" ht="13" customHeight="1">
      <c r="A437" s="79" t="s">
        <v>870</v>
      </c>
      <c r="B437" s="86" t="s">
        <v>871</v>
      </c>
      <c r="C437" s="81">
        <v>12</v>
      </c>
      <c r="D437" s="81">
        <v>5</v>
      </c>
      <c r="E437" s="81">
        <v>5</v>
      </c>
      <c r="F437" s="81">
        <v>0</v>
      </c>
      <c r="G437" s="82" t="s">
        <v>110</v>
      </c>
      <c r="H437" s="83" t="s">
        <v>111</v>
      </c>
      <c r="J437" s="80"/>
      <c r="K437" s="84">
        <v>131.11000000000001</v>
      </c>
    </row>
    <row r="438" spans="1:11" ht="13" customHeight="1">
      <c r="A438" s="79" t="s">
        <v>872</v>
      </c>
      <c r="B438" s="86" t="s">
        <v>873</v>
      </c>
      <c r="C438" s="81">
        <v>12</v>
      </c>
      <c r="D438" s="81">
        <v>5</v>
      </c>
      <c r="E438" s="81">
        <v>5</v>
      </c>
      <c r="F438" s="81">
        <v>0</v>
      </c>
      <c r="G438" s="82" t="s">
        <v>110</v>
      </c>
      <c r="H438" s="83" t="s">
        <v>111</v>
      </c>
      <c r="J438" s="80"/>
      <c r="K438" s="84">
        <v>221.74</v>
      </c>
    </row>
    <row r="439" spans="1:11" ht="13" customHeight="1">
      <c r="A439" s="79" t="s">
        <v>874</v>
      </c>
      <c r="B439" s="86" t="s">
        <v>873</v>
      </c>
      <c r="C439" s="81">
        <v>12</v>
      </c>
      <c r="D439" s="81">
        <v>5</v>
      </c>
      <c r="E439" s="81">
        <v>5</v>
      </c>
      <c r="F439" s="81">
        <v>0</v>
      </c>
      <c r="G439" s="82" t="s">
        <v>110</v>
      </c>
      <c r="H439" s="83" t="s">
        <v>111</v>
      </c>
      <c r="J439" s="80"/>
      <c r="K439" s="84">
        <v>357.51</v>
      </c>
    </row>
    <row r="440" spans="1:11" ht="13" customHeight="1">
      <c r="A440" s="79" t="s">
        <v>875</v>
      </c>
      <c r="B440" s="86" t="s">
        <v>876</v>
      </c>
      <c r="C440" s="81">
        <v>12</v>
      </c>
      <c r="D440" s="81">
        <v>5</v>
      </c>
      <c r="E440" s="81">
        <v>5</v>
      </c>
      <c r="F440" s="81">
        <v>0</v>
      </c>
      <c r="G440" s="82" t="s">
        <v>110</v>
      </c>
      <c r="H440" s="83" t="s">
        <v>111</v>
      </c>
      <c r="J440" s="80"/>
      <c r="K440" s="84">
        <v>233.21</v>
      </c>
    </row>
    <row r="441" spans="1:11" ht="13" customHeight="1">
      <c r="A441" s="79" t="s">
        <v>877</v>
      </c>
      <c r="B441" s="86" t="s">
        <v>876</v>
      </c>
      <c r="C441" s="81">
        <v>12</v>
      </c>
      <c r="D441" s="81">
        <v>5</v>
      </c>
      <c r="E441" s="81">
        <v>5</v>
      </c>
      <c r="F441" s="81">
        <v>0</v>
      </c>
      <c r="G441" s="82" t="s">
        <v>110</v>
      </c>
      <c r="H441" s="83" t="s">
        <v>111</v>
      </c>
      <c r="J441" s="80"/>
      <c r="K441" s="84">
        <v>387.96</v>
      </c>
    </row>
    <row r="442" spans="1:11" ht="13" customHeight="1">
      <c r="A442" s="79" t="s">
        <v>878</v>
      </c>
      <c r="B442" s="86" t="s">
        <v>876</v>
      </c>
      <c r="C442" s="81">
        <v>12</v>
      </c>
      <c r="D442" s="81">
        <v>5</v>
      </c>
      <c r="E442" s="81">
        <v>5</v>
      </c>
      <c r="F442" s="81">
        <v>0</v>
      </c>
      <c r="G442" s="82" t="s">
        <v>110</v>
      </c>
      <c r="H442" s="83" t="s">
        <v>111</v>
      </c>
      <c r="J442" s="80"/>
      <c r="K442" s="84">
        <v>227.12</v>
      </c>
    </row>
    <row r="443" spans="1:11" ht="13" customHeight="1">
      <c r="A443" s="79" t="s">
        <v>879</v>
      </c>
      <c r="B443" s="86" t="s">
        <v>876</v>
      </c>
      <c r="C443" s="81">
        <v>12</v>
      </c>
      <c r="D443" s="81">
        <v>5</v>
      </c>
      <c r="E443" s="81">
        <v>5</v>
      </c>
      <c r="F443" s="81">
        <v>0</v>
      </c>
      <c r="G443" s="82" t="s">
        <v>110</v>
      </c>
      <c r="H443" s="83" t="s">
        <v>111</v>
      </c>
      <c r="J443" s="80"/>
      <c r="K443" s="84">
        <v>344.97</v>
      </c>
    </row>
    <row r="444" spans="1:11" ht="13" customHeight="1">
      <c r="A444" s="79" t="s">
        <v>880</v>
      </c>
      <c r="B444" s="86" t="s">
        <v>881</v>
      </c>
      <c r="C444" s="81">
        <v>12</v>
      </c>
      <c r="D444" s="81">
        <v>5</v>
      </c>
      <c r="E444" s="81">
        <v>5</v>
      </c>
      <c r="F444" s="81">
        <v>0</v>
      </c>
      <c r="G444" s="82" t="s">
        <v>110</v>
      </c>
      <c r="H444" s="83" t="s">
        <v>111</v>
      </c>
      <c r="J444" s="80"/>
      <c r="K444" s="84">
        <v>234.28</v>
      </c>
    </row>
    <row r="445" spans="1:11" ht="13" customHeight="1">
      <c r="A445" s="79" t="s">
        <v>882</v>
      </c>
      <c r="B445" s="86" t="s">
        <v>881</v>
      </c>
      <c r="C445" s="81">
        <v>12</v>
      </c>
      <c r="D445" s="81">
        <v>5</v>
      </c>
      <c r="E445" s="81">
        <v>5</v>
      </c>
      <c r="F445" s="81">
        <v>0</v>
      </c>
      <c r="G445" s="82" t="s">
        <v>110</v>
      </c>
      <c r="H445" s="83" t="s">
        <v>111</v>
      </c>
      <c r="J445" s="80"/>
      <c r="K445" s="84">
        <v>404.8</v>
      </c>
    </row>
    <row r="446" spans="1:11" ht="13" customHeight="1">
      <c r="A446" s="79" t="s">
        <v>883</v>
      </c>
      <c r="B446" s="86" t="s">
        <v>884</v>
      </c>
      <c r="C446" s="81">
        <v>12</v>
      </c>
      <c r="D446" s="81">
        <v>5</v>
      </c>
      <c r="E446" s="81">
        <v>5</v>
      </c>
      <c r="F446" s="81">
        <v>0</v>
      </c>
      <c r="G446" s="82" t="s">
        <v>110</v>
      </c>
      <c r="H446" s="83" t="s">
        <v>111</v>
      </c>
      <c r="J446" s="80"/>
      <c r="K446" s="84">
        <v>330.29</v>
      </c>
    </row>
    <row r="447" spans="1:11" ht="13" customHeight="1">
      <c r="A447" s="79" t="s">
        <v>885</v>
      </c>
      <c r="B447" s="86" t="s">
        <v>884</v>
      </c>
      <c r="C447" s="81">
        <v>12</v>
      </c>
      <c r="D447" s="81">
        <v>5</v>
      </c>
      <c r="E447" s="81">
        <v>5</v>
      </c>
      <c r="F447" s="81">
        <v>0</v>
      </c>
      <c r="G447" s="82" t="s">
        <v>110</v>
      </c>
      <c r="H447" s="83" t="s">
        <v>111</v>
      </c>
      <c r="J447" s="80"/>
      <c r="K447" s="84">
        <v>471.07</v>
      </c>
    </row>
    <row r="448" spans="1:11" ht="13" customHeight="1">
      <c r="A448" s="79" t="s">
        <v>886</v>
      </c>
      <c r="B448" s="86" t="s">
        <v>884</v>
      </c>
      <c r="C448" s="81">
        <v>12</v>
      </c>
      <c r="D448" s="81">
        <v>5</v>
      </c>
      <c r="E448" s="81">
        <v>5</v>
      </c>
      <c r="F448" s="81">
        <v>0</v>
      </c>
      <c r="G448" s="82" t="s">
        <v>110</v>
      </c>
      <c r="H448" s="83" t="s">
        <v>111</v>
      </c>
      <c r="J448" s="80"/>
      <c r="K448" s="84">
        <v>272.61</v>
      </c>
    </row>
    <row r="449" spans="1:11" ht="13" customHeight="1">
      <c r="A449" s="79" t="s">
        <v>887</v>
      </c>
      <c r="B449" s="86" t="s">
        <v>884</v>
      </c>
      <c r="C449" s="81">
        <v>12</v>
      </c>
      <c r="D449" s="81">
        <v>5</v>
      </c>
      <c r="E449" s="81">
        <v>5</v>
      </c>
      <c r="F449" s="81">
        <v>0</v>
      </c>
      <c r="G449" s="82" t="s">
        <v>110</v>
      </c>
      <c r="H449" s="83" t="s">
        <v>111</v>
      </c>
      <c r="J449" s="80"/>
      <c r="K449" s="84">
        <v>385.1</v>
      </c>
    </row>
    <row r="450" spans="1:11" ht="13" customHeight="1">
      <c r="A450" s="79" t="s">
        <v>888</v>
      </c>
      <c r="B450" s="86" t="s">
        <v>889</v>
      </c>
      <c r="C450" s="81">
        <v>12</v>
      </c>
      <c r="D450" s="81">
        <v>5</v>
      </c>
      <c r="E450" s="81">
        <v>5</v>
      </c>
      <c r="F450" s="81">
        <v>0</v>
      </c>
      <c r="G450" s="82" t="s">
        <v>110</v>
      </c>
      <c r="H450" s="83" t="s">
        <v>111</v>
      </c>
      <c r="J450" s="80"/>
      <c r="K450" s="84">
        <v>317.75</v>
      </c>
    </row>
    <row r="451" spans="1:11" ht="13" customHeight="1">
      <c r="A451" s="79" t="s">
        <v>890</v>
      </c>
      <c r="B451" s="86" t="s">
        <v>891</v>
      </c>
      <c r="C451" s="81">
        <v>12</v>
      </c>
      <c r="D451" s="81">
        <v>5</v>
      </c>
      <c r="E451" s="81">
        <v>5</v>
      </c>
      <c r="F451" s="81">
        <v>0</v>
      </c>
      <c r="G451" s="82" t="s">
        <v>110</v>
      </c>
      <c r="H451" s="83" t="s">
        <v>111</v>
      </c>
      <c r="J451" s="80"/>
      <c r="K451" s="84">
        <v>431.66</v>
      </c>
    </row>
    <row r="452" spans="1:11" ht="13" customHeight="1">
      <c r="A452" s="79" t="s">
        <v>892</v>
      </c>
      <c r="B452" s="86" t="s">
        <v>891</v>
      </c>
      <c r="C452" s="81">
        <v>12</v>
      </c>
      <c r="D452" s="81">
        <v>5</v>
      </c>
      <c r="E452" s="81">
        <v>5</v>
      </c>
      <c r="F452" s="81">
        <v>0</v>
      </c>
      <c r="G452" s="82" t="s">
        <v>110</v>
      </c>
      <c r="H452" s="83" t="s">
        <v>111</v>
      </c>
      <c r="J452" s="80"/>
      <c r="K452" s="84">
        <v>557.4</v>
      </c>
    </row>
    <row r="453" spans="1:11" ht="13" customHeight="1">
      <c r="A453" s="79" t="s">
        <v>893</v>
      </c>
      <c r="B453" s="86" t="s">
        <v>894</v>
      </c>
      <c r="C453" s="81">
        <v>12</v>
      </c>
      <c r="D453" s="81">
        <v>5</v>
      </c>
      <c r="E453" s="81">
        <v>5</v>
      </c>
      <c r="F453" s="81">
        <v>0</v>
      </c>
      <c r="G453" s="82" t="s">
        <v>110</v>
      </c>
      <c r="H453" s="83" t="s">
        <v>111</v>
      </c>
      <c r="J453" s="80"/>
      <c r="K453" s="84">
        <v>355.72</v>
      </c>
    </row>
    <row r="454" spans="1:11" ht="13" customHeight="1">
      <c r="A454" s="79" t="s">
        <v>895</v>
      </c>
      <c r="B454" s="86" t="s">
        <v>896</v>
      </c>
      <c r="C454" s="81">
        <v>12</v>
      </c>
      <c r="D454" s="81">
        <v>5</v>
      </c>
      <c r="E454" s="81">
        <v>5</v>
      </c>
      <c r="F454" s="81">
        <v>0</v>
      </c>
      <c r="G454" s="82" t="s">
        <v>110</v>
      </c>
      <c r="H454" s="83" t="s">
        <v>111</v>
      </c>
      <c r="J454" s="80"/>
      <c r="K454" s="84">
        <v>291.24</v>
      </c>
    </row>
    <row r="455" spans="1:11" ht="13" customHeight="1">
      <c r="A455" s="79" t="s">
        <v>897</v>
      </c>
      <c r="B455" s="86" t="s">
        <v>898</v>
      </c>
      <c r="C455" s="81">
        <v>12</v>
      </c>
      <c r="D455" s="81">
        <v>5</v>
      </c>
      <c r="E455" s="81">
        <v>5</v>
      </c>
      <c r="F455" s="81">
        <v>0</v>
      </c>
      <c r="G455" s="82" t="s">
        <v>110</v>
      </c>
      <c r="H455" s="83" t="s">
        <v>111</v>
      </c>
      <c r="J455" s="80"/>
      <c r="K455" s="84">
        <v>258.27999999999997</v>
      </c>
    </row>
    <row r="456" spans="1:11" ht="13" customHeight="1">
      <c r="A456" s="79" t="s">
        <v>899</v>
      </c>
      <c r="B456" s="86" t="s">
        <v>898</v>
      </c>
      <c r="C456" s="81">
        <v>12</v>
      </c>
      <c r="D456" s="81">
        <v>5</v>
      </c>
      <c r="E456" s="81">
        <v>5</v>
      </c>
      <c r="F456" s="81">
        <v>0</v>
      </c>
      <c r="G456" s="82" t="s">
        <v>110</v>
      </c>
      <c r="H456" s="83" t="s">
        <v>111</v>
      </c>
      <c r="J456" s="80"/>
      <c r="K456" s="84">
        <v>622.96</v>
      </c>
    </row>
    <row r="457" spans="1:11" ht="13" customHeight="1">
      <c r="A457" s="79" t="s">
        <v>900</v>
      </c>
      <c r="B457" s="86" t="s">
        <v>901</v>
      </c>
      <c r="C457" s="81">
        <v>12</v>
      </c>
      <c r="D457" s="81">
        <v>5</v>
      </c>
      <c r="E457" s="81">
        <v>5</v>
      </c>
      <c r="F457" s="81">
        <v>0</v>
      </c>
      <c r="G457" s="82" t="s">
        <v>110</v>
      </c>
      <c r="H457" s="83" t="s">
        <v>111</v>
      </c>
      <c r="J457" s="80"/>
      <c r="K457" s="84">
        <v>494</v>
      </c>
    </row>
    <row r="458" spans="1:11" ht="13" customHeight="1">
      <c r="A458" s="79" t="s">
        <v>902</v>
      </c>
      <c r="B458" s="86" t="s">
        <v>903</v>
      </c>
      <c r="C458" s="81">
        <v>12</v>
      </c>
      <c r="D458" s="81">
        <v>5</v>
      </c>
      <c r="E458" s="81">
        <v>5</v>
      </c>
      <c r="F458" s="81">
        <v>0</v>
      </c>
      <c r="G458" s="82" t="s">
        <v>110</v>
      </c>
      <c r="H458" s="83" t="s">
        <v>111</v>
      </c>
      <c r="J458" s="80"/>
      <c r="K458" s="84">
        <v>207.77</v>
      </c>
    </row>
    <row r="459" spans="1:11" ht="13" customHeight="1">
      <c r="A459" s="79" t="s">
        <v>904</v>
      </c>
      <c r="B459" s="86" t="s">
        <v>903</v>
      </c>
      <c r="C459" s="81">
        <v>12</v>
      </c>
      <c r="D459" s="81">
        <v>5</v>
      </c>
      <c r="E459" s="81">
        <v>5</v>
      </c>
      <c r="F459" s="81">
        <v>0</v>
      </c>
      <c r="G459" s="82" t="s">
        <v>110</v>
      </c>
      <c r="H459" s="83" t="s">
        <v>111</v>
      </c>
      <c r="J459" s="80"/>
      <c r="K459" s="84">
        <v>566.36</v>
      </c>
    </row>
    <row r="460" spans="1:11" ht="13" customHeight="1">
      <c r="A460" s="79" t="s">
        <v>905</v>
      </c>
      <c r="B460" s="86" t="s">
        <v>906</v>
      </c>
      <c r="C460" s="81">
        <v>12</v>
      </c>
      <c r="D460" s="81">
        <v>5</v>
      </c>
      <c r="E460" s="81">
        <v>5</v>
      </c>
      <c r="F460" s="81">
        <v>0</v>
      </c>
      <c r="G460" s="82" t="s">
        <v>110</v>
      </c>
      <c r="H460" s="83" t="s">
        <v>111</v>
      </c>
      <c r="J460" s="80"/>
      <c r="K460" s="84">
        <v>161.19999999999999</v>
      </c>
    </row>
    <row r="461" spans="1:11" ht="13" customHeight="1">
      <c r="A461" s="79" t="s">
        <v>907</v>
      </c>
      <c r="B461" s="86" t="s">
        <v>884</v>
      </c>
      <c r="C461" s="81">
        <v>12</v>
      </c>
      <c r="D461" s="81">
        <v>5</v>
      </c>
      <c r="E461" s="81">
        <v>5</v>
      </c>
      <c r="F461" s="81">
        <v>0</v>
      </c>
      <c r="G461" s="82" t="s">
        <v>110</v>
      </c>
      <c r="H461" s="83" t="s">
        <v>111</v>
      </c>
      <c r="J461" s="80"/>
      <c r="K461" s="84">
        <v>361.45</v>
      </c>
    </row>
    <row r="462" spans="1:11" ht="13" customHeight="1">
      <c r="A462" s="79" t="s">
        <v>908</v>
      </c>
      <c r="B462" s="86" t="s">
        <v>884</v>
      </c>
      <c r="C462" s="81">
        <v>12</v>
      </c>
      <c r="D462" s="81">
        <v>5</v>
      </c>
      <c r="E462" s="81">
        <v>5</v>
      </c>
      <c r="F462" s="81">
        <v>0</v>
      </c>
      <c r="G462" s="82" t="s">
        <v>110</v>
      </c>
      <c r="H462" s="83" t="s">
        <v>111</v>
      </c>
      <c r="J462" s="80"/>
      <c r="K462" s="84">
        <v>505.82</v>
      </c>
    </row>
    <row r="463" spans="1:11" ht="13" customHeight="1">
      <c r="A463" s="79" t="s">
        <v>909</v>
      </c>
      <c r="B463" s="86" t="s">
        <v>884</v>
      </c>
      <c r="C463" s="81">
        <v>12</v>
      </c>
      <c r="D463" s="81">
        <v>5</v>
      </c>
      <c r="E463" s="81">
        <v>5</v>
      </c>
      <c r="F463" s="81">
        <v>0</v>
      </c>
      <c r="G463" s="82" t="s">
        <v>110</v>
      </c>
      <c r="H463" s="83" t="s">
        <v>111</v>
      </c>
      <c r="J463" s="80"/>
      <c r="K463" s="84">
        <v>384.02</v>
      </c>
    </row>
    <row r="464" spans="1:11" ht="13" customHeight="1">
      <c r="A464" s="79" t="s">
        <v>910</v>
      </c>
      <c r="B464" s="86" t="s">
        <v>884</v>
      </c>
      <c r="C464" s="81">
        <v>12</v>
      </c>
      <c r="D464" s="81">
        <v>5</v>
      </c>
      <c r="E464" s="81">
        <v>5</v>
      </c>
      <c r="F464" s="81">
        <v>0</v>
      </c>
      <c r="G464" s="82" t="s">
        <v>110</v>
      </c>
      <c r="H464" s="83" t="s">
        <v>111</v>
      </c>
      <c r="J464" s="80"/>
      <c r="K464" s="84">
        <v>624.75</v>
      </c>
    </row>
    <row r="465" spans="1:11" ht="13" customHeight="1">
      <c r="A465" s="79" t="s">
        <v>911</v>
      </c>
      <c r="B465" s="86" t="s">
        <v>884</v>
      </c>
      <c r="C465" s="81">
        <v>12</v>
      </c>
      <c r="D465" s="81">
        <v>5</v>
      </c>
      <c r="E465" s="81">
        <v>5</v>
      </c>
      <c r="F465" s="81">
        <v>0</v>
      </c>
      <c r="G465" s="82" t="s">
        <v>110</v>
      </c>
      <c r="H465" s="83" t="s">
        <v>111</v>
      </c>
      <c r="J465" s="80"/>
      <c r="K465" s="84">
        <v>325.27</v>
      </c>
    </row>
    <row r="466" spans="1:11" ht="13" customHeight="1">
      <c r="A466" s="79" t="s">
        <v>912</v>
      </c>
      <c r="B466" s="86" t="s">
        <v>884</v>
      </c>
      <c r="C466" s="81">
        <v>12</v>
      </c>
      <c r="D466" s="81">
        <v>5</v>
      </c>
      <c r="E466" s="81">
        <v>5</v>
      </c>
      <c r="F466" s="81">
        <v>0</v>
      </c>
      <c r="G466" s="82" t="s">
        <v>110</v>
      </c>
      <c r="H466" s="83" t="s">
        <v>111</v>
      </c>
      <c r="J466" s="80"/>
      <c r="K466" s="84">
        <v>539.49</v>
      </c>
    </row>
    <row r="467" spans="1:11" ht="13" customHeight="1">
      <c r="A467" s="79" t="s">
        <v>913</v>
      </c>
      <c r="B467" s="86" t="s">
        <v>884</v>
      </c>
      <c r="C467" s="81">
        <v>12</v>
      </c>
      <c r="D467" s="81">
        <v>5</v>
      </c>
      <c r="E467" s="81">
        <v>5</v>
      </c>
      <c r="F467" s="81">
        <v>0</v>
      </c>
      <c r="G467" s="82" t="s">
        <v>110</v>
      </c>
      <c r="H467" s="83" t="s">
        <v>111</v>
      </c>
      <c r="J467" s="80"/>
      <c r="K467" s="84">
        <v>342.82</v>
      </c>
    </row>
    <row r="468" spans="1:11" ht="13" customHeight="1">
      <c r="A468" s="79" t="s">
        <v>914</v>
      </c>
      <c r="B468" s="86" t="s">
        <v>884</v>
      </c>
      <c r="C468" s="81">
        <v>12</v>
      </c>
      <c r="D468" s="81">
        <v>5</v>
      </c>
      <c r="E468" s="81">
        <v>5</v>
      </c>
      <c r="F468" s="81">
        <v>0</v>
      </c>
      <c r="G468" s="82" t="s">
        <v>110</v>
      </c>
      <c r="H468" s="83" t="s">
        <v>111</v>
      </c>
      <c r="J468" s="80"/>
      <c r="K468" s="84">
        <v>555.61</v>
      </c>
    </row>
    <row r="469" spans="1:11" ht="13" customHeight="1">
      <c r="A469" s="79" t="s">
        <v>915</v>
      </c>
      <c r="B469" s="86" t="s">
        <v>916</v>
      </c>
      <c r="C469" s="81">
        <v>12</v>
      </c>
      <c r="D469" s="81">
        <v>5</v>
      </c>
      <c r="E469" s="81">
        <v>5</v>
      </c>
      <c r="F469" s="81">
        <v>0</v>
      </c>
      <c r="G469" s="82" t="s">
        <v>110</v>
      </c>
      <c r="H469" s="83" t="s">
        <v>111</v>
      </c>
      <c r="J469" s="80"/>
      <c r="K469" s="84">
        <v>370.41</v>
      </c>
    </row>
    <row r="470" spans="1:11" ht="13" customHeight="1">
      <c r="A470" s="79" t="s">
        <v>917</v>
      </c>
      <c r="B470" s="86" t="s">
        <v>916</v>
      </c>
      <c r="C470" s="81">
        <v>12</v>
      </c>
      <c r="D470" s="81">
        <v>5</v>
      </c>
      <c r="E470" s="81">
        <v>5</v>
      </c>
      <c r="F470" s="81">
        <v>0</v>
      </c>
      <c r="G470" s="82" t="s">
        <v>110</v>
      </c>
      <c r="H470" s="83" t="s">
        <v>111</v>
      </c>
      <c r="J470" s="80"/>
      <c r="K470" s="84">
        <v>141.13999999999999</v>
      </c>
    </row>
    <row r="471" spans="1:11" ht="13" customHeight="1">
      <c r="A471" s="79" t="s">
        <v>918</v>
      </c>
      <c r="B471" s="86" t="s">
        <v>919</v>
      </c>
      <c r="C471" s="81">
        <v>12</v>
      </c>
      <c r="D471" s="81">
        <v>5</v>
      </c>
      <c r="E471" s="81">
        <v>5</v>
      </c>
      <c r="F471" s="81">
        <v>0</v>
      </c>
      <c r="G471" s="82" t="s">
        <v>110</v>
      </c>
      <c r="H471" s="83" t="s">
        <v>111</v>
      </c>
      <c r="J471" s="80"/>
      <c r="K471" s="84">
        <v>264.37</v>
      </c>
    </row>
    <row r="472" spans="1:11" ht="13" customHeight="1">
      <c r="A472" s="79" t="s">
        <v>920</v>
      </c>
      <c r="B472" s="86" t="s">
        <v>919</v>
      </c>
      <c r="C472" s="81">
        <v>12</v>
      </c>
      <c r="D472" s="81">
        <v>5</v>
      </c>
      <c r="E472" s="81">
        <v>5</v>
      </c>
      <c r="F472" s="81">
        <v>0</v>
      </c>
      <c r="G472" s="82" t="s">
        <v>110</v>
      </c>
      <c r="H472" s="83" t="s">
        <v>111</v>
      </c>
      <c r="J472" s="80"/>
      <c r="K472" s="84">
        <v>444.2</v>
      </c>
    </row>
    <row r="473" spans="1:11" ht="13" customHeight="1">
      <c r="A473" s="79" t="s">
        <v>921</v>
      </c>
      <c r="B473" s="86" t="s">
        <v>922</v>
      </c>
      <c r="C473" s="81">
        <v>12</v>
      </c>
      <c r="D473" s="81">
        <v>5</v>
      </c>
      <c r="E473" s="81">
        <v>5</v>
      </c>
      <c r="F473" s="81">
        <v>0</v>
      </c>
      <c r="G473" s="82" t="s">
        <v>110</v>
      </c>
      <c r="H473" s="83" t="s">
        <v>111</v>
      </c>
      <c r="J473" s="80"/>
      <c r="K473" s="84">
        <v>294.11</v>
      </c>
    </row>
    <row r="474" spans="1:11" ht="13" customHeight="1">
      <c r="A474" s="79" t="s">
        <v>923</v>
      </c>
      <c r="B474" s="86" t="s">
        <v>922</v>
      </c>
      <c r="C474" s="81">
        <v>12</v>
      </c>
      <c r="D474" s="81">
        <v>5</v>
      </c>
      <c r="E474" s="81">
        <v>5</v>
      </c>
      <c r="F474" s="81">
        <v>0</v>
      </c>
      <c r="G474" s="82" t="s">
        <v>110</v>
      </c>
      <c r="H474" s="83" t="s">
        <v>111</v>
      </c>
      <c r="J474" s="80"/>
      <c r="K474" s="84">
        <v>460.68</v>
      </c>
    </row>
    <row r="475" spans="1:11" ht="13" customHeight="1">
      <c r="A475" s="79" t="s">
        <v>924</v>
      </c>
      <c r="B475" s="86" t="s">
        <v>925</v>
      </c>
      <c r="C475" s="81">
        <v>12</v>
      </c>
      <c r="D475" s="81">
        <v>5</v>
      </c>
      <c r="E475" s="81">
        <v>5</v>
      </c>
      <c r="F475" s="81">
        <v>0</v>
      </c>
      <c r="G475" s="82" t="s">
        <v>110</v>
      </c>
      <c r="H475" s="83" t="s">
        <v>111</v>
      </c>
      <c r="J475" s="80"/>
      <c r="K475" s="84">
        <v>255.06</v>
      </c>
    </row>
    <row r="476" spans="1:11" ht="13" customHeight="1">
      <c r="A476" s="79" t="s">
        <v>926</v>
      </c>
      <c r="B476" s="86" t="s">
        <v>927</v>
      </c>
      <c r="C476" s="81">
        <v>12</v>
      </c>
      <c r="D476" s="81">
        <v>5</v>
      </c>
      <c r="E476" s="81">
        <v>5</v>
      </c>
      <c r="F476" s="81">
        <v>0</v>
      </c>
      <c r="G476" s="82" t="s">
        <v>110</v>
      </c>
      <c r="H476" s="83" t="s">
        <v>111</v>
      </c>
      <c r="J476" s="80"/>
      <c r="K476" s="84">
        <v>482.53</v>
      </c>
    </row>
    <row r="477" spans="1:11" ht="13" customHeight="1">
      <c r="A477" s="79" t="s">
        <v>928</v>
      </c>
      <c r="B477" s="86" t="s">
        <v>929</v>
      </c>
      <c r="C477" s="81">
        <v>12</v>
      </c>
      <c r="D477" s="81">
        <v>5</v>
      </c>
      <c r="E477" s="81">
        <v>5</v>
      </c>
      <c r="F477" s="81">
        <v>0</v>
      </c>
      <c r="G477" s="82" t="s">
        <v>110</v>
      </c>
      <c r="H477" s="83" t="s">
        <v>111</v>
      </c>
      <c r="J477" s="80"/>
      <c r="K477" s="84">
        <v>163.71</v>
      </c>
    </row>
    <row r="478" spans="1:11" ht="13" customHeight="1">
      <c r="A478" s="79" t="s">
        <v>930</v>
      </c>
      <c r="B478" s="86" t="s">
        <v>931</v>
      </c>
      <c r="C478" s="81">
        <v>12</v>
      </c>
      <c r="D478" s="81">
        <v>5</v>
      </c>
      <c r="E478" s="81">
        <v>5</v>
      </c>
      <c r="F478" s="81">
        <v>0</v>
      </c>
      <c r="G478" s="82" t="s">
        <v>110</v>
      </c>
      <c r="H478" s="83" t="s">
        <v>111</v>
      </c>
      <c r="J478" s="80"/>
      <c r="K478" s="84">
        <v>275.12</v>
      </c>
    </row>
    <row r="479" spans="1:11" ht="13" customHeight="1">
      <c r="A479" s="79" t="s">
        <v>932</v>
      </c>
      <c r="B479" s="86" t="s">
        <v>931</v>
      </c>
      <c r="C479" s="81">
        <v>12</v>
      </c>
      <c r="D479" s="81">
        <v>5</v>
      </c>
      <c r="E479" s="81">
        <v>5</v>
      </c>
      <c r="F479" s="81">
        <v>0</v>
      </c>
      <c r="G479" s="82" t="s">
        <v>110</v>
      </c>
      <c r="H479" s="83" t="s">
        <v>111</v>
      </c>
      <c r="J479" s="80"/>
      <c r="K479" s="84">
        <v>508.68</v>
      </c>
    </row>
    <row r="480" spans="1:11" ht="13" customHeight="1">
      <c r="A480" s="79" t="s">
        <v>933</v>
      </c>
      <c r="B480" s="86" t="s">
        <v>931</v>
      </c>
      <c r="C480" s="81">
        <v>12</v>
      </c>
      <c r="D480" s="81">
        <v>5</v>
      </c>
      <c r="E480" s="81">
        <v>5</v>
      </c>
      <c r="F480" s="81">
        <v>0</v>
      </c>
      <c r="G480" s="82" t="s">
        <v>110</v>
      </c>
      <c r="H480" s="83" t="s">
        <v>111</v>
      </c>
      <c r="J480" s="80"/>
      <c r="K480" s="84">
        <v>574.6</v>
      </c>
    </row>
    <row r="481" spans="1:11" ht="13" customHeight="1">
      <c r="A481" s="79" t="s">
        <v>934</v>
      </c>
      <c r="B481" s="86" t="s">
        <v>935</v>
      </c>
      <c r="C481" s="81">
        <v>12</v>
      </c>
      <c r="D481" s="81">
        <v>5</v>
      </c>
      <c r="E481" s="81">
        <v>5</v>
      </c>
      <c r="F481" s="81">
        <v>0</v>
      </c>
      <c r="G481" s="82" t="s">
        <v>110</v>
      </c>
      <c r="H481" s="83" t="s">
        <v>111</v>
      </c>
      <c r="J481" s="80"/>
      <c r="K481" s="84">
        <v>264.37</v>
      </c>
    </row>
    <row r="482" spans="1:11" ht="13" customHeight="1">
      <c r="A482" s="79" t="s">
        <v>936</v>
      </c>
      <c r="B482" s="86" t="s">
        <v>935</v>
      </c>
      <c r="C482" s="81">
        <v>12</v>
      </c>
      <c r="D482" s="81">
        <v>5</v>
      </c>
      <c r="E482" s="81">
        <v>5</v>
      </c>
      <c r="F482" s="81">
        <v>0</v>
      </c>
      <c r="G482" s="82" t="s">
        <v>110</v>
      </c>
      <c r="H482" s="83" t="s">
        <v>111</v>
      </c>
      <c r="J482" s="80"/>
      <c r="K482" s="84">
        <v>495.07</v>
      </c>
    </row>
    <row r="483" spans="1:11" ht="13" customHeight="1">
      <c r="A483" s="79" t="s">
        <v>937</v>
      </c>
      <c r="B483" s="86" t="s">
        <v>938</v>
      </c>
      <c r="C483" s="81">
        <v>12</v>
      </c>
      <c r="D483" s="81">
        <v>5</v>
      </c>
      <c r="E483" s="81">
        <v>5</v>
      </c>
      <c r="F483" s="81">
        <v>0</v>
      </c>
      <c r="G483" s="82" t="s">
        <v>110</v>
      </c>
      <c r="H483" s="83" t="s">
        <v>111</v>
      </c>
      <c r="J483" s="80"/>
      <c r="K483" s="84">
        <v>281.93</v>
      </c>
    </row>
    <row r="484" spans="1:11" ht="13" customHeight="1">
      <c r="A484" s="79" t="s">
        <v>939</v>
      </c>
      <c r="B484" s="86" t="s">
        <v>938</v>
      </c>
      <c r="C484" s="81">
        <v>12</v>
      </c>
      <c r="D484" s="81">
        <v>5</v>
      </c>
      <c r="E484" s="81">
        <v>5</v>
      </c>
      <c r="F484" s="81">
        <v>0</v>
      </c>
      <c r="G484" s="82" t="s">
        <v>110</v>
      </c>
      <c r="H484" s="83" t="s">
        <v>111</v>
      </c>
      <c r="J484" s="80"/>
      <c r="K484" s="84">
        <v>526.6</v>
      </c>
    </row>
    <row r="485" spans="1:11" ht="13" customHeight="1">
      <c r="A485" s="79" t="s">
        <v>940</v>
      </c>
      <c r="B485" s="86" t="s">
        <v>941</v>
      </c>
      <c r="C485" s="81">
        <v>12</v>
      </c>
      <c r="D485" s="81">
        <v>5</v>
      </c>
      <c r="E485" s="81">
        <v>5</v>
      </c>
      <c r="F485" s="81">
        <v>0</v>
      </c>
      <c r="G485" s="82" t="s">
        <v>110</v>
      </c>
      <c r="H485" s="83" t="s">
        <v>111</v>
      </c>
      <c r="J485" s="80"/>
      <c r="K485" s="84">
        <v>331.36</v>
      </c>
    </row>
    <row r="486" spans="1:11" ht="13" customHeight="1">
      <c r="A486" s="79" t="s">
        <v>942</v>
      </c>
      <c r="B486" s="86" t="s">
        <v>941</v>
      </c>
      <c r="C486" s="81">
        <v>12</v>
      </c>
      <c r="D486" s="81">
        <v>5</v>
      </c>
      <c r="E486" s="81">
        <v>5</v>
      </c>
      <c r="F486" s="81">
        <v>0</v>
      </c>
      <c r="G486" s="82" t="s">
        <v>110</v>
      </c>
      <c r="H486" s="83" t="s">
        <v>111</v>
      </c>
      <c r="J486" s="80"/>
      <c r="K486" s="84">
        <v>556.33000000000004</v>
      </c>
    </row>
    <row r="487" spans="1:11" ht="13" customHeight="1">
      <c r="A487" s="79" t="s">
        <v>943</v>
      </c>
      <c r="B487" s="86" t="s">
        <v>944</v>
      </c>
      <c r="C487" s="81">
        <v>12</v>
      </c>
      <c r="D487" s="81">
        <v>5</v>
      </c>
      <c r="E487" s="81">
        <v>5</v>
      </c>
      <c r="F487" s="81">
        <v>0</v>
      </c>
      <c r="G487" s="82" t="s">
        <v>110</v>
      </c>
      <c r="H487" s="83" t="s">
        <v>111</v>
      </c>
      <c r="J487" s="80"/>
      <c r="K487" s="84">
        <v>307.36</v>
      </c>
    </row>
    <row r="488" spans="1:11" ht="13" customHeight="1">
      <c r="A488" s="79" t="s">
        <v>945</v>
      </c>
      <c r="B488" s="86" t="s">
        <v>944</v>
      </c>
      <c r="C488" s="81">
        <v>12</v>
      </c>
      <c r="D488" s="81">
        <v>5</v>
      </c>
      <c r="E488" s="81">
        <v>5</v>
      </c>
      <c r="F488" s="81">
        <v>0</v>
      </c>
      <c r="G488" s="82" t="s">
        <v>110</v>
      </c>
      <c r="H488" s="83" t="s">
        <v>111</v>
      </c>
      <c r="J488" s="80"/>
      <c r="K488" s="84">
        <v>481.1</v>
      </c>
    </row>
    <row r="489" spans="1:11" ht="13" customHeight="1">
      <c r="A489" s="79" t="s">
        <v>946</v>
      </c>
      <c r="B489" s="86" t="s">
        <v>944</v>
      </c>
      <c r="C489" s="81">
        <v>12</v>
      </c>
      <c r="D489" s="81">
        <v>5</v>
      </c>
      <c r="E489" s="81">
        <v>5</v>
      </c>
      <c r="F489" s="81">
        <v>0</v>
      </c>
      <c r="G489" s="82" t="s">
        <v>110</v>
      </c>
      <c r="H489" s="83" t="s">
        <v>111</v>
      </c>
      <c r="J489" s="80"/>
      <c r="K489" s="84">
        <v>308.79000000000002</v>
      </c>
    </row>
    <row r="490" spans="1:11" ht="13" customHeight="1">
      <c r="A490" s="79" t="s">
        <v>947</v>
      </c>
      <c r="B490" s="86" t="s">
        <v>944</v>
      </c>
      <c r="C490" s="81">
        <v>12</v>
      </c>
      <c r="D490" s="81">
        <v>5</v>
      </c>
      <c r="E490" s="81">
        <v>5</v>
      </c>
      <c r="F490" s="81">
        <v>0</v>
      </c>
      <c r="G490" s="82" t="s">
        <v>110</v>
      </c>
      <c r="H490" s="83" t="s">
        <v>111</v>
      </c>
      <c r="J490" s="80"/>
      <c r="K490" s="84">
        <v>449.93</v>
      </c>
    </row>
    <row r="491" spans="1:11" ht="13" customHeight="1">
      <c r="A491" s="79" t="s">
        <v>948</v>
      </c>
      <c r="B491" s="86" t="s">
        <v>944</v>
      </c>
      <c r="C491" s="81">
        <v>12</v>
      </c>
      <c r="D491" s="81">
        <v>5</v>
      </c>
      <c r="E491" s="81">
        <v>5</v>
      </c>
      <c r="F491" s="81">
        <v>0</v>
      </c>
      <c r="G491" s="82" t="s">
        <v>110</v>
      </c>
      <c r="H491" s="83" t="s">
        <v>111</v>
      </c>
      <c r="J491" s="80"/>
      <c r="K491" s="84">
        <v>324.91000000000003</v>
      </c>
    </row>
    <row r="492" spans="1:11" ht="13" customHeight="1">
      <c r="A492" s="79" t="s">
        <v>949</v>
      </c>
      <c r="B492" s="86" t="s">
        <v>950</v>
      </c>
      <c r="C492" s="81">
        <v>12</v>
      </c>
      <c r="D492" s="81">
        <v>5</v>
      </c>
      <c r="E492" s="81">
        <v>5</v>
      </c>
      <c r="F492" s="81">
        <v>0</v>
      </c>
      <c r="G492" s="82" t="s">
        <v>110</v>
      </c>
      <c r="H492" s="83" t="s">
        <v>111</v>
      </c>
      <c r="J492" s="80"/>
      <c r="K492" s="84">
        <v>442.41</v>
      </c>
    </row>
    <row r="493" spans="1:11" ht="13" customHeight="1">
      <c r="A493" s="79" t="s">
        <v>951</v>
      </c>
      <c r="B493" s="86" t="s">
        <v>952</v>
      </c>
      <c r="C493" s="81">
        <v>12</v>
      </c>
      <c r="D493" s="81">
        <v>5</v>
      </c>
      <c r="E493" s="81">
        <v>5</v>
      </c>
      <c r="F493" s="81">
        <v>0</v>
      </c>
      <c r="G493" s="82" t="s">
        <v>110</v>
      </c>
      <c r="H493" s="83" t="s">
        <v>111</v>
      </c>
      <c r="J493" s="80"/>
      <c r="K493" s="84">
        <v>265.45</v>
      </c>
    </row>
    <row r="494" spans="1:11" ht="13" customHeight="1">
      <c r="A494" s="79" t="s">
        <v>953</v>
      </c>
      <c r="B494" s="86" t="s">
        <v>952</v>
      </c>
      <c r="C494" s="81">
        <v>12</v>
      </c>
      <c r="D494" s="81">
        <v>5</v>
      </c>
      <c r="E494" s="81">
        <v>5</v>
      </c>
      <c r="F494" s="81">
        <v>0</v>
      </c>
      <c r="G494" s="82" t="s">
        <v>110</v>
      </c>
      <c r="H494" s="83" t="s">
        <v>111</v>
      </c>
      <c r="J494" s="80"/>
      <c r="K494" s="84">
        <v>391.18</v>
      </c>
    </row>
    <row r="495" spans="1:11" ht="13" customHeight="1">
      <c r="A495" s="79" t="s">
        <v>954</v>
      </c>
      <c r="B495" s="86" t="s">
        <v>955</v>
      </c>
      <c r="C495" s="81">
        <v>12</v>
      </c>
      <c r="D495" s="81">
        <v>5</v>
      </c>
      <c r="E495" s="81">
        <v>5</v>
      </c>
      <c r="F495" s="81">
        <v>0</v>
      </c>
      <c r="G495" s="82" t="s">
        <v>110</v>
      </c>
      <c r="H495" s="83" t="s">
        <v>111</v>
      </c>
      <c r="J495" s="80"/>
      <c r="K495" s="84">
        <v>559.91</v>
      </c>
    </row>
    <row r="496" spans="1:11" ht="13" customHeight="1">
      <c r="A496" s="79" t="s">
        <v>956</v>
      </c>
      <c r="B496" s="86" t="s">
        <v>957</v>
      </c>
      <c r="C496" s="81">
        <v>12</v>
      </c>
      <c r="D496" s="81">
        <v>5</v>
      </c>
      <c r="E496" s="81">
        <v>5</v>
      </c>
      <c r="F496" s="81">
        <v>0</v>
      </c>
      <c r="G496" s="82" t="s">
        <v>110</v>
      </c>
      <c r="H496" s="83" t="s">
        <v>111</v>
      </c>
      <c r="J496" s="80"/>
      <c r="K496" s="84">
        <v>506.53</v>
      </c>
    </row>
    <row r="497" spans="1:11" ht="13" customHeight="1">
      <c r="A497" s="79" t="s">
        <v>958</v>
      </c>
      <c r="B497" s="86" t="s">
        <v>959</v>
      </c>
      <c r="C497" s="81">
        <v>12</v>
      </c>
      <c r="D497" s="81">
        <v>5</v>
      </c>
      <c r="E497" s="81">
        <v>5</v>
      </c>
      <c r="F497" s="81">
        <v>0</v>
      </c>
      <c r="G497" s="82" t="s">
        <v>110</v>
      </c>
      <c r="H497" s="83" t="s">
        <v>111</v>
      </c>
      <c r="J497" s="80"/>
      <c r="K497" s="84">
        <v>575.66999999999996</v>
      </c>
    </row>
    <row r="498" spans="1:11" ht="13" customHeight="1">
      <c r="A498" s="79" t="s">
        <v>960</v>
      </c>
      <c r="B498" s="86" t="s">
        <v>961</v>
      </c>
      <c r="C498" s="81">
        <v>12</v>
      </c>
      <c r="D498" s="81">
        <v>5</v>
      </c>
      <c r="E498" s="81">
        <v>5</v>
      </c>
      <c r="F498" s="81">
        <v>0</v>
      </c>
      <c r="G498" s="82" t="s">
        <v>110</v>
      </c>
      <c r="H498" s="83" t="s">
        <v>111</v>
      </c>
      <c r="J498" s="80"/>
      <c r="K498" s="84">
        <v>98.51</v>
      </c>
    </row>
    <row r="499" spans="1:11" ht="13" customHeight="1">
      <c r="A499" s="79" t="s">
        <v>962</v>
      </c>
      <c r="B499" s="86" t="s">
        <v>963</v>
      </c>
      <c r="C499" s="81">
        <v>12</v>
      </c>
      <c r="D499" s="81">
        <v>5</v>
      </c>
      <c r="E499" s="81">
        <v>5</v>
      </c>
      <c r="F499" s="81">
        <v>0</v>
      </c>
      <c r="G499" s="82" t="s">
        <v>110</v>
      </c>
      <c r="H499" s="83" t="s">
        <v>111</v>
      </c>
      <c r="J499" s="80"/>
      <c r="K499" s="84">
        <v>297.33</v>
      </c>
    </row>
    <row r="500" spans="1:11" ht="13" customHeight="1">
      <c r="A500" s="79" t="s">
        <v>964</v>
      </c>
      <c r="B500" s="86" t="s">
        <v>963</v>
      </c>
      <c r="C500" s="81">
        <v>12</v>
      </c>
      <c r="D500" s="81">
        <v>5</v>
      </c>
      <c r="E500" s="81">
        <v>5</v>
      </c>
      <c r="F500" s="81">
        <v>0</v>
      </c>
      <c r="G500" s="82" t="s">
        <v>110</v>
      </c>
      <c r="H500" s="83" t="s">
        <v>111</v>
      </c>
      <c r="J500" s="80"/>
      <c r="K500" s="84">
        <v>324.91000000000003</v>
      </c>
    </row>
    <row r="501" spans="1:11" ht="13" customHeight="1">
      <c r="A501" s="79" t="s">
        <v>965</v>
      </c>
      <c r="B501" s="86" t="s">
        <v>966</v>
      </c>
      <c r="C501" s="81">
        <v>12</v>
      </c>
      <c r="D501" s="81">
        <v>5</v>
      </c>
      <c r="E501" s="81">
        <v>5</v>
      </c>
      <c r="F501" s="81">
        <v>0</v>
      </c>
      <c r="G501" s="82" t="s">
        <v>110</v>
      </c>
      <c r="H501" s="83" t="s">
        <v>111</v>
      </c>
      <c r="J501" s="80"/>
      <c r="K501" s="84">
        <v>375.78</v>
      </c>
    </row>
    <row r="502" spans="1:11" ht="13" customHeight="1">
      <c r="A502" s="79" t="s">
        <v>967</v>
      </c>
      <c r="B502" s="86" t="s">
        <v>968</v>
      </c>
      <c r="C502" s="81">
        <v>12</v>
      </c>
      <c r="D502" s="81">
        <v>5</v>
      </c>
      <c r="E502" s="81">
        <v>5</v>
      </c>
      <c r="F502" s="81">
        <v>0</v>
      </c>
      <c r="G502" s="82" t="s">
        <v>110</v>
      </c>
      <c r="H502" s="83" t="s">
        <v>111</v>
      </c>
      <c r="J502" s="80"/>
      <c r="K502" s="84">
        <v>431.31</v>
      </c>
    </row>
    <row r="503" spans="1:11" ht="13" customHeight="1">
      <c r="A503" s="79" t="s">
        <v>969</v>
      </c>
      <c r="B503" s="86" t="s">
        <v>970</v>
      </c>
      <c r="C503" s="81">
        <v>12</v>
      </c>
      <c r="D503" s="81">
        <v>5</v>
      </c>
      <c r="E503" s="81">
        <v>5</v>
      </c>
      <c r="F503" s="81">
        <v>0</v>
      </c>
      <c r="G503" s="82" t="s">
        <v>110</v>
      </c>
      <c r="H503" s="83" t="s">
        <v>111</v>
      </c>
      <c r="J503" s="80"/>
      <c r="K503" s="84">
        <v>343.18</v>
      </c>
    </row>
    <row r="504" spans="1:11" ht="13" customHeight="1">
      <c r="A504" s="79" t="s">
        <v>971</v>
      </c>
      <c r="B504" s="86" t="s">
        <v>970</v>
      </c>
      <c r="C504" s="81">
        <v>12</v>
      </c>
      <c r="D504" s="81">
        <v>5</v>
      </c>
      <c r="E504" s="81">
        <v>5</v>
      </c>
      <c r="F504" s="81">
        <v>0</v>
      </c>
      <c r="G504" s="82" t="s">
        <v>110</v>
      </c>
      <c r="H504" s="83" t="s">
        <v>111</v>
      </c>
      <c r="J504" s="80"/>
      <c r="K504" s="84">
        <v>459.25</v>
      </c>
    </row>
    <row r="505" spans="1:11" ht="13" customHeight="1">
      <c r="A505" s="79" t="s">
        <v>972</v>
      </c>
      <c r="B505" s="86" t="s">
        <v>973</v>
      </c>
      <c r="C505" s="81">
        <v>12</v>
      </c>
      <c r="D505" s="81">
        <v>5</v>
      </c>
      <c r="E505" s="81">
        <v>5</v>
      </c>
      <c r="F505" s="81">
        <v>0</v>
      </c>
      <c r="G505" s="82" t="s">
        <v>110</v>
      </c>
      <c r="H505" s="83" t="s">
        <v>111</v>
      </c>
      <c r="J505" s="80"/>
      <c r="K505" s="84">
        <v>330.29</v>
      </c>
    </row>
    <row r="506" spans="1:11" ht="13" customHeight="1">
      <c r="A506" s="79" t="s">
        <v>974</v>
      </c>
      <c r="B506" s="86" t="s">
        <v>973</v>
      </c>
      <c r="C506" s="81">
        <v>12</v>
      </c>
      <c r="D506" s="81">
        <v>5</v>
      </c>
      <c r="E506" s="81">
        <v>5</v>
      </c>
      <c r="F506" s="81">
        <v>0</v>
      </c>
      <c r="G506" s="82" t="s">
        <v>110</v>
      </c>
      <c r="H506" s="83" t="s">
        <v>111</v>
      </c>
      <c r="J506" s="80"/>
      <c r="K506" s="84">
        <v>418.41</v>
      </c>
    </row>
    <row r="507" spans="1:11" ht="13" customHeight="1">
      <c r="A507" s="79" t="s">
        <v>975</v>
      </c>
      <c r="B507" s="86" t="s">
        <v>976</v>
      </c>
      <c r="C507" s="81">
        <v>12</v>
      </c>
      <c r="D507" s="81">
        <v>5</v>
      </c>
      <c r="E507" s="81">
        <v>5</v>
      </c>
      <c r="F507" s="81">
        <v>0</v>
      </c>
      <c r="G507" s="82" t="s">
        <v>110</v>
      </c>
      <c r="H507" s="83" t="s">
        <v>111</v>
      </c>
      <c r="J507" s="80"/>
      <c r="K507" s="84">
        <v>200.97</v>
      </c>
    </row>
    <row r="508" spans="1:11" ht="13" customHeight="1">
      <c r="A508" s="79" t="s">
        <v>977</v>
      </c>
      <c r="B508" s="86" t="s">
        <v>976</v>
      </c>
      <c r="C508" s="81">
        <v>12</v>
      </c>
      <c r="D508" s="81">
        <v>5</v>
      </c>
      <c r="E508" s="81">
        <v>5</v>
      </c>
      <c r="F508" s="81">
        <v>0</v>
      </c>
      <c r="G508" s="82" t="s">
        <v>110</v>
      </c>
      <c r="H508" s="83" t="s">
        <v>111</v>
      </c>
      <c r="J508" s="80"/>
      <c r="K508" s="84">
        <v>340.67</v>
      </c>
    </row>
    <row r="509" spans="1:11" ht="13" customHeight="1">
      <c r="A509" s="79" t="s">
        <v>978</v>
      </c>
      <c r="B509" s="86" t="s">
        <v>976</v>
      </c>
      <c r="C509" s="81">
        <v>12</v>
      </c>
      <c r="D509" s="81">
        <v>5</v>
      </c>
      <c r="E509" s="81">
        <v>5</v>
      </c>
      <c r="F509" s="81">
        <v>0</v>
      </c>
      <c r="G509" s="82" t="s">
        <v>110</v>
      </c>
      <c r="H509" s="83" t="s">
        <v>111</v>
      </c>
      <c r="J509" s="80"/>
      <c r="K509" s="84">
        <v>231.06</v>
      </c>
    </row>
    <row r="510" spans="1:11" ht="13" customHeight="1">
      <c r="A510" s="79" t="s">
        <v>979</v>
      </c>
      <c r="B510" s="86" t="s">
        <v>976</v>
      </c>
      <c r="C510" s="81">
        <v>12</v>
      </c>
      <c r="D510" s="81">
        <v>5</v>
      </c>
      <c r="E510" s="81">
        <v>5</v>
      </c>
      <c r="F510" s="81">
        <v>0</v>
      </c>
      <c r="G510" s="82" t="s">
        <v>110</v>
      </c>
      <c r="H510" s="83" t="s">
        <v>111</v>
      </c>
      <c r="J510" s="80"/>
      <c r="K510" s="84">
        <v>372.56</v>
      </c>
    </row>
    <row r="511" spans="1:11" ht="13" customHeight="1">
      <c r="A511" s="79" t="s">
        <v>980</v>
      </c>
      <c r="B511" s="86" t="s">
        <v>976</v>
      </c>
      <c r="C511" s="81">
        <v>12</v>
      </c>
      <c r="D511" s="81">
        <v>5</v>
      </c>
      <c r="E511" s="81">
        <v>5</v>
      </c>
      <c r="F511" s="81">
        <v>0</v>
      </c>
      <c r="G511" s="82" t="s">
        <v>110</v>
      </c>
      <c r="H511" s="83" t="s">
        <v>111</v>
      </c>
      <c r="J511" s="80"/>
      <c r="K511" s="84">
        <v>187</v>
      </c>
    </row>
    <row r="512" spans="1:11" ht="13" customHeight="1">
      <c r="A512" s="79" t="s">
        <v>981</v>
      </c>
      <c r="B512" s="86" t="s">
        <v>976</v>
      </c>
      <c r="C512" s="81">
        <v>12</v>
      </c>
      <c r="D512" s="81">
        <v>5</v>
      </c>
      <c r="E512" s="81">
        <v>5</v>
      </c>
      <c r="F512" s="81">
        <v>0</v>
      </c>
      <c r="G512" s="82" t="s">
        <v>110</v>
      </c>
      <c r="H512" s="83" t="s">
        <v>111</v>
      </c>
      <c r="J512" s="80"/>
      <c r="K512" s="84">
        <v>318.45999999999998</v>
      </c>
    </row>
    <row r="513" spans="1:11" ht="13" customHeight="1">
      <c r="A513" s="79" t="s">
        <v>982</v>
      </c>
      <c r="B513" s="86" t="s">
        <v>983</v>
      </c>
      <c r="C513" s="81">
        <v>12</v>
      </c>
      <c r="D513" s="81">
        <v>5</v>
      </c>
      <c r="E513" s="81">
        <v>5</v>
      </c>
      <c r="F513" s="81">
        <v>0</v>
      </c>
      <c r="G513" s="82" t="s">
        <v>110</v>
      </c>
      <c r="H513" s="83" t="s">
        <v>111</v>
      </c>
      <c r="J513" s="80"/>
      <c r="K513" s="84">
        <v>280.13</v>
      </c>
    </row>
    <row r="514" spans="1:11" ht="13" customHeight="1">
      <c r="A514" s="79" t="s">
        <v>984</v>
      </c>
      <c r="B514" s="86" t="s">
        <v>983</v>
      </c>
      <c r="C514" s="81">
        <v>12</v>
      </c>
      <c r="D514" s="81">
        <v>5</v>
      </c>
      <c r="E514" s="81">
        <v>5</v>
      </c>
      <c r="F514" s="81">
        <v>0</v>
      </c>
      <c r="G514" s="82" t="s">
        <v>110</v>
      </c>
      <c r="H514" s="83" t="s">
        <v>111</v>
      </c>
      <c r="J514" s="80"/>
      <c r="K514" s="84">
        <v>385.45</v>
      </c>
    </row>
    <row r="515" spans="1:11" ht="13" customHeight="1">
      <c r="A515" s="79" t="s">
        <v>985</v>
      </c>
      <c r="B515" s="86" t="s">
        <v>986</v>
      </c>
      <c r="C515" s="81">
        <v>12</v>
      </c>
      <c r="D515" s="81">
        <v>5</v>
      </c>
      <c r="E515" s="81">
        <v>5</v>
      </c>
      <c r="F515" s="81">
        <v>0</v>
      </c>
      <c r="G515" s="82" t="s">
        <v>110</v>
      </c>
      <c r="H515" s="83" t="s">
        <v>111</v>
      </c>
      <c r="J515" s="80"/>
      <c r="K515" s="84">
        <v>713.59</v>
      </c>
    </row>
    <row r="516" spans="1:11" ht="13" customHeight="1">
      <c r="A516" s="79" t="s">
        <v>987</v>
      </c>
      <c r="B516" s="86" t="s">
        <v>988</v>
      </c>
      <c r="C516" s="81">
        <v>12</v>
      </c>
      <c r="D516" s="81">
        <v>5</v>
      </c>
      <c r="E516" s="81">
        <v>5</v>
      </c>
      <c r="F516" s="81">
        <v>0</v>
      </c>
      <c r="G516" s="82" t="s">
        <v>110</v>
      </c>
      <c r="H516" s="83" t="s">
        <v>111</v>
      </c>
      <c r="J516" s="80"/>
      <c r="K516" s="84">
        <v>349.27</v>
      </c>
    </row>
    <row r="517" spans="1:11" ht="13" customHeight="1">
      <c r="A517" s="79" t="s">
        <v>989</v>
      </c>
      <c r="B517" s="86" t="s">
        <v>990</v>
      </c>
      <c r="C517" s="81">
        <v>12</v>
      </c>
      <c r="D517" s="81">
        <v>5</v>
      </c>
      <c r="E517" s="81">
        <v>5</v>
      </c>
      <c r="F517" s="81">
        <v>0</v>
      </c>
      <c r="G517" s="82" t="s">
        <v>110</v>
      </c>
      <c r="H517" s="83" t="s">
        <v>111</v>
      </c>
      <c r="J517" s="80"/>
      <c r="K517" s="84">
        <v>473.22</v>
      </c>
    </row>
    <row r="518" spans="1:11" ht="13" customHeight="1">
      <c r="A518" s="79" t="s">
        <v>991</v>
      </c>
      <c r="B518" s="86" t="s">
        <v>992</v>
      </c>
      <c r="C518" s="81">
        <v>12</v>
      </c>
      <c r="D518" s="81">
        <v>5</v>
      </c>
      <c r="E518" s="81">
        <v>5</v>
      </c>
      <c r="F518" s="81">
        <v>0</v>
      </c>
      <c r="G518" s="82" t="s">
        <v>110</v>
      </c>
      <c r="H518" s="83" t="s">
        <v>111</v>
      </c>
      <c r="J518" s="80"/>
      <c r="K518" s="84">
        <v>294.82</v>
      </c>
    </row>
    <row r="519" spans="1:11" ht="13" customHeight="1">
      <c r="A519" s="79" t="s">
        <v>993</v>
      </c>
      <c r="B519" s="86" t="s">
        <v>994</v>
      </c>
      <c r="C519" s="81">
        <v>12</v>
      </c>
      <c r="D519" s="81">
        <v>5</v>
      </c>
      <c r="E519" s="81">
        <v>5</v>
      </c>
      <c r="F519" s="81">
        <v>0</v>
      </c>
      <c r="G519" s="82" t="s">
        <v>110</v>
      </c>
      <c r="H519" s="83" t="s">
        <v>111</v>
      </c>
      <c r="J519" s="80"/>
      <c r="K519" s="84">
        <v>188.43</v>
      </c>
    </row>
    <row r="520" spans="1:11" ht="13" customHeight="1">
      <c r="A520" s="79" t="s">
        <v>995</v>
      </c>
      <c r="B520" s="86" t="s">
        <v>994</v>
      </c>
      <c r="C520" s="81">
        <v>12</v>
      </c>
      <c r="D520" s="81">
        <v>5</v>
      </c>
      <c r="E520" s="81">
        <v>5</v>
      </c>
      <c r="F520" s="81">
        <v>0</v>
      </c>
      <c r="G520" s="82" t="s">
        <v>110</v>
      </c>
      <c r="H520" s="83" t="s">
        <v>111</v>
      </c>
      <c r="J520" s="80"/>
      <c r="K520" s="84">
        <v>240.73</v>
      </c>
    </row>
    <row r="521" spans="1:11" ht="13" customHeight="1">
      <c r="A521" s="79" t="s">
        <v>996</v>
      </c>
      <c r="B521" s="86" t="s">
        <v>997</v>
      </c>
      <c r="C521" s="81">
        <v>12</v>
      </c>
      <c r="D521" s="81">
        <v>5</v>
      </c>
      <c r="E521" s="81">
        <v>5</v>
      </c>
      <c r="F521" s="81">
        <v>0</v>
      </c>
      <c r="G521" s="82" t="s">
        <v>110</v>
      </c>
      <c r="H521" s="83" t="s">
        <v>111</v>
      </c>
      <c r="J521" s="80"/>
      <c r="K521" s="84">
        <v>165.14</v>
      </c>
    </row>
    <row r="522" spans="1:11" ht="13" customHeight="1">
      <c r="A522" s="79" t="s">
        <v>998</v>
      </c>
      <c r="B522" s="86" t="s">
        <v>999</v>
      </c>
      <c r="C522" s="81">
        <v>12</v>
      </c>
      <c r="D522" s="81">
        <v>5</v>
      </c>
      <c r="E522" s="81">
        <v>5</v>
      </c>
      <c r="F522" s="81">
        <v>0</v>
      </c>
      <c r="G522" s="82" t="s">
        <v>110</v>
      </c>
      <c r="H522" s="83" t="s">
        <v>111</v>
      </c>
      <c r="J522" s="80"/>
      <c r="K522" s="84">
        <v>480.03</v>
      </c>
    </row>
    <row r="523" spans="1:11" ht="13" customHeight="1">
      <c r="A523" s="79" t="s">
        <v>1000</v>
      </c>
      <c r="B523" s="86" t="s">
        <v>1001</v>
      </c>
      <c r="C523" s="81">
        <v>12</v>
      </c>
      <c r="D523" s="81">
        <v>5</v>
      </c>
      <c r="E523" s="81">
        <v>5</v>
      </c>
      <c r="F523" s="81">
        <v>0</v>
      </c>
      <c r="G523" s="82" t="s">
        <v>110</v>
      </c>
      <c r="H523" s="83" t="s">
        <v>111</v>
      </c>
      <c r="J523" s="80"/>
      <c r="K523" s="84">
        <v>182.7</v>
      </c>
    </row>
    <row r="524" spans="1:11" ht="13" customHeight="1">
      <c r="A524" s="79" t="s">
        <v>1002</v>
      </c>
      <c r="B524" s="86" t="s">
        <v>1003</v>
      </c>
      <c r="C524" s="81">
        <v>12</v>
      </c>
      <c r="D524" s="81">
        <v>5</v>
      </c>
      <c r="E524" s="81">
        <v>5</v>
      </c>
      <c r="F524" s="81">
        <v>0</v>
      </c>
      <c r="G524" s="82" t="s">
        <v>110</v>
      </c>
      <c r="H524" s="83" t="s">
        <v>111</v>
      </c>
      <c r="J524" s="80"/>
      <c r="K524" s="84">
        <v>540.57000000000005</v>
      </c>
    </row>
    <row r="525" spans="1:11" ht="13" customHeight="1">
      <c r="A525" s="79" t="s">
        <v>1004</v>
      </c>
      <c r="B525" s="86" t="s">
        <v>1005</v>
      </c>
      <c r="C525" s="81">
        <v>12</v>
      </c>
      <c r="D525" s="81">
        <v>5</v>
      </c>
      <c r="E525" s="81">
        <v>5</v>
      </c>
      <c r="F525" s="81">
        <v>0</v>
      </c>
      <c r="G525" s="82" t="s">
        <v>110</v>
      </c>
      <c r="H525" s="83" t="s">
        <v>111</v>
      </c>
      <c r="J525" s="80"/>
      <c r="K525" s="84">
        <v>483.25</v>
      </c>
    </row>
    <row r="526" spans="1:11" ht="13" customHeight="1">
      <c r="A526" s="79" t="s">
        <v>1006</v>
      </c>
      <c r="B526" s="86" t="s">
        <v>1005</v>
      </c>
      <c r="C526" s="81">
        <v>12</v>
      </c>
      <c r="D526" s="81">
        <v>5</v>
      </c>
      <c r="E526" s="81">
        <v>5</v>
      </c>
      <c r="F526" s="81">
        <v>0</v>
      </c>
      <c r="G526" s="82" t="s">
        <v>110</v>
      </c>
      <c r="H526" s="83" t="s">
        <v>111</v>
      </c>
      <c r="J526" s="80"/>
      <c r="K526" s="84">
        <v>391.18</v>
      </c>
    </row>
    <row r="527" spans="1:11" ht="13" customHeight="1">
      <c r="A527" s="79" t="s">
        <v>1007</v>
      </c>
      <c r="B527" s="86" t="s">
        <v>1008</v>
      </c>
      <c r="C527" s="81">
        <v>12</v>
      </c>
      <c r="D527" s="81">
        <v>5</v>
      </c>
      <c r="E527" s="81">
        <v>5</v>
      </c>
      <c r="F527" s="81">
        <v>0</v>
      </c>
      <c r="G527" s="82" t="s">
        <v>110</v>
      </c>
      <c r="H527" s="83" t="s">
        <v>111</v>
      </c>
      <c r="J527" s="80"/>
      <c r="K527" s="84">
        <v>305.93</v>
      </c>
    </row>
    <row r="528" spans="1:11" ht="13" customHeight="1">
      <c r="A528" s="79" t="s">
        <v>1009</v>
      </c>
      <c r="B528" s="86" t="s">
        <v>1010</v>
      </c>
      <c r="C528" s="81">
        <v>12</v>
      </c>
      <c r="D528" s="81">
        <v>5</v>
      </c>
      <c r="E528" s="81">
        <v>5</v>
      </c>
      <c r="F528" s="81">
        <v>0</v>
      </c>
      <c r="G528" s="82" t="s">
        <v>110</v>
      </c>
      <c r="H528" s="83" t="s">
        <v>111</v>
      </c>
      <c r="J528" s="80"/>
      <c r="K528" s="84">
        <v>667.38</v>
      </c>
    </row>
    <row r="529" spans="1:11" ht="13" customHeight="1">
      <c r="A529" s="79" t="s">
        <v>1011</v>
      </c>
      <c r="B529" s="86" t="s">
        <v>1012</v>
      </c>
      <c r="C529" s="81">
        <v>12</v>
      </c>
      <c r="D529" s="81">
        <v>5</v>
      </c>
      <c r="E529" s="81">
        <v>5</v>
      </c>
      <c r="F529" s="81">
        <v>0</v>
      </c>
      <c r="G529" s="82" t="s">
        <v>110</v>
      </c>
      <c r="H529" s="83" t="s">
        <v>111</v>
      </c>
      <c r="J529" s="80"/>
      <c r="K529" s="84">
        <v>274.04000000000002</v>
      </c>
    </row>
    <row r="530" spans="1:11" ht="13" customHeight="1">
      <c r="A530" s="79" t="s">
        <v>1013</v>
      </c>
      <c r="B530" s="86" t="s">
        <v>1014</v>
      </c>
      <c r="C530" s="81">
        <v>12</v>
      </c>
      <c r="D530" s="81">
        <v>5</v>
      </c>
      <c r="E530" s="81">
        <v>5</v>
      </c>
      <c r="F530" s="81">
        <v>0</v>
      </c>
      <c r="G530" s="82" t="s">
        <v>110</v>
      </c>
      <c r="H530" s="83" t="s">
        <v>111</v>
      </c>
      <c r="J530" s="80"/>
      <c r="K530" s="84">
        <v>464.26</v>
      </c>
    </row>
    <row r="531" spans="1:11" ht="13" customHeight="1">
      <c r="A531" s="79" t="s">
        <v>1015</v>
      </c>
      <c r="B531" s="86" t="s">
        <v>1016</v>
      </c>
      <c r="C531" s="81">
        <v>12</v>
      </c>
      <c r="D531" s="81">
        <v>5</v>
      </c>
      <c r="E531" s="81">
        <v>5</v>
      </c>
      <c r="F531" s="81">
        <v>0</v>
      </c>
      <c r="G531" s="82" t="s">
        <v>110</v>
      </c>
      <c r="H531" s="83" t="s">
        <v>111</v>
      </c>
      <c r="J531" s="80"/>
      <c r="K531" s="84">
        <v>162.28</v>
      </c>
    </row>
    <row r="532" spans="1:11" ht="13" customHeight="1">
      <c r="A532" s="79" t="s">
        <v>1017</v>
      </c>
      <c r="B532" s="86" t="s">
        <v>682</v>
      </c>
      <c r="C532" s="81">
        <v>12</v>
      </c>
      <c r="D532" s="81">
        <v>5</v>
      </c>
      <c r="E532" s="81">
        <v>5</v>
      </c>
      <c r="F532" s="81">
        <v>0</v>
      </c>
      <c r="G532" s="82" t="s">
        <v>110</v>
      </c>
      <c r="H532" s="83" t="s">
        <v>111</v>
      </c>
      <c r="J532" s="80"/>
      <c r="K532" s="84">
        <v>616.15</v>
      </c>
    </row>
    <row r="533" spans="1:11" ht="13" customHeight="1">
      <c r="A533" s="79" t="s">
        <v>1018</v>
      </c>
      <c r="B533" s="86" t="s">
        <v>1019</v>
      </c>
      <c r="C533" s="81">
        <v>12</v>
      </c>
      <c r="D533" s="81">
        <v>5</v>
      </c>
      <c r="E533" s="81">
        <v>5</v>
      </c>
      <c r="F533" s="81">
        <v>0</v>
      </c>
      <c r="G533" s="82" t="s">
        <v>110</v>
      </c>
      <c r="H533" s="83" t="s">
        <v>111</v>
      </c>
      <c r="J533" s="80"/>
      <c r="K533" s="84">
        <v>526.24</v>
      </c>
    </row>
    <row r="534" spans="1:11" ht="13" customHeight="1">
      <c r="A534" s="79" t="s">
        <v>1020</v>
      </c>
      <c r="B534" s="86" t="s">
        <v>1019</v>
      </c>
      <c r="C534" s="81">
        <v>12</v>
      </c>
      <c r="D534" s="81">
        <v>5</v>
      </c>
      <c r="E534" s="81">
        <v>5</v>
      </c>
      <c r="F534" s="81">
        <v>0</v>
      </c>
      <c r="G534" s="82" t="s">
        <v>110</v>
      </c>
      <c r="H534" s="83" t="s">
        <v>111</v>
      </c>
      <c r="J534" s="80"/>
      <c r="K534" s="84">
        <v>511.91</v>
      </c>
    </row>
    <row r="535" spans="1:11" ht="13" customHeight="1">
      <c r="A535" s="79" t="s">
        <v>1021</v>
      </c>
      <c r="B535" s="86" t="s">
        <v>1019</v>
      </c>
      <c r="C535" s="81">
        <v>12</v>
      </c>
      <c r="D535" s="81">
        <v>5</v>
      </c>
      <c r="E535" s="81">
        <v>5</v>
      </c>
      <c r="F535" s="81">
        <v>0</v>
      </c>
      <c r="G535" s="82" t="s">
        <v>110</v>
      </c>
      <c r="H535" s="83" t="s">
        <v>111</v>
      </c>
      <c r="J535" s="80"/>
      <c r="K535" s="84">
        <v>535.19000000000005</v>
      </c>
    </row>
    <row r="536" spans="1:11" ht="13" customHeight="1">
      <c r="A536" s="79" t="s">
        <v>1022</v>
      </c>
      <c r="B536" s="86" t="s">
        <v>1023</v>
      </c>
      <c r="C536" s="81">
        <v>12</v>
      </c>
      <c r="D536" s="81">
        <v>5</v>
      </c>
      <c r="E536" s="81">
        <v>5</v>
      </c>
      <c r="F536" s="81">
        <v>0</v>
      </c>
      <c r="G536" s="82" t="s">
        <v>110</v>
      </c>
      <c r="H536" s="83" t="s">
        <v>111</v>
      </c>
      <c r="J536" s="80"/>
      <c r="K536" s="84">
        <v>515.13</v>
      </c>
    </row>
    <row r="537" spans="1:11" ht="13" customHeight="1">
      <c r="A537" s="79" t="s">
        <v>1024</v>
      </c>
      <c r="B537" s="86" t="s">
        <v>1025</v>
      </c>
      <c r="C537" s="81">
        <v>12</v>
      </c>
      <c r="D537" s="81">
        <v>5</v>
      </c>
      <c r="E537" s="81">
        <v>5</v>
      </c>
      <c r="F537" s="81">
        <v>0</v>
      </c>
      <c r="G537" s="82" t="s">
        <v>110</v>
      </c>
      <c r="H537" s="83" t="s">
        <v>111</v>
      </c>
      <c r="J537" s="80"/>
      <c r="K537" s="84">
        <v>327.42</v>
      </c>
    </row>
    <row r="538" spans="1:11" ht="13" customHeight="1">
      <c r="A538" s="79" t="s">
        <v>1026</v>
      </c>
      <c r="B538" s="86" t="s">
        <v>1027</v>
      </c>
      <c r="C538" s="81">
        <v>12</v>
      </c>
      <c r="D538" s="81">
        <v>5</v>
      </c>
      <c r="E538" s="81">
        <v>5</v>
      </c>
      <c r="F538" s="81">
        <v>0</v>
      </c>
      <c r="G538" s="82" t="s">
        <v>110</v>
      </c>
      <c r="H538" s="83" t="s">
        <v>111</v>
      </c>
      <c r="J538" s="80"/>
      <c r="K538" s="84">
        <v>305.57</v>
      </c>
    </row>
    <row r="539" spans="1:11" ht="13" customHeight="1">
      <c r="A539" s="79" t="s">
        <v>1028</v>
      </c>
      <c r="B539" s="86" t="s">
        <v>1027</v>
      </c>
      <c r="C539" s="81">
        <v>12</v>
      </c>
      <c r="D539" s="81">
        <v>5</v>
      </c>
      <c r="E539" s="81">
        <v>5</v>
      </c>
      <c r="F539" s="81">
        <v>0</v>
      </c>
      <c r="G539" s="82" t="s">
        <v>110</v>
      </c>
      <c r="H539" s="83" t="s">
        <v>111</v>
      </c>
      <c r="J539" s="80"/>
      <c r="K539" s="84">
        <v>625.82000000000005</v>
      </c>
    </row>
    <row r="540" spans="1:11" ht="13" customHeight="1">
      <c r="A540" s="79" t="s">
        <v>1029</v>
      </c>
      <c r="B540" s="86" t="s">
        <v>1030</v>
      </c>
      <c r="C540" s="81">
        <v>12</v>
      </c>
      <c r="D540" s="81">
        <v>5</v>
      </c>
      <c r="E540" s="81">
        <v>5</v>
      </c>
      <c r="F540" s="81">
        <v>0</v>
      </c>
      <c r="G540" s="82" t="s">
        <v>110</v>
      </c>
      <c r="H540" s="83" t="s">
        <v>111</v>
      </c>
      <c r="J540" s="80"/>
      <c r="K540" s="84">
        <v>480.74</v>
      </c>
    </row>
    <row r="541" spans="1:11" ht="13" customHeight="1">
      <c r="A541" s="79" t="s">
        <v>1031</v>
      </c>
      <c r="B541" s="86" t="s">
        <v>1032</v>
      </c>
      <c r="C541" s="81">
        <v>12</v>
      </c>
      <c r="D541" s="81">
        <v>5</v>
      </c>
      <c r="E541" s="81">
        <v>5</v>
      </c>
      <c r="F541" s="81">
        <v>0</v>
      </c>
      <c r="G541" s="82" t="s">
        <v>110</v>
      </c>
      <c r="H541" s="83" t="s">
        <v>111</v>
      </c>
      <c r="J541" s="80"/>
      <c r="K541" s="84">
        <v>514.77</v>
      </c>
    </row>
    <row r="542" spans="1:11" ht="13" customHeight="1">
      <c r="A542" s="79" t="s">
        <v>1033</v>
      </c>
      <c r="B542" s="86" t="s">
        <v>1034</v>
      </c>
      <c r="C542" s="81">
        <v>12</v>
      </c>
      <c r="D542" s="81">
        <v>5</v>
      </c>
      <c r="E542" s="81">
        <v>5</v>
      </c>
      <c r="F542" s="81">
        <v>0</v>
      </c>
      <c r="G542" s="82" t="s">
        <v>110</v>
      </c>
      <c r="H542" s="83" t="s">
        <v>111</v>
      </c>
      <c r="J542" s="80"/>
      <c r="K542" s="84">
        <v>366.47</v>
      </c>
    </row>
    <row r="543" spans="1:11" ht="13" customHeight="1">
      <c r="A543" s="79" t="s">
        <v>1035</v>
      </c>
      <c r="B543" s="86" t="s">
        <v>1036</v>
      </c>
      <c r="C543" s="81">
        <v>12</v>
      </c>
      <c r="D543" s="81">
        <v>5</v>
      </c>
      <c r="E543" s="81">
        <v>5</v>
      </c>
      <c r="F543" s="81">
        <v>0</v>
      </c>
      <c r="G543" s="82" t="s">
        <v>110</v>
      </c>
      <c r="H543" s="83" t="s">
        <v>111</v>
      </c>
      <c r="J543" s="80"/>
      <c r="K543" s="84">
        <v>536.27</v>
      </c>
    </row>
    <row r="544" spans="1:11" ht="13" customHeight="1">
      <c r="A544" s="79" t="s">
        <v>1037</v>
      </c>
      <c r="B544" s="86" t="s">
        <v>1038</v>
      </c>
      <c r="C544" s="81">
        <v>12</v>
      </c>
      <c r="D544" s="81">
        <v>5</v>
      </c>
      <c r="E544" s="81">
        <v>5</v>
      </c>
      <c r="F544" s="81">
        <v>0</v>
      </c>
      <c r="G544" s="82" t="s">
        <v>110</v>
      </c>
      <c r="H544" s="83" t="s">
        <v>111</v>
      </c>
      <c r="J544" s="80"/>
      <c r="K544" s="84">
        <v>471.43</v>
      </c>
    </row>
    <row r="545" spans="1:11" ht="13" customHeight="1">
      <c r="A545" s="79" t="s">
        <v>1039</v>
      </c>
      <c r="B545" s="86" t="s">
        <v>1040</v>
      </c>
      <c r="C545" s="81">
        <v>12</v>
      </c>
      <c r="D545" s="81">
        <v>5</v>
      </c>
      <c r="E545" s="81">
        <v>5</v>
      </c>
      <c r="F545" s="81">
        <v>0</v>
      </c>
      <c r="G545" s="82" t="s">
        <v>110</v>
      </c>
      <c r="H545" s="83" t="s">
        <v>111</v>
      </c>
      <c r="J545" s="80"/>
      <c r="K545" s="84">
        <v>346.76</v>
      </c>
    </row>
    <row r="546" spans="1:11" ht="13" customHeight="1">
      <c r="A546" s="79" t="s">
        <v>1041</v>
      </c>
      <c r="B546" s="86" t="s">
        <v>1042</v>
      </c>
      <c r="C546" s="81">
        <v>12</v>
      </c>
      <c r="D546" s="81">
        <v>5</v>
      </c>
      <c r="E546" s="81">
        <v>5</v>
      </c>
      <c r="F546" s="81">
        <v>0</v>
      </c>
      <c r="G546" s="82" t="s">
        <v>110</v>
      </c>
      <c r="H546" s="83" t="s">
        <v>111</v>
      </c>
      <c r="J546" s="80"/>
      <c r="K546" s="84">
        <v>255.77</v>
      </c>
    </row>
    <row r="547" spans="1:11" ht="13" customHeight="1">
      <c r="A547" s="79" t="s">
        <v>1043</v>
      </c>
      <c r="B547" s="86" t="s">
        <v>1042</v>
      </c>
      <c r="C547" s="81">
        <v>12</v>
      </c>
      <c r="D547" s="81">
        <v>5</v>
      </c>
      <c r="E547" s="81">
        <v>5</v>
      </c>
      <c r="F547" s="81">
        <v>0</v>
      </c>
      <c r="G547" s="82" t="s">
        <v>110</v>
      </c>
      <c r="H547" s="83" t="s">
        <v>111</v>
      </c>
      <c r="J547" s="80"/>
      <c r="K547" s="84">
        <v>589.29</v>
      </c>
    </row>
    <row r="548" spans="1:11" ht="13" customHeight="1">
      <c r="A548" s="79" t="s">
        <v>1044</v>
      </c>
      <c r="B548" s="86" t="s">
        <v>1045</v>
      </c>
      <c r="C548" s="81">
        <v>12</v>
      </c>
      <c r="D548" s="81">
        <v>5</v>
      </c>
      <c r="E548" s="81">
        <v>5</v>
      </c>
      <c r="F548" s="81">
        <v>0</v>
      </c>
      <c r="G548" s="82" t="s">
        <v>110</v>
      </c>
      <c r="H548" s="83" t="s">
        <v>111</v>
      </c>
      <c r="J548" s="80"/>
      <c r="K548" s="84">
        <v>452.8</v>
      </c>
    </row>
    <row r="549" spans="1:11" ht="13" customHeight="1">
      <c r="A549" s="79" t="s">
        <v>1046</v>
      </c>
      <c r="B549" s="86" t="s">
        <v>1047</v>
      </c>
      <c r="C549" s="81">
        <v>12</v>
      </c>
      <c r="D549" s="81">
        <v>5</v>
      </c>
      <c r="E549" s="81">
        <v>5</v>
      </c>
      <c r="F549" s="81">
        <v>0</v>
      </c>
      <c r="G549" s="82" t="s">
        <v>110</v>
      </c>
      <c r="H549" s="83" t="s">
        <v>111</v>
      </c>
      <c r="J549" s="80"/>
      <c r="K549" s="84">
        <v>572.80999999999995</v>
      </c>
    </row>
    <row r="550" spans="1:11" ht="13" customHeight="1">
      <c r="A550" s="79" t="s">
        <v>1048</v>
      </c>
      <c r="B550" s="86" t="s">
        <v>1049</v>
      </c>
      <c r="C550" s="81">
        <v>12</v>
      </c>
      <c r="D550" s="81">
        <v>5</v>
      </c>
      <c r="E550" s="81">
        <v>5</v>
      </c>
      <c r="F550" s="81">
        <v>0</v>
      </c>
      <c r="G550" s="82" t="s">
        <v>110</v>
      </c>
      <c r="H550" s="83" t="s">
        <v>111</v>
      </c>
      <c r="J550" s="80"/>
      <c r="K550" s="84">
        <v>164.78</v>
      </c>
    </row>
    <row r="551" spans="1:11" ht="13" customHeight="1">
      <c r="A551" s="79" t="s">
        <v>1050</v>
      </c>
      <c r="B551" s="86" t="s">
        <v>1051</v>
      </c>
      <c r="C551" s="81">
        <v>12</v>
      </c>
      <c r="D551" s="81">
        <v>5</v>
      </c>
      <c r="E551" s="81">
        <v>5</v>
      </c>
      <c r="F551" s="81">
        <v>0</v>
      </c>
      <c r="G551" s="82" t="s">
        <v>110</v>
      </c>
      <c r="H551" s="83" t="s">
        <v>111</v>
      </c>
      <c r="J551" s="80"/>
      <c r="K551" s="84">
        <v>641.94000000000005</v>
      </c>
    </row>
    <row r="552" spans="1:11" ht="13" customHeight="1">
      <c r="A552" s="79" t="s">
        <v>1052</v>
      </c>
      <c r="B552" s="86" t="s">
        <v>1053</v>
      </c>
      <c r="C552" s="81">
        <v>12</v>
      </c>
      <c r="D552" s="81">
        <v>5</v>
      </c>
      <c r="E552" s="81">
        <v>5</v>
      </c>
      <c r="F552" s="81">
        <v>0</v>
      </c>
      <c r="G552" s="82" t="s">
        <v>110</v>
      </c>
      <c r="H552" s="83" t="s">
        <v>111</v>
      </c>
      <c r="J552" s="80"/>
      <c r="K552" s="84">
        <v>679.92</v>
      </c>
    </row>
    <row r="553" spans="1:11" ht="13" customHeight="1">
      <c r="A553" s="79" t="s">
        <v>1054</v>
      </c>
      <c r="B553" s="86" t="s">
        <v>1055</v>
      </c>
      <c r="C553" s="81">
        <v>12</v>
      </c>
      <c r="D553" s="81">
        <v>5</v>
      </c>
      <c r="E553" s="81">
        <v>5</v>
      </c>
      <c r="F553" s="81">
        <v>0</v>
      </c>
      <c r="G553" s="82" t="s">
        <v>110</v>
      </c>
      <c r="H553" s="83" t="s">
        <v>111</v>
      </c>
      <c r="J553" s="80"/>
      <c r="K553" s="84">
        <v>351.06</v>
      </c>
    </row>
    <row r="554" spans="1:11" ht="13" customHeight="1">
      <c r="A554" s="79" t="s">
        <v>1056</v>
      </c>
      <c r="B554" s="86" t="s">
        <v>1055</v>
      </c>
      <c r="C554" s="81">
        <v>12</v>
      </c>
      <c r="D554" s="81">
        <v>5</v>
      </c>
      <c r="E554" s="81">
        <v>5</v>
      </c>
      <c r="F554" s="81">
        <v>0</v>
      </c>
      <c r="G554" s="82" t="s">
        <v>110</v>
      </c>
      <c r="H554" s="83" t="s">
        <v>111</v>
      </c>
      <c r="J554" s="80"/>
      <c r="K554" s="84">
        <v>546.29999999999995</v>
      </c>
    </row>
    <row r="555" spans="1:11" ht="13" customHeight="1">
      <c r="A555" s="79" t="s">
        <v>1057</v>
      </c>
      <c r="B555" s="86" t="s">
        <v>1058</v>
      </c>
      <c r="C555" s="81">
        <v>12</v>
      </c>
      <c r="D555" s="81">
        <v>5</v>
      </c>
      <c r="E555" s="81">
        <v>5</v>
      </c>
      <c r="F555" s="81">
        <v>0</v>
      </c>
      <c r="G555" s="82" t="s">
        <v>110</v>
      </c>
      <c r="H555" s="83" t="s">
        <v>111</v>
      </c>
      <c r="J555" s="80"/>
      <c r="K555" s="84">
        <v>339.24</v>
      </c>
    </row>
    <row r="556" spans="1:11" ht="13" customHeight="1">
      <c r="A556" s="79" t="s">
        <v>1059</v>
      </c>
      <c r="B556" s="86" t="s">
        <v>1060</v>
      </c>
      <c r="C556" s="81">
        <v>12</v>
      </c>
      <c r="D556" s="81">
        <v>5</v>
      </c>
      <c r="E556" s="81">
        <v>5</v>
      </c>
      <c r="F556" s="81">
        <v>0</v>
      </c>
      <c r="G556" s="82" t="s">
        <v>110</v>
      </c>
      <c r="H556" s="83" t="s">
        <v>111</v>
      </c>
      <c r="J556" s="80"/>
      <c r="K556" s="84">
        <v>486.12</v>
      </c>
    </row>
    <row r="557" spans="1:11" ht="13" customHeight="1">
      <c r="A557" s="79" t="s">
        <v>1061</v>
      </c>
      <c r="B557" s="86" t="s">
        <v>1062</v>
      </c>
      <c r="C557" s="81">
        <v>12</v>
      </c>
      <c r="D557" s="81">
        <v>5</v>
      </c>
      <c r="E557" s="81">
        <v>5</v>
      </c>
      <c r="F557" s="81">
        <v>0</v>
      </c>
      <c r="G557" s="82" t="s">
        <v>110</v>
      </c>
      <c r="H557" s="83" t="s">
        <v>111</v>
      </c>
      <c r="J557" s="80"/>
      <c r="K557" s="84">
        <v>286.94</v>
      </c>
    </row>
    <row r="558" spans="1:11" ht="13" customHeight="1">
      <c r="A558" s="79" t="s">
        <v>1063</v>
      </c>
      <c r="B558" s="86" t="s">
        <v>1064</v>
      </c>
      <c r="C558" s="81">
        <v>12</v>
      </c>
      <c r="D558" s="81">
        <v>5</v>
      </c>
      <c r="E558" s="81">
        <v>5</v>
      </c>
      <c r="F558" s="81">
        <v>0</v>
      </c>
      <c r="G558" s="82" t="s">
        <v>110</v>
      </c>
      <c r="H558" s="83" t="s">
        <v>111</v>
      </c>
      <c r="J558" s="80"/>
      <c r="K558" s="84">
        <v>310.58</v>
      </c>
    </row>
    <row r="559" spans="1:11" ht="13" customHeight="1">
      <c r="A559" s="79" t="s">
        <v>1065</v>
      </c>
      <c r="B559" s="86" t="s">
        <v>1064</v>
      </c>
      <c r="C559" s="81">
        <v>12</v>
      </c>
      <c r="D559" s="81">
        <v>5</v>
      </c>
      <c r="E559" s="81">
        <v>5</v>
      </c>
      <c r="F559" s="81">
        <v>0</v>
      </c>
      <c r="G559" s="82" t="s">
        <v>110</v>
      </c>
      <c r="H559" s="83" t="s">
        <v>111</v>
      </c>
      <c r="J559" s="80"/>
      <c r="K559" s="84">
        <v>424.86</v>
      </c>
    </row>
    <row r="560" spans="1:11" ht="13" customHeight="1">
      <c r="A560" s="79" t="s">
        <v>1066</v>
      </c>
      <c r="B560" s="86" t="s">
        <v>1067</v>
      </c>
      <c r="C560" s="81">
        <v>12</v>
      </c>
      <c r="D560" s="81">
        <v>5</v>
      </c>
      <c r="E560" s="81">
        <v>5</v>
      </c>
      <c r="F560" s="81">
        <v>0</v>
      </c>
      <c r="G560" s="82" t="s">
        <v>110</v>
      </c>
      <c r="H560" s="83" t="s">
        <v>111</v>
      </c>
      <c r="J560" s="80"/>
      <c r="K560" s="84">
        <v>321.33</v>
      </c>
    </row>
    <row r="561" spans="1:11" ht="13" customHeight="1">
      <c r="A561" s="79" t="s">
        <v>1068</v>
      </c>
      <c r="B561" s="86" t="s">
        <v>1067</v>
      </c>
      <c r="C561" s="81">
        <v>12</v>
      </c>
      <c r="D561" s="81">
        <v>5</v>
      </c>
      <c r="E561" s="81">
        <v>5</v>
      </c>
      <c r="F561" s="81">
        <v>0</v>
      </c>
      <c r="G561" s="82" t="s">
        <v>110</v>
      </c>
      <c r="H561" s="83" t="s">
        <v>111</v>
      </c>
      <c r="J561" s="80"/>
      <c r="K561" s="84">
        <v>427.72</v>
      </c>
    </row>
    <row r="562" spans="1:11" ht="13" customHeight="1">
      <c r="A562" s="79" t="s">
        <v>1069</v>
      </c>
      <c r="B562" s="86" t="s">
        <v>1067</v>
      </c>
      <c r="C562" s="81">
        <v>12</v>
      </c>
      <c r="D562" s="81">
        <v>5</v>
      </c>
      <c r="E562" s="81">
        <v>5</v>
      </c>
      <c r="F562" s="81">
        <v>0</v>
      </c>
      <c r="G562" s="82" t="s">
        <v>110</v>
      </c>
      <c r="H562" s="83" t="s">
        <v>111</v>
      </c>
      <c r="J562" s="80"/>
      <c r="K562" s="84">
        <v>339.6</v>
      </c>
    </row>
    <row r="563" spans="1:11" ht="13" customHeight="1">
      <c r="A563" s="79" t="s">
        <v>1070</v>
      </c>
      <c r="B563" s="86" t="s">
        <v>1067</v>
      </c>
      <c r="C563" s="81">
        <v>12</v>
      </c>
      <c r="D563" s="81">
        <v>5</v>
      </c>
      <c r="E563" s="81">
        <v>5</v>
      </c>
      <c r="F563" s="81">
        <v>0</v>
      </c>
      <c r="G563" s="82" t="s">
        <v>110</v>
      </c>
      <c r="H563" s="83" t="s">
        <v>111</v>
      </c>
      <c r="J563" s="80"/>
      <c r="K563" s="84">
        <v>476.8</v>
      </c>
    </row>
    <row r="564" spans="1:11" ht="13" customHeight="1">
      <c r="A564" s="79" t="s">
        <v>1071</v>
      </c>
      <c r="B564" s="86" t="s">
        <v>1067</v>
      </c>
      <c r="C564" s="81">
        <v>12</v>
      </c>
      <c r="D564" s="81">
        <v>5</v>
      </c>
      <c r="E564" s="81">
        <v>5</v>
      </c>
      <c r="F564" s="81">
        <v>0</v>
      </c>
      <c r="G564" s="82" t="s">
        <v>110</v>
      </c>
      <c r="H564" s="83" t="s">
        <v>111</v>
      </c>
      <c r="J564" s="80"/>
      <c r="K564" s="84">
        <v>323.48</v>
      </c>
    </row>
    <row r="565" spans="1:11" ht="13" customHeight="1">
      <c r="A565" s="79" t="s">
        <v>1072</v>
      </c>
      <c r="B565" s="86" t="s">
        <v>1067</v>
      </c>
      <c r="C565" s="81">
        <v>12</v>
      </c>
      <c r="D565" s="81">
        <v>5</v>
      </c>
      <c r="E565" s="81">
        <v>5</v>
      </c>
      <c r="F565" s="81">
        <v>0</v>
      </c>
      <c r="G565" s="82" t="s">
        <v>110</v>
      </c>
      <c r="H565" s="83" t="s">
        <v>111</v>
      </c>
      <c r="J565" s="80"/>
      <c r="K565" s="84">
        <v>493.64</v>
      </c>
    </row>
    <row r="566" spans="1:11" ht="13" customHeight="1">
      <c r="A566" s="79" t="s">
        <v>1073</v>
      </c>
      <c r="B566" s="86" t="s">
        <v>1074</v>
      </c>
      <c r="C566" s="81">
        <v>12</v>
      </c>
      <c r="D566" s="81">
        <v>5</v>
      </c>
      <c r="E566" s="81">
        <v>5</v>
      </c>
      <c r="F566" s="81">
        <v>0</v>
      </c>
      <c r="G566" s="82" t="s">
        <v>110</v>
      </c>
      <c r="H566" s="83" t="s">
        <v>111</v>
      </c>
      <c r="J566" s="80"/>
      <c r="K566" s="84">
        <v>318.82</v>
      </c>
    </row>
    <row r="567" spans="1:11" ht="13" customHeight="1">
      <c r="A567" s="79" t="s">
        <v>1075</v>
      </c>
      <c r="B567" s="86" t="s">
        <v>1074</v>
      </c>
      <c r="C567" s="81">
        <v>12</v>
      </c>
      <c r="D567" s="81">
        <v>5</v>
      </c>
      <c r="E567" s="81">
        <v>5</v>
      </c>
      <c r="F567" s="81">
        <v>0</v>
      </c>
      <c r="G567" s="82" t="s">
        <v>110</v>
      </c>
      <c r="H567" s="83" t="s">
        <v>111</v>
      </c>
      <c r="J567" s="80"/>
      <c r="K567" s="84">
        <v>554.9</v>
      </c>
    </row>
    <row r="568" spans="1:11" ht="13" customHeight="1">
      <c r="A568" s="79" t="s">
        <v>1076</v>
      </c>
      <c r="B568" s="86" t="s">
        <v>1077</v>
      </c>
      <c r="C568" s="81">
        <v>12</v>
      </c>
      <c r="D568" s="81">
        <v>5</v>
      </c>
      <c r="E568" s="81">
        <v>5</v>
      </c>
      <c r="F568" s="81">
        <v>0</v>
      </c>
      <c r="G568" s="82" t="s">
        <v>110</v>
      </c>
      <c r="H568" s="83" t="s">
        <v>111</v>
      </c>
      <c r="J568" s="80"/>
      <c r="K568" s="84">
        <v>385.1</v>
      </c>
    </row>
    <row r="569" spans="1:11" ht="13" customHeight="1">
      <c r="A569" s="79" t="s">
        <v>1078</v>
      </c>
      <c r="B569" s="86" t="s">
        <v>1079</v>
      </c>
      <c r="C569" s="81">
        <v>12</v>
      </c>
      <c r="D569" s="81">
        <v>5</v>
      </c>
      <c r="E569" s="81">
        <v>5</v>
      </c>
      <c r="F569" s="81">
        <v>0</v>
      </c>
      <c r="G569" s="82" t="s">
        <v>110</v>
      </c>
      <c r="H569" s="83" t="s">
        <v>111</v>
      </c>
      <c r="J569" s="80"/>
      <c r="K569" s="84">
        <v>282.64</v>
      </c>
    </row>
    <row r="570" spans="1:11" ht="13" customHeight="1">
      <c r="A570" s="79" t="s">
        <v>1080</v>
      </c>
      <c r="B570" s="86" t="s">
        <v>1081</v>
      </c>
      <c r="C570" s="81">
        <v>12</v>
      </c>
      <c r="D570" s="81">
        <v>5</v>
      </c>
      <c r="E570" s="81">
        <v>5</v>
      </c>
      <c r="F570" s="81">
        <v>0</v>
      </c>
      <c r="G570" s="82" t="s">
        <v>110</v>
      </c>
      <c r="H570" s="83" t="s">
        <v>111</v>
      </c>
      <c r="J570" s="80"/>
      <c r="K570" s="84">
        <v>457.46</v>
      </c>
    </row>
    <row r="571" spans="1:11" ht="13" customHeight="1">
      <c r="A571" s="79" t="s">
        <v>1082</v>
      </c>
      <c r="B571" s="86" t="s">
        <v>1081</v>
      </c>
      <c r="C571" s="81">
        <v>12</v>
      </c>
      <c r="D571" s="81">
        <v>5</v>
      </c>
      <c r="E571" s="81">
        <v>5</v>
      </c>
      <c r="F571" s="81">
        <v>0</v>
      </c>
      <c r="G571" s="82" t="s">
        <v>110</v>
      </c>
      <c r="H571" s="83" t="s">
        <v>111</v>
      </c>
      <c r="J571" s="80"/>
      <c r="K571" s="84">
        <v>731.5</v>
      </c>
    </row>
    <row r="572" spans="1:11" ht="13" customHeight="1">
      <c r="A572" s="79" t="s">
        <v>1083</v>
      </c>
      <c r="B572" s="86" t="s">
        <v>1084</v>
      </c>
      <c r="C572" s="81">
        <v>12</v>
      </c>
      <c r="D572" s="81">
        <v>5</v>
      </c>
      <c r="E572" s="81">
        <v>5</v>
      </c>
      <c r="F572" s="81">
        <v>0</v>
      </c>
      <c r="G572" s="82" t="s">
        <v>110</v>
      </c>
      <c r="H572" s="83" t="s">
        <v>111</v>
      </c>
      <c r="J572" s="80"/>
      <c r="K572" s="84">
        <v>442.77</v>
      </c>
    </row>
    <row r="573" spans="1:11" ht="13" customHeight="1">
      <c r="A573" s="79" t="s">
        <v>1085</v>
      </c>
      <c r="B573" s="86" t="s">
        <v>1086</v>
      </c>
      <c r="C573" s="81">
        <v>12</v>
      </c>
      <c r="D573" s="81">
        <v>5</v>
      </c>
      <c r="E573" s="81">
        <v>5</v>
      </c>
      <c r="F573" s="81">
        <v>0</v>
      </c>
      <c r="G573" s="82" t="s">
        <v>110</v>
      </c>
      <c r="H573" s="83" t="s">
        <v>111</v>
      </c>
      <c r="J573" s="80"/>
      <c r="K573" s="84">
        <v>238.58</v>
      </c>
    </row>
    <row r="574" spans="1:11" ht="13" customHeight="1">
      <c r="A574" s="79" t="s">
        <v>1087</v>
      </c>
      <c r="B574" s="86" t="s">
        <v>1088</v>
      </c>
      <c r="C574" s="81">
        <v>12</v>
      </c>
      <c r="D574" s="81">
        <v>5</v>
      </c>
      <c r="E574" s="81">
        <v>5</v>
      </c>
      <c r="F574" s="81">
        <v>0</v>
      </c>
      <c r="G574" s="82" t="s">
        <v>110</v>
      </c>
      <c r="H574" s="83" t="s">
        <v>111</v>
      </c>
      <c r="J574" s="80"/>
      <c r="K574" s="84">
        <v>332.79</v>
      </c>
    </row>
    <row r="575" spans="1:11" ht="13" customHeight="1">
      <c r="A575" s="79" t="s">
        <v>1089</v>
      </c>
      <c r="B575" s="86" t="s">
        <v>1090</v>
      </c>
      <c r="C575" s="81">
        <v>12</v>
      </c>
      <c r="D575" s="81">
        <v>5</v>
      </c>
      <c r="E575" s="81">
        <v>5</v>
      </c>
      <c r="F575" s="81">
        <v>0</v>
      </c>
      <c r="G575" s="82" t="s">
        <v>110</v>
      </c>
      <c r="H575" s="83" t="s">
        <v>111</v>
      </c>
      <c r="J575" s="80"/>
      <c r="K575" s="84">
        <v>554.17999999999995</v>
      </c>
    </row>
    <row r="576" spans="1:11" ht="13" customHeight="1">
      <c r="A576" s="79" t="s">
        <v>1091</v>
      </c>
      <c r="B576" s="86" t="s">
        <v>1090</v>
      </c>
      <c r="C576" s="81">
        <v>12</v>
      </c>
      <c r="D576" s="81">
        <v>5</v>
      </c>
      <c r="E576" s="81">
        <v>5</v>
      </c>
      <c r="F576" s="81">
        <v>0</v>
      </c>
      <c r="G576" s="82" t="s">
        <v>110</v>
      </c>
      <c r="H576" s="83" t="s">
        <v>111</v>
      </c>
      <c r="J576" s="80"/>
      <c r="K576" s="84">
        <v>501.16</v>
      </c>
    </row>
    <row r="577" spans="1:11" ht="13" customHeight="1">
      <c r="A577" s="79" t="s">
        <v>1092</v>
      </c>
      <c r="B577" s="86" t="s">
        <v>1093</v>
      </c>
      <c r="C577" s="81">
        <v>12</v>
      </c>
      <c r="D577" s="81">
        <v>5</v>
      </c>
      <c r="E577" s="81">
        <v>5</v>
      </c>
      <c r="F577" s="81">
        <v>0</v>
      </c>
      <c r="G577" s="82" t="s">
        <v>110</v>
      </c>
      <c r="H577" s="83" t="s">
        <v>111</v>
      </c>
      <c r="J577" s="80"/>
      <c r="K577" s="84">
        <v>471.43</v>
      </c>
    </row>
    <row r="578" spans="1:11" ht="13" customHeight="1">
      <c r="A578" s="79" t="s">
        <v>1094</v>
      </c>
      <c r="B578" s="86" t="s">
        <v>1095</v>
      </c>
      <c r="C578" s="81">
        <v>12</v>
      </c>
      <c r="D578" s="81">
        <v>5</v>
      </c>
      <c r="E578" s="81">
        <v>5</v>
      </c>
      <c r="F578" s="81">
        <v>0</v>
      </c>
      <c r="G578" s="82" t="s">
        <v>110</v>
      </c>
      <c r="H578" s="83" t="s">
        <v>111</v>
      </c>
      <c r="J578" s="80"/>
      <c r="K578" s="84">
        <v>544.51</v>
      </c>
    </row>
    <row r="579" spans="1:11" ht="13" customHeight="1">
      <c r="A579" s="79" t="s">
        <v>1096</v>
      </c>
      <c r="B579" s="86" t="s">
        <v>1097</v>
      </c>
      <c r="C579" s="81">
        <v>12</v>
      </c>
      <c r="D579" s="81">
        <v>5</v>
      </c>
      <c r="E579" s="81">
        <v>5</v>
      </c>
      <c r="F579" s="81">
        <v>0</v>
      </c>
      <c r="G579" s="82" t="s">
        <v>110</v>
      </c>
      <c r="H579" s="83" t="s">
        <v>111</v>
      </c>
      <c r="J579" s="80"/>
      <c r="K579" s="84">
        <v>525.16</v>
      </c>
    </row>
    <row r="580" spans="1:11" ht="13" customHeight="1">
      <c r="A580" s="79" t="s">
        <v>1098</v>
      </c>
      <c r="B580" s="86" t="s">
        <v>1099</v>
      </c>
      <c r="C580" s="81">
        <v>12</v>
      </c>
      <c r="D580" s="81">
        <v>5</v>
      </c>
      <c r="E580" s="81">
        <v>5</v>
      </c>
      <c r="F580" s="81">
        <v>0</v>
      </c>
      <c r="G580" s="82" t="s">
        <v>110</v>
      </c>
      <c r="H580" s="83" t="s">
        <v>111</v>
      </c>
      <c r="J580" s="80"/>
      <c r="K580" s="84">
        <v>409.1</v>
      </c>
    </row>
    <row r="581" spans="1:11" ht="13" customHeight="1">
      <c r="A581" s="79" t="s">
        <v>1100</v>
      </c>
      <c r="B581" s="86" t="s">
        <v>1101</v>
      </c>
      <c r="C581" s="81">
        <v>12</v>
      </c>
      <c r="D581" s="81">
        <v>5</v>
      </c>
      <c r="E581" s="81">
        <v>5</v>
      </c>
      <c r="F581" s="81">
        <v>0</v>
      </c>
      <c r="G581" s="82" t="s">
        <v>110</v>
      </c>
      <c r="H581" s="83" t="s">
        <v>111</v>
      </c>
      <c r="J581" s="80"/>
      <c r="K581" s="84">
        <v>509.76</v>
      </c>
    </row>
    <row r="582" spans="1:11" ht="13" customHeight="1">
      <c r="A582" s="79" t="s">
        <v>1102</v>
      </c>
      <c r="B582" s="86" t="s">
        <v>1103</v>
      </c>
      <c r="C582" s="81">
        <v>12</v>
      </c>
      <c r="D582" s="81">
        <v>5</v>
      </c>
      <c r="E582" s="81">
        <v>5</v>
      </c>
      <c r="F582" s="81">
        <v>0</v>
      </c>
      <c r="G582" s="82" t="s">
        <v>110</v>
      </c>
      <c r="H582" s="83" t="s">
        <v>111</v>
      </c>
      <c r="J582" s="80"/>
      <c r="K582" s="84">
        <v>437.4</v>
      </c>
    </row>
    <row r="583" spans="1:11" ht="13" customHeight="1">
      <c r="A583" s="79" t="s">
        <v>1104</v>
      </c>
      <c r="B583" s="86" t="s">
        <v>1103</v>
      </c>
      <c r="C583" s="81">
        <v>12</v>
      </c>
      <c r="D583" s="81">
        <v>5</v>
      </c>
      <c r="E583" s="81">
        <v>5</v>
      </c>
      <c r="F583" s="81">
        <v>0</v>
      </c>
      <c r="G583" s="82" t="s">
        <v>110</v>
      </c>
      <c r="H583" s="83" t="s">
        <v>111</v>
      </c>
      <c r="J583" s="80"/>
      <c r="K583" s="84">
        <v>450.65</v>
      </c>
    </row>
    <row r="584" spans="1:11" ht="13" customHeight="1">
      <c r="A584" s="79" t="s">
        <v>1105</v>
      </c>
      <c r="B584" s="86" t="s">
        <v>1106</v>
      </c>
      <c r="C584" s="81">
        <v>12</v>
      </c>
      <c r="D584" s="81">
        <v>5</v>
      </c>
      <c r="E584" s="81">
        <v>5</v>
      </c>
      <c r="F584" s="81">
        <v>0</v>
      </c>
      <c r="G584" s="82" t="s">
        <v>110</v>
      </c>
      <c r="H584" s="83" t="s">
        <v>111</v>
      </c>
      <c r="J584" s="80"/>
      <c r="K584" s="84">
        <v>384.74</v>
      </c>
    </row>
    <row r="585" spans="1:11" ht="13" customHeight="1">
      <c r="A585" s="79" t="s">
        <v>1107</v>
      </c>
      <c r="B585" s="86" t="s">
        <v>1108</v>
      </c>
      <c r="C585" s="81">
        <v>12</v>
      </c>
      <c r="D585" s="81">
        <v>5</v>
      </c>
      <c r="E585" s="81">
        <v>5</v>
      </c>
      <c r="F585" s="81">
        <v>0</v>
      </c>
      <c r="G585" s="82" t="s">
        <v>110</v>
      </c>
      <c r="H585" s="83" t="s">
        <v>111</v>
      </c>
      <c r="J585" s="80"/>
      <c r="K585" s="84">
        <v>530.54</v>
      </c>
    </row>
    <row r="586" spans="1:11" ht="13" customHeight="1">
      <c r="A586" s="79" t="s">
        <v>1109</v>
      </c>
      <c r="B586" s="86" t="s">
        <v>1110</v>
      </c>
      <c r="C586" s="81">
        <v>12</v>
      </c>
      <c r="D586" s="81">
        <v>5</v>
      </c>
      <c r="E586" s="81">
        <v>5</v>
      </c>
      <c r="F586" s="81">
        <v>0</v>
      </c>
      <c r="G586" s="82" t="s">
        <v>110</v>
      </c>
      <c r="H586" s="83" t="s">
        <v>111</v>
      </c>
      <c r="J586" s="80"/>
      <c r="K586" s="84">
        <v>601.46</v>
      </c>
    </row>
    <row r="587" spans="1:11" ht="13" customHeight="1">
      <c r="A587" s="79" t="s">
        <v>1111</v>
      </c>
      <c r="B587" s="86" t="s">
        <v>1112</v>
      </c>
      <c r="C587" s="81">
        <v>12</v>
      </c>
      <c r="D587" s="81">
        <v>5</v>
      </c>
      <c r="E587" s="81">
        <v>5</v>
      </c>
      <c r="F587" s="81">
        <v>0</v>
      </c>
      <c r="G587" s="82" t="s">
        <v>110</v>
      </c>
      <c r="H587" s="83" t="s">
        <v>111</v>
      </c>
      <c r="J587" s="80"/>
      <c r="K587" s="84">
        <v>545.58000000000004</v>
      </c>
    </row>
    <row r="588" spans="1:11" ht="13" customHeight="1">
      <c r="A588" s="79" t="s">
        <v>1113</v>
      </c>
      <c r="B588" s="86" t="s">
        <v>1112</v>
      </c>
      <c r="C588" s="81">
        <v>12</v>
      </c>
      <c r="D588" s="81">
        <v>5</v>
      </c>
      <c r="E588" s="81">
        <v>5</v>
      </c>
      <c r="F588" s="81">
        <v>0</v>
      </c>
      <c r="G588" s="82" t="s">
        <v>110</v>
      </c>
      <c r="H588" s="83" t="s">
        <v>111</v>
      </c>
      <c r="J588" s="80"/>
      <c r="K588" s="84">
        <v>521.94000000000005</v>
      </c>
    </row>
    <row r="589" spans="1:11" ht="13" customHeight="1">
      <c r="A589" s="79" t="s">
        <v>1114</v>
      </c>
      <c r="B589" s="86" t="s">
        <v>1115</v>
      </c>
      <c r="C589" s="81">
        <v>12</v>
      </c>
      <c r="D589" s="81">
        <v>5</v>
      </c>
      <c r="E589" s="81">
        <v>5</v>
      </c>
      <c r="F589" s="81">
        <v>0</v>
      </c>
      <c r="G589" s="82" t="s">
        <v>110</v>
      </c>
      <c r="H589" s="83" t="s">
        <v>111</v>
      </c>
      <c r="J589" s="80"/>
      <c r="K589" s="84">
        <v>535.91</v>
      </c>
    </row>
    <row r="590" spans="1:11" ht="13" customHeight="1">
      <c r="A590" s="79" t="s">
        <v>1116</v>
      </c>
      <c r="B590" s="86" t="s">
        <v>1117</v>
      </c>
      <c r="C590" s="81">
        <v>12</v>
      </c>
      <c r="D590" s="81">
        <v>5</v>
      </c>
      <c r="E590" s="81">
        <v>5</v>
      </c>
      <c r="F590" s="81">
        <v>0</v>
      </c>
      <c r="G590" s="82" t="s">
        <v>110</v>
      </c>
      <c r="H590" s="83" t="s">
        <v>111</v>
      </c>
      <c r="J590" s="80"/>
      <c r="K590" s="84">
        <v>559.91</v>
      </c>
    </row>
    <row r="591" spans="1:11" ht="13" customHeight="1">
      <c r="A591" s="79" t="s">
        <v>1118</v>
      </c>
      <c r="B591" s="86" t="s">
        <v>1117</v>
      </c>
      <c r="C591" s="81">
        <v>12</v>
      </c>
      <c r="D591" s="81">
        <v>5</v>
      </c>
      <c r="E591" s="81">
        <v>5</v>
      </c>
      <c r="F591" s="81">
        <v>0</v>
      </c>
      <c r="G591" s="82" t="s">
        <v>110</v>
      </c>
      <c r="H591" s="83" t="s">
        <v>111</v>
      </c>
      <c r="J591" s="80"/>
      <c r="K591" s="84">
        <v>478.23</v>
      </c>
    </row>
    <row r="592" spans="1:11" ht="13" customHeight="1">
      <c r="A592" s="79" t="s">
        <v>1119</v>
      </c>
      <c r="B592" s="86" t="s">
        <v>1115</v>
      </c>
      <c r="C592" s="81">
        <v>12</v>
      </c>
      <c r="D592" s="81">
        <v>5</v>
      </c>
      <c r="E592" s="81">
        <v>5</v>
      </c>
      <c r="F592" s="81">
        <v>0</v>
      </c>
      <c r="G592" s="82" t="s">
        <v>110</v>
      </c>
      <c r="H592" s="83" t="s">
        <v>111</v>
      </c>
      <c r="J592" s="80"/>
      <c r="K592" s="84">
        <v>482.53</v>
      </c>
    </row>
    <row r="593" spans="1:11" ht="13" customHeight="1">
      <c r="A593" s="79" t="s">
        <v>1120</v>
      </c>
      <c r="B593" s="86" t="s">
        <v>1121</v>
      </c>
      <c r="C593" s="81">
        <v>12</v>
      </c>
      <c r="D593" s="81">
        <v>5</v>
      </c>
      <c r="E593" s="81">
        <v>5</v>
      </c>
      <c r="F593" s="81">
        <v>0</v>
      </c>
      <c r="G593" s="82" t="s">
        <v>110</v>
      </c>
      <c r="H593" s="83" t="s">
        <v>111</v>
      </c>
      <c r="J593" s="80"/>
      <c r="K593" s="84">
        <v>433.46</v>
      </c>
    </row>
    <row r="594" spans="1:11" ht="13" customHeight="1">
      <c r="A594" s="79" t="s">
        <v>1122</v>
      </c>
      <c r="B594" s="86" t="s">
        <v>1123</v>
      </c>
      <c r="C594" s="81">
        <v>12</v>
      </c>
      <c r="D594" s="81">
        <v>5</v>
      </c>
      <c r="E594" s="81">
        <v>5</v>
      </c>
      <c r="F594" s="81">
        <v>0</v>
      </c>
      <c r="G594" s="82" t="s">
        <v>110</v>
      </c>
      <c r="H594" s="83" t="s">
        <v>111</v>
      </c>
      <c r="J594" s="80"/>
      <c r="K594" s="84">
        <v>620.80999999999995</v>
      </c>
    </row>
    <row r="595" spans="1:11" ht="13" customHeight="1">
      <c r="A595" s="79" t="s">
        <v>1124</v>
      </c>
      <c r="B595" s="86" t="s">
        <v>1115</v>
      </c>
      <c r="C595" s="81">
        <v>12</v>
      </c>
      <c r="D595" s="81">
        <v>5</v>
      </c>
      <c r="E595" s="81">
        <v>5</v>
      </c>
      <c r="F595" s="81">
        <v>0</v>
      </c>
      <c r="G595" s="82" t="s">
        <v>110</v>
      </c>
      <c r="H595" s="83" t="s">
        <v>111</v>
      </c>
      <c r="J595" s="80"/>
      <c r="K595" s="84">
        <v>537.34</v>
      </c>
    </row>
    <row r="596" spans="1:11" ht="13" customHeight="1">
      <c r="A596" s="79" t="s">
        <v>1125</v>
      </c>
      <c r="B596" s="86" t="s">
        <v>1126</v>
      </c>
      <c r="C596" s="81">
        <v>12</v>
      </c>
      <c r="D596" s="81">
        <v>5</v>
      </c>
      <c r="E596" s="81">
        <v>5</v>
      </c>
      <c r="F596" s="81">
        <v>0</v>
      </c>
      <c r="G596" s="82" t="s">
        <v>110</v>
      </c>
      <c r="H596" s="83" t="s">
        <v>111</v>
      </c>
      <c r="J596" s="80"/>
      <c r="K596" s="84">
        <v>562.78</v>
      </c>
    </row>
    <row r="597" spans="1:11" ht="13" customHeight="1">
      <c r="A597" s="79" t="s">
        <v>1127</v>
      </c>
      <c r="B597" s="86" t="s">
        <v>1121</v>
      </c>
      <c r="C597" s="81">
        <v>12</v>
      </c>
      <c r="D597" s="81">
        <v>5</v>
      </c>
      <c r="E597" s="81">
        <v>5</v>
      </c>
      <c r="F597" s="81">
        <v>0</v>
      </c>
      <c r="G597" s="82" t="s">
        <v>110</v>
      </c>
      <c r="H597" s="83" t="s">
        <v>111</v>
      </c>
      <c r="J597" s="80"/>
      <c r="K597" s="84">
        <v>452.8</v>
      </c>
    </row>
    <row r="598" spans="1:11" ht="13" customHeight="1">
      <c r="A598" s="79" t="s">
        <v>1128</v>
      </c>
      <c r="B598" s="86" t="s">
        <v>1129</v>
      </c>
      <c r="C598" s="81">
        <v>12</v>
      </c>
      <c r="D598" s="81">
        <v>5</v>
      </c>
      <c r="E598" s="81">
        <v>5</v>
      </c>
      <c r="F598" s="81">
        <v>0</v>
      </c>
      <c r="G598" s="82" t="s">
        <v>110</v>
      </c>
      <c r="H598" s="83" t="s">
        <v>111</v>
      </c>
      <c r="J598" s="80"/>
      <c r="K598" s="84">
        <v>474.29</v>
      </c>
    </row>
    <row r="599" spans="1:11" ht="13" customHeight="1">
      <c r="A599" s="79" t="s">
        <v>1130</v>
      </c>
      <c r="B599" s="86" t="s">
        <v>1129</v>
      </c>
      <c r="C599" s="81">
        <v>12</v>
      </c>
      <c r="D599" s="81">
        <v>5</v>
      </c>
      <c r="E599" s="81">
        <v>5</v>
      </c>
      <c r="F599" s="81">
        <v>0</v>
      </c>
      <c r="G599" s="82" t="s">
        <v>110</v>
      </c>
      <c r="H599" s="83" t="s">
        <v>111</v>
      </c>
      <c r="J599" s="80"/>
      <c r="K599" s="84">
        <v>510.12</v>
      </c>
    </row>
    <row r="600" spans="1:11" ht="13" customHeight="1">
      <c r="A600" s="79" t="s">
        <v>1131</v>
      </c>
      <c r="B600" s="86" t="s">
        <v>1129</v>
      </c>
      <c r="C600" s="81">
        <v>12</v>
      </c>
      <c r="D600" s="81">
        <v>5</v>
      </c>
      <c r="E600" s="81">
        <v>5</v>
      </c>
      <c r="F600" s="81">
        <v>0</v>
      </c>
      <c r="G600" s="82" t="s">
        <v>110</v>
      </c>
      <c r="H600" s="83" t="s">
        <v>111</v>
      </c>
      <c r="J600" s="80"/>
      <c r="K600" s="84">
        <v>502.59</v>
      </c>
    </row>
    <row r="601" spans="1:11" ht="13" customHeight="1">
      <c r="A601" s="79" t="s">
        <v>1132</v>
      </c>
      <c r="B601" s="86" t="s">
        <v>1129</v>
      </c>
      <c r="C601" s="81">
        <v>12</v>
      </c>
      <c r="D601" s="81">
        <v>5</v>
      </c>
      <c r="E601" s="81">
        <v>5</v>
      </c>
      <c r="F601" s="81">
        <v>0</v>
      </c>
      <c r="G601" s="82" t="s">
        <v>110</v>
      </c>
      <c r="H601" s="83" t="s">
        <v>111</v>
      </c>
      <c r="J601" s="80"/>
      <c r="K601" s="84">
        <v>608.27</v>
      </c>
    </row>
    <row r="602" spans="1:11" ht="13" customHeight="1">
      <c r="A602" s="79" t="s">
        <v>1133</v>
      </c>
      <c r="B602" s="86" t="s">
        <v>1134</v>
      </c>
      <c r="C602" s="81">
        <v>12</v>
      </c>
      <c r="D602" s="81">
        <v>5</v>
      </c>
      <c r="E602" s="81">
        <v>5</v>
      </c>
      <c r="F602" s="81">
        <v>0</v>
      </c>
      <c r="G602" s="82" t="s">
        <v>110</v>
      </c>
      <c r="H602" s="83" t="s">
        <v>111</v>
      </c>
      <c r="J602" s="80"/>
      <c r="K602" s="84">
        <v>1101.9100000000001</v>
      </c>
    </row>
    <row r="603" spans="1:11" ht="13" customHeight="1">
      <c r="A603" s="79" t="s">
        <v>1135</v>
      </c>
      <c r="B603" s="86" t="s">
        <v>1136</v>
      </c>
      <c r="C603" s="81">
        <v>12</v>
      </c>
      <c r="D603" s="81">
        <v>5</v>
      </c>
      <c r="E603" s="81">
        <v>5</v>
      </c>
      <c r="F603" s="81">
        <v>0</v>
      </c>
      <c r="G603" s="82" t="s">
        <v>110</v>
      </c>
      <c r="H603" s="83" t="s">
        <v>111</v>
      </c>
      <c r="J603" s="80"/>
      <c r="K603" s="84">
        <v>764.1</v>
      </c>
    </row>
    <row r="604" spans="1:11" ht="13" customHeight="1">
      <c r="A604" s="79" t="s">
        <v>1137</v>
      </c>
      <c r="B604" s="86" t="s">
        <v>1138</v>
      </c>
      <c r="C604" s="81">
        <v>12</v>
      </c>
      <c r="D604" s="81">
        <v>5</v>
      </c>
      <c r="E604" s="81">
        <v>5</v>
      </c>
      <c r="F604" s="81">
        <v>0</v>
      </c>
      <c r="G604" s="82" t="s">
        <v>110</v>
      </c>
      <c r="H604" s="83" t="s">
        <v>111</v>
      </c>
      <c r="J604" s="80"/>
      <c r="K604" s="84">
        <v>603.97</v>
      </c>
    </row>
    <row r="605" spans="1:11" ht="13" customHeight="1">
      <c r="A605" s="79" t="s">
        <v>1139</v>
      </c>
      <c r="B605" s="86" t="s">
        <v>1140</v>
      </c>
      <c r="C605" s="81">
        <v>12</v>
      </c>
      <c r="D605" s="81">
        <v>5</v>
      </c>
      <c r="E605" s="81">
        <v>5</v>
      </c>
      <c r="F605" s="81">
        <v>0</v>
      </c>
      <c r="G605" s="82" t="s">
        <v>110</v>
      </c>
      <c r="H605" s="83" t="s">
        <v>111</v>
      </c>
      <c r="J605" s="80"/>
      <c r="K605" s="84">
        <v>539.49</v>
      </c>
    </row>
    <row r="606" spans="1:11" ht="13" customHeight="1">
      <c r="A606" s="79" t="s">
        <v>1141</v>
      </c>
      <c r="B606" s="86" t="s">
        <v>1142</v>
      </c>
      <c r="C606" s="81">
        <v>12</v>
      </c>
      <c r="D606" s="81">
        <v>5</v>
      </c>
      <c r="E606" s="81">
        <v>5</v>
      </c>
      <c r="F606" s="81">
        <v>0</v>
      </c>
      <c r="G606" s="82" t="s">
        <v>110</v>
      </c>
      <c r="H606" s="83" t="s">
        <v>111</v>
      </c>
      <c r="J606" s="80"/>
      <c r="K606" s="84">
        <v>697.11</v>
      </c>
    </row>
    <row r="607" spans="1:11" ht="13" customHeight="1">
      <c r="A607" s="79" t="s">
        <v>1143</v>
      </c>
      <c r="B607" s="86" t="s">
        <v>1144</v>
      </c>
      <c r="C607" s="81">
        <v>12</v>
      </c>
      <c r="D607" s="81">
        <v>5</v>
      </c>
      <c r="E607" s="81">
        <v>5</v>
      </c>
      <c r="F607" s="81">
        <v>0</v>
      </c>
      <c r="G607" s="82" t="s">
        <v>110</v>
      </c>
      <c r="H607" s="83" t="s">
        <v>111</v>
      </c>
      <c r="J607" s="80"/>
      <c r="K607" s="84">
        <v>614.72</v>
      </c>
    </row>
    <row r="608" spans="1:11" ht="13" customHeight="1">
      <c r="A608" s="79" t="s">
        <v>1145</v>
      </c>
      <c r="B608" s="86" t="s">
        <v>1146</v>
      </c>
      <c r="C608" s="81">
        <v>12</v>
      </c>
      <c r="D608" s="81">
        <v>5</v>
      </c>
      <c r="E608" s="81">
        <v>5</v>
      </c>
      <c r="F608" s="81">
        <v>0</v>
      </c>
      <c r="G608" s="82" t="s">
        <v>110</v>
      </c>
      <c r="H608" s="83" t="s">
        <v>111</v>
      </c>
      <c r="J608" s="80"/>
      <c r="K608" s="84">
        <v>488.98</v>
      </c>
    </row>
    <row r="609" spans="1:11" ht="13" customHeight="1">
      <c r="A609" s="79" t="s">
        <v>1147</v>
      </c>
      <c r="B609" s="86" t="s">
        <v>1146</v>
      </c>
      <c r="C609" s="81">
        <v>12</v>
      </c>
      <c r="D609" s="81">
        <v>5</v>
      </c>
      <c r="E609" s="81">
        <v>5</v>
      </c>
      <c r="F609" s="81">
        <v>0</v>
      </c>
      <c r="G609" s="82" t="s">
        <v>110</v>
      </c>
      <c r="H609" s="83" t="s">
        <v>111</v>
      </c>
      <c r="J609" s="80"/>
      <c r="K609" s="84">
        <v>407.31</v>
      </c>
    </row>
    <row r="610" spans="1:11" ht="13" customHeight="1">
      <c r="A610" s="79" t="s">
        <v>1148</v>
      </c>
      <c r="B610" s="86" t="s">
        <v>1149</v>
      </c>
      <c r="C610" s="81">
        <v>12</v>
      </c>
      <c r="D610" s="81">
        <v>5</v>
      </c>
      <c r="E610" s="81">
        <v>5</v>
      </c>
      <c r="F610" s="81">
        <v>0</v>
      </c>
      <c r="G610" s="82" t="s">
        <v>110</v>
      </c>
      <c r="H610" s="83" t="s">
        <v>111</v>
      </c>
      <c r="J610" s="80"/>
      <c r="K610" s="84">
        <v>617.23</v>
      </c>
    </row>
    <row r="611" spans="1:11" ht="13" customHeight="1">
      <c r="A611" s="79" t="s">
        <v>1150</v>
      </c>
      <c r="B611" s="86" t="s">
        <v>1151</v>
      </c>
      <c r="C611" s="81">
        <v>12</v>
      </c>
      <c r="D611" s="81">
        <v>5</v>
      </c>
      <c r="E611" s="81">
        <v>5</v>
      </c>
      <c r="F611" s="81">
        <v>0</v>
      </c>
      <c r="G611" s="82" t="s">
        <v>110</v>
      </c>
      <c r="H611" s="83" t="s">
        <v>111</v>
      </c>
      <c r="J611" s="80"/>
      <c r="K611" s="84">
        <v>438.83</v>
      </c>
    </row>
    <row r="612" spans="1:11" ht="13" customHeight="1">
      <c r="A612" s="79" t="s">
        <v>1152</v>
      </c>
      <c r="B612" s="86" t="s">
        <v>1146</v>
      </c>
      <c r="C612" s="81">
        <v>12</v>
      </c>
      <c r="D612" s="81">
        <v>5</v>
      </c>
      <c r="E612" s="81">
        <v>5</v>
      </c>
      <c r="F612" s="81">
        <v>0</v>
      </c>
      <c r="G612" s="82" t="s">
        <v>110</v>
      </c>
      <c r="H612" s="83" t="s">
        <v>111</v>
      </c>
      <c r="J612" s="80"/>
      <c r="K612" s="84">
        <v>423.78</v>
      </c>
    </row>
    <row r="613" spans="1:11" ht="13" customHeight="1">
      <c r="A613" s="79" t="s">
        <v>1153</v>
      </c>
      <c r="B613" s="86" t="s">
        <v>1146</v>
      </c>
      <c r="C613" s="81">
        <v>12</v>
      </c>
      <c r="D613" s="81">
        <v>5</v>
      </c>
      <c r="E613" s="81">
        <v>5</v>
      </c>
      <c r="F613" s="81">
        <v>0</v>
      </c>
      <c r="G613" s="82" t="s">
        <v>110</v>
      </c>
      <c r="H613" s="83" t="s">
        <v>111</v>
      </c>
      <c r="J613" s="80"/>
      <c r="K613" s="84">
        <v>431.31</v>
      </c>
    </row>
    <row r="614" spans="1:11" ht="13" customHeight="1">
      <c r="A614" s="79" t="s">
        <v>1154</v>
      </c>
      <c r="B614" s="86" t="s">
        <v>1155</v>
      </c>
      <c r="C614" s="81">
        <v>12</v>
      </c>
      <c r="D614" s="81">
        <v>5</v>
      </c>
      <c r="E614" s="81">
        <v>5</v>
      </c>
      <c r="F614" s="81">
        <v>0</v>
      </c>
      <c r="G614" s="82" t="s">
        <v>110</v>
      </c>
      <c r="H614" s="83" t="s">
        <v>111</v>
      </c>
      <c r="J614" s="80"/>
      <c r="K614" s="84">
        <v>262.58</v>
      </c>
    </row>
    <row r="615" spans="1:11" ht="13" customHeight="1">
      <c r="A615" s="79" t="s">
        <v>1156</v>
      </c>
      <c r="B615" s="86" t="s">
        <v>1155</v>
      </c>
      <c r="C615" s="81">
        <v>12</v>
      </c>
      <c r="D615" s="81">
        <v>5</v>
      </c>
      <c r="E615" s="81">
        <v>5</v>
      </c>
      <c r="F615" s="81">
        <v>0</v>
      </c>
      <c r="G615" s="82" t="s">
        <v>110</v>
      </c>
      <c r="H615" s="83" t="s">
        <v>111</v>
      </c>
      <c r="J615" s="80"/>
      <c r="K615" s="84">
        <v>483.97</v>
      </c>
    </row>
    <row r="616" spans="1:11" ht="13" customHeight="1">
      <c r="A616" s="79" t="s">
        <v>1157</v>
      </c>
      <c r="B616" s="86" t="s">
        <v>1155</v>
      </c>
      <c r="C616" s="81">
        <v>12</v>
      </c>
      <c r="D616" s="81">
        <v>5</v>
      </c>
      <c r="E616" s="81">
        <v>5</v>
      </c>
      <c r="F616" s="81">
        <v>0</v>
      </c>
      <c r="G616" s="82" t="s">
        <v>110</v>
      </c>
      <c r="H616" s="83" t="s">
        <v>111</v>
      </c>
      <c r="J616" s="80"/>
      <c r="K616" s="84">
        <v>547.37</v>
      </c>
    </row>
    <row r="617" spans="1:11" ht="13" customHeight="1">
      <c r="A617" s="79" t="s">
        <v>1158</v>
      </c>
      <c r="B617" s="86" t="s">
        <v>1159</v>
      </c>
      <c r="C617" s="81">
        <v>12</v>
      </c>
      <c r="D617" s="81">
        <v>5</v>
      </c>
      <c r="E617" s="81">
        <v>5</v>
      </c>
      <c r="F617" s="81">
        <v>0</v>
      </c>
      <c r="G617" s="82" t="s">
        <v>110</v>
      </c>
      <c r="H617" s="83" t="s">
        <v>111</v>
      </c>
      <c r="J617" s="80"/>
      <c r="K617" s="84">
        <v>498.65</v>
      </c>
    </row>
    <row r="618" spans="1:11" ht="13" customHeight="1">
      <c r="A618" s="79" t="s">
        <v>1160</v>
      </c>
      <c r="B618" s="86" t="s">
        <v>1161</v>
      </c>
      <c r="C618" s="81">
        <v>12</v>
      </c>
      <c r="D618" s="81">
        <v>5</v>
      </c>
      <c r="E618" s="81">
        <v>5</v>
      </c>
      <c r="F618" s="81">
        <v>0</v>
      </c>
      <c r="G618" s="82" t="s">
        <v>110</v>
      </c>
      <c r="H618" s="83" t="s">
        <v>111</v>
      </c>
      <c r="J618" s="80"/>
      <c r="K618" s="84">
        <v>612.57000000000005</v>
      </c>
    </row>
    <row r="619" spans="1:11" ht="13" customHeight="1">
      <c r="A619" s="79" t="s">
        <v>1162</v>
      </c>
      <c r="B619" s="86" t="s">
        <v>1159</v>
      </c>
      <c r="C619" s="81">
        <v>12</v>
      </c>
      <c r="D619" s="81">
        <v>5</v>
      </c>
      <c r="E619" s="81">
        <v>5</v>
      </c>
      <c r="F619" s="81">
        <v>0</v>
      </c>
      <c r="G619" s="82" t="s">
        <v>110</v>
      </c>
      <c r="H619" s="83" t="s">
        <v>111</v>
      </c>
      <c r="J619" s="80"/>
      <c r="K619" s="84">
        <v>485.76</v>
      </c>
    </row>
    <row r="620" spans="1:11" ht="13" customHeight="1">
      <c r="A620" s="79" t="s">
        <v>1163</v>
      </c>
      <c r="B620" s="86" t="s">
        <v>1161</v>
      </c>
      <c r="C620" s="81">
        <v>12</v>
      </c>
      <c r="D620" s="81">
        <v>5</v>
      </c>
      <c r="E620" s="81">
        <v>5</v>
      </c>
      <c r="F620" s="81">
        <v>0</v>
      </c>
      <c r="G620" s="82" t="s">
        <v>110</v>
      </c>
      <c r="H620" s="83" t="s">
        <v>111</v>
      </c>
      <c r="J620" s="80"/>
      <c r="K620" s="84">
        <v>579.61</v>
      </c>
    </row>
    <row r="621" spans="1:11" ht="13" customHeight="1">
      <c r="A621" s="79" t="s">
        <v>1164</v>
      </c>
      <c r="B621" s="86" t="s">
        <v>1165</v>
      </c>
      <c r="C621" s="81">
        <v>12</v>
      </c>
      <c r="D621" s="81">
        <v>5</v>
      </c>
      <c r="E621" s="81">
        <v>5</v>
      </c>
      <c r="F621" s="81">
        <v>0</v>
      </c>
      <c r="G621" s="82" t="s">
        <v>110</v>
      </c>
      <c r="H621" s="83" t="s">
        <v>111</v>
      </c>
      <c r="J621" s="80"/>
      <c r="K621" s="84">
        <v>459.25</v>
      </c>
    </row>
    <row r="622" spans="1:11" ht="13" customHeight="1">
      <c r="A622" s="79" t="s">
        <v>1166</v>
      </c>
      <c r="B622" s="86" t="s">
        <v>1167</v>
      </c>
      <c r="C622" s="81">
        <v>12</v>
      </c>
      <c r="D622" s="81">
        <v>5</v>
      </c>
      <c r="E622" s="81">
        <v>5</v>
      </c>
      <c r="F622" s="81">
        <v>0</v>
      </c>
      <c r="G622" s="82" t="s">
        <v>110</v>
      </c>
      <c r="H622" s="83" t="s">
        <v>111</v>
      </c>
      <c r="J622" s="80"/>
      <c r="K622" s="84">
        <v>522.29999999999995</v>
      </c>
    </row>
    <row r="623" spans="1:11" ht="13" customHeight="1">
      <c r="A623" s="79" t="s">
        <v>1168</v>
      </c>
      <c r="B623" s="86" t="s">
        <v>1165</v>
      </c>
      <c r="C623" s="81">
        <v>12</v>
      </c>
      <c r="D623" s="81">
        <v>5</v>
      </c>
      <c r="E623" s="81">
        <v>5</v>
      </c>
      <c r="F623" s="81">
        <v>0</v>
      </c>
      <c r="G623" s="82" t="s">
        <v>110</v>
      </c>
      <c r="H623" s="83" t="s">
        <v>111</v>
      </c>
      <c r="J623" s="80"/>
      <c r="K623" s="84">
        <v>419.13</v>
      </c>
    </row>
    <row r="624" spans="1:11" ht="13" customHeight="1">
      <c r="A624" s="79" t="s">
        <v>1169</v>
      </c>
      <c r="B624" s="86" t="s">
        <v>1167</v>
      </c>
      <c r="C624" s="81">
        <v>12</v>
      </c>
      <c r="D624" s="81">
        <v>5</v>
      </c>
      <c r="E624" s="81">
        <v>5</v>
      </c>
      <c r="F624" s="81">
        <v>0</v>
      </c>
      <c r="G624" s="82" t="s">
        <v>110</v>
      </c>
      <c r="H624" s="83" t="s">
        <v>111</v>
      </c>
      <c r="J624" s="80"/>
      <c r="K624" s="84">
        <v>603.26</v>
      </c>
    </row>
    <row r="625" spans="1:11" ht="13" customHeight="1">
      <c r="A625" s="79" t="s">
        <v>1170</v>
      </c>
      <c r="B625" s="86" t="s">
        <v>1171</v>
      </c>
      <c r="C625" s="81">
        <v>12</v>
      </c>
      <c r="D625" s="81">
        <v>5</v>
      </c>
      <c r="E625" s="81">
        <v>5</v>
      </c>
      <c r="F625" s="81">
        <v>0</v>
      </c>
      <c r="G625" s="82" t="s">
        <v>110</v>
      </c>
      <c r="H625" s="83" t="s">
        <v>111</v>
      </c>
      <c r="J625" s="80"/>
      <c r="K625" s="84">
        <v>447.79</v>
      </c>
    </row>
    <row r="626" spans="1:11" ht="13" customHeight="1">
      <c r="A626" s="79" t="s">
        <v>1172</v>
      </c>
      <c r="B626" s="86" t="s">
        <v>1086</v>
      </c>
      <c r="C626" s="81">
        <v>12</v>
      </c>
      <c r="D626" s="81">
        <v>5</v>
      </c>
      <c r="E626" s="81">
        <v>5</v>
      </c>
      <c r="F626" s="81">
        <v>0</v>
      </c>
      <c r="G626" s="82" t="s">
        <v>110</v>
      </c>
      <c r="H626" s="83" t="s">
        <v>111</v>
      </c>
      <c r="J626" s="80"/>
      <c r="K626" s="84">
        <v>398.71</v>
      </c>
    </row>
    <row r="627" spans="1:11" ht="13" customHeight="1">
      <c r="A627" s="79" t="s">
        <v>1173</v>
      </c>
      <c r="B627" s="86" t="s">
        <v>1174</v>
      </c>
      <c r="C627" s="81">
        <v>12</v>
      </c>
      <c r="D627" s="81">
        <v>5</v>
      </c>
      <c r="E627" s="81">
        <v>5</v>
      </c>
      <c r="F627" s="81">
        <v>0</v>
      </c>
      <c r="G627" s="82" t="s">
        <v>110</v>
      </c>
      <c r="H627" s="83" t="s">
        <v>111</v>
      </c>
      <c r="J627" s="80"/>
      <c r="K627" s="84">
        <v>418.41</v>
      </c>
    </row>
    <row r="628" spans="1:11" ht="13" customHeight="1">
      <c r="A628" s="79" t="s">
        <v>1175</v>
      </c>
      <c r="B628" s="86" t="s">
        <v>1176</v>
      </c>
      <c r="C628" s="81">
        <v>12</v>
      </c>
      <c r="D628" s="81">
        <v>5</v>
      </c>
      <c r="E628" s="81">
        <v>5</v>
      </c>
      <c r="F628" s="81">
        <v>0</v>
      </c>
      <c r="G628" s="82" t="s">
        <v>110</v>
      </c>
      <c r="H628" s="83" t="s">
        <v>111</v>
      </c>
      <c r="J628" s="80"/>
      <c r="K628" s="84">
        <v>692.45</v>
      </c>
    </row>
    <row r="629" spans="1:11" ht="13" customHeight="1">
      <c r="A629" s="79" t="s">
        <v>1177</v>
      </c>
      <c r="B629" s="86" t="s">
        <v>1178</v>
      </c>
      <c r="C629" s="81">
        <v>12</v>
      </c>
      <c r="D629" s="81">
        <v>5</v>
      </c>
      <c r="E629" s="81">
        <v>5</v>
      </c>
      <c r="F629" s="81">
        <v>0</v>
      </c>
      <c r="G629" s="82" t="s">
        <v>110</v>
      </c>
      <c r="H629" s="83" t="s">
        <v>111</v>
      </c>
      <c r="J629" s="80"/>
      <c r="K629" s="84">
        <v>451.37</v>
      </c>
    </row>
    <row r="630" spans="1:11" ht="13" customHeight="1">
      <c r="A630" s="79" t="s">
        <v>1179</v>
      </c>
      <c r="B630" s="86" t="s">
        <v>1180</v>
      </c>
      <c r="C630" s="81">
        <v>12</v>
      </c>
      <c r="D630" s="81">
        <v>5</v>
      </c>
      <c r="E630" s="81">
        <v>5</v>
      </c>
      <c r="F630" s="81">
        <v>0</v>
      </c>
      <c r="G630" s="82" t="s">
        <v>110</v>
      </c>
      <c r="H630" s="83" t="s">
        <v>111</v>
      </c>
      <c r="J630" s="80"/>
      <c r="K630" s="84">
        <v>594.29999999999995</v>
      </c>
    </row>
    <row r="631" spans="1:11" ht="13" customHeight="1">
      <c r="A631" s="79" t="s">
        <v>1181</v>
      </c>
      <c r="B631" s="86" t="s">
        <v>1182</v>
      </c>
      <c r="C631" s="81">
        <v>12</v>
      </c>
      <c r="D631" s="81">
        <v>5</v>
      </c>
      <c r="E631" s="81">
        <v>5</v>
      </c>
      <c r="F631" s="81">
        <v>0</v>
      </c>
      <c r="G631" s="82" t="s">
        <v>110</v>
      </c>
      <c r="H631" s="83" t="s">
        <v>111</v>
      </c>
      <c r="J631" s="80"/>
      <c r="K631" s="84">
        <v>702.84</v>
      </c>
    </row>
    <row r="632" spans="1:11" ht="13" customHeight="1">
      <c r="A632" s="79" t="s">
        <v>1183</v>
      </c>
      <c r="B632" s="86" t="s">
        <v>1176</v>
      </c>
      <c r="C632" s="81">
        <v>12</v>
      </c>
      <c r="D632" s="81">
        <v>5</v>
      </c>
      <c r="E632" s="81">
        <v>5</v>
      </c>
      <c r="F632" s="81">
        <v>0</v>
      </c>
      <c r="G632" s="82" t="s">
        <v>110</v>
      </c>
      <c r="H632" s="83" t="s">
        <v>111</v>
      </c>
      <c r="J632" s="80"/>
      <c r="K632" s="84">
        <v>992.65</v>
      </c>
    </row>
    <row r="633" spans="1:11" ht="13" customHeight="1">
      <c r="A633" s="79" t="s">
        <v>1184</v>
      </c>
      <c r="B633" s="86" t="s">
        <v>1185</v>
      </c>
      <c r="C633" s="81">
        <v>12</v>
      </c>
      <c r="D633" s="81">
        <v>5</v>
      </c>
      <c r="E633" s="81">
        <v>5</v>
      </c>
      <c r="F633" s="81">
        <v>0</v>
      </c>
      <c r="G633" s="82" t="s">
        <v>110</v>
      </c>
      <c r="H633" s="83" t="s">
        <v>111</v>
      </c>
      <c r="J633" s="80"/>
      <c r="K633" s="84">
        <v>1493.81</v>
      </c>
    </row>
    <row r="634" spans="1:11" ht="13" customHeight="1">
      <c r="A634" s="79" t="s">
        <v>1186</v>
      </c>
      <c r="B634" s="86" t="s">
        <v>1182</v>
      </c>
      <c r="C634" s="81">
        <v>12</v>
      </c>
      <c r="D634" s="81">
        <v>5</v>
      </c>
      <c r="E634" s="81">
        <v>5</v>
      </c>
      <c r="F634" s="81">
        <v>0</v>
      </c>
      <c r="G634" s="82" t="s">
        <v>110</v>
      </c>
      <c r="H634" s="83" t="s">
        <v>111</v>
      </c>
      <c r="J634" s="80"/>
      <c r="K634" s="84">
        <v>986.2</v>
      </c>
    </row>
    <row r="635" spans="1:11" ht="13" customHeight="1">
      <c r="A635" s="79" t="s">
        <v>1187</v>
      </c>
      <c r="B635" s="86" t="s">
        <v>1188</v>
      </c>
      <c r="C635" s="81">
        <v>12</v>
      </c>
      <c r="D635" s="81">
        <v>5</v>
      </c>
      <c r="E635" s="81">
        <v>5</v>
      </c>
      <c r="F635" s="81">
        <v>0</v>
      </c>
      <c r="G635" s="82" t="s">
        <v>110</v>
      </c>
      <c r="H635" s="83" t="s">
        <v>111</v>
      </c>
      <c r="J635" s="80"/>
      <c r="K635" s="84">
        <v>504.39</v>
      </c>
    </row>
    <row r="636" spans="1:11" ht="13" customHeight="1">
      <c r="A636" s="79" t="s">
        <v>1189</v>
      </c>
      <c r="B636" s="86" t="s">
        <v>1190</v>
      </c>
      <c r="C636" s="81">
        <v>12</v>
      </c>
      <c r="D636" s="81">
        <v>5</v>
      </c>
      <c r="E636" s="81">
        <v>5</v>
      </c>
      <c r="F636" s="81">
        <v>0</v>
      </c>
      <c r="G636" s="82" t="s">
        <v>110</v>
      </c>
      <c r="H636" s="83" t="s">
        <v>111</v>
      </c>
      <c r="J636" s="80"/>
      <c r="K636" s="84">
        <v>404.08</v>
      </c>
    </row>
    <row r="637" spans="1:11" ht="13" customHeight="1">
      <c r="A637" s="79" t="s">
        <v>1191</v>
      </c>
      <c r="B637" s="86" t="s">
        <v>1192</v>
      </c>
      <c r="C637" s="81">
        <v>12</v>
      </c>
      <c r="D637" s="81">
        <v>5</v>
      </c>
      <c r="E637" s="81">
        <v>5</v>
      </c>
      <c r="F637" s="81">
        <v>0</v>
      </c>
      <c r="G637" s="82" t="s">
        <v>110</v>
      </c>
      <c r="H637" s="83" t="s">
        <v>111</v>
      </c>
      <c r="J637" s="80"/>
      <c r="K637" s="84">
        <v>535.19000000000005</v>
      </c>
    </row>
    <row r="638" spans="1:11" ht="13" customHeight="1">
      <c r="A638" s="79" t="s">
        <v>1193</v>
      </c>
      <c r="B638" s="86" t="s">
        <v>1194</v>
      </c>
      <c r="C638" s="81">
        <v>12</v>
      </c>
      <c r="D638" s="81">
        <v>5</v>
      </c>
      <c r="E638" s="81">
        <v>5</v>
      </c>
      <c r="F638" s="81">
        <v>0</v>
      </c>
      <c r="G638" s="82" t="s">
        <v>110</v>
      </c>
      <c r="H638" s="83" t="s">
        <v>111</v>
      </c>
      <c r="J638" s="80"/>
      <c r="K638" s="84">
        <v>547.37</v>
      </c>
    </row>
    <row r="639" spans="1:11" ht="13" customHeight="1">
      <c r="A639" s="79" t="s">
        <v>1195</v>
      </c>
      <c r="B639" s="86" t="s">
        <v>1194</v>
      </c>
      <c r="C639" s="81">
        <v>12</v>
      </c>
      <c r="D639" s="81">
        <v>5</v>
      </c>
      <c r="E639" s="81">
        <v>5</v>
      </c>
      <c r="F639" s="81">
        <v>0</v>
      </c>
      <c r="G639" s="82" t="s">
        <v>110</v>
      </c>
      <c r="H639" s="83" t="s">
        <v>111</v>
      </c>
      <c r="J639" s="80"/>
      <c r="K639" s="84">
        <v>465.7</v>
      </c>
    </row>
    <row r="640" spans="1:11" ht="13" customHeight="1">
      <c r="A640" s="79" t="s">
        <v>1196</v>
      </c>
      <c r="B640" s="86" t="s">
        <v>1144</v>
      </c>
      <c r="C640" s="81">
        <v>12</v>
      </c>
      <c r="D640" s="81">
        <v>5</v>
      </c>
      <c r="E640" s="81">
        <v>5</v>
      </c>
      <c r="F640" s="81">
        <v>0</v>
      </c>
      <c r="G640" s="82" t="s">
        <v>110</v>
      </c>
      <c r="H640" s="83" t="s">
        <v>111</v>
      </c>
      <c r="J640" s="80"/>
      <c r="K640" s="84">
        <v>620.80999999999995</v>
      </c>
    </row>
    <row r="641" spans="1:11" ht="13" customHeight="1">
      <c r="A641" s="79" t="s">
        <v>1197</v>
      </c>
      <c r="B641" s="86" t="s">
        <v>1198</v>
      </c>
      <c r="C641" s="81">
        <v>12</v>
      </c>
      <c r="D641" s="81">
        <v>5</v>
      </c>
      <c r="E641" s="81">
        <v>5</v>
      </c>
      <c r="F641" s="81">
        <v>0</v>
      </c>
      <c r="G641" s="82" t="s">
        <v>110</v>
      </c>
      <c r="H641" s="83" t="s">
        <v>111</v>
      </c>
      <c r="J641" s="80"/>
      <c r="K641" s="84">
        <v>754.79</v>
      </c>
    </row>
    <row r="642" spans="1:11" ht="13" customHeight="1">
      <c r="A642" s="79" t="s">
        <v>1199</v>
      </c>
      <c r="B642" s="86" t="s">
        <v>1200</v>
      </c>
      <c r="C642" s="81">
        <v>12</v>
      </c>
      <c r="D642" s="81">
        <v>5</v>
      </c>
      <c r="E642" s="81">
        <v>5</v>
      </c>
      <c r="F642" s="81">
        <v>0</v>
      </c>
      <c r="G642" s="82" t="s">
        <v>110</v>
      </c>
      <c r="H642" s="83" t="s">
        <v>111</v>
      </c>
      <c r="J642" s="80"/>
      <c r="K642" s="84">
        <v>601.11</v>
      </c>
    </row>
    <row r="643" spans="1:11" ht="13" customHeight="1">
      <c r="A643" s="79" t="s">
        <v>1201</v>
      </c>
      <c r="B643" s="86" t="s">
        <v>1200</v>
      </c>
      <c r="C643" s="81">
        <v>12</v>
      </c>
      <c r="D643" s="81">
        <v>5</v>
      </c>
      <c r="E643" s="81">
        <v>5</v>
      </c>
      <c r="F643" s="81">
        <v>0</v>
      </c>
      <c r="G643" s="82" t="s">
        <v>110</v>
      </c>
      <c r="H643" s="83" t="s">
        <v>111</v>
      </c>
      <c r="J643" s="80"/>
      <c r="K643" s="84">
        <v>810.67</v>
      </c>
    </row>
    <row r="644" spans="1:11" ht="13" customHeight="1">
      <c r="A644" s="79" t="s">
        <v>1202</v>
      </c>
      <c r="B644" s="86" t="s">
        <v>1200</v>
      </c>
      <c r="C644" s="81">
        <v>12</v>
      </c>
      <c r="D644" s="81">
        <v>5</v>
      </c>
      <c r="E644" s="81">
        <v>5</v>
      </c>
      <c r="F644" s="81">
        <v>0</v>
      </c>
      <c r="G644" s="82" t="s">
        <v>110</v>
      </c>
      <c r="H644" s="83" t="s">
        <v>111</v>
      </c>
      <c r="J644" s="80"/>
      <c r="K644" s="84">
        <v>1072.8900000000001</v>
      </c>
    </row>
    <row r="645" spans="1:11" ht="13" customHeight="1">
      <c r="A645" s="79" t="s">
        <v>1203</v>
      </c>
      <c r="B645" s="86" t="s">
        <v>1200</v>
      </c>
      <c r="C645" s="81">
        <v>12</v>
      </c>
      <c r="D645" s="81">
        <v>5</v>
      </c>
      <c r="E645" s="81">
        <v>5</v>
      </c>
      <c r="F645" s="81">
        <v>0</v>
      </c>
      <c r="G645" s="82" t="s">
        <v>110</v>
      </c>
      <c r="H645" s="83" t="s">
        <v>111</v>
      </c>
      <c r="J645" s="80"/>
      <c r="K645" s="84">
        <v>770.19</v>
      </c>
    </row>
    <row r="646" spans="1:11" ht="13" customHeight="1">
      <c r="A646" s="79" t="s">
        <v>1204</v>
      </c>
      <c r="B646" s="86" t="s">
        <v>1200</v>
      </c>
      <c r="C646" s="81">
        <v>12</v>
      </c>
      <c r="D646" s="81">
        <v>5</v>
      </c>
      <c r="E646" s="81">
        <v>5</v>
      </c>
      <c r="F646" s="81">
        <v>0</v>
      </c>
      <c r="G646" s="82" t="s">
        <v>110</v>
      </c>
      <c r="H646" s="83" t="s">
        <v>111</v>
      </c>
      <c r="J646" s="80"/>
      <c r="K646" s="84">
        <v>731.86</v>
      </c>
    </row>
    <row r="647" spans="1:11" ht="13" customHeight="1">
      <c r="A647" s="79" t="s">
        <v>1205</v>
      </c>
      <c r="B647" s="86" t="s">
        <v>1200</v>
      </c>
      <c r="C647" s="81">
        <v>12</v>
      </c>
      <c r="D647" s="81">
        <v>5</v>
      </c>
      <c r="E647" s="81">
        <v>5</v>
      </c>
      <c r="F647" s="81">
        <v>0</v>
      </c>
      <c r="G647" s="82" t="s">
        <v>110</v>
      </c>
      <c r="H647" s="83" t="s">
        <v>111</v>
      </c>
      <c r="J647" s="80"/>
      <c r="K647" s="84">
        <v>836.82</v>
      </c>
    </row>
    <row r="648" spans="1:11" ht="13" customHeight="1">
      <c r="A648" s="79" t="s">
        <v>1206</v>
      </c>
      <c r="B648" s="86" t="s">
        <v>1200</v>
      </c>
      <c r="C648" s="81">
        <v>12</v>
      </c>
      <c r="D648" s="81">
        <v>5</v>
      </c>
      <c r="E648" s="81">
        <v>5</v>
      </c>
      <c r="F648" s="81">
        <v>0</v>
      </c>
      <c r="G648" s="82" t="s">
        <v>110</v>
      </c>
      <c r="H648" s="83" t="s">
        <v>111</v>
      </c>
      <c r="J648" s="80"/>
      <c r="K648" s="84">
        <v>741.17</v>
      </c>
    </row>
    <row r="649" spans="1:11" ht="13" customHeight="1">
      <c r="A649" s="79" t="s">
        <v>1207</v>
      </c>
      <c r="B649" s="86" t="s">
        <v>1200</v>
      </c>
      <c r="C649" s="81">
        <v>12</v>
      </c>
      <c r="D649" s="81">
        <v>5</v>
      </c>
      <c r="E649" s="81">
        <v>5</v>
      </c>
      <c r="F649" s="81">
        <v>0</v>
      </c>
      <c r="G649" s="82" t="s">
        <v>110</v>
      </c>
      <c r="H649" s="83" t="s">
        <v>111</v>
      </c>
      <c r="J649" s="80"/>
      <c r="K649" s="84">
        <v>916.71</v>
      </c>
    </row>
    <row r="650" spans="1:11" ht="13" customHeight="1">
      <c r="A650" s="79" t="s">
        <v>1208</v>
      </c>
      <c r="B650" s="86" t="s">
        <v>1209</v>
      </c>
      <c r="C650" s="81">
        <v>12</v>
      </c>
      <c r="D650" s="81">
        <v>5</v>
      </c>
      <c r="E650" s="81">
        <v>5</v>
      </c>
      <c r="F650" s="81">
        <v>0</v>
      </c>
      <c r="G650" s="82" t="s">
        <v>110</v>
      </c>
      <c r="H650" s="83" t="s">
        <v>111</v>
      </c>
      <c r="J650" s="80"/>
      <c r="K650" s="84">
        <v>833.6</v>
      </c>
    </row>
    <row r="651" spans="1:11" ht="13" customHeight="1">
      <c r="A651" s="79" t="s">
        <v>1210</v>
      </c>
      <c r="B651" s="86" t="s">
        <v>1211</v>
      </c>
      <c r="C651" s="81">
        <v>12</v>
      </c>
      <c r="D651" s="81">
        <v>5</v>
      </c>
      <c r="E651" s="81">
        <v>5</v>
      </c>
      <c r="F651" s="81">
        <v>0</v>
      </c>
      <c r="G651" s="82" t="s">
        <v>110</v>
      </c>
      <c r="H651" s="83" t="s">
        <v>111</v>
      </c>
      <c r="J651" s="80"/>
      <c r="K651" s="84">
        <v>631.55999999999995</v>
      </c>
    </row>
    <row r="652" spans="1:11" ht="13" customHeight="1">
      <c r="A652" s="79" t="s">
        <v>1212</v>
      </c>
      <c r="B652" s="86" t="s">
        <v>1211</v>
      </c>
      <c r="C652" s="81">
        <v>12</v>
      </c>
      <c r="D652" s="81">
        <v>5</v>
      </c>
      <c r="E652" s="81">
        <v>5</v>
      </c>
      <c r="F652" s="81">
        <v>0</v>
      </c>
      <c r="G652" s="82" t="s">
        <v>110</v>
      </c>
      <c r="H652" s="83" t="s">
        <v>111</v>
      </c>
      <c r="J652" s="80"/>
      <c r="K652" s="84">
        <v>717.17</v>
      </c>
    </row>
    <row r="653" spans="1:11" ht="13" customHeight="1">
      <c r="A653" s="79" t="s">
        <v>1213</v>
      </c>
      <c r="B653" s="86" t="s">
        <v>1211</v>
      </c>
      <c r="C653" s="81">
        <v>12</v>
      </c>
      <c r="D653" s="81">
        <v>5</v>
      </c>
      <c r="E653" s="81">
        <v>5</v>
      </c>
      <c r="F653" s="81">
        <v>0</v>
      </c>
      <c r="G653" s="82" t="s">
        <v>110</v>
      </c>
      <c r="H653" s="83" t="s">
        <v>111</v>
      </c>
      <c r="J653" s="80"/>
      <c r="K653" s="84">
        <v>577.11</v>
      </c>
    </row>
    <row r="654" spans="1:11" ht="13" customHeight="1">
      <c r="A654" s="79" t="s">
        <v>1214</v>
      </c>
      <c r="B654" s="86" t="s">
        <v>1215</v>
      </c>
      <c r="C654" s="81">
        <v>12</v>
      </c>
      <c r="D654" s="81">
        <v>5</v>
      </c>
      <c r="E654" s="81">
        <v>5</v>
      </c>
      <c r="F654" s="81">
        <v>0</v>
      </c>
      <c r="G654" s="82" t="s">
        <v>110</v>
      </c>
      <c r="H654" s="83" t="s">
        <v>111</v>
      </c>
      <c r="J654" s="80"/>
      <c r="K654" s="84">
        <v>555.97</v>
      </c>
    </row>
    <row r="655" spans="1:11" ht="13" customHeight="1">
      <c r="A655" s="79" t="s">
        <v>1216</v>
      </c>
      <c r="B655" s="86" t="s">
        <v>1217</v>
      </c>
      <c r="C655" s="81">
        <v>12</v>
      </c>
      <c r="D655" s="81">
        <v>5</v>
      </c>
      <c r="E655" s="81">
        <v>5</v>
      </c>
      <c r="F655" s="81">
        <v>0</v>
      </c>
      <c r="G655" s="82" t="s">
        <v>110</v>
      </c>
      <c r="H655" s="83" t="s">
        <v>111</v>
      </c>
      <c r="J655" s="80"/>
      <c r="K655" s="84">
        <v>524.79999999999995</v>
      </c>
    </row>
    <row r="656" spans="1:11" ht="13" customHeight="1">
      <c r="A656" s="79" t="s">
        <v>1218</v>
      </c>
      <c r="B656" s="86" t="s">
        <v>1219</v>
      </c>
      <c r="C656" s="81">
        <v>12</v>
      </c>
      <c r="D656" s="81">
        <v>5</v>
      </c>
      <c r="E656" s="81">
        <v>5</v>
      </c>
      <c r="F656" s="81">
        <v>0</v>
      </c>
      <c r="G656" s="82" t="s">
        <v>110</v>
      </c>
      <c r="H656" s="83" t="s">
        <v>111</v>
      </c>
      <c r="J656" s="80"/>
      <c r="K656" s="84">
        <v>546.29999999999995</v>
      </c>
    </row>
    <row r="657" spans="1:11" ht="13" customHeight="1">
      <c r="A657" s="79" t="s">
        <v>1220</v>
      </c>
      <c r="B657" s="86" t="s">
        <v>1221</v>
      </c>
      <c r="C657" s="81">
        <v>12</v>
      </c>
      <c r="D657" s="81">
        <v>5</v>
      </c>
      <c r="E657" s="81">
        <v>5</v>
      </c>
      <c r="F657" s="81">
        <v>0</v>
      </c>
      <c r="G657" s="82" t="s">
        <v>110</v>
      </c>
      <c r="H657" s="83" t="s">
        <v>111</v>
      </c>
      <c r="J657" s="80"/>
      <c r="K657" s="84">
        <v>492.56</v>
      </c>
    </row>
    <row r="658" spans="1:11" ht="13" customHeight="1">
      <c r="A658" s="79" t="s">
        <v>1222</v>
      </c>
      <c r="B658" s="86" t="s">
        <v>1223</v>
      </c>
      <c r="C658" s="81">
        <v>12</v>
      </c>
      <c r="D658" s="81">
        <v>5</v>
      </c>
      <c r="E658" s="81">
        <v>5</v>
      </c>
      <c r="F658" s="81">
        <v>0</v>
      </c>
      <c r="G658" s="82" t="s">
        <v>110</v>
      </c>
      <c r="H658" s="83" t="s">
        <v>111</v>
      </c>
      <c r="J658" s="80"/>
      <c r="K658" s="84">
        <v>814.25</v>
      </c>
    </row>
    <row r="659" spans="1:11" ht="13" customHeight="1">
      <c r="A659" s="79" t="s">
        <v>1224</v>
      </c>
      <c r="B659" s="86" t="s">
        <v>1225</v>
      </c>
      <c r="C659" s="81">
        <v>12</v>
      </c>
      <c r="D659" s="81">
        <v>5</v>
      </c>
      <c r="E659" s="81">
        <v>5</v>
      </c>
      <c r="F659" s="81">
        <v>0</v>
      </c>
      <c r="G659" s="82" t="s">
        <v>110</v>
      </c>
      <c r="H659" s="83" t="s">
        <v>111</v>
      </c>
      <c r="J659" s="80"/>
      <c r="K659" s="84">
        <v>595.02</v>
      </c>
    </row>
    <row r="660" spans="1:11" ht="13" customHeight="1">
      <c r="A660" s="79" t="s">
        <v>1226</v>
      </c>
      <c r="B660" s="86" t="s">
        <v>1227</v>
      </c>
      <c r="C660" s="81">
        <v>12</v>
      </c>
      <c r="D660" s="81">
        <v>5</v>
      </c>
      <c r="E660" s="81">
        <v>5</v>
      </c>
      <c r="F660" s="81">
        <v>0</v>
      </c>
      <c r="G660" s="82" t="s">
        <v>110</v>
      </c>
      <c r="H660" s="83" t="s">
        <v>111</v>
      </c>
      <c r="J660" s="80"/>
      <c r="K660" s="84">
        <v>691.02</v>
      </c>
    </row>
    <row r="661" spans="1:11" ht="13" customHeight="1">
      <c r="A661" s="79" t="s">
        <v>1228</v>
      </c>
      <c r="B661" s="86" t="s">
        <v>1229</v>
      </c>
      <c r="C661" s="81">
        <v>12</v>
      </c>
      <c r="D661" s="81">
        <v>5</v>
      </c>
      <c r="E661" s="81">
        <v>5</v>
      </c>
      <c r="F661" s="81">
        <v>0</v>
      </c>
      <c r="G661" s="82" t="s">
        <v>110</v>
      </c>
      <c r="H661" s="83" t="s">
        <v>111</v>
      </c>
      <c r="J661" s="80"/>
      <c r="K661" s="84">
        <v>444.92</v>
      </c>
    </row>
    <row r="662" spans="1:11" ht="13" customHeight="1">
      <c r="A662" s="79" t="s">
        <v>1230</v>
      </c>
      <c r="B662" s="86" t="s">
        <v>1231</v>
      </c>
      <c r="C662" s="81">
        <v>12</v>
      </c>
      <c r="D662" s="81">
        <v>5</v>
      </c>
      <c r="E662" s="81">
        <v>5</v>
      </c>
      <c r="F662" s="81">
        <v>0</v>
      </c>
      <c r="G662" s="82" t="s">
        <v>110</v>
      </c>
      <c r="H662" s="83" t="s">
        <v>111</v>
      </c>
      <c r="J662" s="80"/>
      <c r="K662" s="84">
        <v>536.63</v>
      </c>
    </row>
    <row r="663" spans="1:11" ht="13" customHeight="1">
      <c r="A663" s="79" t="s">
        <v>1232</v>
      </c>
      <c r="B663" s="86" t="s">
        <v>1233</v>
      </c>
      <c r="C663" s="81">
        <v>12</v>
      </c>
      <c r="D663" s="81">
        <v>5</v>
      </c>
      <c r="E663" s="81">
        <v>5</v>
      </c>
      <c r="F663" s="81">
        <v>0</v>
      </c>
      <c r="G663" s="82" t="s">
        <v>110</v>
      </c>
      <c r="H663" s="83" t="s">
        <v>111</v>
      </c>
      <c r="J663" s="80"/>
      <c r="K663" s="84">
        <v>253.98</v>
      </c>
    </row>
    <row r="664" spans="1:11" ht="13" customHeight="1">
      <c r="A664" s="79" t="s">
        <v>1234</v>
      </c>
      <c r="B664" s="86" t="s">
        <v>1233</v>
      </c>
      <c r="C664" s="81">
        <v>12</v>
      </c>
      <c r="D664" s="81">
        <v>5</v>
      </c>
      <c r="E664" s="81">
        <v>5</v>
      </c>
      <c r="F664" s="81">
        <v>0</v>
      </c>
      <c r="G664" s="82" t="s">
        <v>110</v>
      </c>
      <c r="H664" s="83" t="s">
        <v>111</v>
      </c>
      <c r="J664" s="80"/>
      <c r="K664" s="84">
        <v>396.56</v>
      </c>
    </row>
    <row r="665" spans="1:11" ht="13" customHeight="1">
      <c r="A665" s="79" t="s">
        <v>1235</v>
      </c>
      <c r="B665" s="86" t="s">
        <v>1067</v>
      </c>
      <c r="C665" s="81">
        <v>12</v>
      </c>
      <c r="D665" s="81">
        <v>5</v>
      </c>
      <c r="E665" s="81">
        <v>5</v>
      </c>
      <c r="F665" s="81">
        <v>0</v>
      </c>
      <c r="G665" s="82" t="s">
        <v>110</v>
      </c>
      <c r="H665" s="83" t="s">
        <v>111</v>
      </c>
      <c r="J665" s="80"/>
      <c r="K665" s="84">
        <v>240.01</v>
      </c>
    </row>
    <row r="666" spans="1:11" ht="13" customHeight="1">
      <c r="A666" s="79" t="s">
        <v>1236</v>
      </c>
      <c r="B666" s="86" t="s">
        <v>1067</v>
      </c>
      <c r="C666" s="81">
        <v>12</v>
      </c>
      <c r="D666" s="81">
        <v>5</v>
      </c>
      <c r="E666" s="81">
        <v>5</v>
      </c>
      <c r="F666" s="81">
        <v>0</v>
      </c>
      <c r="G666" s="82" t="s">
        <v>110</v>
      </c>
      <c r="H666" s="83" t="s">
        <v>111</v>
      </c>
      <c r="J666" s="80"/>
      <c r="K666" s="84">
        <v>332.79</v>
      </c>
    </row>
    <row r="667" spans="1:11" ht="13" customHeight="1">
      <c r="A667" s="79" t="s">
        <v>1237</v>
      </c>
      <c r="B667" s="86" t="s">
        <v>1238</v>
      </c>
      <c r="C667" s="81">
        <v>12</v>
      </c>
      <c r="D667" s="81">
        <v>5</v>
      </c>
      <c r="E667" s="81">
        <v>5</v>
      </c>
      <c r="F667" s="81">
        <v>0</v>
      </c>
      <c r="G667" s="82" t="s">
        <v>110</v>
      </c>
      <c r="H667" s="83" t="s">
        <v>111</v>
      </c>
      <c r="J667" s="80"/>
      <c r="K667" s="84">
        <v>220.67</v>
      </c>
    </row>
    <row r="668" spans="1:11" ht="13" customHeight="1">
      <c r="A668" s="79" t="s">
        <v>1239</v>
      </c>
      <c r="B668" s="86" t="s">
        <v>1238</v>
      </c>
      <c r="C668" s="81">
        <v>12</v>
      </c>
      <c r="D668" s="81">
        <v>5</v>
      </c>
      <c r="E668" s="81">
        <v>5</v>
      </c>
      <c r="F668" s="81">
        <v>0</v>
      </c>
      <c r="G668" s="82" t="s">
        <v>110</v>
      </c>
      <c r="H668" s="83" t="s">
        <v>111</v>
      </c>
      <c r="J668" s="80"/>
      <c r="K668" s="84">
        <v>304.85000000000002</v>
      </c>
    </row>
    <row r="669" spans="1:11" ht="13" customHeight="1">
      <c r="A669" s="79" t="s">
        <v>1240</v>
      </c>
      <c r="B669" s="86" t="s">
        <v>1241</v>
      </c>
      <c r="C669" s="81">
        <v>12</v>
      </c>
      <c r="D669" s="81">
        <v>5</v>
      </c>
      <c r="E669" s="81">
        <v>5</v>
      </c>
      <c r="F669" s="81">
        <v>0</v>
      </c>
      <c r="G669" s="82" t="s">
        <v>110</v>
      </c>
      <c r="H669" s="83" t="s">
        <v>111</v>
      </c>
      <c r="J669" s="80"/>
      <c r="K669" s="84">
        <v>224.97</v>
      </c>
    </row>
    <row r="670" spans="1:11" ht="13" customHeight="1">
      <c r="A670" s="79" t="s">
        <v>1242</v>
      </c>
      <c r="B670" s="86" t="s">
        <v>1241</v>
      </c>
      <c r="C670" s="81">
        <v>12</v>
      </c>
      <c r="D670" s="81">
        <v>5</v>
      </c>
      <c r="E670" s="81">
        <v>5</v>
      </c>
      <c r="F670" s="81">
        <v>0</v>
      </c>
      <c r="G670" s="82" t="s">
        <v>110</v>
      </c>
      <c r="H670" s="83" t="s">
        <v>111</v>
      </c>
      <c r="J670" s="80"/>
      <c r="K670" s="84">
        <v>261.14999999999998</v>
      </c>
    </row>
    <row r="671" spans="1:11" ht="13" customHeight="1">
      <c r="A671" s="79" t="s">
        <v>1243</v>
      </c>
      <c r="B671" s="86" t="s">
        <v>1244</v>
      </c>
      <c r="C671" s="81">
        <v>12</v>
      </c>
      <c r="D671" s="81">
        <v>5</v>
      </c>
      <c r="E671" s="81">
        <v>5</v>
      </c>
      <c r="F671" s="81">
        <v>0</v>
      </c>
      <c r="G671" s="82" t="s">
        <v>110</v>
      </c>
      <c r="H671" s="83" t="s">
        <v>111</v>
      </c>
      <c r="J671" s="80"/>
      <c r="K671" s="84">
        <v>147.94999999999999</v>
      </c>
    </row>
    <row r="672" spans="1:11" ht="13" customHeight="1">
      <c r="A672" s="79" t="s">
        <v>1245</v>
      </c>
      <c r="B672" s="86" t="s">
        <v>1244</v>
      </c>
      <c r="C672" s="81">
        <v>12</v>
      </c>
      <c r="D672" s="81">
        <v>5</v>
      </c>
      <c r="E672" s="81">
        <v>5</v>
      </c>
      <c r="F672" s="81">
        <v>0</v>
      </c>
      <c r="G672" s="82" t="s">
        <v>110</v>
      </c>
      <c r="H672" s="83" t="s">
        <v>111</v>
      </c>
      <c r="J672" s="80"/>
      <c r="K672" s="84">
        <v>180.55</v>
      </c>
    </row>
    <row r="673" spans="1:11" ht="13" customHeight="1">
      <c r="A673" s="79" t="s">
        <v>1246</v>
      </c>
      <c r="B673" s="86" t="s">
        <v>1244</v>
      </c>
      <c r="C673" s="81">
        <v>12</v>
      </c>
      <c r="D673" s="81">
        <v>5</v>
      </c>
      <c r="E673" s="81">
        <v>5</v>
      </c>
      <c r="F673" s="81">
        <v>0</v>
      </c>
      <c r="G673" s="82" t="s">
        <v>110</v>
      </c>
      <c r="H673" s="83" t="s">
        <v>111</v>
      </c>
      <c r="J673" s="80"/>
      <c r="K673" s="84">
        <v>445.99</v>
      </c>
    </row>
    <row r="674" spans="1:11" ht="13" customHeight="1">
      <c r="A674" s="79" t="s">
        <v>1247</v>
      </c>
      <c r="B674" s="86" t="s">
        <v>1244</v>
      </c>
      <c r="C674" s="81">
        <v>12</v>
      </c>
      <c r="D674" s="81">
        <v>5</v>
      </c>
      <c r="E674" s="81">
        <v>5</v>
      </c>
      <c r="F674" s="81">
        <v>0</v>
      </c>
      <c r="G674" s="82" t="s">
        <v>110</v>
      </c>
      <c r="H674" s="83" t="s">
        <v>111</v>
      </c>
      <c r="J674" s="80"/>
      <c r="K674" s="84">
        <v>679.2</v>
      </c>
    </row>
    <row r="675" spans="1:11" ht="13" customHeight="1">
      <c r="A675" s="79" t="s">
        <v>1248</v>
      </c>
      <c r="B675" s="86" t="s">
        <v>1249</v>
      </c>
      <c r="C675" s="81">
        <v>12</v>
      </c>
      <c r="D675" s="81">
        <v>5</v>
      </c>
      <c r="E675" s="81">
        <v>5</v>
      </c>
      <c r="F675" s="81">
        <v>0</v>
      </c>
      <c r="G675" s="82" t="s">
        <v>110</v>
      </c>
      <c r="H675" s="83" t="s">
        <v>111</v>
      </c>
      <c r="J675" s="80"/>
      <c r="K675" s="84">
        <v>125.74</v>
      </c>
    </row>
    <row r="676" spans="1:11" ht="13" customHeight="1">
      <c r="A676" s="79" t="s">
        <v>1250</v>
      </c>
      <c r="B676" s="86" t="s">
        <v>1249</v>
      </c>
      <c r="C676" s="81">
        <v>12</v>
      </c>
      <c r="D676" s="81">
        <v>5</v>
      </c>
      <c r="E676" s="81">
        <v>5</v>
      </c>
      <c r="F676" s="81">
        <v>0</v>
      </c>
      <c r="G676" s="82" t="s">
        <v>110</v>
      </c>
      <c r="H676" s="83" t="s">
        <v>111</v>
      </c>
      <c r="J676" s="80"/>
      <c r="K676" s="84">
        <v>163.71</v>
      </c>
    </row>
    <row r="677" spans="1:11" ht="13" customHeight="1">
      <c r="A677" s="79" t="s">
        <v>1251</v>
      </c>
      <c r="B677" s="86" t="s">
        <v>1252</v>
      </c>
      <c r="C677" s="81">
        <v>12</v>
      </c>
      <c r="D677" s="81">
        <v>5</v>
      </c>
      <c r="E677" s="81">
        <v>5</v>
      </c>
      <c r="F677" s="81">
        <v>0</v>
      </c>
      <c r="G677" s="82" t="s">
        <v>110</v>
      </c>
      <c r="H677" s="83" t="s">
        <v>111</v>
      </c>
      <c r="J677" s="80"/>
      <c r="K677" s="84">
        <v>584.99</v>
      </c>
    </row>
    <row r="678" spans="1:11" ht="13" customHeight="1">
      <c r="A678" s="79" t="s">
        <v>1253</v>
      </c>
      <c r="B678" s="86" t="s">
        <v>1254</v>
      </c>
      <c r="C678" s="81">
        <v>12</v>
      </c>
      <c r="D678" s="81">
        <v>5</v>
      </c>
      <c r="E678" s="81">
        <v>5</v>
      </c>
      <c r="F678" s="81">
        <v>0</v>
      </c>
      <c r="G678" s="82" t="s">
        <v>110</v>
      </c>
      <c r="H678" s="83" t="s">
        <v>111</v>
      </c>
      <c r="J678" s="80"/>
      <c r="K678" s="84">
        <v>116.78</v>
      </c>
    </row>
    <row r="679" spans="1:11" ht="13" customHeight="1">
      <c r="A679" s="79" t="s">
        <v>1255</v>
      </c>
      <c r="B679" s="86" t="s">
        <v>1254</v>
      </c>
      <c r="C679" s="81">
        <v>12</v>
      </c>
      <c r="D679" s="81">
        <v>5</v>
      </c>
      <c r="E679" s="81">
        <v>5</v>
      </c>
      <c r="F679" s="81">
        <v>0</v>
      </c>
      <c r="G679" s="82" t="s">
        <v>110</v>
      </c>
      <c r="H679" s="83" t="s">
        <v>111</v>
      </c>
      <c r="J679" s="80"/>
      <c r="K679" s="84">
        <v>361.09</v>
      </c>
    </row>
    <row r="680" spans="1:11" ht="13" customHeight="1">
      <c r="A680" s="79" t="s">
        <v>1256</v>
      </c>
      <c r="B680" s="86" t="s">
        <v>1257</v>
      </c>
      <c r="C680" s="81">
        <v>12</v>
      </c>
      <c r="D680" s="81">
        <v>5</v>
      </c>
      <c r="E680" s="81">
        <v>5</v>
      </c>
      <c r="F680" s="81">
        <v>0</v>
      </c>
      <c r="G680" s="82" t="s">
        <v>110</v>
      </c>
      <c r="H680" s="83" t="s">
        <v>111</v>
      </c>
      <c r="J680" s="80"/>
      <c r="K680" s="84">
        <v>208.49</v>
      </c>
    </row>
    <row r="681" spans="1:11" ht="13" customHeight="1">
      <c r="A681" s="79" t="s">
        <v>1258</v>
      </c>
      <c r="B681" s="86" t="s">
        <v>1257</v>
      </c>
      <c r="C681" s="81">
        <v>12</v>
      </c>
      <c r="D681" s="81">
        <v>5</v>
      </c>
      <c r="E681" s="81">
        <v>5</v>
      </c>
      <c r="F681" s="81">
        <v>0</v>
      </c>
      <c r="G681" s="82" t="s">
        <v>110</v>
      </c>
      <c r="H681" s="83" t="s">
        <v>111</v>
      </c>
      <c r="J681" s="80"/>
      <c r="K681" s="84">
        <v>299.83999999999997</v>
      </c>
    </row>
    <row r="682" spans="1:11" ht="13" customHeight="1">
      <c r="A682" s="79" t="s">
        <v>1259</v>
      </c>
      <c r="B682" s="86" t="s">
        <v>1257</v>
      </c>
      <c r="C682" s="81">
        <v>12</v>
      </c>
      <c r="D682" s="81">
        <v>5</v>
      </c>
      <c r="E682" s="81">
        <v>5</v>
      </c>
      <c r="F682" s="81">
        <v>0</v>
      </c>
      <c r="G682" s="82" t="s">
        <v>110</v>
      </c>
      <c r="H682" s="83" t="s">
        <v>111</v>
      </c>
      <c r="J682" s="80"/>
      <c r="K682" s="84">
        <v>587.14</v>
      </c>
    </row>
    <row r="683" spans="1:11" ht="13" customHeight="1">
      <c r="A683" s="79" t="s">
        <v>1260</v>
      </c>
      <c r="B683" s="86" t="s">
        <v>1261</v>
      </c>
      <c r="C683" s="81">
        <v>12</v>
      </c>
      <c r="D683" s="81">
        <v>5</v>
      </c>
      <c r="E683" s="81">
        <v>5</v>
      </c>
      <c r="F683" s="81">
        <v>0</v>
      </c>
      <c r="G683" s="82" t="s">
        <v>110</v>
      </c>
      <c r="H683" s="83" t="s">
        <v>111</v>
      </c>
      <c r="J683" s="80"/>
      <c r="K683" s="84">
        <v>889.12</v>
      </c>
    </row>
    <row r="684" spans="1:11" ht="13" customHeight="1">
      <c r="A684" s="79" t="s">
        <v>1262</v>
      </c>
      <c r="B684" s="86" t="s">
        <v>1257</v>
      </c>
      <c r="C684" s="81">
        <v>12</v>
      </c>
      <c r="D684" s="81">
        <v>5</v>
      </c>
      <c r="E684" s="81">
        <v>5</v>
      </c>
      <c r="F684" s="81">
        <v>0</v>
      </c>
      <c r="G684" s="82" t="s">
        <v>110</v>
      </c>
      <c r="H684" s="83" t="s">
        <v>111</v>
      </c>
      <c r="J684" s="80"/>
      <c r="K684" s="84">
        <v>220.31</v>
      </c>
    </row>
    <row r="685" spans="1:11" ht="13" customHeight="1">
      <c r="A685" s="79" t="s">
        <v>1263</v>
      </c>
      <c r="B685" s="86" t="s">
        <v>1257</v>
      </c>
      <c r="C685" s="81">
        <v>12</v>
      </c>
      <c r="D685" s="81">
        <v>5</v>
      </c>
      <c r="E685" s="81">
        <v>5</v>
      </c>
      <c r="F685" s="81">
        <v>0</v>
      </c>
      <c r="G685" s="82" t="s">
        <v>110</v>
      </c>
      <c r="H685" s="83" t="s">
        <v>111</v>
      </c>
      <c r="J685" s="80"/>
      <c r="K685" s="84">
        <v>370.05</v>
      </c>
    </row>
    <row r="686" spans="1:11" ht="13" customHeight="1">
      <c r="A686" s="79" t="s">
        <v>1264</v>
      </c>
      <c r="B686" s="86" t="s">
        <v>1261</v>
      </c>
      <c r="C686" s="81">
        <v>12</v>
      </c>
      <c r="D686" s="81">
        <v>5</v>
      </c>
      <c r="E686" s="81">
        <v>5</v>
      </c>
      <c r="F686" s="81">
        <v>0</v>
      </c>
      <c r="G686" s="82" t="s">
        <v>110</v>
      </c>
      <c r="H686" s="83" t="s">
        <v>111</v>
      </c>
      <c r="J686" s="80"/>
      <c r="K686" s="84">
        <v>887.69</v>
      </c>
    </row>
    <row r="687" spans="1:11" ht="13" customHeight="1">
      <c r="A687" s="79" t="s">
        <v>1265</v>
      </c>
      <c r="B687" s="86" t="s">
        <v>1257</v>
      </c>
      <c r="C687" s="81">
        <v>12</v>
      </c>
      <c r="D687" s="81">
        <v>5</v>
      </c>
      <c r="E687" s="81">
        <v>5</v>
      </c>
      <c r="F687" s="81">
        <v>0</v>
      </c>
      <c r="G687" s="82" t="s">
        <v>110</v>
      </c>
      <c r="H687" s="83" t="s">
        <v>111</v>
      </c>
      <c r="J687" s="80"/>
      <c r="K687" s="84">
        <v>224.25</v>
      </c>
    </row>
    <row r="688" spans="1:11" ht="13" customHeight="1">
      <c r="A688" s="79" t="s">
        <v>1266</v>
      </c>
      <c r="B688" s="86" t="s">
        <v>1257</v>
      </c>
      <c r="C688" s="81">
        <v>12</v>
      </c>
      <c r="D688" s="81">
        <v>5</v>
      </c>
      <c r="E688" s="81">
        <v>5</v>
      </c>
      <c r="F688" s="81">
        <v>0</v>
      </c>
      <c r="G688" s="82" t="s">
        <v>110</v>
      </c>
      <c r="H688" s="83" t="s">
        <v>111</v>
      </c>
      <c r="J688" s="80"/>
      <c r="K688" s="84">
        <v>331.72</v>
      </c>
    </row>
    <row r="689" spans="1:11" ht="13" customHeight="1">
      <c r="A689" s="79" t="s">
        <v>1267</v>
      </c>
      <c r="B689" s="86" t="s">
        <v>1268</v>
      </c>
      <c r="C689" s="81">
        <v>12</v>
      </c>
      <c r="D689" s="81">
        <v>5</v>
      </c>
      <c r="E689" s="81">
        <v>5</v>
      </c>
      <c r="F689" s="81">
        <v>0</v>
      </c>
      <c r="G689" s="82" t="s">
        <v>110</v>
      </c>
      <c r="H689" s="83" t="s">
        <v>111</v>
      </c>
      <c r="J689" s="80"/>
      <c r="K689" s="84">
        <v>160.49</v>
      </c>
    </row>
    <row r="690" spans="1:11" ht="13" customHeight="1">
      <c r="A690" s="79" t="s">
        <v>1269</v>
      </c>
      <c r="B690" s="86" t="s">
        <v>1268</v>
      </c>
      <c r="C690" s="81">
        <v>12</v>
      </c>
      <c r="D690" s="81">
        <v>5</v>
      </c>
      <c r="E690" s="81">
        <v>5</v>
      </c>
      <c r="F690" s="81">
        <v>0</v>
      </c>
      <c r="G690" s="82" t="s">
        <v>110</v>
      </c>
      <c r="H690" s="83" t="s">
        <v>111</v>
      </c>
      <c r="J690" s="80"/>
      <c r="K690" s="84">
        <v>179.11</v>
      </c>
    </row>
    <row r="691" spans="1:11" ht="13" customHeight="1">
      <c r="A691" s="79" t="s">
        <v>1270</v>
      </c>
      <c r="B691" s="86" t="s">
        <v>1268</v>
      </c>
      <c r="C691" s="81">
        <v>12</v>
      </c>
      <c r="D691" s="81">
        <v>5</v>
      </c>
      <c r="E691" s="81">
        <v>5</v>
      </c>
      <c r="F691" s="81">
        <v>0</v>
      </c>
      <c r="G691" s="82" t="s">
        <v>110</v>
      </c>
      <c r="H691" s="83" t="s">
        <v>111</v>
      </c>
      <c r="J691" s="80"/>
      <c r="K691" s="84">
        <v>265.45</v>
      </c>
    </row>
    <row r="692" spans="1:11" ht="13" customHeight="1">
      <c r="A692" s="79" t="s">
        <v>1271</v>
      </c>
      <c r="B692" s="86" t="s">
        <v>1272</v>
      </c>
      <c r="C692" s="81">
        <v>12</v>
      </c>
      <c r="D692" s="81">
        <v>5</v>
      </c>
      <c r="E692" s="81">
        <v>5</v>
      </c>
      <c r="F692" s="81">
        <v>0</v>
      </c>
      <c r="G692" s="82" t="s">
        <v>110</v>
      </c>
      <c r="H692" s="83" t="s">
        <v>111</v>
      </c>
      <c r="J692" s="80"/>
      <c r="K692" s="84">
        <v>672.75</v>
      </c>
    </row>
    <row r="693" spans="1:11" ht="13" customHeight="1">
      <c r="A693" s="79" t="s">
        <v>1273</v>
      </c>
      <c r="B693" s="86" t="s">
        <v>1268</v>
      </c>
      <c r="C693" s="81">
        <v>12</v>
      </c>
      <c r="D693" s="81">
        <v>5</v>
      </c>
      <c r="E693" s="81">
        <v>5</v>
      </c>
      <c r="F693" s="81">
        <v>0</v>
      </c>
      <c r="G693" s="82" t="s">
        <v>110</v>
      </c>
      <c r="H693" s="83" t="s">
        <v>111</v>
      </c>
      <c r="J693" s="80"/>
      <c r="K693" s="84">
        <v>118.57</v>
      </c>
    </row>
    <row r="694" spans="1:11" ht="13" customHeight="1">
      <c r="A694" s="79" t="s">
        <v>1274</v>
      </c>
      <c r="B694" s="86" t="s">
        <v>1268</v>
      </c>
      <c r="C694" s="81">
        <v>12</v>
      </c>
      <c r="D694" s="81">
        <v>5</v>
      </c>
      <c r="E694" s="81">
        <v>5</v>
      </c>
      <c r="F694" s="81">
        <v>0</v>
      </c>
      <c r="G694" s="82" t="s">
        <v>110</v>
      </c>
      <c r="H694" s="83" t="s">
        <v>111</v>
      </c>
      <c r="J694" s="80"/>
      <c r="K694" s="84">
        <v>157.26</v>
      </c>
    </row>
    <row r="695" spans="1:11" ht="13" customHeight="1">
      <c r="A695" s="79" t="s">
        <v>1275</v>
      </c>
      <c r="B695" s="86" t="s">
        <v>1276</v>
      </c>
      <c r="C695" s="81">
        <v>12</v>
      </c>
      <c r="D695" s="81">
        <v>5</v>
      </c>
      <c r="E695" s="81">
        <v>5</v>
      </c>
      <c r="F695" s="81">
        <v>0</v>
      </c>
      <c r="G695" s="82" t="s">
        <v>110</v>
      </c>
      <c r="H695" s="83" t="s">
        <v>111</v>
      </c>
      <c r="J695" s="80"/>
      <c r="K695" s="84">
        <v>581.4</v>
      </c>
    </row>
    <row r="696" spans="1:11" ht="13" customHeight="1">
      <c r="A696" s="79" t="s">
        <v>1277</v>
      </c>
      <c r="B696" s="86" t="s">
        <v>1278</v>
      </c>
      <c r="C696" s="81">
        <v>12</v>
      </c>
      <c r="D696" s="81">
        <v>5</v>
      </c>
      <c r="E696" s="81">
        <v>5</v>
      </c>
      <c r="F696" s="81">
        <v>0</v>
      </c>
      <c r="G696" s="82" t="s">
        <v>110</v>
      </c>
      <c r="H696" s="83" t="s">
        <v>111</v>
      </c>
      <c r="J696" s="80"/>
      <c r="K696" s="84">
        <v>875.15</v>
      </c>
    </row>
    <row r="697" spans="1:11" ht="13" customHeight="1">
      <c r="A697" s="79" t="s">
        <v>1279</v>
      </c>
      <c r="B697" s="86" t="s">
        <v>1280</v>
      </c>
      <c r="C697" s="81">
        <v>12</v>
      </c>
      <c r="D697" s="81">
        <v>5</v>
      </c>
      <c r="E697" s="81">
        <v>5</v>
      </c>
      <c r="F697" s="81">
        <v>0</v>
      </c>
      <c r="G697" s="82" t="s">
        <v>110</v>
      </c>
      <c r="H697" s="83" t="s">
        <v>111</v>
      </c>
      <c r="J697" s="80"/>
      <c r="K697" s="84">
        <v>838.61</v>
      </c>
    </row>
    <row r="698" spans="1:11" ht="13" customHeight="1">
      <c r="A698" s="79" t="s">
        <v>1281</v>
      </c>
      <c r="B698" s="86" t="s">
        <v>1280</v>
      </c>
      <c r="C698" s="81">
        <v>12</v>
      </c>
      <c r="D698" s="81">
        <v>5</v>
      </c>
      <c r="E698" s="81">
        <v>5</v>
      </c>
      <c r="F698" s="81">
        <v>0</v>
      </c>
      <c r="G698" s="82" t="s">
        <v>110</v>
      </c>
      <c r="H698" s="83" t="s">
        <v>111</v>
      </c>
      <c r="J698" s="80"/>
      <c r="K698" s="84">
        <v>522.65</v>
      </c>
    </row>
    <row r="699" spans="1:11" ht="13" customHeight="1">
      <c r="A699" s="79" t="s">
        <v>1282</v>
      </c>
      <c r="B699" s="86" t="s">
        <v>1280</v>
      </c>
      <c r="C699" s="81">
        <v>12</v>
      </c>
      <c r="D699" s="81">
        <v>5</v>
      </c>
      <c r="E699" s="81">
        <v>5</v>
      </c>
      <c r="F699" s="81">
        <v>0</v>
      </c>
      <c r="G699" s="82" t="s">
        <v>110</v>
      </c>
      <c r="H699" s="83" t="s">
        <v>111</v>
      </c>
      <c r="J699" s="80"/>
      <c r="K699" s="84">
        <v>803.51</v>
      </c>
    </row>
    <row r="700" spans="1:11" ht="13" customHeight="1">
      <c r="A700" s="79" t="s">
        <v>1283</v>
      </c>
      <c r="B700" s="86" t="s">
        <v>1284</v>
      </c>
      <c r="C700" s="81">
        <v>12</v>
      </c>
      <c r="D700" s="81">
        <v>5</v>
      </c>
      <c r="E700" s="81">
        <v>5</v>
      </c>
      <c r="F700" s="81">
        <v>0</v>
      </c>
      <c r="G700" s="82" t="s">
        <v>110</v>
      </c>
      <c r="H700" s="83" t="s">
        <v>111</v>
      </c>
      <c r="J700" s="80"/>
      <c r="K700" s="84">
        <v>584.99</v>
      </c>
    </row>
    <row r="701" spans="1:11" ht="13" customHeight="1">
      <c r="A701" s="79" t="s">
        <v>1285</v>
      </c>
      <c r="B701" s="86" t="s">
        <v>1286</v>
      </c>
      <c r="C701" s="81">
        <v>12</v>
      </c>
      <c r="D701" s="81">
        <v>5</v>
      </c>
      <c r="E701" s="81">
        <v>5</v>
      </c>
      <c r="F701" s="81">
        <v>0</v>
      </c>
      <c r="G701" s="82" t="s">
        <v>110</v>
      </c>
      <c r="H701" s="83" t="s">
        <v>111</v>
      </c>
      <c r="J701" s="80"/>
      <c r="K701" s="84">
        <v>557.76</v>
      </c>
    </row>
    <row r="702" spans="1:11" ht="13" customHeight="1">
      <c r="A702" s="79" t="s">
        <v>1287</v>
      </c>
      <c r="B702" s="86" t="s">
        <v>1288</v>
      </c>
      <c r="C702" s="81">
        <v>12</v>
      </c>
      <c r="D702" s="81">
        <v>5</v>
      </c>
      <c r="E702" s="81">
        <v>5</v>
      </c>
      <c r="F702" s="81">
        <v>0</v>
      </c>
      <c r="G702" s="82" t="s">
        <v>110</v>
      </c>
      <c r="H702" s="83" t="s">
        <v>111</v>
      </c>
      <c r="J702" s="80"/>
      <c r="K702" s="84">
        <v>332.44</v>
      </c>
    </row>
    <row r="703" spans="1:11" ht="13" customHeight="1">
      <c r="A703" s="79" t="s">
        <v>1289</v>
      </c>
      <c r="B703" s="86" t="s">
        <v>1290</v>
      </c>
      <c r="C703" s="81">
        <v>12</v>
      </c>
      <c r="D703" s="81">
        <v>5</v>
      </c>
      <c r="E703" s="81">
        <v>5</v>
      </c>
      <c r="F703" s="81">
        <v>0</v>
      </c>
      <c r="G703" s="82" t="s">
        <v>110</v>
      </c>
      <c r="H703" s="83" t="s">
        <v>111</v>
      </c>
      <c r="J703" s="80"/>
      <c r="K703" s="84">
        <v>304.49</v>
      </c>
    </row>
    <row r="704" spans="1:11" ht="13" customHeight="1">
      <c r="A704" s="79" t="s">
        <v>1291</v>
      </c>
      <c r="B704" s="86" t="s">
        <v>1290</v>
      </c>
      <c r="C704" s="81">
        <v>12</v>
      </c>
      <c r="D704" s="81">
        <v>5</v>
      </c>
      <c r="E704" s="81">
        <v>5</v>
      </c>
      <c r="F704" s="81">
        <v>0</v>
      </c>
      <c r="G704" s="82" t="s">
        <v>110</v>
      </c>
      <c r="H704" s="83" t="s">
        <v>111</v>
      </c>
      <c r="J704" s="80"/>
      <c r="K704" s="84">
        <v>248.61</v>
      </c>
    </row>
    <row r="705" spans="1:11" ht="13" customHeight="1">
      <c r="A705" s="79" t="s">
        <v>1292</v>
      </c>
      <c r="B705" s="86" t="s">
        <v>1290</v>
      </c>
      <c r="C705" s="81">
        <v>12</v>
      </c>
      <c r="D705" s="81">
        <v>5</v>
      </c>
      <c r="E705" s="81">
        <v>5</v>
      </c>
      <c r="F705" s="81">
        <v>0</v>
      </c>
      <c r="G705" s="82" t="s">
        <v>110</v>
      </c>
      <c r="H705" s="83" t="s">
        <v>111</v>
      </c>
      <c r="J705" s="80"/>
      <c r="K705" s="84">
        <v>283</v>
      </c>
    </row>
    <row r="706" spans="1:11" ht="13" customHeight="1">
      <c r="A706" s="79" t="s">
        <v>1293</v>
      </c>
      <c r="B706" s="86" t="s">
        <v>1290</v>
      </c>
      <c r="C706" s="81">
        <v>12</v>
      </c>
      <c r="D706" s="81">
        <v>5</v>
      </c>
      <c r="E706" s="81">
        <v>5</v>
      </c>
      <c r="F706" s="81">
        <v>0</v>
      </c>
      <c r="G706" s="82" t="s">
        <v>110</v>
      </c>
      <c r="H706" s="83" t="s">
        <v>111</v>
      </c>
      <c r="J706" s="80"/>
      <c r="K706" s="84">
        <v>197.74</v>
      </c>
    </row>
    <row r="707" spans="1:11" ht="13" customHeight="1">
      <c r="A707" s="79" t="s">
        <v>1294</v>
      </c>
      <c r="B707" s="86" t="s">
        <v>1290</v>
      </c>
      <c r="C707" s="81">
        <v>12</v>
      </c>
      <c r="D707" s="81">
        <v>5</v>
      </c>
      <c r="E707" s="81">
        <v>5</v>
      </c>
      <c r="F707" s="81">
        <v>0</v>
      </c>
      <c r="G707" s="82" t="s">
        <v>110</v>
      </c>
      <c r="H707" s="83" t="s">
        <v>111</v>
      </c>
      <c r="J707" s="80"/>
      <c r="K707" s="84">
        <v>296.97000000000003</v>
      </c>
    </row>
    <row r="708" spans="1:11" ht="13" customHeight="1">
      <c r="A708" s="79" t="s">
        <v>1295</v>
      </c>
      <c r="B708" s="86" t="s">
        <v>1290</v>
      </c>
      <c r="C708" s="81">
        <v>12</v>
      </c>
      <c r="D708" s="81">
        <v>5</v>
      </c>
      <c r="E708" s="81">
        <v>5</v>
      </c>
      <c r="F708" s="81">
        <v>0</v>
      </c>
      <c r="G708" s="82" t="s">
        <v>110</v>
      </c>
      <c r="H708" s="83" t="s">
        <v>111</v>
      </c>
      <c r="J708" s="80"/>
      <c r="K708" s="84">
        <v>236.07</v>
      </c>
    </row>
    <row r="709" spans="1:11" ht="13" customHeight="1">
      <c r="A709" s="79" t="s">
        <v>1296</v>
      </c>
      <c r="B709" s="86" t="s">
        <v>1290</v>
      </c>
      <c r="C709" s="81">
        <v>12</v>
      </c>
      <c r="D709" s="81">
        <v>5</v>
      </c>
      <c r="E709" s="81">
        <v>5</v>
      </c>
      <c r="F709" s="81">
        <v>0</v>
      </c>
      <c r="G709" s="82" t="s">
        <v>110</v>
      </c>
      <c r="H709" s="83" t="s">
        <v>111</v>
      </c>
      <c r="J709" s="80"/>
      <c r="K709" s="84">
        <v>354.65</v>
      </c>
    </row>
    <row r="710" spans="1:11" ht="13" customHeight="1">
      <c r="A710" s="79" t="s">
        <v>1297</v>
      </c>
      <c r="B710" s="86" t="s">
        <v>1290</v>
      </c>
      <c r="C710" s="81">
        <v>12</v>
      </c>
      <c r="D710" s="81">
        <v>5</v>
      </c>
      <c r="E710" s="81">
        <v>5</v>
      </c>
      <c r="F710" s="81">
        <v>0</v>
      </c>
      <c r="G710" s="82" t="s">
        <v>110</v>
      </c>
      <c r="H710" s="83" t="s">
        <v>111</v>
      </c>
      <c r="J710" s="80"/>
      <c r="K710" s="84">
        <v>269.02999999999997</v>
      </c>
    </row>
    <row r="711" spans="1:11" ht="13" customHeight="1">
      <c r="A711" s="79" t="s">
        <v>1298</v>
      </c>
      <c r="B711" s="86" t="s">
        <v>1290</v>
      </c>
      <c r="C711" s="81">
        <v>12</v>
      </c>
      <c r="D711" s="81">
        <v>5</v>
      </c>
      <c r="E711" s="81">
        <v>5</v>
      </c>
      <c r="F711" s="81">
        <v>0</v>
      </c>
      <c r="G711" s="82" t="s">
        <v>110</v>
      </c>
      <c r="H711" s="83" t="s">
        <v>111</v>
      </c>
      <c r="J711" s="80"/>
      <c r="K711" s="84">
        <v>280.85000000000002</v>
      </c>
    </row>
    <row r="712" spans="1:11" ht="13" customHeight="1">
      <c r="A712" s="79" t="s">
        <v>1299</v>
      </c>
      <c r="B712" s="86" t="s">
        <v>1300</v>
      </c>
      <c r="C712" s="81">
        <v>12</v>
      </c>
      <c r="D712" s="81">
        <v>5</v>
      </c>
      <c r="E712" s="81">
        <v>5</v>
      </c>
      <c r="F712" s="81">
        <v>0</v>
      </c>
      <c r="G712" s="82" t="s">
        <v>110</v>
      </c>
      <c r="H712" s="83" t="s">
        <v>111</v>
      </c>
      <c r="J712" s="80"/>
      <c r="K712" s="84">
        <v>100.3</v>
      </c>
    </row>
    <row r="713" spans="1:11" ht="13" customHeight="1">
      <c r="A713" s="79" t="s">
        <v>1301</v>
      </c>
      <c r="B713" s="86" t="s">
        <v>1302</v>
      </c>
      <c r="C713" s="81">
        <v>12</v>
      </c>
      <c r="D713" s="81">
        <v>5</v>
      </c>
      <c r="E713" s="81">
        <v>5</v>
      </c>
      <c r="F713" s="81">
        <v>0</v>
      </c>
      <c r="G713" s="82" t="s">
        <v>110</v>
      </c>
      <c r="H713" s="83" t="s">
        <v>111</v>
      </c>
      <c r="J713" s="80"/>
      <c r="K713" s="84">
        <v>225.33</v>
      </c>
    </row>
    <row r="714" spans="1:11" ht="13" customHeight="1">
      <c r="A714" s="79" t="s">
        <v>1303</v>
      </c>
      <c r="B714" s="86" t="s">
        <v>1302</v>
      </c>
      <c r="C714" s="81">
        <v>12</v>
      </c>
      <c r="D714" s="81">
        <v>5</v>
      </c>
      <c r="E714" s="81">
        <v>5</v>
      </c>
      <c r="F714" s="81">
        <v>0</v>
      </c>
      <c r="G714" s="82" t="s">
        <v>110</v>
      </c>
      <c r="H714" s="83" t="s">
        <v>111</v>
      </c>
      <c r="J714" s="80"/>
      <c r="K714" s="84">
        <v>124.66</v>
      </c>
    </row>
    <row r="715" spans="1:11" ht="13" customHeight="1">
      <c r="A715" s="79" t="s">
        <v>1304</v>
      </c>
      <c r="B715" s="86" t="s">
        <v>1305</v>
      </c>
      <c r="C715" s="81">
        <v>12</v>
      </c>
      <c r="D715" s="81">
        <v>5</v>
      </c>
      <c r="E715" s="81">
        <v>5</v>
      </c>
      <c r="F715" s="81">
        <v>0</v>
      </c>
      <c r="G715" s="82" t="s">
        <v>110</v>
      </c>
      <c r="H715" s="83" t="s">
        <v>111</v>
      </c>
      <c r="J715" s="80"/>
      <c r="K715" s="84">
        <v>97.8</v>
      </c>
    </row>
    <row r="716" spans="1:11" ht="13" customHeight="1">
      <c r="A716" s="79" t="s">
        <v>1306</v>
      </c>
      <c r="B716" s="86" t="s">
        <v>1307</v>
      </c>
      <c r="C716" s="81">
        <v>12</v>
      </c>
      <c r="D716" s="81">
        <v>5</v>
      </c>
      <c r="E716" s="81">
        <v>5</v>
      </c>
      <c r="F716" s="81">
        <v>0</v>
      </c>
      <c r="G716" s="82" t="s">
        <v>110</v>
      </c>
      <c r="H716" s="83" t="s">
        <v>111</v>
      </c>
      <c r="J716" s="80"/>
      <c r="K716" s="84">
        <v>88.12</v>
      </c>
    </row>
    <row r="717" spans="1:11" ht="13" customHeight="1">
      <c r="A717" s="79" t="s">
        <v>1308</v>
      </c>
      <c r="B717" s="86" t="s">
        <v>1309</v>
      </c>
      <c r="C717" s="81">
        <v>12</v>
      </c>
      <c r="D717" s="81">
        <v>5</v>
      </c>
      <c r="E717" s="81">
        <v>5</v>
      </c>
      <c r="F717" s="81">
        <v>0</v>
      </c>
      <c r="G717" s="82" t="s">
        <v>110</v>
      </c>
      <c r="H717" s="83" t="s">
        <v>111</v>
      </c>
      <c r="J717" s="80"/>
      <c r="K717" s="84">
        <v>96.36</v>
      </c>
    </row>
    <row r="718" spans="1:11" ht="13" customHeight="1">
      <c r="A718" s="79" t="s">
        <v>1310</v>
      </c>
      <c r="B718" s="86" t="s">
        <v>1311</v>
      </c>
      <c r="C718" s="81">
        <v>12</v>
      </c>
      <c r="D718" s="81">
        <v>5</v>
      </c>
      <c r="E718" s="81">
        <v>5</v>
      </c>
      <c r="F718" s="81">
        <v>0</v>
      </c>
      <c r="G718" s="82" t="s">
        <v>110</v>
      </c>
      <c r="H718" s="83" t="s">
        <v>111</v>
      </c>
      <c r="J718" s="80"/>
      <c r="K718" s="84">
        <v>79.88</v>
      </c>
    </row>
    <row r="719" spans="1:11" ht="13" customHeight="1">
      <c r="A719" s="79" t="s">
        <v>1312</v>
      </c>
      <c r="B719" s="86" t="s">
        <v>1313</v>
      </c>
      <c r="C719" s="81">
        <v>12</v>
      </c>
      <c r="D719" s="81">
        <v>5</v>
      </c>
      <c r="E719" s="81">
        <v>5</v>
      </c>
      <c r="F719" s="81">
        <v>0</v>
      </c>
      <c r="G719" s="82" t="s">
        <v>110</v>
      </c>
      <c r="H719" s="83" t="s">
        <v>111</v>
      </c>
      <c r="J719" s="80"/>
      <c r="K719" s="84">
        <v>89.2</v>
      </c>
    </row>
    <row r="720" spans="1:11" ht="13" customHeight="1">
      <c r="A720" s="79" t="s">
        <v>1314</v>
      </c>
      <c r="B720" s="86" t="s">
        <v>1315</v>
      </c>
      <c r="C720" s="81">
        <v>12</v>
      </c>
      <c r="D720" s="81">
        <v>5</v>
      </c>
      <c r="E720" s="81">
        <v>5</v>
      </c>
      <c r="F720" s="81">
        <v>0</v>
      </c>
      <c r="G720" s="82" t="s">
        <v>110</v>
      </c>
      <c r="H720" s="83" t="s">
        <v>111</v>
      </c>
      <c r="J720" s="80"/>
      <c r="K720" s="84">
        <v>65.56</v>
      </c>
    </row>
    <row r="721" spans="1:11" ht="13" customHeight="1">
      <c r="A721" s="79" t="s">
        <v>1316</v>
      </c>
      <c r="B721" s="86" t="s">
        <v>1315</v>
      </c>
      <c r="C721" s="81">
        <v>12</v>
      </c>
      <c r="D721" s="81">
        <v>5</v>
      </c>
      <c r="E721" s="81">
        <v>5</v>
      </c>
      <c r="F721" s="81">
        <v>0</v>
      </c>
      <c r="G721" s="82" t="s">
        <v>110</v>
      </c>
      <c r="H721" s="83" t="s">
        <v>111</v>
      </c>
      <c r="J721" s="80"/>
      <c r="K721" s="84">
        <v>77.739999999999995</v>
      </c>
    </row>
    <row r="722" spans="1:11" ht="13" customHeight="1">
      <c r="A722" s="79" t="s">
        <v>1317</v>
      </c>
      <c r="B722" s="86" t="s">
        <v>1318</v>
      </c>
      <c r="C722" s="81">
        <v>12</v>
      </c>
      <c r="D722" s="81">
        <v>5</v>
      </c>
      <c r="E722" s="81">
        <v>5</v>
      </c>
      <c r="F722" s="81">
        <v>0</v>
      </c>
      <c r="G722" s="82" t="s">
        <v>110</v>
      </c>
      <c r="H722" s="83" t="s">
        <v>111</v>
      </c>
      <c r="J722" s="80"/>
      <c r="K722" s="84">
        <v>41.91</v>
      </c>
    </row>
    <row r="723" spans="1:11" ht="13" customHeight="1">
      <c r="A723" s="79" t="s">
        <v>1319</v>
      </c>
      <c r="B723" s="86" t="s">
        <v>1318</v>
      </c>
      <c r="C723" s="81">
        <v>12</v>
      </c>
      <c r="D723" s="81">
        <v>5</v>
      </c>
      <c r="E723" s="81">
        <v>5</v>
      </c>
      <c r="F723" s="81">
        <v>0</v>
      </c>
      <c r="G723" s="82" t="s">
        <v>110</v>
      </c>
      <c r="H723" s="83" t="s">
        <v>111</v>
      </c>
      <c r="J723" s="80"/>
      <c r="K723" s="84">
        <v>52.3</v>
      </c>
    </row>
    <row r="724" spans="1:11" ht="13" customHeight="1">
      <c r="A724" s="79" t="s">
        <v>1320</v>
      </c>
      <c r="B724" s="86" t="s">
        <v>1321</v>
      </c>
      <c r="C724" s="81">
        <v>12</v>
      </c>
      <c r="D724" s="81">
        <v>5</v>
      </c>
      <c r="E724" s="81">
        <v>5</v>
      </c>
      <c r="F724" s="81">
        <v>0</v>
      </c>
      <c r="G724" s="82" t="s">
        <v>110</v>
      </c>
      <c r="H724" s="83" t="s">
        <v>111</v>
      </c>
      <c r="J724" s="80"/>
      <c r="K724" s="84">
        <v>53.38</v>
      </c>
    </row>
    <row r="725" spans="1:11" ht="13" customHeight="1">
      <c r="A725" s="79" t="s">
        <v>1322</v>
      </c>
      <c r="B725" s="86" t="s">
        <v>1323</v>
      </c>
      <c r="C725" s="81">
        <v>12</v>
      </c>
      <c r="D725" s="81">
        <v>5</v>
      </c>
      <c r="E725" s="81">
        <v>5</v>
      </c>
      <c r="F725" s="81">
        <v>0</v>
      </c>
      <c r="G725" s="82" t="s">
        <v>110</v>
      </c>
      <c r="H725" s="83" t="s">
        <v>111</v>
      </c>
      <c r="J725" s="80"/>
      <c r="K725" s="84">
        <v>57.67</v>
      </c>
    </row>
    <row r="726" spans="1:11" ht="13" customHeight="1">
      <c r="A726" s="79" t="s">
        <v>1324</v>
      </c>
      <c r="B726" s="86" t="s">
        <v>1325</v>
      </c>
      <c r="C726" s="81">
        <v>12</v>
      </c>
      <c r="D726" s="81">
        <v>5</v>
      </c>
      <c r="E726" s="81">
        <v>5</v>
      </c>
      <c r="F726" s="81">
        <v>0</v>
      </c>
      <c r="G726" s="82" t="s">
        <v>110</v>
      </c>
      <c r="H726" s="83" t="s">
        <v>111</v>
      </c>
      <c r="J726" s="80"/>
      <c r="K726" s="84">
        <v>51.58</v>
      </c>
    </row>
    <row r="727" spans="1:11" ht="13" customHeight="1">
      <c r="A727" s="79" t="s">
        <v>1326</v>
      </c>
      <c r="B727" s="86" t="s">
        <v>1327</v>
      </c>
      <c r="C727" s="81">
        <v>12</v>
      </c>
      <c r="D727" s="81">
        <v>5</v>
      </c>
      <c r="E727" s="81">
        <v>5</v>
      </c>
      <c r="F727" s="81">
        <v>0</v>
      </c>
      <c r="G727" s="82" t="s">
        <v>110</v>
      </c>
      <c r="H727" s="83" t="s">
        <v>111</v>
      </c>
      <c r="J727" s="80"/>
      <c r="K727" s="84">
        <v>50.87</v>
      </c>
    </row>
    <row r="728" spans="1:11" ht="13" customHeight="1">
      <c r="A728" s="79" t="s">
        <v>1328</v>
      </c>
      <c r="B728" s="86" t="s">
        <v>1329</v>
      </c>
      <c r="C728" s="81">
        <v>12</v>
      </c>
      <c r="D728" s="81">
        <v>5</v>
      </c>
      <c r="E728" s="81">
        <v>5</v>
      </c>
      <c r="F728" s="81">
        <v>0</v>
      </c>
      <c r="G728" s="82" t="s">
        <v>110</v>
      </c>
      <c r="H728" s="83" t="s">
        <v>111</v>
      </c>
      <c r="J728" s="80"/>
      <c r="K728" s="84">
        <v>250.4</v>
      </c>
    </row>
    <row r="729" spans="1:11" ht="13" customHeight="1">
      <c r="A729" s="79" t="s">
        <v>1330</v>
      </c>
      <c r="B729" s="86" t="s">
        <v>1331</v>
      </c>
      <c r="C729" s="81">
        <v>12</v>
      </c>
      <c r="D729" s="81">
        <v>5</v>
      </c>
      <c r="E729" s="81">
        <v>5</v>
      </c>
      <c r="F729" s="81">
        <v>0</v>
      </c>
      <c r="G729" s="82" t="s">
        <v>110</v>
      </c>
      <c r="H729" s="83" t="s">
        <v>111</v>
      </c>
      <c r="J729" s="80"/>
      <c r="K729" s="84">
        <v>277.27</v>
      </c>
    </row>
    <row r="730" spans="1:11" ht="13" customHeight="1">
      <c r="A730" s="79" t="s">
        <v>1332</v>
      </c>
      <c r="B730" s="86" t="s">
        <v>1333</v>
      </c>
      <c r="C730" s="81">
        <v>12</v>
      </c>
      <c r="D730" s="81">
        <v>5</v>
      </c>
      <c r="E730" s="81">
        <v>5</v>
      </c>
      <c r="F730" s="81">
        <v>0</v>
      </c>
      <c r="G730" s="82" t="s">
        <v>110</v>
      </c>
      <c r="H730" s="83" t="s">
        <v>111</v>
      </c>
      <c r="J730" s="80"/>
      <c r="K730" s="84">
        <v>138.99</v>
      </c>
    </row>
    <row r="731" spans="1:11" ht="13" customHeight="1">
      <c r="A731" s="79" t="s">
        <v>1334</v>
      </c>
      <c r="B731" s="86" t="s">
        <v>1333</v>
      </c>
      <c r="C731" s="81">
        <v>12</v>
      </c>
      <c r="D731" s="81">
        <v>5</v>
      </c>
      <c r="E731" s="81">
        <v>5</v>
      </c>
      <c r="F731" s="81">
        <v>0</v>
      </c>
      <c r="G731" s="82" t="s">
        <v>110</v>
      </c>
      <c r="H731" s="83" t="s">
        <v>111</v>
      </c>
      <c r="J731" s="80"/>
      <c r="K731" s="84">
        <v>144.72</v>
      </c>
    </row>
    <row r="732" spans="1:11" ht="13" customHeight="1">
      <c r="A732" s="79" t="s">
        <v>1335</v>
      </c>
      <c r="B732" s="86" t="s">
        <v>1336</v>
      </c>
      <c r="C732" s="81">
        <v>12</v>
      </c>
      <c r="D732" s="81">
        <v>5</v>
      </c>
      <c r="E732" s="81">
        <v>5</v>
      </c>
      <c r="F732" s="81">
        <v>0</v>
      </c>
      <c r="G732" s="82" t="s">
        <v>110</v>
      </c>
      <c r="H732" s="83" t="s">
        <v>111</v>
      </c>
      <c r="J732" s="80"/>
      <c r="K732" s="84">
        <v>163.35</v>
      </c>
    </row>
    <row r="733" spans="1:11" ht="13" customHeight="1">
      <c r="A733" s="79" t="s">
        <v>1337</v>
      </c>
      <c r="B733" s="86" t="s">
        <v>1333</v>
      </c>
      <c r="C733" s="81">
        <v>12</v>
      </c>
      <c r="D733" s="81">
        <v>5</v>
      </c>
      <c r="E733" s="81">
        <v>5</v>
      </c>
      <c r="F733" s="81">
        <v>0</v>
      </c>
      <c r="G733" s="82" t="s">
        <v>110</v>
      </c>
      <c r="H733" s="83" t="s">
        <v>111</v>
      </c>
      <c r="J733" s="80"/>
      <c r="K733" s="84">
        <v>125.38</v>
      </c>
    </row>
    <row r="734" spans="1:11" ht="13" customHeight="1">
      <c r="A734" s="79" t="s">
        <v>1338</v>
      </c>
      <c r="B734" s="86" t="s">
        <v>1339</v>
      </c>
      <c r="C734" s="81">
        <v>12</v>
      </c>
      <c r="D734" s="81">
        <v>5</v>
      </c>
      <c r="E734" s="81">
        <v>5</v>
      </c>
      <c r="F734" s="81">
        <v>0</v>
      </c>
      <c r="G734" s="82" t="s">
        <v>110</v>
      </c>
      <c r="H734" s="83" t="s">
        <v>111</v>
      </c>
      <c r="J734" s="80"/>
      <c r="K734" s="84">
        <v>83.11</v>
      </c>
    </row>
    <row r="735" spans="1:11" ht="13" customHeight="1">
      <c r="A735" s="79" t="s">
        <v>1340</v>
      </c>
      <c r="B735" s="86" t="s">
        <v>1339</v>
      </c>
      <c r="C735" s="81">
        <v>12</v>
      </c>
      <c r="D735" s="81">
        <v>5</v>
      </c>
      <c r="E735" s="81">
        <v>5</v>
      </c>
      <c r="F735" s="81">
        <v>0</v>
      </c>
      <c r="G735" s="82" t="s">
        <v>110</v>
      </c>
      <c r="H735" s="83" t="s">
        <v>111</v>
      </c>
      <c r="J735" s="80"/>
      <c r="K735" s="84">
        <v>79.88</v>
      </c>
    </row>
    <row r="736" spans="1:11" ht="13" customHeight="1">
      <c r="A736" s="79" t="s">
        <v>1341</v>
      </c>
      <c r="B736" s="86" t="s">
        <v>1339</v>
      </c>
      <c r="C736" s="81">
        <v>12</v>
      </c>
      <c r="D736" s="81">
        <v>5</v>
      </c>
      <c r="E736" s="81">
        <v>5</v>
      </c>
      <c r="F736" s="81">
        <v>0</v>
      </c>
      <c r="G736" s="82" t="s">
        <v>110</v>
      </c>
      <c r="H736" s="83" t="s">
        <v>111</v>
      </c>
      <c r="J736" s="80"/>
      <c r="K736" s="84">
        <v>117.5</v>
      </c>
    </row>
    <row r="737" spans="1:11" ht="13" customHeight="1">
      <c r="A737" s="79" t="s">
        <v>1342</v>
      </c>
      <c r="B737" s="86" t="s">
        <v>1343</v>
      </c>
      <c r="C737" s="81">
        <v>12</v>
      </c>
      <c r="D737" s="81">
        <v>5</v>
      </c>
      <c r="E737" s="81">
        <v>5</v>
      </c>
      <c r="F737" s="81">
        <v>0</v>
      </c>
      <c r="G737" s="82" t="s">
        <v>110</v>
      </c>
      <c r="H737" s="83" t="s">
        <v>111</v>
      </c>
      <c r="J737" s="80"/>
      <c r="K737" s="84">
        <v>45.85</v>
      </c>
    </row>
    <row r="738" spans="1:11" ht="13" customHeight="1">
      <c r="A738" s="79" t="s">
        <v>1344</v>
      </c>
      <c r="B738" s="86" t="s">
        <v>1345</v>
      </c>
      <c r="C738" s="81">
        <v>12</v>
      </c>
      <c r="D738" s="81">
        <v>5</v>
      </c>
      <c r="E738" s="81">
        <v>5</v>
      </c>
      <c r="F738" s="81">
        <v>0</v>
      </c>
      <c r="G738" s="82" t="s">
        <v>110</v>
      </c>
      <c r="H738" s="83" t="s">
        <v>111</v>
      </c>
      <c r="J738" s="80"/>
      <c r="K738" s="84">
        <v>138.63</v>
      </c>
    </row>
    <row r="739" spans="1:11" ht="13" customHeight="1">
      <c r="A739" s="79" t="s">
        <v>1346</v>
      </c>
      <c r="B739" s="86" t="s">
        <v>1347</v>
      </c>
      <c r="C739" s="81">
        <v>12</v>
      </c>
      <c r="D739" s="81">
        <v>5</v>
      </c>
      <c r="E739" s="81">
        <v>5</v>
      </c>
      <c r="F739" s="81">
        <v>0</v>
      </c>
      <c r="G739" s="82" t="s">
        <v>110</v>
      </c>
      <c r="H739" s="83" t="s">
        <v>111</v>
      </c>
      <c r="J739" s="80"/>
      <c r="K739" s="84">
        <v>145.08000000000001</v>
      </c>
    </row>
    <row r="740" spans="1:11" ht="13" customHeight="1">
      <c r="A740" s="79" t="s">
        <v>1348</v>
      </c>
      <c r="B740" s="86" t="s">
        <v>1349</v>
      </c>
      <c r="C740" s="81">
        <v>12</v>
      </c>
      <c r="D740" s="81">
        <v>5</v>
      </c>
      <c r="E740" s="81">
        <v>5</v>
      </c>
      <c r="F740" s="81">
        <v>0</v>
      </c>
      <c r="G740" s="82" t="s">
        <v>110</v>
      </c>
      <c r="H740" s="83" t="s">
        <v>111</v>
      </c>
      <c r="J740" s="80"/>
      <c r="K740" s="84">
        <v>84.54</v>
      </c>
    </row>
    <row r="741" spans="1:11" ht="13" customHeight="1">
      <c r="A741" s="79" t="s">
        <v>1350</v>
      </c>
      <c r="B741" s="86" t="s">
        <v>1351</v>
      </c>
      <c r="C741" s="81">
        <v>12</v>
      </c>
      <c r="D741" s="81">
        <v>5</v>
      </c>
      <c r="E741" s="81">
        <v>5</v>
      </c>
      <c r="F741" s="81">
        <v>0</v>
      </c>
      <c r="G741" s="82" t="s">
        <v>110</v>
      </c>
      <c r="H741" s="83" t="s">
        <v>111</v>
      </c>
      <c r="J741" s="80"/>
      <c r="K741" s="84">
        <v>73.08</v>
      </c>
    </row>
    <row r="742" spans="1:11" ht="13" customHeight="1">
      <c r="A742" s="79" t="s">
        <v>1352</v>
      </c>
      <c r="B742" s="86" t="s">
        <v>1353</v>
      </c>
      <c r="C742" s="81">
        <v>12</v>
      </c>
      <c r="D742" s="81">
        <v>5</v>
      </c>
      <c r="E742" s="81">
        <v>5</v>
      </c>
      <c r="F742" s="81">
        <v>0</v>
      </c>
      <c r="G742" s="82" t="s">
        <v>110</v>
      </c>
      <c r="H742" s="83" t="s">
        <v>111</v>
      </c>
      <c r="J742" s="80"/>
      <c r="K742" s="84">
        <v>48.36</v>
      </c>
    </row>
    <row r="743" spans="1:11" ht="13" customHeight="1">
      <c r="A743" s="79" t="s">
        <v>1354</v>
      </c>
      <c r="B743" s="86" t="s">
        <v>1355</v>
      </c>
      <c r="C743" s="81">
        <v>12</v>
      </c>
      <c r="D743" s="81">
        <v>5</v>
      </c>
      <c r="E743" s="81">
        <v>5</v>
      </c>
      <c r="F743" s="81">
        <v>0</v>
      </c>
      <c r="G743" s="82" t="s">
        <v>110</v>
      </c>
      <c r="H743" s="83" t="s">
        <v>111</v>
      </c>
      <c r="J743" s="80"/>
      <c r="K743" s="84">
        <v>51.23</v>
      </c>
    </row>
    <row r="744" spans="1:11" ht="13" customHeight="1">
      <c r="A744" s="79" t="s">
        <v>1356</v>
      </c>
      <c r="B744" s="86" t="s">
        <v>1357</v>
      </c>
      <c r="C744" s="81">
        <v>12</v>
      </c>
      <c r="D744" s="81">
        <v>5</v>
      </c>
      <c r="E744" s="81">
        <v>5</v>
      </c>
      <c r="F744" s="81">
        <v>0</v>
      </c>
      <c r="G744" s="82" t="s">
        <v>110</v>
      </c>
      <c r="H744" s="83" t="s">
        <v>111</v>
      </c>
      <c r="J744" s="80"/>
      <c r="K744" s="84">
        <v>37.61</v>
      </c>
    </row>
    <row r="745" spans="1:11" ht="13" customHeight="1">
      <c r="A745" s="79" t="s">
        <v>1358</v>
      </c>
      <c r="B745" s="86" t="s">
        <v>1359</v>
      </c>
      <c r="C745" s="81">
        <v>12</v>
      </c>
      <c r="D745" s="81">
        <v>5</v>
      </c>
      <c r="E745" s="81">
        <v>5</v>
      </c>
      <c r="F745" s="81">
        <v>0</v>
      </c>
      <c r="G745" s="82" t="s">
        <v>110</v>
      </c>
      <c r="H745" s="83" t="s">
        <v>111</v>
      </c>
      <c r="J745" s="80"/>
      <c r="K745" s="84">
        <v>31.52</v>
      </c>
    </row>
    <row r="746" spans="1:11" ht="13" customHeight="1">
      <c r="A746" s="79" t="s">
        <v>1360</v>
      </c>
      <c r="B746" s="86" t="s">
        <v>1361</v>
      </c>
      <c r="C746" s="81">
        <v>12</v>
      </c>
      <c r="D746" s="81">
        <v>5</v>
      </c>
      <c r="E746" s="81">
        <v>5</v>
      </c>
      <c r="F746" s="81">
        <v>0</v>
      </c>
      <c r="G746" s="82" t="s">
        <v>110</v>
      </c>
      <c r="H746" s="83" t="s">
        <v>111</v>
      </c>
      <c r="J746" s="80"/>
      <c r="K746" s="84">
        <v>53.38</v>
      </c>
    </row>
    <row r="747" spans="1:11" ht="13" customHeight="1">
      <c r="A747" s="79" t="s">
        <v>1362</v>
      </c>
      <c r="B747" s="86" t="s">
        <v>1363</v>
      </c>
      <c r="C747" s="81">
        <v>12</v>
      </c>
      <c r="D747" s="81">
        <v>5</v>
      </c>
      <c r="E747" s="81">
        <v>5</v>
      </c>
      <c r="F747" s="81">
        <v>0</v>
      </c>
      <c r="G747" s="82" t="s">
        <v>110</v>
      </c>
      <c r="H747" s="83" t="s">
        <v>111</v>
      </c>
      <c r="J747" s="80"/>
      <c r="K747" s="84">
        <v>62.33</v>
      </c>
    </row>
    <row r="748" spans="1:11" ht="13" customHeight="1">
      <c r="A748" s="79" t="s">
        <v>1364</v>
      </c>
      <c r="B748" s="86" t="s">
        <v>1365</v>
      </c>
      <c r="C748" s="81">
        <v>12</v>
      </c>
      <c r="D748" s="81">
        <v>5</v>
      </c>
      <c r="E748" s="81">
        <v>5</v>
      </c>
      <c r="F748" s="81">
        <v>0</v>
      </c>
      <c r="G748" s="82" t="s">
        <v>110</v>
      </c>
      <c r="H748" s="83" t="s">
        <v>111</v>
      </c>
      <c r="J748" s="80"/>
      <c r="K748" s="84">
        <v>70.930000000000007</v>
      </c>
    </row>
    <row r="749" spans="1:11" ht="13" customHeight="1">
      <c r="A749" s="79" t="s">
        <v>1366</v>
      </c>
      <c r="B749" s="86" t="s">
        <v>1367</v>
      </c>
      <c r="C749" s="81">
        <v>12</v>
      </c>
      <c r="D749" s="81">
        <v>5</v>
      </c>
      <c r="E749" s="81">
        <v>5</v>
      </c>
      <c r="F749" s="81">
        <v>0</v>
      </c>
      <c r="G749" s="82" t="s">
        <v>110</v>
      </c>
      <c r="H749" s="83" t="s">
        <v>111</v>
      </c>
      <c r="J749" s="80"/>
      <c r="K749" s="84">
        <v>44.06</v>
      </c>
    </row>
    <row r="750" spans="1:11" ht="13" customHeight="1">
      <c r="A750" s="79" t="s">
        <v>1368</v>
      </c>
      <c r="B750" s="86" t="s">
        <v>1369</v>
      </c>
      <c r="C750" s="81">
        <v>12</v>
      </c>
      <c r="D750" s="81">
        <v>5</v>
      </c>
      <c r="E750" s="81">
        <v>5</v>
      </c>
      <c r="F750" s="81">
        <v>0</v>
      </c>
      <c r="G750" s="82" t="s">
        <v>110</v>
      </c>
      <c r="H750" s="83" t="s">
        <v>111</v>
      </c>
      <c r="J750" s="80"/>
      <c r="K750" s="84">
        <v>70.930000000000007</v>
      </c>
    </row>
    <row r="751" spans="1:11" ht="13" customHeight="1">
      <c r="A751" s="79" t="s">
        <v>1370</v>
      </c>
      <c r="B751" s="86" t="s">
        <v>1371</v>
      </c>
      <c r="C751" s="81">
        <v>12</v>
      </c>
      <c r="D751" s="81">
        <v>5</v>
      </c>
      <c r="E751" s="81">
        <v>5</v>
      </c>
      <c r="F751" s="81">
        <v>0</v>
      </c>
      <c r="G751" s="82" t="s">
        <v>110</v>
      </c>
      <c r="H751" s="83" t="s">
        <v>111</v>
      </c>
      <c r="J751" s="80"/>
      <c r="K751" s="84">
        <v>63.05</v>
      </c>
    </row>
    <row r="752" spans="1:11" ht="13" customHeight="1">
      <c r="A752" s="79" t="s">
        <v>1372</v>
      </c>
      <c r="B752" s="86" t="s">
        <v>1371</v>
      </c>
      <c r="C752" s="81">
        <v>12</v>
      </c>
      <c r="D752" s="81">
        <v>5</v>
      </c>
      <c r="E752" s="81">
        <v>5</v>
      </c>
      <c r="F752" s="81">
        <v>0</v>
      </c>
      <c r="G752" s="82" t="s">
        <v>110</v>
      </c>
      <c r="H752" s="83" t="s">
        <v>111</v>
      </c>
      <c r="J752" s="80"/>
      <c r="K752" s="84">
        <v>67.709999999999994</v>
      </c>
    </row>
    <row r="753" spans="1:11" ht="13" customHeight="1">
      <c r="A753" s="79" t="s">
        <v>1373</v>
      </c>
      <c r="B753" s="86" t="s">
        <v>1371</v>
      </c>
      <c r="C753" s="81">
        <v>12</v>
      </c>
      <c r="D753" s="81">
        <v>5</v>
      </c>
      <c r="E753" s="81">
        <v>5</v>
      </c>
      <c r="F753" s="81">
        <v>0</v>
      </c>
      <c r="G753" s="82" t="s">
        <v>110</v>
      </c>
      <c r="H753" s="83" t="s">
        <v>111</v>
      </c>
      <c r="J753" s="80"/>
      <c r="K753" s="84">
        <v>118.22</v>
      </c>
    </row>
    <row r="754" spans="1:11" ht="13" customHeight="1">
      <c r="A754" s="79" t="s">
        <v>1374</v>
      </c>
      <c r="B754" s="86" t="s">
        <v>1371</v>
      </c>
      <c r="C754" s="81">
        <v>12</v>
      </c>
      <c r="D754" s="81">
        <v>5</v>
      </c>
      <c r="E754" s="81">
        <v>5</v>
      </c>
      <c r="F754" s="81">
        <v>0</v>
      </c>
      <c r="G754" s="82" t="s">
        <v>110</v>
      </c>
      <c r="H754" s="83" t="s">
        <v>111</v>
      </c>
      <c r="J754" s="80"/>
      <c r="K754" s="84">
        <v>77.38</v>
      </c>
    </row>
    <row r="755" spans="1:11" ht="13" customHeight="1">
      <c r="A755" s="79" t="s">
        <v>1375</v>
      </c>
      <c r="B755" s="86" t="s">
        <v>1376</v>
      </c>
      <c r="C755" s="81">
        <v>12</v>
      </c>
      <c r="D755" s="81">
        <v>5</v>
      </c>
      <c r="E755" s="81">
        <v>5</v>
      </c>
      <c r="F755" s="81">
        <v>0</v>
      </c>
      <c r="G755" s="82" t="s">
        <v>110</v>
      </c>
      <c r="H755" s="83" t="s">
        <v>111</v>
      </c>
      <c r="J755" s="80"/>
      <c r="K755" s="84">
        <v>85.62</v>
      </c>
    </row>
    <row r="756" spans="1:11" ht="13" customHeight="1">
      <c r="A756" s="79" t="s">
        <v>1377</v>
      </c>
      <c r="B756" s="86" t="s">
        <v>1378</v>
      </c>
      <c r="C756" s="81">
        <v>12</v>
      </c>
      <c r="D756" s="81">
        <v>5</v>
      </c>
      <c r="E756" s="81">
        <v>5</v>
      </c>
      <c r="F756" s="81">
        <v>0</v>
      </c>
      <c r="G756" s="82" t="s">
        <v>110</v>
      </c>
      <c r="H756" s="83" t="s">
        <v>111</v>
      </c>
      <c r="J756" s="80"/>
      <c r="K756" s="84">
        <v>65.91</v>
      </c>
    </row>
    <row r="757" spans="1:11" ht="13" customHeight="1">
      <c r="A757" s="79" t="s">
        <v>1379</v>
      </c>
      <c r="B757" s="86" t="s">
        <v>1380</v>
      </c>
      <c r="C757" s="81">
        <v>12</v>
      </c>
      <c r="D757" s="81">
        <v>5</v>
      </c>
      <c r="E757" s="81">
        <v>5</v>
      </c>
      <c r="F757" s="81">
        <v>0</v>
      </c>
      <c r="G757" s="82" t="s">
        <v>110</v>
      </c>
      <c r="H757" s="83" t="s">
        <v>111</v>
      </c>
      <c r="J757" s="80"/>
      <c r="K757" s="84">
        <v>99.59</v>
      </c>
    </row>
    <row r="758" spans="1:11" ht="13" customHeight="1">
      <c r="A758" s="79" t="s">
        <v>1381</v>
      </c>
      <c r="B758" s="86" t="s">
        <v>1382</v>
      </c>
      <c r="C758" s="81">
        <v>12</v>
      </c>
      <c r="D758" s="81">
        <v>5</v>
      </c>
      <c r="E758" s="81">
        <v>5</v>
      </c>
      <c r="F758" s="81">
        <v>0</v>
      </c>
      <c r="G758" s="82" t="s">
        <v>110</v>
      </c>
      <c r="H758" s="83" t="s">
        <v>111</v>
      </c>
      <c r="J758" s="80"/>
      <c r="K758" s="84">
        <v>87.77</v>
      </c>
    </row>
    <row r="759" spans="1:11" ht="13" customHeight="1">
      <c r="A759" s="79" t="s">
        <v>1383</v>
      </c>
      <c r="B759" s="86" t="s">
        <v>1384</v>
      </c>
      <c r="C759" s="81">
        <v>12</v>
      </c>
      <c r="D759" s="81">
        <v>5</v>
      </c>
      <c r="E759" s="81">
        <v>5</v>
      </c>
      <c r="F759" s="81">
        <v>0</v>
      </c>
      <c r="G759" s="82" t="s">
        <v>110</v>
      </c>
      <c r="H759" s="83" t="s">
        <v>111</v>
      </c>
      <c r="J759" s="80"/>
      <c r="K759" s="84">
        <v>593.23</v>
      </c>
    </row>
    <row r="760" spans="1:11" ht="13" customHeight="1">
      <c r="A760" s="79" t="s">
        <v>1385</v>
      </c>
      <c r="B760" s="86" t="s">
        <v>1386</v>
      </c>
      <c r="C760" s="81">
        <v>12</v>
      </c>
      <c r="D760" s="81">
        <v>5</v>
      </c>
      <c r="E760" s="81">
        <v>5</v>
      </c>
      <c r="F760" s="81">
        <v>0</v>
      </c>
      <c r="G760" s="82" t="s">
        <v>110</v>
      </c>
      <c r="H760" s="83" t="s">
        <v>111</v>
      </c>
      <c r="J760" s="80"/>
      <c r="K760" s="84">
        <v>625.11</v>
      </c>
    </row>
    <row r="761" spans="1:11" ht="13" customHeight="1">
      <c r="A761" s="79" t="s">
        <v>1387</v>
      </c>
      <c r="B761" s="86" t="s">
        <v>1388</v>
      </c>
      <c r="C761" s="81">
        <v>12</v>
      </c>
      <c r="D761" s="81">
        <v>5</v>
      </c>
      <c r="E761" s="81">
        <v>5</v>
      </c>
      <c r="F761" s="81">
        <v>0</v>
      </c>
      <c r="G761" s="82" t="s">
        <v>110</v>
      </c>
      <c r="H761" s="83" t="s">
        <v>111</v>
      </c>
      <c r="J761" s="80"/>
      <c r="K761" s="84">
        <v>237.51</v>
      </c>
    </row>
    <row r="762" spans="1:11" ht="13" customHeight="1">
      <c r="A762" s="79" t="s">
        <v>1389</v>
      </c>
      <c r="B762" s="86" t="s">
        <v>1388</v>
      </c>
      <c r="C762" s="81">
        <v>12</v>
      </c>
      <c r="D762" s="81">
        <v>5</v>
      </c>
      <c r="E762" s="81">
        <v>5</v>
      </c>
      <c r="F762" s="81">
        <v>0</v>
      </c>
      <c r="G762" s="82" t="s">
        <v>110</v>
      </c>
      <c r="H762" s="83" t="s">
        <v>111</v>
      </c>
      <c r="J762" s="80"/>
      <c r="K762" s="84">
        <v>238.94</v>
      </c>
    </row>
    <row r="763" spans="1:11" ht="13" customHeight="1">
      <c r="A763" s="79" t="s">
        <v>1390</v>
      </c>
      <c r="B763" s="86" t="s">
        <v>1391</v>
      </c>
      <c r="C763" s="81">
        <v>12</v>
      </c>
      <c r="D763" s="81">
        <v>5</v>
      </c>
      <c r="E763" s="81">
        <v>5</v>
      </c>
      <c r="F763" s="81">
        <v>0</v>
      </c>
      <c r="G763" s="82" t="s">
        <v>110</v>
      </c>
      <c r="H763" s="83" t="s">
        <v>111</v>
      </c>
      <c r="J763" s="80"/>
      <c r="K763" s="84">
        <v>144.01</v>
      </c>
    </row>
    <row r="764" spans="1:11" ht="13" customHeight="1">
      <c r="A764" s="79" t="s">
        <v>1392</v>
      </c>
      <c r="B764" s="86" t="s">
        <v>1393</v>
      </c>
      <c r="C764" s="81">
        <v>12</v>
      </c>
      <c r="D764" s="81">
        <v>5</v>
      </c>
      <c r="E764" s="81">
        <v>5</v>
      </c>
      <c r="F764" s="81">
        <v>0</v>
      </c>
      <c r="G764" s="82" t="s">
        <v>110</v>
      </c>
      <c r="H764" s="83" t="s">
        <v>111</v>
      </c>
      <c r="J764" s="80"/>
      <c r="K764" s="84">
        <v>236.07</v>
      </c>
    </row>
    <row r="765" spans="1:11" ht="13" customHeight="1">
      <c r="A765" s="79" t="s">
        <v>1394</v>
      </c>
      <c r="B765" s="86" t="s">
        <v>1395</v>
      </c>
      <c r="C765" s="81">
        <v>12</v>
      </c>
      <c r="D765" s="81">
        <v>5</v>
      </c>
      <c r="E765" s="81">
        <v>5</v>
      </c>
      <c r="F765" s="81">
        <v>0</v>
      </c>
      <c r="G765" s="82" t="s">
        <v>110</v>
      </c>
      <c r="H765" s="83" t="s">
        <v>111</v>
      </c>
      <c r="J765" s="80"/>
      <c r="K765" s="84">
        <v>892.35</v>
      </c>
    </row>
    <row r="766" spans="1:11" ht="13" customHeight="1">
      <c r="A766" s="79" t="s">
        <v>1396</v>
      </c>
      <c r="B766" s="86" t="s">
        <v>1397</v>
      </c>
      <c r="C766" s="81">
        <v>12</v>
      </c>
      <c r="D766" s="81">
        <v>5</v>
      </c>
      <c r="E766" s="81">
        <v>5</v>
      </c>
      <c r="F766" s="81">
        <v>0</v>
      </c>
      <c r="G766" s="82" t="s">
        <v>110</v>
      </c>
      <c r="H766" s="83" t="s">
        <v>111</v>
      </c>
      <c r="J766" s="80"/>
      <c r="K766" s="84">
        <v>526.6</v>
      </c>
    </row>
    <row r="767" spans="1:11" ht="13" customHeight="1">
      <c r="A767" s="79" t="s">
        <v>1398</v>
      </c>
      <c r="B767" s="86" t="s">
        <v>1399</v>
      </c>
      <c r="C767" s="81">
        <v>12</v>
      </c>
      <c r="D767" s="81">
        <v>5</v>
      </c>
      <c r="E767" s="81">
        <v>5</v>
      </c>
      <c r="F767" s="81">
        <v>0</v>
      </c>
      <c r="G767" s="82" t="s">
        <v>110</v>
      </c>
      <c r="H767" s="83" t="s">
        <v>111</v>
      </c>
      <c r="J767" s="80"/>
      <c r="K767" s="84">
        <v>116.78</v>
      </c>
    </row>
    <row r="768" spans="1:11" ht="13" customHeight="1">
      <c r="A768" s="79" t="s">
        <v>1400</v>
      </c>
      <c r="B768" s="86" t="s">
        <v>1401</v>
      </c>
      <c r="C768" s="81">
        <v>12</v>
      </c>
      <c r="D768" s="81">
        <v>5</v>
      </c>
      <c r="E768" s="81">
        <v>5</v>
      </c>
      <c r="F768" s="81">
        <v>0</v>
      </c>
      <c r="G768" s="82" t="s">
        <v>110</v>
      </c>
      <c r="H768" s="83" t="s">
        <v>111</v>
      </c>
      <c r="J768" s="80"/>
      <c r="K768" s="84">
        <v>153.32</v>
      </c>
    </row>
    <row r="769" spans="1:11" ht="13" customHeight="1">
      <c r="A769" s="79" t="s">
        <v>1402</v>
      </c>
      <c r="B769" s="86" t="s">
        <v>1403</v>
      </c>
      <c r="C769" s="81">
        <v>12</v>
      </c>
      <c r="D769" s="81">
        <v>5</v>
      </c>
      <c r="E769" s="81">
        <v>5</v>
      </c>
      <c r="F769" s="81">
        <v>0</v>
      </c>
      <c r="G769" s="82" t="s">
        <v>110</v>
      </c>
      <c r="H769" s="83" t="s">
        <v>111</v>
      </c>
      <c r="J769" s="80"/>
      <c r="K769" s="84">
        <v>310.94</v>
      </c>
    </row>
    <row r="770" spans="1:11" ht="13" customHeight="1">
      <c r="A770" s="79" t="s">
        <v>1404</v>
      </c>
      <c r="B770" s="86" t="s">
        <v>1405</v>
      </c>
      <c r="C770" s="81">
        <v>12</v>
      </c>
      <c r="D770" s="81">
        <v>5</v>
      </c>
      <c r="E770" s="81">
        <v>5</v>
      </c>
      <c r="F770" s="81">
        <v>0</v>
      </c>
      <c r="G770" s="82" t="s">
        <v>110</v>
      </c>
      <c r="H770" s="83" t="s">
        <v>111</v>
      </c>
      <c r="J770" s="80"/>
      <c r="K770" s="84">
        <v>236.07</v>
      </c>
    </row>
    <row r="771" spans="1:11" ht="13" customHeight="1">
      <c r="A771" s="79" t="s">
        <v>1406</v>
      </c>
      <c r="B771" s="86" t="s">
        <v>1407</v>
      </c>
      <c r="C771" s="81">
        <v>12</v>
      </c>
      <c r="D771" s="81">
        <v>5</v>
      </c>
      <c r="E771" s="81">
        <v>5</v>
      </c>
      <c r="F771" s="81">
        <v>0</v>
      </c>
      <c r="G771" s="82" t="s">
        <v>110</v>
      </c>
      <c r="H771" s="83" t="s">
        <v>111</v>
      </c>
      <c r="J771" s="80"/>
      <c r="K771" s="84">
        <v>275.83999999999997</v>
      </c>
    </row>
    <row r="772" spans="1:11" ht="13" customHeight="1">
      <c r="A772" s="79" t="s">
        <v>1408</v>
      </c>
      <c r="B772" s="86" t="s">
        <v>1409</v>
      </c>
      <c r="C772" s="81">
        <v>12</v>
      </c>
      <c r="D772" s="81">
        <v>5</v>
      </c>
      <c r="E772" s="81">
        <v>5</v>
      </c>
      <c r="F772" s="81">
        <v>0</v>
      </c>
      <c r="G772" s="82" t="s">
        <v>110</v>
      </c>
      <c r="H772" s="83" t="s">
        <v>111</v>
      </c>
      <c r="J772" s="80"/>
      <c r="K772" s="84">
        <v>661.29</v>
      </c>
    </row>
    <row r="773" spans="1:11" ht="13" customHeight="1">
      <c r="A773" s="79" t="s">
        <v>1410</v>
      </c>
      <c r="B773" s="86" t="s">
        <v>1411</v>
      </c>
      <c r="C773" s="81">
        <v>12</v>
      </c>
      <c r="D773" s="81">
        <v>5</v>
      </c>
      <c r="E773" s="81">
        <v>5</v>
      </c>
      <c r="F773" s="81">
        <v>0</v>
      </c>
      <c r="G773" s="82" t="s">
        <v>110</v>
      </c>
      <c r="H773" s="83" t="s">
        <v>111</v>
      </c>
      <c r="J773" s="80"/>
      <c r="K773" s="84">
        <v>597.88</v>
      </c>
    </row>
    <row r="774" spans="1:11" ht="13" customHeight="1">
      <c r="A774" s="79" t="s">
        <v>1412</v>
      </c>
      <c r="B774" s="86" t="s">
        <v>1413</v>
      </c>
      <c r="C774" s="81">
        <v>12</v>
      </c>
      <c r="D774" s="81">
        <v>5</v>
      </c>
      <c r="E774" s="81">
        <v>5</v>
      </c>
      <c r="F774" s="81">
        <v>0</v>
      </c>
      <c r="G774" s="82" t="s">
        <v>110</v>
      </c>
      <c r="H774" s="83" t="s">
        <v>111</v>
      </c>
      <c r="J774" s="80"/>
      <c r="K774" s="84">
        <v>232.49</v>
      </c>
    </row>
    <row r="775" spans="1:11" ht="13" customHeight="1">
      <c r="A775" s="79" t="s">
        <v>1414</v>
      </c>
      <c r="B775" s="86" t="s">
        <v>1415</v>
      </c>
      <c r="C775" s="81">
        <v>12</v>
      </c>
      <c r="D775" s="81">
        <v>5</v>
      </c>
      <c r="E775" s="81">
        <v>5</v>
      </c>
      <c r="F775" s="81">
        <v>0</v>
      </c>
      <c r="G775" s="82" t="s">
        <v>110</v>
      </c>
      <c r="H775" s="83" t="s">
        <v>111</v>
      </c>
      <c r="J775" s="80"/>
      <c r="K775" s="84">
        <v>295.54000000000002</v>
      </c>
    </row>
    <row r="776" spans="1:11" ht="13" customHeight="1">
      <c r="A776" s="79" t="s">
        <v>1416</v>
      </c>
      <c r="B776" s="86" t="s">
        <v>1417</v>
      </c>
      <c r="C776" s="81">
        <v>12</v>
      </c>
      <c r="D776" s="81">
        <v>5</v>
      </c>
      <c r="E776" s="81">
        <v>5</v>
      </c>
      <c r="F776" s="81">
        <v>0</v>
      </c>
      <c r="G776" s="82" t="s">
        <v>110</v>
      </c>
      <c r="H776" s="83" t="s">
        <v>111</v>
      </c>
      <c r="J776" s="80"/>
      <c r="K776" s="84">
        <v>97.44</v>
      </c>
    </row>
    <row r="777" spans="1:11" ht="13" customHeight="1">
      <c r="A777" s="79" t="s">
        <v>1418</v>
      </c>
      <c r="B777" s="86" t="s">
        <v>1417</v>
      </c>
      <c r="C777" s="81">
        <v>12</v>
      </c>
      <c r="D777" s="81">
        <v>5</v>
      </c>
      <c r="E777" s="81">
        <v>5</v>
      </c>
      <c r="F777" s="81">
        <v>0</v>
      </c>
      <c r="G777" s="82" t="s">
        <v>110</v>
      </c>
      <c r="H777" s="83" t="s">
        <v>111</v>
      </c>
      <c r="J777" s="80"/>
      <c r="K777" s="84">
        <v>210.64</v>
      </c>
    </row>
    <row r="778" spans="1:11" ht="13" customHeight="1">
      <c r="A778" s="79" t="s">
        <v>1419</v>
      </c>
      <c r="B778" s="86" t="s">
        <v>1417</v>
      </c>
      <c r="C778" s="81">
        <v>12</v>
      </c>
      <c r="D778" s="81">
        <v>5</v>
      </c>
      <c r="E778" s="81">
        <v>5</v>
      </c>
      <c r="F778" s="81">
        <v>0</v>
      </c>
      <c r="G778" s="82" t="s">
        <v>110</v>
      </c>
      <c r="H778" s="83" t="s">
        <v>111</v>
      </c>
      <c r="J778" s="80"/>
      <c r="K778" s="84">
        <v>261.86</v>
      </c>
    </row>
    <row r="779" spans="1:11" ht="13" customHeight="1">
      <c r="A779" s="79" t="s">
        <v>1420</v>
      </c>
      <c r="B779" s="86" t="s">
        <v>1421</v>
      </c>
      <c r="C779" s="81">
        <v>12</v>
      </c>
      <c r="D779" s="81">
        <v>5</v>
      </c>
      <c r="E779" s="81">
        <v>5</v>
      </c>
      <c r="F779" s="81">
        <v>0</v>
      </c>
      <c r="G779" s="82" t="s">
        <v>110</v>
      </c>
      <c r="H779" s="83" t="s">
        <v>111</v>
      </c>
      <c r="J779" s="80"/>
      <c r="K779" s="84">
        <v>288.02</v>
      </c>
    </row>
    <row r="780" spans="1:11" ht="13" customHeight="1">
      <c r="A780" s="79" t="s">
        <v>1422</v>
      </c>
      <c r="B780" s="86" t="s">
        <v>1423</v>
      </c>
      <c r="C780" s="81">
        <v>12</v>
      </c>
      <c r="D780" s="81">
        <v>5</v>
      </c>
      <c r="E780" s="81">
        <v>5</v>
      </c>
      <c r="F780" s="81">
        <v>0</v>
      </c>
      <c r="G780" s="82" t="s">
        <v>110</v>
      </c>
      <c r="H780" s="83" t="s">
        <v>111</v>
      </c>
      <c r="J780" s="80"/>
      <c r="K780" s="84">
        <v>186.28</v>
      </c>
    </row>
    <row r="781" spans="1:11" ht="13" customHeight="1">
      <c r="A781" s="79" t="s">
        <v>1424</v>
      </c>
      <c r="B781" s="86" t="s">
        <v>1425</v>
      </c>
      <c r="C781" s="81">
        <v>12</v>
      </c>
      <c r="D781" s="81">
        <v>5</v>
      </c>
      <c r="E781" s="81">
        <v>5</v>
      </c>
      <c r="F781" s="81">
        <v>0</v>
      </c>
      <c r="G781" s="82" t="s">
        <v>110</v>
      </c>
      <c r="H781" s="83" t="s">
        <v>111</v>
      </c>
      <c r="J781" s="80"/>
      <c r="K781" s="84">
        <v>490.41</v>
      </c>
    </row>
    <row r="782" spans="1:11" ht="13" customHeight="1">
      <c r="A782" s="79" t="s">
        <v>1426</v>
      </c>
      <c r="B782" s="86" t="s">
        <v>1425</v>
      </c>
      <c r="C782" s="81">
        <v>12</v>
      </c>
      <c r="D782" s="81">
        <v>5</v>
      </c>
      <c r="E782" s="81">
        <v>5</v>
      </c>
      <c r="F782" s="81">
        <v>0</v>
      </c>
      <c r="G782" s="82" t="s">
        <v>110</v>
      </c>
      <c r="H782" s="83" t="s">
        <v>111</v>
      </c>
      <c r="J782" s="80"/>
      <c r="K782" s="84">
        <v>701.05</v>
      </c>
    </row>
    <row r="783" spans="1:11" ht="13" customHeight="1">
      <c r="A783" s="79" t="s">
        <v>1427</v>
      </c>
      <c r="B783" s="86" t="s">
        <v>1428</v>
      </c>
      <c r="C783" s="81">
        <v>12</v>
      </c>
      <c r="D783" s="81">
        <v>5</v>
      </c>
      <c r="E783" s="81">
        <v>5</v>
      </c>
      <c r="F783" s="81">
        <v>0</v>
      </c>
      <c r="G783" s="82" t="s">
        <v>110</v>
      </c>
      <c r="H783" s="83" t="s">
        <v>111</v>
      </c>
      <c r="J783" s="80"/>
      <c r="K783" s="84">
        <v>212.07</v>
      </c>
    </row>
    <row r="784" spans="1:11" ht="13" customHeight="1">
      <c r="A784" s="79" t="s">
        <v>1429</v>
      </c>
      <c r="B784" s="86" t="s">
        <v>1430</v>
      </c>
      <c r="C784" s="81">
        <v>12</v>
      </c>
      <c r="D784" s="81">
        <v>5</v>
      </c>
      <c r="E784" s="81">
        <v>5</v>
      </c>
      <c r="F784" s="81">
        <v>0</v>
      </c>
      <c r="G784" s="82" t="s">
        <v>110</v>
      </c>
      <c r="H784" s="83" t="s">
        <v>111</v>
      </c>
      <c r="J784" s="80"/>
      <c r="K784" s="84">
        <v>270.10000000000002</v>
      </c>
    </row>
    <row r="785" spans="1:11" ht="13" customHeight="1">
      <c r="A785" s="79" t="s">
        <v>1431</v>
      </c>
      <c r="B785" s="86" t="s">
        <v>1430</v>
      </c>
      <c r="C785" s="81">
        <v>12</v>
      </c>
      <c r="D785" s="81">
        <v>5</v>
      </c>
      <c r="E785" s="81">
        <v>5</v>
      </c>
      <c r="F785" s="81">
        <v>0</v>
      </c>
      <c r="G785" s="82" t="s">
        <v>110</v>
      </c>
      <c r="H785" s="83" t="s">
        <v>111</v>
      </c>
      <c r="J785" s="80"/>
      <c r="K785" s="84">
        <v>306.27999999999997</v>
      </c>
    </row>
    <row r="786" spans="1:11" ht="13" customHeight="1">
      <c r="A786" s="79" t="s">
        <v>1432</v>
      </c>
      <c r="B786" s="86" t="s">
        <v>1433</v>
      </c>
      <c r="C786" s="81">
        <v>12</v>
      </c>
      <c r="D786" s="81">
        <v>5</v>
      </c>
      <c r="E786" s="81">
        <v>5</v>
      </c>
      <c r="F786" s="81">
        <v>0</v>
      </c>
      <c r="G786" s="82" t="s">
        <v>110</v>
      </c>
      <c r="H786" s="83" t="s">
        <v>111</v>
      </c>
      <c r="J786" s="80"/>
      <c r="K786" s="84">
        <v>263.3</v>
      </c>
    </row>
    <row r="787" spans="1:11" ht="13" customHeight="1">
      <c r="A787" s="79" t="s">
        <v>1434</v>
      </c>
      <c r="B787" s="86" t="s">
        <v>1433</v>
      </c>
      <c r="C787" s="81">
        <v>12</v>
      </c>
      <c r="D787" s="81">
        <v>5</v>
      </c>
      <c r="E787" s="81">
        <v>5</v>
      </c>
      <c r="F787" s="81">
        <v>0</v>
      </c>
      <c r="G787" s="82" t="s">
        <v>110</v>
      </c>
      <c r="H787" s="83" t="s">
        <v>111</v>
      </c>
      <c r="J787" s="80"/>
      <c r="K787" s="84">
        <v>262.22000000000003</v>
      </c>
    </row>
    <row r="788" spans="1:11" ht="13" customHeight="1">
      <c r="A788" s="79" t="s">
        <v>1435</v>
      </c>
      <c r="B788" s="86" t="s">
        <v>1436</v>
      </c>
      <c r="C788" s="81">
        <v>12</v>
      </c>
      <c r="D788" s="81">
        <v>5</v>
      </c>
      <c r="E788" s="81">
        <v>5</v>
      </c>
      <c r="F788" s="81">
        <v>0</v>
      </c>
      <c r="G788" s="82" t="s">
        <v>110</v>
      </c>
      <c r="H788" s="83" t="s">
        <v>111</v>
      </c>
      <c r="J788" s="80"/>
      <c r="K788" s="84">
        <v>2104.23</v>
      </c>
    </row>
    <row r="789" spans="1:11" ht="13" customHeight="1">
      <c r="A789" s="79" t="s">
        <v>1437</v>
      </c>
      <c r="B789" s="86" t="s">
        <v>1436</v>
      </c>
      <c r="C789" s="81">
        <v>12</v>
      </c>
      <c r="D789" s="81">
        <v>5</v>
      </c>
      <c r="E789" s="81">
        <v>5</v>
      </c>
      <c r="F789" s="81">
        <v>0</v>
      </c>
      <c r="G789" s="82" t="s">
        <v>110</v>
      </c>
      <c r="H789" s="83" t="s">
        <v>111</v>
      </c>
      <c r="J789" s="80"/>
      <c r="K789" s="84">
        <v>2135.7600000000002</v>
      </c>
    </row>
    <row r="790" spans="1:11" ht="13" customHeight="1">
      <c r="A790" s="79" t="s">
        <v>1438</v>
      </c>
      <c r="B790" s="86" t="s">
        <v>1436</v>
      </c>
      <c r="C790" s="81">
        <v>12</v>
      </c>
      <c r="D790" s="81">
        <v>5</v>
      </c>
      <c r="E790" s="81">
        <v>5</v>
      </c>
      <c r="F790" s="81">
        <v>0</v>
      </c>
      <c r="G790" s="82" t="s">
        <v>110</v>
      </c>
      <c r="H790" s="83" t="s">
        <v>111</v>
      </c>
      <c r="J790" s="80"/>
      <c r="K790" s="84">
        <v>2100.65</v>
      </c>
    </row>
    <row r="791" spans="1:11" ht="13" customHeight="1">
      <c r="A791" s="79" t="s">
        <v>1439</v>
      </c>
      <c r="B791" s="86" t="s">
        <v>1440</v>
      </c>
      <c r="C791" s="81">
        <v>12</v>
      </c>
      <c r="D791" s="81">
        <v>5</v>
      </c>
      <c r="E791" s="81">
        <v>5</v>
      </c>
      <c r="F791" s="81">
        <v>0</v>
      </c>
      <c r="G791" s="82" t="s">
        <v>110</v>
      </c>
      <c r="H791" s="83" t="s">
        <v>111</v>
      </c>
      <c r="J791" s="80"/>
      <c r="K791" s="84">
        <v>84.9</v>
      </c>
    </row>
    <row r="792" spans="1:11" ht="13" customHeight="1">
      <c r="A792" s="79" t="s">
        <v>1441</v>
      </c>
      <c r="B792" s="86" t="s">
        <v>1442</v>
      </c>
      <c r="C792" s="81">
        <v>12</v>
      </c>
      <c r="D792" s="81">
        <v>5</v>
      </c>
      <c r="E792" s="81">
        <v>5</v>
      </c>
      <c r="F792" s="81">
        <v>0</v>
      </c>
      <c r="G792" s="82" t="s">
        <v>110</v>
      </c>
      <c r="H792" s="83" t="s">
        <v>111</v>
      </c>
      <c r="J792" s="80"/>
      <c r="K792" s="84">
        <v>214.58</v>
      </c>
    </row>
    <row r="793" spans="1:11" ht="13" customHeight="1">
      <c r="A793" s="79" t="s">
        <v>1443</v>
      </c>
      <c r="B793" s="86" t="s">
        <v>1444</v>
      </c>
      <c r="C793" s="81">
        <v>12</v>
      </c>
      <c r="D793" s="81">
        <v>5</v>
      </c>
      <c r="E793" s="81">
        <v>5</v>
      </c>
      <c r="F793" s="81">
        <v>0</v>
      </c>
      <c r="G793" s="82" t="s">
        <v>110</v>
      </c>
      <c r="H793" s="83" t="s">
        <v>111</v>
      </c>
      <c r="J793" s="80"/>
      <c r="K793" s="84">
        <v>214.58</v>
      </c>
    </row>
    <row r="794" spans="1:11" ht="13" customHeight="1">
      <c r="A794" s="79" t="s">
        <v>1445</v>
      </c>
      <c r="B794" s="86" t="s">
        <v>1446</v>
      </c>
      <c r="C794" s="81">
        <v>12</v>
      </c>
      <c r="D794" s="81">
        <v>5</v>
      </c>
      <c r="E794" s="81">
        <v>5</v>
      </c>
      <c r="F794" s="81">
        <v>0</v>
      </c>
      <c r="G794" s="82" t="s">
        <v>110</v>
      </c>
      <c r="H794" s="83" t="s">
        <v>111</v>
      </c>
      <c r="J794" s="80"/>
      <c r="K794" s="84">
        <v>211.71</v>
      </c>
    </row>
    <row r="795" spans="1:11" ht="13" customHeight="1">
      <c r="A795" s="79" t="s">
        <v>1447</v>
      </c>
      <c r="B795" s="86" t="s">
        <v>1448</v>
      </c>
      <c r="C795" s="81">
        <v>12</v>
      </c>
      <c r="D795" s="81">
        <v>5</v>
      </c>
      <c r="E795" s="81">
        <v>5</v>
      </c>
      <c r="F795" s="81">
        <v>0</v>
      </c>
      <c r="G795" s="82" t="s">
        <v>110</v>
      </c>
      <c r="H795" s="83" t="s">
        <v>111</v>
      </c>
      <c r="J795" s="80"/>
      <c r="K795" s="84">
        <v>213.15</v>
      </c>
    </row>
    <row r="796" spans="1:11" ht="13" customHeight="1">
      <c r="A796" s="79" t="s">
        <v>1449</v>
      </c>
      <c r="B796" s="86" t="s">
        <v>1450</v>
      </c>
      <c r="C796" s="81">
        <v>12</v>
      </c>
      <c r="D796" s="81">
        <v>5</v>
      </c>
      <c r="E796" s="81">
        <v>5</v>
      </c>
      <c r="F796" s="81">
        <v>0</v>
      </c>
      <c r="G796" s="82" t="s">
        <v>110</v>
      </c>
      <c r="H796" s="83" t="s">
        <v>111</v>
      </c>
      <c r="J796" s="80"/>
      <c r="K796" s="84">
        <v>259.36</v>
      </c>
    </row>
    <row r="797" spans="1:11" ht="13" customHeight="1">
      <c r="A797" s="79" t="s">
        <v>1451</v>
      </c>
      <c r="B797" s="86" t="s">
        <v>1452</v>
      </c>
      <c r="C797" s="81">
        <v>12</v>
      </c>
      <c r="D797" s="81">
        <v>5</v>
      </c>
      <c r="E797" s="81">
        <v>5</v>
      </c>
      <c r="F797" s="81">
        <v>0</v>
      </c>
      <c r="G797" s="82" t="s">
        <v>110</v>
      </c>
      <c r="H797" s="83" t="s">
        <v>111</v>
      </c>
      <c r="J797" s="80"/>
      <c r="K797" s="84">
        <v>348.56</v>
      </c>
    </row>
    <row r="798" spans="1:11" ht="13" customHeight="1">
      <c r="A798" s="79" t="s">
        <v>1453</v>
      </c>
      <c r="B798" s="86" t="s">
        <v>1440</v>
      </c>
      <c r="C798" s="81">
        <v>12</v>
      </c>
      <c r="D798" s="81">
        <v>5</v>
      </c>
      <c r="E798" s="81">
        <v>5</v>
      </c>
      <c r="F798" s="81">
        <v>0</v>
      </c>
      <c r="G798" s="82" t="s">
        <v>110</v>
      </c>
      <c r="H798" s="83" t="s">
        <v>111</v>
      </c>
      <c r="J798" s="80"/>
      <c r="K798" s="84">
        <v>116.07</v>
      </c>
    </row>
    <row r="799" spans="1:11" ht="13" customHeight="1">
      <c r="A799" s="79" t="s">
        <v>1454</v>
      </c>
      <c r="B799" s="86" t="s">
        <v>1442</v>
      </c>
      <c r="C799" s="81">
        <v>12</v>
      </c>
      <c r="D799" s="81">
        <v>5</v>
      </c>
      <c r="E799" s="81">
        <v>5</v>
      </c>
      <c r="F799" s="81">
        <v>0</v>
      </c>
      <c r="G799" s="82" t="s">
        <v>110</v>
      </c>
      <c r="H799" s="83" t="s">
        <v>111</v>
      </c>
      <c r="J799" s="80"/>
      <c r="K799" s="84">
        <v>229.62</v>
      </c>
    </row>
    <row r="800" spans="1:11" ht="13" customHeight="1">
      <c r="A800" s="79" t="s">
        <v>1455</v>
      </c>
      <c r="B800" s="86" t="s">
        <v>1444</v>
      </c>
      <c r="C800" s="81">
        <v>12</v>
      </c>
      <c r="D800" s="81">
        <v>5</v>
      </c>
      <c r="E800" s="81">
        <v>5</v>
      </c>
      <c r="F800" s="81">
        <v>0</v>
      </c>
      <c r="G800" s="82" t="s">
        <v>110</v>
      </c>
      <c r="H800" s="83" t="s">
        <v>111</v>
      </c>
      <c r="J800" s="80"/>
      <c r="K800" s="84">
        <v>247.89</v>
      </c>
    </row>
    <row r="801" spans="1:11" ht="13" customHeight="1">
      <c r="A801" s="79" t="s">
        <v>1456</v>
      </c>
      <c r="B801" s="86" t="s">
        <v>1446</v>
      </c>
      <c r="C801" s="81">
        <v>12</v>
      </c>
      <c r="D801" s="81">
        <v>5</v>
      </c>
      <c r="E801" s="81">
        <v>5</v>
      </c>
      <c r="F801" s="81">
        <v>0</v>
      </c>
      <c r="G801" s="82" t="s">
        <v>110</v>
      </c>
      <c r="H801" s="83" t="s">
        <v>111</v>
      </c>
      <c r="J801" s="80"/>
      <c r="K801" s="84">
        <v>286.22000000000003</v>
      </c>
    </row>
    <row r="802" spans="1:11" ht="13" customHeight="1">
      <c r="A802" s="79" t="s">
        <v>1457</v>
      </c>
      <c r="B802" s="86" t="s">
        <v>1440</v>
      </c>
      <c r="C802" s="81">
        <v>12</v>
      </c>
      <c r="D802" s="81">
        <v>5</v>
      </c>
      <c r="E802" s="81">
        <v>5</v>
      </c>
      <c r="F802" s="81">
        <v>0</v>
      </c>
      <c r="G802" s="82" t="s">
        <v>110</v>
      </c>
      <c r="H802" s="83" t="s">
        <v>111</v>
      </c>
      <c r="J802" s="80"/>
      <c r="K802" s="84">
        <v>217.09</v>
      </c>
    </row>
    <row r="803" spans="1:11" ht="13" customHeight="1">
      <c r="A803" s="79" t="s">
        <v>1458</v>
      </c>
      <c r="B803" s="86" t="s">
        <v>1459</v>
      </c>
      <c r="C803" s="81">
        <v>12</v>
      </c>
      <c r="D803" s="81">
        <v>5</v>
      </c>
      <c r="E803" s="81">
        <v>5</v>
      </c>
      <c r="F803" s="81">
        <v>0</v>
      </c>
      <c r="G803" s="82" t="s">
        <v>110</v>
      </c>
      <c r="H803" s="83" t="s">
        <v>111</v>
      </c>
      <c r="J803" s="80"/>
      <c r="K803" s="84">
        <v>84.9</v>
      </c>
    </row>
    <row r="804" spans="1:11" ht="13" customHeight="1">
      <c r="A804" s="79" t="s">
        <v>1460</v>
      </c>
      <c r="B804" s="86" t="s">
        <v>1461</v>
      </c>
      <c r="C804" s="81">
        <v>12</v>
      </c>
      <c r="D804" s="81">
        <v>5</v>
      </c>
      <c r="E804" s="81">
        <v>5</v>
      </c>
      <c r="F804" s="81">
        <v>0</v>
      </c>
      <c r="G804" s="82" t="s">
        <v>110</v>
      </c>
      <c r="H804" s="83" t="s">
        <v>111</v>
      </c>
      <c r="J804" s="80"/>
      <c r="K804" s="84">
        <v>186.28</v>
      </c>
    </row>
    <row r="805" spans="1:11" ht="13" customHeight="1">
      <c r="A805" s="79" t="s">
        <v>1462</v>
      </c>
      <c r="B805" s="86" t="s">
        <v>1463</v>
      </c>
      <c r="C805" s="81">
        <v>12</v>
      </c>
      <c r="D805" s="81">
        <v>5</v>
      </c>
      <c r="E805" s="81">
        <v>5</v>
      </c>
      <c r="F805" s="81">
        <v>0</v>
      </c>
      <c r="G805" s="82" t="s">
        <v>110</v>
      </c>
      <c r="H805" s="83" t="s">
        <v>111</v>
      </c>
      <c r="J805" s="80"/>
      <c r="K805" s="84">
        <v>290.88</v>
      </c>
    </row>
    <row r="806" spans="1:11" ht="13" customHeight="1">
      <c r="A806" s="79" t="s">
        <v>1464</v>
      </c>
      <c r="B806" s="86" t="s">
        <v>1465</v>
      </c>
      <c r="C806" s="81">
        <v>12</v>
      </c>
      <c r="D806" s="81">
        <v>5</v>
      </c>
      <c r="E806" s="81">
        <v>5</v>
      </c>
      <c r="F806" s="81">
        <v>0</v>
      </c>
      <c r="G806" s="82" t="s">
        <v>110</v>
      </c>
      <c r="H806" s="83" t="s">
        <v>111</v>
      </c>
      <c r="J806" s="80"/>
      <c r="K806" s="84">
        <v>316.32</v>
      </c>
    </row>
    <row r="807" spans="1:11" ht="13" customHeight="1">
      <c r="A807" s="79" t="s">
        <v>1466</v>
      </c>
      <c r="B807" s="86" t="s">
        <v>1467</v>
      </c>
      <c r="C807" s="81">
        <v>12</v>
      </c>
      <c r="D807" s="81">
        <v>5</v>
      </c>
      <c r="E807" s="81">
        <v>5</v>
      </c>
      <c r="F807" s="81">
        <v>0</v>
      </c>
      <c r="G807" s="82" t="s">
        <v>110</v>
      </c>
      <c r="H807" s="83" t="s">
        <v>111</v>
      </c>
      <c r="J807" s="80"/>
      <c r="K807" s="84">
        <v>334.58</v>
      </c>
    </row>
    <row r="808" spans="1:11" ht="13" customHeight="1">
      <c r="A808" s="79" t="s">
        <v>1468</v>
      </c>
      <c r="B808" s="86" t="s">
        <v>1469</v>
      </c>
      <c r="C808" s="81">
        <v>12</v>
      </c>
      <c r="D808" s="81">
        <v>5</v>
      </c>
      <c r="E808" s="81">
        <v>5</v>
      </c>
      <c r="F808" s="81">
        <v>0</v>
      </c>
      <c r="G808" s="82" t="s">
        <v>110</v>
      </c>
      <c r="H808" s="83" t="s">
        <v>111</v>
      </c>
      <c r="J808" s="80"/>
      <c r="K808" s="84">
        <v>314.88</v>
      </c>
    </row>
    <row r="809" spans="1:11" ht="13" customHeight="1">
      <c r="A809" s="79" t="s">
        <v>1470</v>
      </c>
      <c r="B809" s="86" t="s">
        <v>1471</v>
      </c>
      <c r="C809" s="81">
        <v>12</v>
      </c>
      <c r="D809" s="81">
        <v>5</v>
      </c>
      <c r="E809" s="81">
        <v>5</v>
      </c>
      <c r="F809" s="81">
        <v>0</v>
      </c>
      <c r="G809" s="82" t="s">
        <v>110</v>
      </c>
      <c r="H809" s="83" t="s">
        <v>111</v>
      </c>
      <c r="J809" s="80"/>
      <c r="K809" s="84">
        <v>338.53</v>
      </c>
    </row>
    <row r="810" spans="1:11" ht="13" customHeight="1">
      <c r="A810" s="79" t="s">
        <v>1472</v>
      </c>
      <c r="B810" s="86" t="s">
        <v>1473</v>
      </c>
      <c r="C810" s="81">
        <v>12</v>
      </c>
      <c r="D810" s="81">
        <v>5</v>
      </c>
      <c r="E810" s="81">
        <v>5</v>
      </c>
      <c r="F810" s="81">
        <v>0</v>
      </c>
      <c r="G810" s="82" t="s">
        <v>110</v>
      </c>
      <c r="H810" s="83" t="s">
        <v>111</v>
      </c>
      <c r="J810" s="80"/>
      <c r="K810" s="84">
        <v>449.93</v>
      </c>
    </row>
    <row r="811" spans="1:11" ht="13" customHeight="1">
      <c r="A811" s="79" t="s">
        <v>1474</v>
      </c>
      <c r="B811" s="86" t="s">
        <v>1475</v>
      </c>
      <c r="C811" s="81">
        <v>12</v>
      </c>
      <c r="D811" s="81">
        <v>5</v>
      </c>
      <c r="E811" s="81">
        <v>5</v>
      </c>
      <c r="F811" s="81">
        <v>0</v>
      </c>
      <c r="G811" s="82" t="s">
        <v>110</v>
      </c>
      <c r="H811" s="83" t="s">
        <v>111</v>
      </c>
      <c r="J811" s="80"/>
      <c r="K811" s="84">
        <v>1309.68</v>
      </c>
    </row>
    <row r="812" spans="1:11" ht="13" customHeight="1">
      <c r="A812" s="79" t="s">
        <v>1476</v>
      </c>
      <c r="B812" s="86" t="s">
        <v>1477</v>
      </c>
      <c r="C812" s="81">
        <v>12</v>
      </c>
      <c r="D812" s="81">
        <v>5</v>
      </c>
      <c r="E812" s="81">
        <v>5</v>
      </c>
      <c r="F812" s="81">
        <v>0</v>
      </c>
      <c r="G812" s="82" t="s">
        <v>110</v>
      </c>
      <c r="H812" s="83" t="s">
        <v>111</v>
      </c>
      <c r="J812" s="80"/>
      <c r="K812" s="84">
        <v>381.15</v>
      </c>
    </row>
    <row r="813" spans="1:11" ht="13" customHeight="1">
      <c r="A813" s="79" t="s">
        <v>1478</v>
      </c>
      <c r="B813" s="86" t="s">
        <v>1479</v>
      </c>
      <c r="C813" s="81">
        <v>12</v>
      </c>
      <c r="D813" s="81">
        <v>5</v>
      </c>
      <c r="E813" s="81">
        <v>5</v>
      </c>
      <c r="F813" s="81">
        <v>0</v>
      </c>
      <c r="G813" s="82" t="s">
        <v>110</v>
      </c>
      <c r="H813" s="83" t="s">
        <v>111</v>
      </c>
      <c r="J813" s="80"/>
      <c r="K813" s="84">
        <v>599.66999999999996</v>
      </c>
    </row>
    <row r="814" spans="1:11" ht="13" customHeight="1">
      <c r="A814" s="79" t="s">
        <v>1480</v>
      </c>
      <c r="B814" s="86" t="s">
        <v>1481</v>
      </c>
      <c r="C814" s="81">
        <v>12</v>
      </c>
      <c r="D814" s="81">
        <v>5</v>
      </c>
      <c r="E814" s="81">
        <v>5</v>
      </c>
      <c r="F814" s="81">
        <v>0</v>
      </c>
      <c r="G814" s="82" t="s">
        <v>110</v>
      </c>
      <c r="H814" s="83" t="s">
        <v>111</v>
      </c>
      <c r="J814" s="80"/>
      <c r="K814" s="84">
        <v>72.36</v>
      </c>
    </row>
    <row r="815" spans="1:11" ht="13" customHeight="1">
      <c r="A815" s="79" t="s">
        <v>1482</v>
      </c>
      <c r="B815" s="86" t="s">
        <v>1483</v>
      </c>
      <c r="C815" s="81">
        <v>12</v>
      </c>
      <c r="D815" s="81">
        <v>5</v>
      </c>
      <c r="E815" s="81">
        <v>5</v>
      </c>
      <c r="F815" s="81">
        <v>0</v>
      </c>
      <c r="G815" s="82" t="s">
        <v>110</v>
      </c>
      <c r="H815" s="83" t="s">
        <v>111</v>
      </c>
      <c r="J815" s="80"/>
      <c r="K815" s="84">
        <v>89.56</v>
      </c>
    </row>
    <row r="816" spans="1:11" ht="13" customHeight="1">
      <c r="A816" s="79" t="s">
        <v>1484</v>
      </c>
      <c r="B816" s="86" t="s">
        <v>1485</v>
      </c>
      <c r="C816" s="81">
        <v>12</v>
      </c>
      <c r="D816" s="81">
        <v>5</v>
      </c>
      <c r="E816" s="81">
        <v>5</v>
      </c>
      <c r="F816" s="81">
        <v>0</v>
      </c>
      <c r="G816" s="82" t="s">
        <v>110</v>
      </c>
      <c r="H816" s="83" t="s">
        <v>111</v>
      </c>
      <c r="J816" s="80"/>
      <c r="K816" s="84">
        <v>1886.43</v>
      </c>
    </row>
    <row r="817" spans="1:11" ht="13" customHeight="1">
      <c r="A817" s="79" t="s">
        <v>1486</v>
      </c>
      <c r="B817" s="86" t="s">
        <v>1487</v>
      </c>
      <c r="C817" s="81">
        <v>12</v>
      </c>
      <c r="D817" s="81">
        <v>5</v>
      </c>
      <c r="E817" s="81">
        <v>5</v>
      </c>
      <c r="F817" s="81">
        <v>0</v>
      </c>
      <c r="G817" s="82" t="s">
        <v>110</v>
      </c>
      <c r="H817" s="83" t="s">
        <v>111</v>
      </c>
      <c r="J817" s="80"/>
      <c r="K817" s="84">
        <v>352.14</v>
      </c>
    </row>
    <row r="818" spans="1:11" ht="13" customHeight="1">
      <c r="A818" s="79" t="s">
        <v>1488</v>
      </c>
      <c r="B818" s="86" t="s">
        <v>1489</v>
      </c>
      <c r="C818" s="81">
        <v>12</v>
      </c>
      <c r="D818" s="81">
        <v>5</v>
      </c>
      <c r="E818" s="81">
        <v>5</v>
      </c>
      <c r="F818" s="81">
        <v>0</v>
      </c>
      <c r="G818" s="82" t="s">
        <v>110</v>
      </c>
      <c r="H818" s="83" t="s">
        <v>111</v>
      </c>
      <c r="J818" s="80"/>
      <c r="K818" s="84">
        <v>323.12</v>
      </c>
    </row>
    <row r="819" spans="1:11" ht="13" customHeight="1">
      <c r="A819" s="79" t="s">
        <v>1490</v>
      </c>
      <c r="B819" s="86" t="s">
        <v>1491</v>
      </c>
      <c r="C819" s="81">
        <v>12</v>
      </c>
      <c r="D819" s="81">
        <v>5</v>
      </c>
      <c r="E819" s="81">
        <v>5</v>
      </c>
      <c r="F819" s="81">
        <v>0</v>
      </c>
      <c r="G819" s="82" t="s">
        <v>110</v>
      </c>
      <c r="H819" s="83" t="s">
        <v>111</v>
      </c>
      <c r="J819" s="80"/>
      <c r="K819" s="84">
        <v>290.52</v>
      </c>
    </row>
    <row r="820" spans="1:11" ht="13" customHeight="1">
      <c r="A820" s="79" t="s">
        <v>1492</v>
      </c>
      <c r="B820" s="86" t="s">
        <v>1493</v>
      </c>
      <c r="C820" s="81">
        <v>12</v>
      </c>
      <c r="D820" s="81">
        <v>5</v>
      </c>
      <c r="E820" s="81">
        <v>5</v>
      </c>
      <c r="F820" s="81">
        <v>0</v>
      </c>
      <c r="G820" s="82" t="s">
        <v>110</v>
      </c>
      <c r="H820" s="83" t="s">
        <v>111</v>
      </c>
      <c r="J820" s="80"/>
      <c r="K820" s="84">
        <v>70.569999999999993</v>
      </c>
    </row>
    <row r="821" spans="1:11" ht="13" customHeight="1">
      <c r="A821" s="79" t="s">
        <v>1494</v>
      </c>
      <c r="B821" s="86" t="s">
        <v>1495</v>
      </c>
      <c r="C821" s="81">
        <v>12</v>
      </c>
      <c r="D821" s="81">
        <v>5</v>
      </c>
      <c r="E821" s="81">
        <v>5</v>
      </c>
      <c r="F821" s="81">
        <v>0</v>
      </c>
      <c r="G821" s="82" t="s">
        <v>110</v>
      </c>
      <c r="H821" s="83" t="s">
        <v>111</v>
      </c>
      <c r="J821" s="80"/>
      <c r="K821" s="84">
        <v>82.03</v>
      </c>
    </row>
    <row r="822" spans="1:11" ht="13" customHeight="1">
      <c r="A822" s="79" t="s">
        <v>1496</v>
      </c>
      <c r="B822" s="86" t="s">
        <v>1497</v>
      </c>
      <c r="C822" s="81">
        <v>12</v>
      </c>
      <c r="D822" s="81">
        <v>5</v>
      </c>
      <c r="E822" s="81">
        <v>5</v>
      </c>
      <c r="F822" s="81">
        <v>0</v>
      </c>
      <c r="G822" s="82" t="s">
        <v>110</v>
      </c>
      <c r="H822" s="83" t="s">
        <v>111</v>
      </c>
      <c r="J822" s="80"/>
      <c r="K822" s="84">
        <v>265.81</v>
      </c>
    </row>
    <row r="823" spans="1:11" ht="13" customHeight="1">
      <c r="A823" s="79" t="s">
        <v>1498</v>
      </c>
      <c r="B823" s="86" t="s">
        <v>1499</v>
      </c>
      <c r="C823" s="81">
        <v>12</v>
      </c>
      <c r="D823" s="81">
        <v>5</v>
      </c>
      <c r="E823" s="81">
        <v>5</v>
      </c>
      <c r="F823" s="81">
        <v>0</v>
      </c>
      <c r="G823" s="82" t="s">
        <v>110</v>
      </c>
      <c r="H823" s="83" t="s">
        <v>111</v>
      </c>
      <c r="J823" s="80"/>
      <c r="K823" s="84">
        <v>1227.29</v>
      </c>
    </row>
    <row r="824" spans="1:11" ht="13" customHeight="1">
      <c r="A824" s="79" t="s">
        <v>1500</v>
      </c>
      <c r="B824" s="86" t="s">
        <v>1501</v>
      </c>
      <c r="C824" s="81">
        <v>12</v>
      </c>
      <c r="D824" s="81">
        <v>5</v>
      </c>
      <c r="E824" s="81">
        <v>5</v>
      </c>
      <c r="F824" s="81">
        <v>0</v>
      </c>
      <c r="G824" s="82" t="s">
        <v>110</v>
      </c>
      <c r="H824" s="83" t="s">
        <v>111</v>
      </c>
      <c r="J824" s="80"/>
      <c r="K824" s="84">
        <v>446.35</v>
      </c>
    </row>
    <row r="825" spans="1:11" ht="13" customHeight="1">
      <c r="A825" s="79" t="s">
        <v>1502</v>
      </c>
      <c r="B825" s="86" t="s">
        <v>1503</v>
      </c>
      <c r="C825" s="81">
        <v>12</v>
      </c>
      <c r="D825" s="81">
        <v>5</v>
      </c>
      <c r="E825" s="81">
        <v>5</v>
      </c>
      <c r="F825" s="81">
        <v>0</v>
      </c>
      <c r="G825" s="82" t="s">
        <v>110</v>
      </c>
      <c r="H825" s="83" t="s">
        <v>111</v>
      </c>
      <c r="J825" s="80"/>
      <c r="K825" s="84">
        <v>619.38</v>
      </c>
    </row>
    <row r="826" spans="1:11" ht="13" customHeight="1">
      <c r="A826" s="79" t="s">
        <v>1504</v>
      </c>
      <c r="B826" s="86" t="s">
        <v>1505</v>
      </c>
      <c r="C826" s="81">
        <v>12</v>
      </c>
      <c r="D826" s="81">
        <v>5</v>
      </c>
      <c r="E826" s="81">
        <v>5</v>
      </c>
      <c r="F826" s="81">
        <v>0</v>
      </c>
      <c r="G826" s="82" t="s">
        <v>110</v>
      </c>
      <c r="H826" s="83" t="s">
        <v>111</v>
      </c>
      <c r="J826" s="80"/>
      <c r="K826" s="84">
        <v>453.52</v>
      </c>
    </row>
    <row r="827" spans="1:11" ht="13" customHeight="1">
      <c r="A827" s="79" t="s">
        <v>1506</v>
      </c>
      <c r="B827" s="86" t="s">
        <v>1507</v>
      </c>
      <c r="C827" s="81">
        <v>12</v>
      </c>
      <c r="D827" s="81">
        <v>5</v>
      </c>
      <c r="E827" s="81">
        <v>5</v>
      </c>
      <c r="F827" s="81">
        <v>0</v>
      </c>
      <c r="G827" s="82" t="s">
        <v>110</v>
      </c>
      <c r="H827" s="83" t="s">
        <v>111</v>
      </c>
      <c r="J827" s="80"/>
      <c r="K827" s="84">
        <v>153.68</v>
      </c>
    </row>
    <row r="828" spans="1:11" ht="13" customHeight="1">
      <c r="A828" s="79" t="s">
        <v>1508</v>
      </c>
      <c r="B828" s="86" t="s">
        <v>1509</v>
      </c>
      <c r="C828" s="81">
        <v>12</v>
      </c>
      <c r="D828" s="81">
        <v>5</v>
      </c>
      <c r="E828" s="81">
        <v>5</v>
      </c>
      <c r="F828" s="81">
        <v>0</v>
      </c>
      <c r="G828" s="82" t="s">
        <v>110</v>
      </c>
      <c r="H828" s="83" t="s">
        <v>111</v>
      </c>
      <c r="J828" s="80"/>
      <c r="K828" s="84">
        <v>452.08</v>
      </c>
    </row>
    <row r="829" spans="1:11" ht="13" customHeight="1">
      <c r="A829" s="79" t="s">
        <v>1510</v>
      </c>
      <c r="B829" s="86" t="s">
        <v>1511</v>
      </c>
      <c r="C829" s="81">
        <v>12</v>
      </c>
      <c r="D829" s="81">
        <v>5</v>
      </c>
      <c r="E829" s="81">
        <v>5</v>
      </c>
      <c r="F829" s="81">
        <v>0</v>
      </c>
      <c r="G829" s="82" t="s">
        <v>110</v>
      </c>
      <c r="H829" s="83" t="s">
        <v>111</v>
      </c>
      <c r="J829" s="80"/>
      <c r="K829" s="84">
        <v>794.91</v>
      </c>
    </row>
    <row r="830" spans="1:11" ht="13" customHeight="1">
      <c r="A830" s="79" t="s">
        <v>1512</v>
      </c>
      <c r="B830" s="86" t="s">
        <v>1513</v>
      </c>
      <c r="C830" s="81">
        <v>12</v>
      </c>
      <c r="D830" s="81">
        <v>5</v>
      </c>
      <c r="E830" s="81">
        <v>5</v>
      </c>
      <c r="F830" s="81">
        <v>0</v>
      </c>
      <c r="G830" s="82" t="s">
        <v>110</v>
      </c>
      <c r="H830" s="83" t="s">
        <v>111</v>
      </c>
      <c r="J830" s="80"/>
      <c r="K830" s="84">
        <v>196.31</v>
      </c>
    </row>
    <row r="831" spans="1:11" ht="13" customHeight="1">
      <c r="A831" s="79" t="s">
        <v>1514</v>
      </c>
      <c r="B831" s="86" t="s">
        <v>1515</v>
      </c>
      <c r="C831" s="81">
        <v>12</v>
      </c>
      <c r="D831" s="81">
        <v>5</v>
      </c>
      <c r="E831" s="81">
        <v>5</v>
      </c>
      <c r="F831" s="81">
        <v>0</v>
      </c>
      <c r="G831" s="82" t="s">
        <v>110</v>
      </c>
      <c r="H831" s="83" t="s">
        <v>111</v>
      </c>
      <c r="J831" s="80"/>
      <c r="K831" s="84">
        <v>597.16999999999996</v>
      </c>
    </row>
    <row r="832" spans="1:11" ht="13" customHeight="1">
      <c r="A832" s="79" t="s">
        <v>1516</v>
      </c>
      <c r="B832" s="86" t="s">
        <v>1517</v>
      </c>
      <c r="C832" s="81">
        <v>12</v>
      </c>
      <c r="D832" s="81">
        <v>5</v>
      </c>
      <c r="E832" s="81">
        <v>5</v>
      </c>
      <c r="F832" s="81">
        <v>0</v>
      </c>
      <c r="G832" s="82" t="s">
        <v>110</v>
      </c>
      <c r="H832" s="83" t="s">
        <v>111</v>
      </c>
      <c r="J832" s="80"/>
      <c r="K832" s="84">
        <v>200.97</v>
      </c>
    </row>
    <row r="833" spans="1:11" ht="13" customHeight="1">
      <c r="A833" s="79" t="s">
        <v>1518</v>
      </c>
      <c r="B833" s="86" t="s">
        <v>1519</v>
      </c>
      <c r="C833" s="81">
        <v>12</v>
      </c>
      <c r="D833" s="81">
        <v>5</v>
      </c>
      <c r="E833" s="81">
        <v>5</v>
      </c>
      <c r="F833" s="81">
        <v>0</v>
      </c>
      <c r="G833" s="82" t="s">
        <v>110</v>
      </c>
      <c r="H833" s="83" t="s">
        <v>111</v>
      </c>
      <c r="J833" s="80"/>
      <c r="K833" s="84">
        <v>299.83999999999997</v>
      </c>
    </row>
    <row r="834" spans="1:11" ht="13" customHeight="1">
      <c r="A834" s="79" t="s">
        <v>1520</v>
      </c>
      <c r="B834" s="86" t="s">
        <v>1521</v>
      </c>
      <c r="C834" s="81">
        <v>12</v>
      </c>
      <c r="D834" s="81">
        <v>5</v>
      </c>
      <c r="E834" s="81">
        <v>5</v>
      </c>
      <c r="F834" s="81">
        <v>0</v>
      </c>
      <c r="G834" s="82" t="s">
        <v>110</v>
      </c>
      <c r="H834" s="83" t="s">
        <v>111</v>
      </c>
      <c r="J834" s="80"/>
      <c r="K834" s="84">
        <v>542</v>
      </c>
    </row>
    <row r="835" spans="1:11" ht="13" customHeight="1">
      <c r="A835" s="79" t="s">
        <v>1522</v>
      </c>
      <c r="B835" s="86" t="s">
        <v>1523</v>
      </c>
      <c r="C835" s="81">
        <v>12</v>
      </c>
      <c r="D835" s="81">
        <v>5</v>
      </c>
      <c r="E835" s="81">
        <v>5</v>
      </c>
      <c r="F835" s="81">
        <v>0</v>
      </c>
      <c r="G835" s="82" t="s">
        <v>110</v>
      </c>
      <c r="H835" s="83" t="s">
        <v>111</v>
      </c>
      <c r="J835" s="80"/>
      <c r="K835" s="84">
        <v>577.82000000000005</v>
      </c>
    </row>
    <row r="836" spans="1:11" ht="13" customHeight="1">
      <c r="A836" s="79" t="s">
        <v>1524</v>
      </c>
      <c r="B836" s="86" t="s">
        <v>1525</v>
      </c>
      <c r="C836" s="81">
        <v>12</v>
      </c>
      <c r="D836" s="81">
        <v>5</v>
      </c>
      <c r="E836" s="81">
        <v>5</v>
      </c>
      <c r="F836" s="81">
        <v>0</v>
      </c>
      <c r="G836" s="82" t="s">
        <v>110</v>
      </c>
      <c r="H836" s="83" t="s">
        <v>111</v>
      </c>
      <c r="J836" s="80"/>
      <c r="K836" s="84">
        <v>248.25</v>
      </c>
    </row>
    <row r="837" spans="1:11" ht="13" customHeight="1">
      <c r="A837" s="79" t="s">
        <v>1526</v>
      </c>
      <c r="B837" s="86" t="s">
        <v>1527</v>
      </c>
      <c r="C837" s="81">
        <v>12</v>
      </c>
      <c r="D837" s="81">
        <v>5</v>
      </c>
      <c r="E837" s="81">
        <v>5</v>
      </c>
      <c r="F837" s="81">
        <v>0</v>
      </c>
      <c r="G837" s="82" t="s">
        <v>110</v>
      </c>
      <c r="H837" s="83" t="s">
        <v>111</v>
      </c>
      <c r="J837" s="80"/>
      <c r="K837" s="84">
        <v>97.08</v>
      </c>
    </row>
    <row r="838" spans="1:11" ht="13" customHeight="1">
      <c r="A838" s="79" t="s">
        <v>1528</v>
      </c>
      <c r="B838" s="86" t="s">
        <v>1529</v>
      </c>
      <c r="C838" s="81">
        <v>12</v>
      </c>
      <c r="D838" s="81">
        <v>5</v>
      </c>
      <c r="E838" s="81">
        <v>5</v>
      </c>
      <c r="F838" s="81">
        <v>0</v>
      </c>
      <c r="G838" s="82" t="s">
        <v>110</v>
      </c>
      <c r="H838" s="83" t="s">
        <v>111</v>
      </c>
      <c r="J838" s="80"/>
      <c r="K838" s="84">
        <v>87.41</v>
      </c>
    </row>
    <row r="839" spans="1:11" ht="13" customHeight="1">
      <c r="A839" s="79" t="s">
        <v>1530</v>
      </c>
      <c r="B839" s="86" t="s">
        <v>1531</v>
      </c>
      <c r="C839" s="81">
        <v>12</v>
      </c>
      <c r="D839" s="81">
        <v>5</v>
      </c>
      <c r="E839" s="81">
        <v>5</v>
      </c>
      <c r="F839" s="81">
        <v>0</v>
      </c>
      <c r="G839" s="82" t="s">
        <v>110</v>
      </c>
      <c r="H839" s="83" t="s">
        <v>111</v>
      </c>
      <c r="J839" s="80"/>
      <c r="K839" s="84">
        <v>153.32</v>
      </c>
    </row>
    <row r="840" spans="1:11" ht="13" customHeight="1">
      <c r="A840" s="79" t="s">
        <v>1532</v>
      </c>
      <c r="B840" s="86" t="s">
        <v>1533</v>
      </c>
      <c r="C840" s="81">
        <v>12</v>
      </c>
      <c r="D840" s="81">
        <v>5</v>
      </c>
      <c r="E840" s="81">
        <v>5</v>
      </c>
      <c r="F840" s="81">
        <v>0</v>
      </c>
      <c r="G840" s="82" t="s">
        <v>110</v>
      </c>
      <c r="H840" s="83" t="s">
        <v>111</v>
      </c>
      <c r="J840" s="80"/>
      <c r="K840" s="84">
        <v>2991.56</v>
      </c>
    </row>
    <row r="841" spans="1:11" ht="13" customHeight="1">
      <c r="A841" s="79" t="s">
        <v>1534</v>
      </c>
      <c r="B841" s="86" t="s">
        <v>1535</v>
      </c>
      <c r="C841" s="81">
        <v>12</v>
      </c>
      <c r="D841" s="81">
        <v>5</v>
      </c>
      <c r="E841" s="81">
        <v>5</v>
      </c>
      <c r="F841" s="81">
        <v>0</v>
      </c>
      <c r="G841" s="82" t="s">
        <v>110</v>
      </c>
      <c r="H841" s="83" t="s">
        <v>111</v>
      </c>
      <c r="J841" s="80"/>
      <c r="K841" s="84">
        <v>2565.9899999999998</v>
      </c>
    </row>
    <row r="842" spans="1:11" ht="13" customHeight="1">
      <c r="A842" s="79" t="s">
        <v>1536</v>
      </c>
      <c r="B842" s="86" t="s">
        <v>1535</v>
      </c>
      <c r="C842" s="81">
        <v>12</v>
      </c>
      <c r="D842" s="81">
        <v>5</v>
      </c>
      <c r="E842" s="81">
        <v>5</v>
      </c>
      <c r="F842" s="81">
        <v>0</v>
      </c>
      <c r="G842" s="82" t="s">
        <v>110</v>
      </c>
      <c r="H842" s="83" t="s">
        <v>111</v>
      </c>
      <c r="J842" s="80"/>
      <c r="K842" s="84">
        <v>1869.59</v>
      </c>
    </row>
    <row r="843" spans="1:11" ht="13" customHeight="1">
      <c r="A843" s="79" t="s">
        <v>1537</v>
      </c>
      <c r="B843" s="86" t="s">
        <v>1538</v>
      </c>
      <c r="C843" s="81">
        <v>12</v>
      </c>
      <c r="D843" s="81">
        <v>5</v>
      </c>
      <c r="E843" s="81">
        <v>5</v>
      </c>
      <c r="F843" s="81">
        <v>0</v>
      </c>
      <c r="G843" s="82" t="s">
        <v>110</v>
      </c>
      <c r="H843" s="83" t="s">
        <v>111</v>
      </c>
      <c r="J843" s="80"/>
      <c r="K843" s="84">
        <v>1469.09</v>
      </c>
    </row>
    <row r="844" spans="1:11" ht="13" customHeight="1">
      <c r="A844" s="79" t="s">
        <v>1539</v>
      </c>
      <c r="B844" s="86" t="s">
        <v>1540</v>
      </c>
      <c r="C844" s="81">
        <v>12</v>
      </c>
      <c r="D844" s="81">
        <v>5</v>
      </c>
      <c r="E844" s="81">
        <v>5</v>
      </c>
      <c r="F844" s="81">
        <v>0</v>
      </c>
      <c r="G844" s="82" t="s">
        <v>110</v>
      </c>
      <c r="H844" s="83" t="s">
        <v>111</v>
      </c>
      <c r="J844" s="80"/>
      <c r="K844" s="84">
        <v>166.22</v>
      </c>
    </row>
    <row r="845" spans="1:11" ht="13" customHeight="1">
      <c r="A845" s="79" t="s">
        <v>1541</v>
      </c>
      <c r="B845" s="86" t="s">
        <v>1542</v>
      </c>
      <c r="C845" s="81">
        <v>12</v>
      </c>
      <c r="D845" s="81">
        <v>5</v>
      </c>
      <c r="E845" s="81">
        <v>5</v>
      </c>
      <c r="F845" s="81">
        <v>0</v>
      </c>
      <c r="G845" s="82" t="s">
        <v>110</v>
      </c>
      <c r="H845" s="83" t="s">
        <v>111</v>
      </c>
      <c r="J845" s="80"/>
      <c r="K845" s="84">
        <v>326.7</v>
      </c>
    </row>
    <row r="846" spans="1:11" ht="13" customHeight="1">
      <c r="A846" s="79" t="s">
        <v>1543</v>
      </c>
      <c r="B846" s="86" t="s">
        <v>1544</v>
      </c>
      <c r="C846" s="81">
        <v>12</v>
      </c>
      <c r="D846" s="81">
        <v>5</v>
      </c>
      <c r="E846" s="81">
        <v>5</v>
      </c>
      <c r="F846" s="81">
        <v>0</v>
      </c>
      <c r="G846" s="82" t="s">
        <v>110</v>
      </c>
      <c r="H846" s="83" t="s">
        <v>111</v>
      </c>
      <c r="J846" s="80"/>
      <c r="K846" s="84">
        <v>510.83</v>
      </c>
    </row>
    <row r="847" spans="1:11" ht="13" customHeight="1">
      <c r="A847" s="79" t="s">
        <v>1545</v>
      </c>
      <c r="B847" s="86" t="s">
        <v>1544</v>
      </c>
      <c r="C847" s="81">
        <v>12</v>
      </c>
      <c r="D847" s="81">
        <v>5</v>
      </c>
      <c r="E847" s="81">
        <v>5</v>
      </c>
      <c r="F847" s="81">
        <v>0</v>
      </c>
      <c r="G847" s="82" t="s">
        <v>110</v>
      </c>
      <c r="H847" s="83" t="s">
        <v>111</v>
      </c>
      <c r="J847" s="80"/>
      <c r="K847" s="84">
        <v>849</v>
      </c>
    </row>
    <row r="848" spans="1:11" ht="13" customHeight="1">
      <c r="A848" s="79" t="s">
        <v>1546</v>
      </c>
      <c r="B848" s="86" t="s">
        <v>1544</v>
      </c>
      <c r="C848" s="81">
        <v>12</v>
      </c>
      <c r="D848" s="81">
        <v>5</v>
      </c>
      <c r="E848" s="81">
        <v>5</v>
      </c>
      <c r="F848" s="81">
        <v>0</v>
      </c>
      <c r="G848" s="82" t="s">
        <v>110</v>
      </c>
      <c r="H848" s="83" t="s">
        <v>111</v>
      </c>
      <c r="J848" s="80"/>
      <c r="K848" s="84">
        <v>879.09</v>
      </c>
    </row>
    <row r="849" spans="1:11" ht="13" customHeight="1">
      <c r="A849" s="79" t="s">
        <v>1547</v>
      </c>
      <c r="B849" s="86" t="s">
        <v>1548</v>
      </c>
      <c r="C849" s="81">
        <v>12</v>
      </c>
      <c r="D849" s="81">
        <v>5</v>
      </c>
      <c r="E849" s="81">
        <v>5</v>
      </c>
      <c r="F849" s="81">
        <v>0</v>
      </c>
      <c r="G849" s="82" t="s">
        <v>110</v>
      </c>
      <c r="H849" s="83" t="s">
        <v>111</v>
      </c>
      <c r="J849" s="80"/>
      <c r="K849" s="84">
        <v>798.85</v>
      </c>
    </row>
    <row r="850" spans="1:11" ht="13" customHeight="1">
      <c r="A850" s="79" t="s">
        <v>1549</v>
      </c>
      <c r="B850" s="86" t="s">
        <v>1548</v>
      </c>
      <c r="C850" s="81">
        <v>12</v>
      </c>
      <c r="D850" s="81">
        <v>5</v>
      </c>
      <c r="E850" s="81">
        <v>5</v>
      </c>
      <c r="F850" s="81">
        <v>0</v>
      </c>
      <c r="G850" s="82" t="s">
        <v>110</v>
      </c>
      <c r="H850" s="83" t="s">
        <v>111</v>
      </c>
      <c r="J850" s="80"/>
      <c r="K850" s="84">
        <v>825.36</v>
      </c>
    </row>
    <row r="851" spans="1:11" ht="13" customHeight="1">
      <c r="A851" s="79" t="s">
        <v>1550</v>
      </c>
      <c r="B851" s="86" t="s">
        <v>1548</v>
      </c>
      <c r="C851" s="81">
        <v>12</v>
      </c>
      <c r="D851" s="81">
        <v>5</v>
      </c>
      <c r="E851" s="81">
        <v>5</v>
      </c>
      <c r="F851" s="81">
        <v>0</v>
      </c>
      <c r="G851" s="82" t="s">
        <v>110</v>
      </c>
      <c r="H851" s="83" t="s">
        <v>111</v>
      </c>
      <c r="J851" s="80"/>
      <c r="K851" s="84">
        <v>884.11</v>
      </c>
    </row>
    <row r="852" spans="1:11" ht="13" customHeight="1">
      <c r="A852" s="79" t="s">
        <v>1551</v>
      </c>
      <c r="B852" s="86" t="s">
        <v>1552</v>
      </c>
      <c r="C852" s="81">
        <v>12</v>
      </c>
      <c r="D852" s="81">
        <v>5</v>
      </c>
      <c r="E852" s="81">
        <v>5</v>
      </c>
      <c r="F852" s="81">
        <v>0</v>
      </c>
      <c r="G852" s="82" t="s">
        <v>110</v>
      </c>
      <c r="H852" s="83" t="s">
        <v>111</v>
      </c>
      <c r="J852" s="80"/>
      <c r="K852" s="84">
        <v>515.49</v>
      </c>
    </row>
    <row r="853" spans="1:11" ht="13" customHeight="1">
      <c r="A853" s="79" t="s">
        <v>1553</v>
      </c>
      <c r="B853" s="86" t="s">
        <v>1552</v>
      </c>
      <c r="C853" s="81">
        <v>12</v>
      </c>
      <c r="D853" s="81">
        <v>5</v>
      </c>
      <c r="E853" s="81">
        <v>5</v>
      </c>
      <c r="F853" s="81">
        <v>0</v>
      </c>
      <c r="G853" s="82" t="s">
        <v>110</v>
      </c>
      <c r="H853" s="83" t="s">
        <v>111</v>
      </c>
      <c r="J853" s="80"/>
      <c r="K853" s="84">
        <v>434.89</v>
      </c>
    </row>
    <row r="854" spans="1:11" ht="13" customHeight="1">
      <c r="A854" s="79" t="s">
        <v>1554</v>
      </c>
      <c r="B854" s="86" t="s">
        <v>1552</v>
      </c>
      <c r="C854" s="81">
        <v>12</v>
      </c>
      <c r="D854" s="81">
        <v>5</v>
      </c>
      <c r="E854" s="81">
        <v>5</v>
      </c>
      <c r="F854" s="81">
        <v>0</v>
      </c>
      <c r="G854" s="82" t="s">
        <v>110</v>
      </c>
      <c r="H854" s="83" t="s">
        <v>111</v>
      </c>
      <c r="J854" s="80"/>
      <c r="K854" s="84">
        <v>445.64</v>
      </c>
    </row>
    <row r="855" spans="1:11" ht="13" customHeight="1">
      <c r="A855" s="79" t="s">
        <v>1555</v>
      </c>
      <c r="B855" s="86" t="s">
        <v>1556</v>
      </c>
      <c r="C855" s="81">
        <v>12</v>
      </c>
      <c r="D855" s="81">
        <v>5</v>
      </c>
      <c r="E855" s="81">
        <v>5</v>
      </c>
      <c r="F855" s="81">
        <v>0</v>
      </c>
      <c r="G855" s="82" t="s">
        <v>110</v>
      </c>
      <c r="H855" s="83" t="s">
        <v>111</v>
      </c>
      <c r="J855" s="80"/>
      <c r="K855" s="84">
        <v>852.94</v>
      </c>
    </row>
    <row r="856" spans="1:11" ht="13" customHeight="1">
      <c r="A856" s="79" t="s">
        <v>1557</v>
      </c>
      <c r="B856" s="86" t="s">
        <v>1558</v>
      </c>
      <c r="C856" s="81">
        <v>12</v>
      </c>
      <c r="D856" s="81">
        <v>5</v>
      </c>
      <c r="E856" s="81">
        <v>5</v>
      </c>
      <c r="F856" s="81">
        <v>0</v>
      </c>
      <c r="G856" s="82" t="s">
        <v>110</v>
      </c>
      <c r="H856" s="83" t="s">
        <v>111</v>
      </c>
      <c r="J856" s="80"/>
      <c r="K856" s="84">
        <v>265.45</v>
      </c>
    </row>
    <row r="857" spans="1:11" ht="13" customHeight="1">
      <c r="A857" s="79" t="s">
        <v>1559</v>
      </c>
      <c r="B857" s="86" t="s">
        <v>1560</v>
      </c>
      <c r="C857" s="81">
        <v>12</v>
      </c>
      <c r="D857" s="81">
        <v>5</v>
      </c>
      <c r="E857" s="81">
        <v>5</v>
      </c>
      <c r="F857" s="81">
        <v>0</v>
      </c>
      <c r="G857" s="82" t="s">
        <v>110</v>
      </c>
      <c r="H857" s="83" t="s">
        <v>111</v>
      </c>
      <c r="J857" s="80"/>
      <c r="K857" s="84">
        <v>519.79</v>
      </c>
    </row>
    <row r="858" spans="1:11" ht="13" customHeight="1">
      <c r="A858" s="79" t="s">
        <v>1561</v>
      </c>
      <c r="B858" s="86" t="s">
        <v>1562</v>
      </c>
      <c r="C858" s="81">
        <v>12</v>
      </c>
      <c r="D858" s="81">
        <v>5</v>
      </c>
      <c r="E858" s="81">
        <v>5</v>
      </c>
      <c r="F858" s="81">
        <v>0</v>
      </c>
      <c r="G858" s="82" t="s">
        <v>110</v>
      </c>
      <c r="H858" s="83" t="s">
        <v>111</v>
      </c>
      <c r="J858" s="80"/>
      <c r="K858" s="84">
        <v>634.78</v>
      </c>
    </row>
    <row r="859" spans="1:11" ht="13" customHeight="1">
      <c r="A859" s="79" t="s">
        <v>1563</v>
      </c>
      <c r="B859" s="86" t="s">
        <v>1548</v>
      </c>
      <c r="C859" s="81">
        <v>12</v>
      </c>
      <c r="D859" s="81">
        <v>5</v>
      </c>
      <c r="E859" s="81">
        <v>5</v>
      </c>
      <c r="F859" s="81">
        <v>0</v>
      </c>
      <c r="G859" s="82" t="s">
        <v>110</v>
      </c>
      <c r="H859" s="83" t="s">
        <v>111</v>
      </c>
      <c r="J859" s="80"/>
      <c r="K859" s="84">
        <v>1120.54</v>
      </c>
    </row>
    <row r="860" spans="1:11" ht="13" customHeight="1">
      <c r="A860" s="79" t="s">
        <v>1564</v>
      </c>
      <c r="B860" s="86" t="s">
        <v>1548</v>
      </c>
      <c r="C860" s="81">
        <v>12</v>
      </c>
      <c r="D860" s="81">
        <v>5</v>
      </c>
      <c r="E860" s="81">
        <v>5</v>
      </c>
      <c r="F860" s="81">
        <v>0</v>
      </c>
      <c r="G860" s="82" t="s">
        <v>110</v>
      </c>
      <c r="H860" s="83" t="s">
        <v>111</v>
      </c>
      <c r="J860" s="80"/>
      <c r="K860" s="84">
        <v>1263.83</v>
      </c>
    </row>
    <row r="861" spans="1:11" ht="13" customHeight="1">
      <c r="A861" s="79" t="s">
        <v>1565</v>
      </c>
      <c r="B861" s="86" t="s">
        <v>1548</v>
      </c>
      <c r="C861" s="81">
        <v>12</v>
      </c>
      <c r="D861" s="81">
        <v>5</v>
      </c>
      <c r="E861" s="81">
        <v>5</v>
      </c>
      <c r="F861" s="81">
        <v>0</v>
      </c>
      <c r="G861" s="82" t="s">
        <v>110</v>
      </c>
      <c r="H861" s="83" t="s">
        <v>111</v>
      </c>
      <c r="J861" s="80"/>
      <c r="K861" s="84">
        <v>2172.29</v>
      </c>
    </row>
    <row r="862" spans="1:11" ht="13" customHeight="1">
      <c r="A862" s="79" t="s">
        <v>1566</v>
      </c>
      <c r="B862" s="86" t="s">
        <v>1548</v>
      </c>
      <c r="C862" s="81">
        <v>12</v>
      </c>
      <c r="D862" s="81">
        <v>5</v>
      </c>
      <c r="E862" s="81">
        <v>5</v>
      </c>
      <c r="F862" s="81">
        <v>0</v>
      </c>
      <c r="G862" s="82" t="s">
        <v>110</v>
      </c>
      <c r="H862" s="83" t="s">
        <v>111</v>
      </c>
      <c r="J862" s="80"/>
      <c r="K862" s="84">
        <v>203.83</v>
      </c>
    </row>
    <row r="863" spans="1:11" ht="13" customHeight="1">
      <c r="A863" s="79" t="s">
        <v>1567</v>
      </c>
      <c r="B863" s="86" t="s">
        <v>1568</v>
      </c>
      <c r="C863" s="81">
        <v>12</v>
      </c>
      <c r="D863" s="81">
        <v>5</v>
      </c>
      <c r="E863" s="81">
        <v>5</v>
      </c>
      <c r="F863" s="81">
        <v>0</v>
      </c>
      <c r="G863" s="82" t="s">
        <v>110</v>
      </c>
      <c r="H863" s="83" t="s">
        <v>111</v>
      </c>
      <c r="J863" s="80"/>
      <c r="K863" s="84">
        <v>1132.3599999999999</v>
      </c>
    </row>
    <row r="864" spans="1:11" ht="13" customHeight="1">
      <c r="A864" s="79" t="s">
        <v>1569</v>
      </c>
      <c r="B864" s="86" t="s">
        <v>1570</v>
      </c>
      <c r="C864" s="81">
        <v>12</v>
      </c>
      <c r="D864" s="81">
        <v>5</v>
      </c>
      <c r="E864" s="81">
        <v>5</v>
      </c>
      <c r="F864" s="81">
        <v>0</v>
      </c>
      <c r="G864" s="82" t="s">
        <v>110</v>
      </c>
      <c r="H864" s="83" t="s">
        <v>111</v>
      </c>
      <c r="J864" s="80"/>
      <c r="K864" s="84">
        <v>1432.55</v>
      </c>
    </row>
    <row r="865" spans="1:11" ht="13" customHeight="1">
      <c r="A865" s="79" t="s">
        <v>1571</v>
      </c>
      <c r="B865" s="86" t="s">
        <v>1570</v>
      </c>
      <c r="C865" s="81">
        <v>12</v>
      </c>
      <c r="D865" s="81">
        <v>5</v>
      </c>
      <c r="E865" s="81">
        <v>5</v>
      </c>
      <c r="F865" s="81">
        <v>0</v>
      </c>
      <c r="G865" s="82" t="s">
        <v>110</v>
      </c>
      <c r="H865" s="83" t="s">
        <v>111</v>
      </c>
      <c r="J865" s="80"/>
      <c r="K865" s="84">
        <v>1560.08</v>
      </c>
    </row>
    <row r="866" spans="1:11" ht="13" customHeight="1">
      <c r="A866" s="79" t="s">
        <v>1572</v>
      </c>
      <c r="B866" s="86" t="s">
        <v>1573</v>
      </c>
      <c r="C866" s="81">
        <v>12</v>
      </c>
      <c r="D866" s="81">
        <v>5</v>
      </c>
      <c r="E866" s="81">
        <v>5</v>
      </c>
      <c r="F866" s="81">
        <v>0</v>
      </c>
      <c r="G866" s="82" t="s">
        <v>110</v>
      </c>
      <c r="H866" s="83" t="s">
        <v>111</v>
      </c>
      <c r="J866" s="80"/>
      <c r="K866" s="84">
        <v>1714.84</v>
      </c>
    </row>
    <row r="867" spans="1:11" ht="13" customHeight="1">
      <c r="A867" s="79" t="s">
        <v>1574</v>
      </c>
      <c r="B867" s="86" t="s">
        <v>1575</v>
      </c>
      <c r="C867" s="81">
        <v>12</v>
      </c>
      <c r="D867" s="81">
        <v>5</v>
      </c>
      <c r="E867" s="81">
        <v>5</v>
      </c>
      <c r="F867" s="81">
        <v>0</v>
      </c>
      <c r="G867" s="82" t="s">
        <v>110</v>
      </c>
      <c r="H867" s="83" t="s">
        <v>111</v>
      </c>
      <c r="J867" s="80"/>
      <c r="K867" s="84">
        <v>1544.68</v>
      </c>
    </row>
    <row r="868" spans="1:11" ht="13" customHeight="1">
      <c r="A868" s="79" t="s">
        <v>1576</v>
      </c>
      <c r="B868" s="86" t="s">
        <v>1577</v>
      </c>
      <c r="C868" s="81">
        <v>12</v>
      </c>
      <c r="D868" s="81">
        <v>5</v>
      </c>
      <c r="E868" s="81">
        <v>5</v>
      </c>
      <c r="F868" s="81">
        <v>0</v>
      </c>
      <c r="G868" s="82" t="s">
        <v>110</v>
      </c>
      <c r="H868" s="83" t="s">
        <v>111</v>
      </c>
      <c r="J868" s="80"/>
      <c r="K868" s="84">
        <v>1749.23</v>
      </c>
    </row>
    <row r="869" spans="1:11" ht="13" customHeight="1">
      <c r="A869" s="79" t="s">
        <v>1578</v>
      </c>
      <c r="B869" s="86" t="s">
        <v>1579</v>
      </c>
      <c r="C869" s="81">
        <v>12</v>
      </c>
      <c r="D869" s="81">
        <v>5</v>
      </c>
      <c r="E869" s="81">
        <v>5</v>
      </c>
      <c r="F869" s="81">
        <v>0</v>
      </c>
      <c r="G869" s="82" t="s">
        <v>110</v>
      </c>
      <c r="H869" s="83" t="s">
        <v>111</v>
      </c>
      <c r="J869" s="80"/>
      <c r="K869" s="84">
        <v>252.55</v>
      </c>
    </row>
    <row r="870" spans="1:11" ht="13" customHeight="1">
      <c r="A870" s="79" t="s">
        <v>1580</v>
      </c>
      <c r="B870" s="86" t="s">
        <v>1581</v>
      </c>
      <c r="C870" s="81">
        <v>12</v>
      </c>
      <c r="D870" s="81">
        <v>5</v>
      </c>
      <c r="E870" s="81">
        <v>5</v>
      </c>
      <c r="F870" s="81">
        <v>0</v>
      </c>
      <c r="G870" s="82" t="s">
        <v>110</v>
      </c>
      <c r="H870" s="83" t="s">
        <v>111</v>
      </c>
      <c r="J870" s="80"/>
      <c r="K870" s="84">
        <v>1189.68</v>
      </c>
    </row>
    <row r="871" spans="1:11" ht="13" customHeight="1">
      <c r="A871" s="79" t="s">
        <v>1582</v>
      </c>
      <c r="B871" s="86" t="s">
        <v>1583</v>
      </c>
      <c r="C871" s="81">
        <v>12</v>
      </c>
      <c r="D871" s="81">
        <v>5</v>
      </c>
      <c r="E871" s="81">
        <v>5</v>
      </c>
      <c r="F871" s="81">
        <v>0</v>
      </c>
      <c r="G871" s="82" t="s">
        <v>110</v>
      </c>
      <c r="H871" s="83" t="s">
        <v>111</v>
      </c>
      <c r="J871" s="80"/>
      <c r="K871" s="84">
        <v>1384.55</v>
      </c>
    </row>
    <row r="872" spans="1:11" ht="13" customHeight="1">
      <c r="A872" s="79" t="s">
        <v>1584</v>
      </c>
      <c r="B872" s="86" t="s">
        <v>1585</v>
      </c>
      <c r="C872" s="81">
        <v>12</v>
      </c>
      <c r="D872" s="81">
        <v>5</v>
      </c>
      <c r="E872" s="81">
        <v>5</v>
      </c>
      <c r="F872" s="81">
        <v>0</v>
      </c>
      <c r="G872" s="82" t="s">
        <v>110</v>
      </c>
      <c r="H872" s="83" t="s">
        <v>111</v>
      </c>
      <c r="J872" s="80"/>
      <c r="K872" s="84">
        <v>906.68</v>
      </c>
    </row>
    <row r="873" spans="1:11" ht="13" customHeight="1">
      <c r="A873" s="79" t="s">
        <v>1586</v>
      </c>
      <c r="B873" s="86" t="s">
        <v>1587</v>
      </c>
      <c r="C873" s="81">
        <v>12</v>
      </c>
      <c r="D873" s="81">
        <v>5</v>
      </c>
      <c r="E873" s="81">
        <v>5</v>
      </c>
      <c r="F873" s="81">
        <v>0</v>
      </c>
      <c r="G873" s="82" t="s">
        <v>110</v>
      </c>
      <c r="H873" s="83" t="s">
        <v>111</v>
      </c>
      <c r="J873" s="80"/>
      <c r="K873" s="84">
        <v>1607.37</v>
      </c>
    </row>
    <row r="874" spans="1:11" ht="13" customHeight="1">
      <c r="A874" s="79" t="s">
        <v>1588</v>
      </c>
      <c r="B874" s="86" t="s">
        <v>1589</v>
      </c>
      <c r="C874" s="81">
        <v>12</v>
      </c>
      <c r="D874" s="81">
        <v>5</v>
      </c>
      <c r="E874" s="81">
        <v>5</v>
      </c>
      <c r="F874" s="81">
        <v>0</v>
      </c>
      <c r="G874" s="82" t="s">
        <v>110</v>
      </c>
      <c r="H874" s="83" t="s">
        <v>111</v>
      </c>
      <c r="J874" s="80"/>
      <c r="K874" s="84">
        <v>156.55000000000001</v>
      </c>
    </row>
    <row r="875" spans="1:11" ht="13" customHeight="1">
      <c r="A875" s="79" t="s">
        <v>1590</v>
      </c>
      <c r="B875" s="86" t="s">
        <v>1591</v>
      </c>
      <c r="C875" s="81">
        <v>12</v>
      </c>
      <c r="D875" s="81">
        <v>5</v>
      </c>
      <c r="E875" s="81">
        <v>5</v>
      </c>
      <c r="F875" s="81">
        <v>0</v>
      </c>
      <c r="G875" s="82" t="s">
        <v>110</v>
      </c>
      <c r="H875" s="83" t="s">
        <v>111</v>
      </c>
      <c r="J875" s="80"/>
      <c r="K875" s="84">
        <v>1435.78</v>
      </c>
    </row>
    <row r="876" spans="1:11" ht="13" customHeight="1">
      <c r="A876" s="79" t="s">
        <v>1592</v>
      </c>
      <c r="B876" s="86" t="s">
        <v>1593</v>
      </c>
      <c r="C876" s="81">
        <v>12</v>
      </c>
      <c r="D876" s="81">
        <v>5</v>
      </c>
      <c r="E876" s="81">
        <v>5</v>
      </c>
      <c r="F876" s="81">
        <v>0</v>
      </c>
      <c r="G876" s="82" t="s">
        <v>110</v>
      </c>
      <c r="H876" s="83" t="s">
        <v>111</v>
      </c>
      <c r="J876" s="80"/>
      <c r="K876" s="84">
        <v>1561.16</v>
      </c>
    </row>
    <row r="877" spans="1:11" ht="13" customHeight="1">
      <c r="A877" s="79" t="s">
        <v>1594</v>
      </c>
      <c r="B877" s="86" t="s">
        <v>1595</v>
      </c>
      <c r="C877" s="81">
        <v>12</v>
      </c>
      <c r="D877" s="81">
        <v>5</v>
      </c>
      <c r="E877" s="81">
        <v>5</v>
      </c>
      <c r="F877" s="81">
        <v>0</v>
      </c>
      <c r="G877" s="82" t="s">
        <v>110</v>
      </c>
      <c r="H877" s="83" t="s">
        <v>111</v>
      </c>
      <c r="J877" s="80"/>
      <c r="K877" s="84">
        <v>2306.9899999999998</v>
      </c>
    </row>
    <row r="878" spans="1:11" ht="13" customHeight="1">
      <c r="A878" s="79" t="s">
        <v>1596</v>
      </c>
      <c r="B878" s="86" t="s">
        <v>1597</v>
      </c>
      <c r="C878" s="81">
        <v>12</v>
      </c>
      <c r="D878" s="81">
        <v>5</v>
      </c>
      <c r="E878" s="81">
        <v>5</v>
      </c>
      <c r="F878" s="81">
        <v>0</v>
      </c>
      <c r="G878" s="82" t="s">
        <v>110</v>
      </c>
      <c r="H878" s="83" t="s">
        <v>111</v>
      </c>
      <c r="J878" s="80"/>
      <c r="K878" s="84">
        <v>2211.34</v>
      </c>
    </row>
    <row r="879" spans="1:11" ht="13" customHeight="1">
      <c r="A879" s="79" t="s">
        <v>1598</v>
      </c>
      <c r="B879" s="86" t="s">
        <v>1599</v>
      </c>
      <c r="C879" s="81">
        <v>12</v>
      </c>
      <c r="D879" s="81">
        <v>5</v>
      </c>
      <c r="E879" s="81">
        <v>5</v>
      </c>
      <c r="F879" s="81">
        <v>0</v>
      </c>
      <c r="G879" s="82" t="s">
        <v>110</v>
      </c>
      <c r="H879" s="83" t="s">
        <v>111</v>
      </c>
      <c r="J879" s="80"/>
      <c r="K879" s="84">
        <v>30.81</v>
      </c>
    </row>
    <row r="880" spans="1:11" ht="13" customHeight="1">
      <c r="A880" s="79" t="s">
        <v>1600</v>
      </c>
      <c r="B880" s="86" t="s">
        <v>1601</v>
      </c>
      <c r="C880" s="81">
        <v>12</v>
      </c>
      <c r="D880" s="81">
        <v>5</v>
      </c>
      <c r="E880" s="81">
        <v>5</v>
      </c>
      <c r="F880" s="81">
        <v>0</v>
      </c>
      <c r="G880" s="82" t="s">
        <v>110</v>
      </c>
      <c r="H880" s="83" t="s">
        <v>111</v>
      </c>
      <c r="J880" s="80"/>
      <c r="K880" s="84">
        <v>27.23</v>
      </c>
    </row>
    <row r="881" spans="1:11" ht="13" customHeight="1">
      <c r="A881" s="79" t="s">
        <v>1602</v>
      </c>
      <c r="B881" s="86" t="s">
        <v>1603</v>
      </c>
      <c r="C881" s="81">
        <v>12</v>
      </c>
      <c r="D881" s="81">
        <v>5</v>
      </c>
      <c r="E881" s="81">
        <v>5</v>
      </c>
      <c r="F881" s="81">
        <v>0</v>
      </c>
      <c r="G881" s="82" t="s">
        <v>110</v>
      </c>
      <c r="H881" s="83" t="s">
        <v>111</v>
      </c>
      <c r="J881" s="80"/>
      <c r="K881" s="84">
        <v>19.34</v>
      </c>
    </row>
    <row r="882" spans="1:11" ht="13" customHeight="1">
      <c r="A882" s="79" t="s">
        <v>1604</v>
      </c>
      <c r="B882" s="86" t="s">
        <v>1605</v>
      </c>
      <c r="C882" s="81">
        <v>12</v>
      </c>
      <c r="D882" s="81">
        <v>5</v>
      </c>
      <c r="E882" s="81">
        <v>5</v>
      </c>
      <c r="F882" s="81">
        <v>0</v>
      </c>
      <c r="G882" s="82" t="s">
        <v>110</v>
      </c>
      <c r="H882" s="83" t="s">
        <v>111</v>
      </c>
      <c r="J882" s="80"/>
      <c r="K882" s="84">
        <v>17.190000000000001</v>
      </c>
    </row>
    <row r="883" spans="1:11" ht="13" customHeight="1">
      <c r="A883" s="70" t="s">
        <v>51</v>
      </c>
      <c r="B883" s="86" t="s">
        <v>1606</v>
      </c>
      <c r="C883" s="81">
        <v>12</v>
      </c>
      <c r="D883" s="81">
        <v>5</v>
      </c>
      <c r="E883" s="81">
        <v>5</v>
      </c>
      <c r="F883" s="81">
        <v>0</v>
      </c>
      <c r="G883" s="82" t="s">
        <v>110</v>
      </c>
      <c r="H883" s="83" t="s">
        <v>111</v>
      </c>
      <c r="J883" s="80"/>
      <c r="K883" s="87">
        <v>3</v>
      </c>
    </row>
    <row r="884" spans="1:11" ht="13" customHeight="1">
      <c r="A884" s="79" t="s">
        <v>1607</v>
      </c>
      <c r="B884" s="86" t="s">
        <v>1608</v>
      </c>
      <c r="C884" s="81">
        <v>12</v>
      </c>
      <c r="D884" s="81">
        <v>5</v>
      </c>
      <c r="E884" s="81">
        <v>5</v>
      </c>
      <c r="F884" s="81">
        <v>0</v>
      </c>
      <c r="G884" s="82" t="s">
        <v>110</v>
      </c>
      <c r="H884" s="83" t="s">
        <v>111</v>
      </c>
      <c r="J884" s="80"/>
      <c r="K884" s="84">
        <v>34.03</v>
      </c>
    </row>
    <row r="885" spans="1:11" ht="13" customHeight="1">
      <c r="A885" s="79" t="s">
        <v>1609</v>
      </c>
      <c r="B885" s="86" t="s">
        <v>1610</v>
      </c>
      <c r="C885" s="81">
        <v>12</v>
      </c>
      <c r="D885" s="81">
        <v>5</v>
      </c>
      <c r="E885" s="81">
        <v>5</v>
      </c>
      <c r="F885" s="81">
        <v>0</v>
      </c>
      <c r="G885" s="82" t="s">
        <v>110</v>
      </c>
      <c r="H885" s="83" t="s">
        <v>111</v>
      </c>
      <c r="J885" s="80"/>
      <c r="K885" s="84">
        <v>154.4</v>
      </c>
    </row>
    <row r="886" spans="1:11" ht="13" customHeight="1">
      <c r="A886" s="79" t="s">
        <v>1611</v>
      </c>
      <c r="B886" s="86" t="s">
        <v>1612</v>
      </c>
      <c r="C886" s="81">
        <v>12</v>
      </c>
      <c r="D886" s="81">
        <v>5</v>
      </c>
      <c r="E886" s="81">
        <v>5</v>
      </c>
      <c r="F886" s="81">
        <v>0</v>
      </c>
      <c r="G886" s="82" t="s">
        <v>110</v>
      </c>
      <c r="H886" s="83" t="s">
        <v>111</v>
      </c>
      <c r="J886" s="80"/>
      <c r="K886" s="84">
        <v>178.04</v>
      </c>
    </row>
    <row r="887" spans="1:11" ht="13" customHeight="1">
      <c r="A887" s="79" t="s">
        <v>1613</v>
      </c>
      <c r="B887" s="86" t="s">
        <v>1614</v>
      </c>
      <c r="C887" s="81">
        <v>12</v>
      </c>
      <c r="D887" s="81">
        <v>5</v>
      </c>
      <c r="E887" s="81">
        <v>5</v>
      </c>
      <c r="F887" s="81">
        <v>0</v>
      </c>
      <c r="G887" s="82" t="s">
        <v>110</v>
      </c>
      <c r="H887" s="83" t="s">
        <v>111</v>
      </c>
      <c r="J887" s="80"/>
      <c r="K887" s="84">
        <v>1699.08</v>
      </c>
    </row>
    <row r="888" spans="1:11" ht="13" customHeight="1">
      <c r="A888" s="79" t="s">
        <v>1615</v>
      </c>
      <c r="B888" s="86" t="s">
        <v>1616</v>
      </c>
      <c r="C888" s="81">
        <v>12</v>
      </c>
      <c r="D888" s="81">
        <v>5</v>
      </c>
      <c r="E888" s="81">
        <v>5</v>
      </c>
      <c r="F888" s="81">
        <v>0</v>
      </c>
      <c r="G888" s="82" t="s">
        <v>110</v>
      </c>
      <c r="H888" s="83" t="s">
        <v>111</v>
      </c>
      <c r="J888" s="80"/>
      <c r="K888" s="84">
        <v>386.89</v>
      </c>
    </row>
    <row r="889" spans="1:11" ht="13" customHeight="1">
      <c r="A889" s="79" t="s">
        <v>1617</v>
      </c>
      <c r="B889" s="86" t="s">
        <v>1618</v>
      </c>
      <c r="C889" s="81">
        <v>12</v>
      </c>
      <c r="D889" s="81">
        <v>5</v>
      </c>
      <c r="E889" s="81">
        <v>5</v>
      </c>
      <c r="F889" s="81">
        <v>0</v>
      </c>
      <c r="G889" s="82" t="s">
        <v>110</v>
      </c>
      <c r="H889" s="83" t="s">
        <v>111</v>
      </c>
      <c r="J889" s="80"/>
      <c r="K889" s="84">
        <v>1354.46</v>
      </c>
    </row>
    <row r="890" spans="1:11" ht="13" customHeight="1">
      <c r="A890" s="79" t="s">
        <v>1619</v>
      </c>
      <c r="B890" s="86" t="s">
        <v>1620</v>
      </c>
      <c r="C890" s="81">
        <v>12</v>
      </c>
      <c r="D890" s="81">
        <v>5</v>
      </c>
      <c r="E890" s="81">
        <v>5</v>
      </c>
      <c r="F890" s="81">
        <v>0</v>
      </c>
      <c r="G890" s="82" t="s">
        <v>110</v>
      </c>
      <c r="H890" s="83" t="s">
        <v>111</v>
      </c>
      <c r="J890" s="80"/>
      <c r="K890" s="84">
        <v>395.84</v>
      </c>
    </row>
    <row r="891" spans="1:11" ht="13" customHeight="1">
      <c r="A891" s="79" t="s">
        <v>1621</v>
      </c>
      <c r="B891" s="86" t="s">
        <v>1622</v>
      </c>
      <c r="C891" s="81">
        <v>12</v>
      </c>
      <c r="D891" s="81">
        <v>5</v>
      </c>
      <c r="E891" s="81">
        <v>5</v>
      </c>
      <c r="F891" s="81">
        <v>0</v>
      </c>
      <c r="G891" s="82" t="s">
        <v>110</v>
      </c>
      <c r="H891" s="83" t="s">
        <v>111</v>
      </c>
      <c r="J891" s="80"/>
      <c r="K891" s="84">
        <v>2073.0700000000002</v>
      </c>
    </row>
    <row r="892" spans="1:11" ht="13" customHeight="1">
      <c r="A892" s="79" t="s">
        <v>1623</v>
      </c>
      <c r="B892" s="86" t="s">
        <v>1622</v>
      </c>
      <c r="C892" s="81">
        <v>12</v>
      </c>
      <c r="D892" s="81">
        <v>5</v>
      </c>
      <c r="E892" s="81">
        <v>5</v>
      </c>
      <c r="F892" s="81">
        <v>0</v>
      </c>
      <c r="G892" s="82" t="s">
        <v>110</v>
      </c>
      <c r="H892" s="83" t="s">
        <v>111</v>
      </c>
      <c r="J892" s="80"/>
      <c r="K892" s="84">
        <v>101.02</v>
      </c>
    </row>
    <row r="893" spans="1:11" ht="13" customHeight="1">
      <c r="A893" s="79" t="s">
        <v>1624</v>
      </c>
      <c r="B893" s="86" t="s">
        <v>1625</v>
      </c>
      <c r="C893" s="81">
        <v>12</v>
      </c>
      <c r="D893" s="81">
        <v>5</v>
      </c>
      <c r="E893" s="81">
        <v>5</v>
      </c>
      <c r="F893" s="81">
        <v>0</v>
      </c>
      <c r="G893" s="82" t="s">
        <v>110</v>
      </c>
      <c r="H893" s="83" t="s">
        <v>111</v>
      </c>
      <c r="J893" s="80"/>
      <c r="K893" s="84">
        <v>525.52</v>
      </c>
    </row>
    <row r="894" spans="1:11" ht="13" customHeight="1">
      <c r="A894" s="79" t="s">
        <v>1626</v>
      </c>
      <c r="B894" s="86" t="s">
        <v>1627</v>
      </c>
      <c r="C894" s="81">
        <v>12</v>
      </c>
      <c r="D894" s="81">
        <v>5</v>
      </c>
      <c r="E894" s="81">
        <v>5</v>
      </c>
      <c r="F894" s="81">
        <v>0</v>
      </c>
      <c r="G894" s="82" t="s">
        <v>110</v>
      </c>
      <c r="H894" s="83" t="s">
        <v>111</v>
      </c>
      <c r="J894" s="80"/>
      <c r="K894" s="84">
        <v>2087.39</v>
      </c>
    </row>
    <row r="895" spans="1:11" ht="13" customHeight="1">
      <c r="A895" s="79" t="s">
        <v>1628</v>
      </c>
      <c r="B895" s="86" t="s">
        <v>1629</v>
      </c>
      <c r="C895" s="81">
        <v>12</v>
      </c>
      <c r="D895" s="81">
        <v>5</v>
      </c>
      <c r="E895" s="81">
        <v>5</v>
      </c>
      <c r="F895" s="81">
        <v>0</v>
      </c>
      <c r="G895" s="82" t="s">
        <v>110</v>
      </c>
      <c r="H895" s="83" t="s">
        <v>111</v>
      </c>
      <c r="J895" s="80"/>
      <c r="K895" s="84">
        <v>2042.62</v>
      </c>
    </row>
    <row r="896" spans="1:11" ht="13" customHeight="1">
      <c r="A896" s="79" t="s">
        <v>1630</v>
      </c>
      <c r="B896" s="86" t="s">
        <v>1631</v>
      </c>
      <c r="C896" s="81">
        <v>12</v>
      </c>
      <c r="D896" s="81">
        <v>5</v>
      </c>
      <c r="E896" s="81">
        <v>5</v>
      </c>
      <c r="F896" s="81">
        <v>0</v>
      </c>
      <c r="G896" s="82" t="s">
        <v>110</v>
      </c>
      <c r="H896" s="83" t="s">
        <v>111</v>
      </c>
      <c r="J896" s="80"/>
      <c r="K896" s="84">
        <v>1358.4</v>
      </c>
    </row>
    <row r="897" spans="1:11" ht="13" customHeight="1">
      <c r="A897" s="79" t="s">
        <v>1632</v>
      </c>
      <c r="B897" s="86" t="s">
        <v>1633</v>
      </c>
      <c r="C897" s="81">
        <v>12</v>
      </c>
      <c r="D897" s="81">
        <v>5</v>
      </c>
      <c r="E897" s="81">
        <v>5</v>
      </c>
      <c r="F897" s="81">
        <v>0</v>
      </c>
      <c r="G897" s="82" t="s">
        <v>110</v>
      </c>
      <c r="H897" s="83" t="s">
        <v>111</v>
      </c>
      <c r="J897" s="80"/>
      <c r="K897" s="84">
        <v>260.07</v>
      </c>
    </row>
    <row r="898" spans="1:11" ht="13" customHeight="1">
      <c r="A898" s="79" t="s">
        <v>1634</v>
      </c>
      <c r="B898" s="86" t="s">
        <v>1633</v>
      </c>
      <c r="C898" s="81">
        <v>12</v>
      </c>
      <c r="D898" s="81">
        <v>5</v>
      </c>
      <c r="E898" s="81">
        <v>5</v>
      </c>
      <c r="F898" s="81">
        <v>0</v>
      </c>
      <c r="G898" s="82" t="s">
        <v>110</v>
      </c>
      <c r="H898" s="83" t="s">
        <v>111</v>
      </c>
      <c r="J898" s="80"/>
      <c r="K898" s="84">
        <v>237.51</v>
      </c>
    </row>
    <row r="899" spans="1:11" ht="13" customHeight="1">
      <c r="A899" s="79" t="s">
        <v>1635</v>
      </c>
      <c r="B899" s="86" t="s">
        <v>1636</v>
      </c>
      <c r="C899" s="81">
        <v>12</v>
      </c>
      <c r="D899" s="81">
        <v>5</v>
      </c>
      <c r="E899" s="81">
        <v>5</v>
      </c>
      <c r="F899" s="81">
        <v>0</v>
      </c>
      <c r="G899" s="82" t="s">
        <v>110</v>
      </c>
      <c r="H899" s="83" t="s">
        <v>111</v>
      </c>
      <c r="J899" s="80"/>
      <c r="K899" s="84">
        <v>1025.6099999999999</v>
      </c>
    </row>
    <row r="900" spans="1:11" ht="13" customHeight="1">
      <c r="A900" s="79" t="s">
        <v>1637</v>
      </c>
      <c r="B900" s="86" t="s">
        <v>1636</v>
      </c>
      <c r="C900" s="81">
        <v>12</v>
      </c>
      <c r="D900" s="81">
        <v>5</v>
      </c>
      <c r="E900" s="81">
        <v>5</v>
      </c>
      <c r="F900" s="81">
        <v>0</v>
      </c>
      <c r="G900" s="82" t="s">
        <v>110</v>
      </c>
      <c r="H900" s="83" t="s">
        <v>111</v>
      </c>
      <c r="J900" s="80"/>
      <c r="K900" s="84">
        <v>796.7</v>
      </c>
    </row>
    <row r="901" spans="1:11" ht="13" customHeight="1">
      <c r="A901" s="79" t="s">
        <v>1638</v>
      </c>
      <c r="B901" s="86" t="s">
        <v>1636</v>
      </c>
      <c r="C901" s="81">
        <v>12</v>
      </c>
      <c r="D901" s="81">
        <v>5</v>
      </c>
      <c r="E901" s="81">
        <v>5</v>
      </c>
      <c r="F901" s="81">
        <v>0</v>
      </c>
      <c r="G901" s="82" t="s">
        <v>110</v>
      </c>
      <c r="H901" s="83" t="s">
        <v>111</v>
      </c>
      <c r="J901" s="80"/>
      <c r="K901" s="84">
        <v>1362.7</v>
      </c>
    </row>
    <row r="902" spans="1:11" ht="13" customHeight="1">
      <c r="A902" s="79" t="s">
        <v>1639</v>
      </c>
      <c r="B902" s="86" t="s">
        <v>1636</v>
      </c>
      <c r="C902" s="81">
        <v>12</v>
      </c>
      <c r="D902" s="81">
        <v>5</v>
      </c>
      <c r="E902" s="81">
        <v>5</v>
      </c>
      <c r="F902" s="81">
        <v>0</v>
      </c>
      <c r="G902" s="82" t="s">
        <v>110</v>
      </c>
      <c r="H902" s="83" t="s">
        <v>111</v>
      </c>
      <c r="J902" s="80"/>
      <c r="K902" s="84">
        <v>1198.27</v>
      </c>
    </row>
    <row r="903" spans="1:11" ht="13" customHeight="1">
      <c r="A903" s="79" t="s">
        <v>1640</v>
      </c>
      <c r="B903" s="86" t="s">
        <v>1636</v>
      </c>
      <c r="C903" s="81">
        <v>12</v>
      </c>
      <c r="D903" s="81">
        <v>5</v>
      </c>
      <c r="E903" s="81">
        <v>5</v>
      </c>
      <c r="F903" s="81">
        <v>0</v>
      </c>
      <c r="G903" s="82" t="s">
        <v>110</v>
      </c>
      <c r="H903" s="83" t="s">
        <v>111</v>
      </c>
      <c r="J903" s="80"/>
      <c r="K903" s="84">
        <v>1339.41</v>
      </c>
    </row>
    <row r="904" spans="1:11" ht="13" customHeight="1">
      <c r="A904" s="79" t="s">
        <v>1641</v>
      </c>
      <c r="B904" s="86" t="s">
        <v>1636</v>
      </c>
      <c r="C904" s="81">
        <v>12</v>
      </c>
      <c r="D904" s="81">
        <v>5</v>
      </c>
      <c r="E904" s="81">
        <v>5</v>
      </c>
      <c r="F904" s="81">
        <v>0</v>
      </c>
      <c r="G904" s="82" t="s">
        <v>110</v>
      </c>
      <c r="H904" s="83" t="s">
        <v>111</v>
      </c>
      <c r="J904" s="80"/>
      <c r="K904" s="84">
        <v>1001.25</v>
      </c>
    </row>
    <row r="905" spans="1:11" ht="13" customHeight="1">
      <c r="A905" s="79" t="s">
        <v>1642</v>
      </c>
      <c r="B905" s="86" t="s">
        <v>1636</v>
      </c>
      <c r="C905" s="81">
        <v>12</v>
      </c>
      <c r="D905" s="81">
        <v>5</v>
      </c>
      <c r="E905" s="81">
        <v>5</v>
      </c>
      <c r="F905" s="81">
        <v>0</v>
      </c>
      <c r="G905" s="82" t="s">
        <v>110</v>
      </c>
      <c r="H905" s="83" t="s">
        <v>111</v>
      </c>
      <c r="J905" s="80"/>
      <c r="K905" s="84">
        <v>5427.51</v>
      </c>
    </row>
    <row r="906" spans="1:11" ht="13" customHeight="1">
      <c r="A906" s="79" t="s">
        <v>1643</v>
      </c>
      <c r="B906" s="86" t="s">
        <v>1644</v>
      </c>
      <c r="C906" s="81">
        <v>12</v>
      </c>
      <c r="D906" s="81">
        <v>5</v>
      </c>
      <c r="E906" s="81">
        <v>5</v>
      </c>
      <c r="F906" s="81">
        <v>0</v>
      </c>
      <c r="G906" s="82" t="s">
        <v>110</v>
      </c>
      <c r="H906" s="83" t="s">
        <v>111</v>
      </c>
      <c r="J906" s="80"/>
      <c r="K906" s="84">
        <v>302.7</v>
      </c>
    </row>
    <row r="907" spans="1:11" ht="13" customHeight="1">
      <c r="A907" s="79" t="s">
        <v>1645</v>
      </c>
      <c r="B907" s="86" t="s">
        <v>1644</v>
      </c>
      <c r="C907" s="81">
        <v>12</v>
      </c>
      <c r="D907" s="81">
        <v>5</v>
      </c>
      <c r="E907" s="81">
        <v>5</v>
      </c>
      <c r="F907" s="81">
        <v>0</v>
      </c>
      <c r="G907" s="82" t="s">
        <v>110</v>
      </c>
      <c r="H907" s="83" t="s">
        <v>111</v>
      </c>
      <c r="J907" s="80"/>
      <c r="K907" s="84">
        <v>252.55</v>
      </c>
    </row>
    <row r="908" spans="1:11" ht="13" customHeight="1">
      <c r="A908" s="79" t="s">
        <v>1646</v>
      </c>
      <c r="B908" s="86" t="s">
        <v>1647</v>
      </c>
      <c r="C908" s="81">
        <v>12</v>
      </c>
      <c r="D908" s="81">
        <v>5</v>
      </c>
      <c r="E908" s="81">
        <v>5</v>
      </c>
      <c r="F908" s="81">
        <v>0</v>
      </c>
      <c r="G908" s="82" t="s">
        <v>110</v>
      </c>
      <c r="H908" s="83" t="s">
        <v>111</v>
      </c>
      <c r="J908" s="80"/>
      <c r="K908" s="84">
        <v>1202.57</v>
      </c>
    </row>
    <row r="909" spans="1:11" ht="13" customHeight="1">
      <c r="A909" s="79" t="s">
        <v>1648</v>
      </c>
      <c r="B909" s="86" t="s">
        <v>1647</v>
      </c>
      <c r="C909" s="81">
        <v>12</v>
      </c>
      <c r="D909" s="81">
        <v>5</v>
      </c>
      <c r="E909" s="81">
        <v>5</v>
      </c>
      <c r="F909" s="81">
        <v>0</v>
      </c>
      <c r="G909" s="82" t="s">
        <v>110</v>
      </c>
      <c r="H909" s="83" t="s">
        <v>111</v>
      </c>
      <c r="J909" s="80"/>
      <c r="K909" s="84">
        <v>1324.01</v>
      </c>
    </row>
    <row r="910" spans="1:11" ht="13" customHeight="1">
      <c r="A910" s="79" t="s">
        <v>1649</v>
      </c>
      <c r="B910" s="86" t="s">
        <v>1650</v>
      </c>
      <c r="C910" s="81">
        <v>12</v>
      </c>
      <c r="D910" s="81">
        <v>5</v>
      </c>
      <c r="E910" s="81">
        <v>5</v>
      </c>
      <c r="F910" s="81">
        <v>0</v>
      </c>
      <c r="G910" s="82" t="s">
        <v>110</v>
      </c>
      <c r="H910" s="83" t="s">
        <v>111</v>
      </c>
      <c r="J910" s="80"/>
      <c r="K910" s="84">
        <v>169.08</v>
      </c>
    </row>
    <row r="911" spans="1:11" ht="13" customHeight="1">
      <c r="A911" s="79" t="s">
        <v>1651</v>
      </c>
      <c r="B911" s="86" t="s">
        <v>1650</v>
      </c>
      <c r="C911" s="81">
        <v>12</v>
      </c>
      <c r="D911" s="81">
        <v>5</v>
      </c>
      <c r="E911" s="81">
        <v>5</v>
      </c>
      <c r="F911" s="81">
        <v>0</v>
      </c>
      <c r="G911" s="82" t="s">
        <v>110</v>
      </c>
      <c r="H911" s="83" t="s">
        <v>111</v>
      </c>
      <c r="J911" s="80"/>
      <c r="K911" s="84">
        <v>396.2</v>
      </c>
    </row>
    <row r="912" spans="1:11" ht="13" customHeight="1">
      <c r="A912" s="79" t="s">
        <v>1652</v>
      </c>
      <c r="B912" s="86" t="s">
        <v>1653</v>
      </c>
      <c r="C912" s="81">
        <v>12</v>
      </c>
      <c r="D912" s="81">
        <v>5</v>
      </c>
      <c r="E912" s="81">
        <v>5</v>
      </c>
      <c r="F912" s="81">
        <v>0</v>
      </c>
      <c r="G912" s="82" t="s">
        <v>110</v>
      </c>
      <c r="H912" s="83" t="s">
        <v>111</v>
      </c>
      <c r="J912" s="80"/>
      <c r="K912" s="84">
        <v>532.69000000000005</v>
      </c>
    </row>
    <row r="913" spans="1:11" ht="13" customHeight="1">
      <c r="A913" s="79" t="s">
        <v>1654</v>
      </c>
      <c r="B913" s="86" t="s">
        <v>1655</v>
      </c>
      <c r="C913" s="81">
        <v>12</v>
      </c>
      <c r="D913" s="81">
        <v>5</v>
      </c>
      <c r="E913" s="81">
        <v>5</v>
      </c>
      <c r="F913" s="81">
        <v>0</v>
      </c>
      <c r="G913" s="82" t="s">
        <v>110</v>
      </c>
      <c r="H913" s="83" t="s">
        <v>111</v>
      </c>
      <c r="J913" s="80"/>
      <c r="K913" s="84">
        <v>217.8</v>
      </c>
    </row>
    <row r="914" spans="1:11" ht="13" customHeight="1">
      <c r="A914" s="79" t="s">
        <v>1656</v>
      </c>
      <c r="B914" s="86" t="s">
        <v>1653</v>
      </c>
      <c r="C914" s="81">
        <v>12</v>
      </c>
      <c r="D914" s="81">
        <v>5</v>
      </c>
      <c r="E914" s="81">
        <v>5</v>
      </c>
      <c r="F914" s="81">
        <v>0</v>
      </c>
      <c r="G914" s="82" t="s">
        <v>110</v>
      </c>
      <c r="H914" s="83" t="s">
        <v>111</v>
      </c>
      <c r="J914" s="80"/>
      <c r="K914" s="84">
        <v>780.58</v>
      </c>
    </row>
    <row r="915" spans="1:11" ht="13" customHeight="1">
      <c r="A915" s="79" t="s">
        <v>1657</v>
      </c>
      <c r="B915" s="86" t="s">
        <v>1653</v>
      </c>
      <c r="C915" s="81">
        <v>12</v>
      </c>
      <c r="D915" s="81">
        <v>5</v>
      </c>
      <c r="E915" s="81">
        <v>5</v>
      </c>
      <c r="F915" s="81">
        <v>0</v>
      </c>
      <c r="G915" s="82" t="s">
        <v>110</v>
      </c>
      <c r="H915" s="83" t="s">
        <v>111</v>
      </c>
      <c r="J915" s="80"/>
      <c r="K915" s="84">
        <v>1129.1300000000001</v>
      </c>
    </row>
    <row r="916" spans="1:11" ht="13" customHeight="1">
      <c r="A916" s="79" t="s">
        <v>1658</v>
      </c>
      <c r="B916" s="86" t="s">
        <v>1653</v>
      </c>
      <c r="C916" s="81">
        <v>12</v>
      </c>
      <c r="D916" s="81">
        <v>5</v>
      </c>
      <c r="E916" s="81">
        <v>5</v>
      </c>
      <c r="F916" s="81">
        <v>0</v>
      </c>
      <c r="G916" s="82" t="s">
        <v>110</v>
      </c>
      <c r="H916" s="83" t="s">
        <v>111</v>
      </c>
      <c r="J916" s="80"/>
      <c r="K916" s="84">
        <v>1377.39</v>
      </c>
    </row>
    <row r="917" spans="1:11" ht="13" customHeight="1">
      <c r="A917" s="79" t="s">
        <v>1659</v>
      </c>
      <c r="B917" s="86" t="s">
        <v>1660</v>
      </c>
      <c r="C917" s="81">
        <v>12</v>
      </c>
      <c r="D917" s="81">
        <v>5</v>
      </c>
      <c r="E917" s="81">
        <v>5</v>
      </c>
      <c r="F917" s="81">
        <v>0</v>
      </c>
      <c r="G917" s="82" t="s">
        <v>110</v>
      </c>
      <c r="H917" s="83" t="s">
        <v>111</v>
      </c>
      <c r="J917" s="80"/>
      <c r="K917" s="84">
        <v>207.06</v>
      </c>
    </row>
    <row r="918" spans="1:11" ht="13" customHeight="1">
      <c r="A918" s="79" t="s">
        <v>1661</v>
      </c>
      <c r="B918" s="86" t="s">
        <v>1662</v>
      </c>
      <c r="C918" s="81">
        <v>12</v>
      </c>
      <c r="D918" s="81">
        <v>5</v>
      </c>
      <c r="E918" s="81">
        <v>5</v>
      </c>
      <c r="F918" s="81">
        <v>0</v>
      </c>
      <c r="G918" s="82" t="s">
        <v>110</v>
      </c>
      <c r="H918" s="83" t="s">
        <v>111</v>
      </c>
      <c r="J918" s="80"/>
      <c r="K918" s="84">
        <v>1173.9100000000001</v>
      </c>
    </row>
    <row r="919" spans="1:11" ht="13" customHeight="1">
      <c r="A919" s="79" t="s">
        <v>1663</v>
      </c>
      <c r="B919" s="86" t="s">
        <v>1664</v>
      </c>
      <c r="C919" s="81">
        <v>12</v>
      </c>
      <c r="D919" s="81">
        <v>5</v>
      </c>
      <c r="E919" s="81">
        <v>5</v>
      </c>
      <c r="F919" s="81">
        <v>0</v>
      </c>
      <c r="G919" s="82" t="s">
        <v>110</v>
      </c>
      <c r="H919" s="83" t="s">
        <v>111</v>
      </c>
      <c r="J919" s="80"/>
      <c r="K919" s="84">
        <v>169.44</v>
      </c>
    </row>
    <row r="920" spans="1:11" ht="13" customHeight="1">
      <c r="A920" s="79" t="s">
        <v>1665</v>
      </c>
      <c r="B920" s="86" t="s">
        <v>1664</v>
      </c>
      <c r="C920" s="81">
        <v>12</v>
      </c>
      <c r="D920" s="81">
        <v>5</v>
      </c>
      <c r="E920" s="81">
        <v>5</v>
      </c>
      <c r="F920" s="81">
        <v>0</v>
      </c>
      <c r="G920" s="82" t="s">
        <v>110</v>
      </c>
      <c r="H920" s="83" t="s">
        <v>111</v>
      </c>
      <c r="J920" s="80"/>
      <c r="K920" s="84">
        <v>300.55</v>
      </c>
    </row>
    <row r="921" spans="1:11" ht="13" customHeight="1">
      <c r="A921" s="79" t="s">
        <v>1666</v>
      </c>
      <c r="B921" s="86" t="s">
        <v>1667</v>
      </c>
      <c r="C921" s="81">
        <v>12</v>
      </c>
      <c r="D921" s="81">
        <v>5</v>
      </c>
      <c r="E921" s="81">
        <v>5</v>
      </c>
      <c r="F921" s="81">
        <v>0</v>
      </c>
      <c r="G921" s="82" t="s">
        <v>110</v>
      </c>
      <c r="H921" s="83" t="s">
        <v>111</v>
      </c>
      <c r="J921" s="80"/>
      <c r="K921" s="84">
        <v>30.81</v>
      </c>
    </row>
    <row r="922" spans="1:11" ht="13" customHeight="1">
      <c r="A922" s="79" t="s">
        <v>1668</v>
      </c>
      <c r="B922" s="86" t="s">
        <v>1669</v>
      </c>
      <c r="C922" s="81">
        <v>12</v>
      </c>
      <c r="D922" s="81">
        <v>5</v>
      </c>
      <c r="E922" s="81">
        <v>5</v>
      </c>
      <c r="F922" s="81">
        <v>0</v>
      </c>
      <c r="G922" s="82" t="s">
        <v>110</v>
      </c>
      <c r="H922" s="83" t="s">
        <v>111</v>
      </c>
      <c r="J922" s="80"/>
      <c r="K922" s="84">
        <v>591.42999999999995</v>
      </c>
    </row>
    <row r="923" spans="1:11" ht="13" customHeight="1">
      <c r="A923" s="79" t="s">
        <v>1670</v>
      </c>
      <c r="B923" s="86" t="s">
        <v>1669</v>
      </c>
      <c r="C923" s="81">
        <v>12</v>
      </c>
      <c r="D923" s="81">
        <v>5</v>
      </c>
      <c r="E923" s="81">
        <v>5</v>
      </c>
      <c r="F923" s="81">
        <v>0</v>
      </c>
      <c r="G923" s="82" t="s">
        <v>110</v>
      </c>
      <c r="H923" s="83" t="s">
        <v>111</v>
      </c>
      <c r="J923" s="80"/>
      <c r="K923" s="84">
        <v>136.47999999999999</v>
      </c>
    </row>
    <row r="924" spans="1:11" ht="13" customHeight="1">
      <c r="A924" s="79" t="s">
        <v>1671</v>
      </c>
      <c r="B924" s="86" t="s">
        <v>1672</v>
      </c>
      <c r="C924" s="81">
        <v>12</v>
      </c>
      <c r="D924" s="81">
        <v>5</v>
      </c>
      <c r="E924" s="81">
        <v>5</v>
      </c>
      <c r="F924" s="81">
        <v>0</v>
      </c>
      <c r="G924" s="82" t="s">
        <v>110</v>
      </c>
      <c r="H924" s="83" t="s">
        <v>111</v>
      </c>
      <c r="J924" s="80"/>
      <c r="K924" s="84">
        <v>128.6</v>
      </c>
    </row>
    <row r="925" spans="1:11" ht="13" customHeight="1">
      <c r="A925" s="79" t="s">
        <v>1673</v>
      </c>
      <c r="B925" s="86" t="s">
        <v>1674</v>
      </c>
      <c r="C925" s="81">
        <v>12</v>
      </c>
      <c r="D925" s="81">
        <v>5</v>
      </c>
      <c r="E925" s="81">
        <v>5</v>
      </c>
      <c r="F925" s="81">
        <v>0</v>
      </c>
      <c r="G925" s="82" t="s">
        <v>110</v>
      </c>
      <c r="H925" s="83" t="s">
        <v>111</v>
      </c>
      <c r="J925" s="80"/>
      <c r="K925" s="84">
        <v>31.52</v>
      </c>
    </row>
    <row r="926" spans="1:11" ht="13" customHeight="1">
      <c r="A926" s="79" t="s">
        <v>1675</v>
      </c>
      <c r="B926" s="86" t="s">
        <v>1676</v>
      </c>
      <c r="C926" s="81">
        <v>12</v>
      </c>
      <c r="D926" s="81">
        <v>5</v>
      </c>
      <c r="E926" s="81">
        <v>5</v>
      </c>
      <c r="F926" s="81">
        <v>0</v>
      </c>
      <c r="G926" s="82" t="s">
        <v>110</v>
      </c>
      <c r="H926" s="83" t="s">
        <v>111</v>
      </c>
      <c r="J926" s="80"/>
      <c r="K926" s="84">
        <v>215.3</v>
      </c>
    </row>
    <row r="927" spans="1:11" ht="13" customHeight="1">
      <c r="A927" s="79" t="s">
        <v>1677</v>
      </c>
      <c r="B927" s="86" t="s">
        <v>1678</v>
      </c>
      <c r="C927" s="81">
        <v>12</v>
      </c>
      <c r="D927" s="81">
        <v>5</v>
      </c>
      <c r="E927" s="81">
        <v>5</v>
      </c>
      <c r="F927" s="81">
        <v>0</v>
      </c>
      <c r="G927" s="82" t="s">
        <v>110</v>
      </c>
      <c r="H927" s="83" t="s">
        <v>111</v>
      </c>
      <c r="J927" s="80"/>
      <c r="K927" s="84">
        <v>1866.37</v>
      </c>
    </row>
    <row r="928" spans="1:11" ht="13" customHeight="1">
      <c r="A928" s="79" t="s">
        <v>1679</v>
      </c>
      <c r="B928" s="86" t="s">
        <v>1680</v>
      </c>
      <c r="C928" s="81">
        <v>12</v>
      </c>
      <c r="D928" s="81">
        <v>5</v>
      </c>
      <c r="E928" s="81">
        <v>5</v>
      </c>
      <c r="F928" s="81">
        <v>0</v>
      </c>
      <c r="G928" s="82" t="s">
        <v>110</v>
      </c>
      <c r="H928" s="83" t="s">
        <v>111</v>
      </c>
      <c r="J928" s="80"/>
      <c r="K928" s="84">
        <v>5955.9</v>
      </c>
    </row>
    <row r="929" spans="1:11" ht="13" customHeight="1">
      <c r="A929" s="79" t="s">
        <v>1681</v>
      </c>
      <c r="B929" s="86" t="s">
        <v>1682</v>
      </c>
      <c r="C929" s="81">
        <v>12</v>
      </c>
      <c r="D929" s="81">
        <v>5</v>
      </c>
      <c r="E929" s="81">
        <v>5</v>
      </c>
      <c r="F929" s="81">
        <v>0</v>
      </c>
      <c r="G929" s="82" t="s">
        <v>110</v>
      </c>
      <c r="H929" s="83" t="s">
        <v>111</v>
      </c>
      <c r="J929" s="80"/>
      <c r="K929" s="84">
        <v>2295.17</v>
      </c>
    </row>
    <row r="930" spans="1:11" ht="13" customHeight="1">
      <c r="A930" s="79" t="s">
        <v>1683</v>
      </c>
      <c r="B930" s="86" t="s">
        <v>1684</v>
      </c>
      <c r="C930" s="81">
        <v>12</v>
      </c>
      <c r="D930" s="81">
        <v>5</v>
      </c>
      <c r="E930" s="81">
        <v>5</v>
      </c>
      <c r="F930" s="81">
        <v>0</v>
      </c>
      <c r="G930" s="82" t="s">
        <v>110</v>
      </c>
      <c r="H930" s="83" t="s">
        <v>111</v>
      </c>
      <c r="J930" s="80"/>
      <c r="K930" s="84">
        <v>736.52</v>
      </c>
    </row>
    <row r="931" spans="1:11" ht="13" customHeight="1">
      <c r="A931" s="79" t="s">
        <v>1685</v>
      </c>
      <c r="B931" s="86" t="s">
        <v>1686</v>
      </c>
      <c r="C931" s="81">
        <v>12</v>
      </c>
      <c r="D931" s="81">
        <v>5</v>
      </c>
      <c r="E931" s="81">
        <v>5</v>
      </c>
      <c r="F931" s="81">
        <v>0</v>
      </c>
      <c r="G931" s="82" t="s">
        <v>110</v>
      </c>
      <c r="H931" s="83" t="s">
        <v>111</v>
      </c>
      <c r="J931" s="80"/>
      <c r="K931" s="84">
        <v>1412.49</v>
      </c>
    </row>
    <row r="932" spans="1:11" ht="13" customHeight="1">
      <c r="A932" s="79" t="s">
        <v>1687</v>
      </c>
      <c r="B932" s="86" t="s">
        <v>1688</v>
      </c>
      <c r="C932" s="81">
        <v>12</v>
      </c>
      <c r="D932" s="81">
        <v>5</v>
      </c>
      <c r="E932" s="81">
        <v>5</v>
      </c>
      <c r="F932" s="81">
        <v>0</v>
      </c>
      <c r="G932" s="82" t="s">
        <v>110</v>
      </c>
      <c r="H932" s="83" t="s">
        <v>111</v>
      </c>
      <c r="J932" s="80"/>
      <c r="K932" s="84">
        <v>2102.44</v>
      </c>
    </row>
    <row r="933" spans="1:11" ht="13" customHeight="1">
      <c r="A933" s="79" t="s">
        <v>1689</v>
      </c>
      <c r="B933" s="86" t="s">
        <v>1690</v>
      </c>
      <c r="C933" s="81">
        <v>12</v>
      </c>
      <c r="D933" s="81">
        <v>5</v>
      </c>
      <c r="E933" s="81">
        <v>5</v>
      </c>
      <c r="F933" s="81">
        <v>0</v>
      </c>
      <c r="G933" s="82" t="s">
        <v>110</v>
      </c>
      <c r="H933" s="83" t="s">
        <v>111</v>
      </c>
      <c r="J933" s="80"/>
      <c r="K933" s="84">
        <v>1810.84</v>
      </c>
    </row>
    <row r="934" spans="1:11" ht="13" customHeight="1">
      <c r="A934" s="79" t="s">
        <v>1691</v>
      </c>
      <c r="B934" s="86" t="s">
        <v>1692</v>
      </c>
      <c r="C934" s="81">
        <v>12</v>
      </c>
      <c r="D934" s="81">
        <v>5</v>
      </c>
      <c r="E934" s="81">
        <v>5</v>
      </c>
      <c r="F934" s="81">
        <v>0</v>
      </c>
      <c r="G934" s="82" t="s">
        <v>110</v>
      </c>
      <c r="H934" s="83" t="s">
        <v>111</v>
      </c>
      <c r="J934" s="80"/>
      <c r="K934" s="84">
        <v>2683.13</v>
      </c>
    </row>
    <row r="935" spans="1:11" ht="13" customHeight="1">
      <c r="A935" s="79" t="s">
        <v>1693</v>
      </c>
      <c r="B935" s="86" t="s">
        <v>1694</v>
      </c>
      <c r="C935" s="81">
        <v>12</v>
      </c>
      <c r="D935" s="81">
        <v>5</v>
      </c>
      <c r="E935" s="81">
        <v>5</v>
      </c>
      <c r="F935" s="81">
        <v>0</v>
      </c>
      <c r="G935" s="82" t="s">
        <v>110</v>
      </c>
      <c r="H935" s="83" t="s">
        <v>111</v>
      </c>
      <c r="J935" s="80"/>
      <c r="K935" s="84">
        <v>1554.71</v>
      </c>
    </row>
    <row r="936" spans="1:11" ht="13" customHeight="1">
      <c r="A936" s="79" t="s">
        <v>1695</v>
      </c>
      <c r="B936" s="86" t="s">
        <v>1696</v>
      </c>
      <c r="C936" s="81">
        <v>12</v>
      </c>
      <c r="D936" s="81">
        <v>5</v>
      </c>
      <c r="E936" s="81">
        <v>5</v>
      </c>
      <c r="F936" s="81">
        <v>0</v>
      </c>
      <c r="G936" s="82" t="s">
        <v>110</v>
      </c>
      <c r="H936" s="83" t="s">
        <v>111</v>
      </c>
      <c r="J936" s="80"/>
      <c r="K936" s="84">
        <v>1638.18</v>
      </c>
    </row>
    <row r="937" spans="1:11" ht="13" customHeight="1">
      <c r="A937" s="79" t="s">
        <v>1697</v>
      </c>
      <c r="B937" s="86" t="s">
        <v>1698</v>
      </c>
      <c r="C937" s="81">
        <v>12</v>
      </c>
      <c r="D937" s="81">
        <v>5</v>
      </c>
      <c r="E937" s="81">
        <v>5</v>
      </c>
      <c r="F937" s="81">
        <v>0</v>
      </c>
      <c r="G937" s="82" t="s">
        <v>110</v>
      </c>
      <c r="H937" s="83" t="s">
        <v>111</v>
      </c>
      <c r="J937" s="80"/>
      <c r="K937" s="84">
        <v>1541.1</v>
      </c>
    </row>
    <row r="938" spans="1:11" ht="13" customHeight="1">
      <c r="A938" s="79" t="s">
        <v>1699</v>
      </c>
      <c r="B938" s="86" t="s">
        <v>1700</v>
      </c>
      <c r="C938" s="81">
        <v>12</v>
      </c>
      <c r="D938" s="81">
        <v>5</v>
      </c>
      <c r="E938" s="81">
        <v>5</v>
      </c>
      <c r="F938" s="81">
        <v>0</v>
      </c>
      <c r="G938" s="82" t="s">
        <v>110</v>
      </c>
      <c r="H938" s="83" t="s">
        <v>111</v>
      </c>
      <c r="J938" s="80"/>
      <c r="K938" s="84">
        <v>3235.52</v>
      </c>
    </row>
    <row r="939" spans="1:11" ht="13" customHeight="1">
      <c r="A939" s="79" t="s">
        <v>1701</v>
      </c>
      <c r="B939" s="86" t="s">
        <v>1702</v>
      </c>
      <c r="C939" s="81">
        <v>12</v>
      </c>
      <c r="D939" s="81">
        <v>5</v>
      </c>
      <c r="E939" s="81">
        <v>5</v>
      </c>
      <c r="F939" s="81">
        <v>0</v>
      </c>
      <c r="G939" s="82" t="s">
        <v>110</v>
      </c>
      <c r="H939" s="83" t="s">
        <v>111</v>
      </c>
      <c r="J939" s="80"/>
      <c r="K939" s="84">
        <v>4750.1000000000004</v>
      </c>
    </row>
    <row r="940" spans="1:11" ht="13" customHeight="1">
      <c r="A940" s="79" t="s">
        <v>1703</v>
      </c>
      <c r="B940" s="86" t="s">
        <v>1704</v>
      </c>
      <c r="C940" s="81">
        <v>12</v>
      </c>
      <c r="D940" s="81">
        <v>5</v>
      </c>
      <c r="E940" s="81">
        <v>5</v>
      </c>
      <c r="F940" s="81">
        <v>0</v>
      </c>
      <c r="G940" s="82" t="s">
        <v>110</v>
      </c>
      <c r="H940" s="83" t="s">
        <v>111</v>
      </c>
      <c r="J940" s="80"/>
      <c r="K940" s="84">
        <v>911.33</v>
      </c>
    </row>
    <row r="941" spans="1:11" ht="13" customHeight="1">
      <c r="A941" s="79" t="s">
        <v>1705</v>
      </c>
      <c r="B941" s="86" t="s">
        <v>1706</v>
      </c>
      <c r="C941" s="81">
        <v>12</v>
      </c>
      <c r="D941" s="81">
        <v>5</v>
      </c>
      <c r="E941" s="81">
        <v>5</v>
      </c>
      <c r="F941" s="81">
        <v>0</v>
      </c>
      <c r="G941" s="82" t="s">
        <v>110</v>
      </c>
      <c r="H941" s="83" t="s">
        <v>111</v>
      </c>
      <c r="J941" s="80"/>
      <c r="K941" s="84">
        <v>2638.35</v>
      </c>
    </row>
    <row r="942" spans="1:11" ht="13" customHeight="1">
      <c r="A942" s="79" t="s">
        <v>1707</v>
      </c>
      <c r="B942" s="86" t="s">
        <v>1708</v>
      </c>
      <c r="C942" s="81">
        <v>12</v>
      </c>
      <c r="D942" s="81">
        <v>5</v>
      </c>
      <c r="E942" s="81">
        <v>5</v>
      </c>
      <c r="F942" s="81">
        <v>0</v>
      </c>
      <c r="G942" s="82" t="s">
        <v>110</v>
      </c>
      <c r="H942" s="83" t="s">
        <v>111</v>
      </c>
      <c r="J942" s="80"/>
      <c r="K942" s="84">
        <v>3919.01</v>
      </c>
    </row>
    <row r="943" spans="1:11" ht="13" customHeight="1">
      <c r="A943" s="79" t="s">
        <v>1709</v>
      </c>
      <c r="B943" s="86" t="s">
        <v>1710</v>
      </c>
      <c r="C943" s="81">
        <v>12</v>
      </c>
      <c r="D943" s="81">
        <v>5</v>
      </c>
      <c r="E943" s="81">
        <v>5</v>
      </c>
      <c r="F943" s="81">
        <v>0</v>
      </c>
      <c r="G943" s="82" t="s">
        <v>110</v>
      </c>
      <c r="H943" s="83" t="s">
        <v>111</v>
      </c>
      <c r="J943" s="80"/>
      <c r="K943" s="84">
        <v>11189.61</v>
      </c>
    </row>
    <row r="944" spans="1:11" ht="13" customHeight="1">
      <c r="A944" s="79" t="s">
        <v>1711</v>
      </c>
      <c r="B944" s="86" t="s">
        <v>1712</v>
      </c>
      <c r="C944" s="81">
        <v>12</v>
      </c>
      <c r="D944" s="81">
        <v>5</v>
      </c>
      <c r="E944" s="81">
        <v>5</v>
      </c>
      <c r="F944" s="81">
        <v>0</v>
      </c>
      <c r="G944" s="82" t="s">
        <v>110</v>
      </c>
      <c r="H944" s="83" t="s">
        <v>111</v>
      </c>
      <c r="J944" s="80"/>
      <c r="K944" s="84">
        <v>9187.83</v>
      </c>
    </row>
    <row r="945" spans="1:11" ht="13" customHeight="1">
      <c r="A945" s="79" t="s">
        <v>1713</v>
      </c>
      <c r="B945" s="86" t="s">
        <v>1714</v>
      </c>
      <c r="C945" s="81">
        <v>12</v>
      </c>
      <c r="D945" s="81">
        <v>5</v>
      </c>
      <c r="E945" s="81">
        <v>5</v>
      </c>
      <c r="F945" s="81">
        <v>0</v>
      </c>
      <c r="G945" s="82" t="s">
        <v>110</v>
      </c>
      <c r="H945" s="83" t="s">
        <v>111</v>
      </c>
      <c r="J945" s="80"/>
      <c r="K945" s="84">
        <v>15064.56</v>
      </c>
    </row>
    <row r="946" spans="1:11" ht="13" customHeight="1">
      <c r="A946" s="79" t="s">
        <v>1715</v>
      </c>
      <c r="B946" s="86" t="s">
        <v>1716</v>
      </c>
      <c r="C946" s="81">
        <v>12</v>
      </c>
      <c r="D946" s="81">
        <v>5</v>
      </c>
      <c r="E946" s="81">
        <v>5</v>
      </c>
      <c r="F946" s="81">
        <v>0</v>
      </c>
      <c r="G946" s="82" t="s">
        <v>110</v>
      </c>
      <c r="H946" s="83" t="s">
        <v>111</v>
      </c>
      <c r="J946" s="80"/>
      <c r="K946" s="84">
        <v>5569.01</v>
      </c>
    </row>
    <row r="947" spans="1:11" ht="13" customHeight="1">
      <c r="A947" s="79" t="s">
        <v>1717</v>
      </c>
      <c r="B947" s="86" t="s">
        <v>1718</v>
      </c>
      <c r="C947" s="81">
        <v>12</v>
      </c>
      <c r="D947" s="81">
        <v>5</v>
      </c>
      <c r="E947" s="81">
        <v>5</v>
      </c>
      <c r="F947" s="81">
        <v>0</v>
      </c>
      <c r="G947" s="82" t="s">
        <v>110</v>
      </c>
      <c r="H947" s="83" t="s">
        <v>111</v>
      </c>
      <c r="J947" s="80"/>
      <c r="K947" s="84">
        <v>11020.88</v>
      </c>
    </row>
    <row r="948" spans="1:11" ht="13" customHeight="1">
      <c r="A948" s="79" t="s">
        <v>1719</v>
      </c>
      <c r="B948" s="86" t="s">
        <v>1720</v>
      </c>
      <c r="C948" s="81">
        <v>12</v>
      </c>
      <c r="D948" s="81">
        <v>5</v>
      </c>
      <c r="E948" s="81">
        <v>5</v>
      </c>
      <c r="F948" s="81">
        <v>0</v>
      </c>
      <c r="G948" s="82" t="s">
        <v>110</v>
      </c>
      <c r="H948" s="83" t="s">
        <v>111</v>
      </c>
      <c r="J948" s="80"/>
      <c r="K948" s="84">
        <v>8433.76</v>
      </c>
    </row>
    <row r="949" spans="1:11" ht="13" customHeight="1">
      <c r="A949" s="79" t="s">
        <v>1721</v>
      </c>
      <c r="B949" s="86" t="s">
        <v>1722</v>
      </c>
      <c r="C949" s="81">
        <v>12</v>
      </c>
      <c r="D949" s="81">
        <v>5</v>
      </c>
      <c r="E949" s="81">
        <v>5</v>
      </c>
      <c r="F949" s="81">
        <v>0</v>
      </c>
      <c r="G949" s="82" t="s">
        <v>110</v>
      </c>
      <c r="H949" s="83" t="s">
        <v>111</v>
      </c>
      <c r="J949" s="80"/>
      <c r="K949" s="84">
        <v>13463.28</v>
      </c>
    </row>
    <row r="950" spans="1:11" ht="13" customHeight="1">
      <c r="A950" s="79" t="s">
        <v>1723</v>
      </c>
      <c r="B950" s="86" t="s">
        <v>1724</v>
      </c>
      <c r="C950" s="81">
        <v>12</v>
      </c>
      <c r="D950" s="81">
        <v>5</v>
      </c>
      <c r="E950" s="81">
        <v>5</v>
      </c>
      <c r="F950" s="81">
        <v>0</v>
      </c>
      <c r="G950" s="82" t="s">
        <v>110</v>
      </c>
      <c r="H950" s="83" t="s">
        <v>111</v>
      </c>
      <c r="J950" s="80"/>
      <c r="K950" s="84">
        <v>1237.68</v>
      </c>
    </row>
    <row r="951" spans="1:11" ht="13" customHeight="1">
      <c r="A951" s="79" t="s">
        <v>1725</v>
      </c>
      <c r="B951" s="86" t="s">
        <v>1726</v>
      </c>
      <c r="C951" s="81">
        <v>12</v>
      </c>
      <c r="D951" s="81">
        <v>5</v>
      </c>
      <c r="E951" s="81">
        <v>5</v>
      </c>
      <c r="F951" s="81">
        <v>0</v>
      </c>
      <c r="G951" s="82" t="s">
        <v>110</v>
      </c>
      <c r="H951" s="83" t="s">
        <v>111</v>
      </c>
      <c r="J951" s="80"/>
      <c r="K951" s="84">
        <v>1486.29</v>
      </c>
    </row>
    <row r="952" spans="1:11" ht="13" customHeight="1">
      <c r="A952" s="79" t="s">
        <v>1727</v>
      </c>
      <c r="B952" s="86" t="s">
        <v>1728</v>
      </c>
      <c r="C952" s="81">
        <v>12</v>
      </c>
      <c r="D952" s="81">
        <v>5</v>
      </c>
      <c r="E952" s="81">
        <v>5</v>
      </c>
      <c r="F952" s="81">
        <v>0</v>
      </c>
      <c r="G952" s="82" t="s">
        <v>110</v>
      </c>
      <c r="H952" s="83" t="s">
        <v>111</v>
      </c>
      <c r="J952" s="80"/>
      <c r="K952" s="84">
        <v>3935.13</v>
      </c>
    </row>
    <row r="953" spans="1:11" ht="13" customHeight="1">
      <c r="A953" s="79" t="s">
        <v>1729</v>
      </c>
      <c r="B953" s="86" t="s">
        <v>1730</v>
      </c>
      <c r="C953" s="81">
        <v>12</v>
      </c>
      <c r="D953" s="81">
        <v>5</v>
      </c>
      <c r="E953" s="81">
        <v>5</v>
      </c>
      <c r="F953" s="81">
        <v>0</v>
      </c>
      <c r="G953" s="82" t="s">
        <v>110</v>
      </c>
      <c r="H953" s="83" t="s">
        <v>111</v>
      </c>
      <c r="J953" s="80"/>
      <c r="K953" s="84">
        <v>4017.17</v>
      </c>
    </row>
    <row r="954" spans="1:11" ht="13" customHeight="1">
      <c r="A954" s="79" t="s">
        <v>1731</v>
      </c>
      <c r="B954" s="86" t="s">
        <v>1732</v>
      </c>
      <c r="C954" s="81">
        <v>12</v>
      </c>
      <c r="D954" s="81">
        <v>5</v>
      </c>
      <c r="E954" s="81">
        <v>5</v>
      </c>
      <c r="F954" s="81">
        <v>0</v>
      </c>
      <c r="G954" s="82" t="s">
        <v>110</v>
      </c>
      <c r="H954" s="83" t="s">
        <v>111</v>
      </c>
      <c r="J954" s="80"/>
      <c r="K954" s="84">
        <v>2862.6</v>
      </c>
    </row>
    <row r="955" spans="1:11" ht="13" customHeight="1">
      <c r="A955" s="79" t="s">
        <v>1733</v>
      </c>
      <c r="B955" s="86" t="s">
        <v>1734</v>
      </c>
      <c r="C955" s="81">
        <v>12</v>
      </c>
      <c r="D955" s="81">
        <v>5</v>
      </c>
      <c r="E955" s="81">
        <v>5</v>
      </c>
      <c r="F955" s="81">
        <v>0</v>
      </c>
      <c r="G955" s="82" t="s">
        <v>110</v>
      </c>
      <c r="H955" s="83" t="s">
        <v>111</v>
      </c>
      <c r="J955" s="80"/>
      <c r="K955" s="84">
        <v>1243.4100000000001</v>
      </c>
    </row>
    <row r="956" spans="1:11" ht="13" customHeight="1">
      <c r="A956" s="79" t="s">
        <v>1735</v>
      </c>
      <c r="B956" s="86" t="s">
        <v>1736</v>
      </c>
      <c r="C956" s="81">
        <v>12</v>
      </c>
      <c r="D956" s="81">
        <v>5</v>
      </c>
      <c r="E956" s="81">
        <v>5</v>
      </c>
      <c r="F956" s="81">
        <v>0</v>
      </c>
      <c r="G956" s="82" t="s">
        <v>110</v>
      </c>
      <c r="H956" s="83" t="s">
        <v>111</v>
      </c>
      <c r="J956" s="80"/>
      <c r="K956" s="84">
        <v>4185.8900000000003</v>
      </c>
    </row>
    <row r="957" spans="1:11" ht="13" customHeight="1">
      <c r="A957" s="79" t="s">
        <v>1737</v>
      </c>
      <c r="B957" s="86" t="s">
        <v>1734</v>
      </c>
      <c r="C957" s="81">
        <v>12</v>
      </c>
      <c r="D957" s="81">
        <v>5</v>
      </c>
      <c r="E957" s="81">
        <v>5</v>
      </c>
      <c r="F957" s="81">
        <v>0</v>
      </c>
      <c r="G957" s="82" t="s">
        <v>110</v>
      </c>
      <c r="H957" s="83" t="s">
        <v>111</v>
      </c>
      <c r="J957" s="80"/>
      <c r="K957" s="84">
        <v>2080.59</v>
      </c>
    </row>
    <row r="958" spans="1:11" ht="13" customHeight="1">
      <c r="A958" s="79" t="s">
        <v>1738</v>
      </c>
      <c r="B958" s="86" t="s">
        <v>1739</v>
      </c>
      <c r="C958" s="81">
        <v>12</v>
      </c>
      <c r="D958" s="81">
        <v>5</v>
      </c>
      <c r="E958" s="81">
        <v>5</v>
      </c>
      <c r="F958" s="81">
        <v>0</v>
      </c>
      <c r="G958" s="82" t="s">
        <v>110</v>
      </c>
      <c r="H958" s="83" t="s">
        <v>111</v>
      </c>
      <c r="J958" s="80"/>
      <c r="K958" s="84">
        <v>4634.04</v>
      </c>
    </row>
    <row r="959" spans="1:11" ht="13" customHeight="1">
      <c r="A959" s="79" t="s">
        <v>1740</v>
      </c>
      <c r="B959" s="86" t="s">
        <v>1741</v>
      </c>
      <c r="C959" s="81">
        <v>12</v>
      </c>
      <c r="D959" s="81">
        <v>5</v>
      </c>
      <c r="E959" s="81">
        <v>5</v>
      </c>
      <c r="F959" s="81">
        <v>0</v>
      </c>
      <c r="G959" s="82" t="s">
        <v>110</v>
      </c>
      <c r="H959" s="83" t="s">
        <v>111</v>
      </c>
      <c r="J959" s="80"/>
      <c r="K959" s="84">
        <v>7805.43</v>
      </c>
    </row>
    <row r="960" spans="1:11" ht="13" customHeight="1">
      <c r="A960" s="79" t="s">
        <v>1742</v>
      </c>
      <c r="B960" s="86" t="s">
        <v>1743</v>
      </c>
      <c r="C960" s="81">
        <v>12</v>
      </c>
      <c r="D960" s="81">
        <v>5</v>
      </c>
      <c r="E960" s="81">
        <v>5</v>
      </c>
      <c r="F960" s="81">
        <v>0</v>
      </c>
      <c r="G960" s="82" t="s">
        <v>110</v>
      </c>
      <c r="H960" s="83" t="s">
        <v>111</v>
      </c>
      <c r="J960" s="80"/>
      <c r="K960" s="84">
        <v>9853.42</v>
      </c>
    </row>
    <row r="961" spans="1:11" ht="13" customHeight="1">
      <c r="A961" s="79" t="s">
        <v>1744</v>
      </c>
      <c r="B961" s="86" t="s">
        <v>1745</v>
      </c>
      <c r="C961" s="81">
        <v>12</v>
      </c>
      <c r="D961" s="81">
        <v>5</v>
      </c>
      <c r="E961" s="81">
        <v>5</v>
      </c>
      <c r="F961" s="81">
        <v>0</v>
      </c>
      <c r="G961" s="82" t="s">
        <v>110</v>
      </c>
      <c r="H961" s="83" t="s">
        <v>111</v>
      </c>
      <c r="J961" s="80"/>
      <c r="K961" s="84">
        <v>6899.11</v>
      </c>
    </row>
    <row r="962" spans="1:11" ht="13" customHeight="1">
      <c r="A962" s="79" t="s">
        <v>1746</v>
      </c>
      <c r="B962" s="86" t="s">
        <v>1747</v>
      </c>
      <c r="C962" s="81">
        <v>12</v>
      </c>
      <c r="D962" s="81">
        <v>5</v>
      </c>
      <c r="E962" s="81">
        <v>5</v>
      </c>
      <c r="F962" s="81">
        <v>0</v>
      </c>
      <c r="G962" s="82" t="s">
        <v>110</v>
      </c>
      <c r="H962" s="83" t="s">
        <v>111</v>
      </c>
      <c r="J962" s="80"/>
      <c r="K962" s="84">
        <v>318.11</v>
      </c>
    </row>
    <row r="963" spans="1:11" ht="13" customHeight="1">
      <c r="A963" s="79" t="s">
        <v>1748</v>
      </c>
      <c r="B963" s="86" t="s">
        <v>1749</v>
      </c>
      <c r="C963" s="81">
        <v>12</v>
      </c>
      <c r="D963" s="81">
        <v>5</v>
      </c>
      <c r="E963" s="81">
        <v>5</v>
      </c>
      <c r="F963" s="81">
        <v>0</v>
      </c>
      <c r="G963" s="82" t="s">
        <v>110</v>
      </c>
      <c r="H963" s="83" t="s">
        <v>111</v>
      </c>
      <c r="J963" s="80"/>
      <c r="K963" s="84">
        <v>675.98</v>
      </c>
    </row>
    <row r="964" spans="1:11" ht="13" customHeight="1">
      <c r="A964" s="79" t="s">
        <v>1750</v>
      </c>
      <c r="B964" s="86" t="s">
        <v>1751</v>
      </c>
      <c r="C964" s="81">
        <v>12</v>
      </c>
      <c r="D964" s="81">
        <v>5</v>
      </c>
      <c r="E964" s="81">
        <v>5</v>
      </c>
      <c r="F964" s="81">
        <v>0</v>
      </c>
      <c r="G964" s="82" t="s">
        <v>110</v>
      </c>
      <c r="H964" s="83" t="s">
        <v>111</v>
      </c>
      <c r="J964" s="80"/>
      <c r="K964" s="84">
        <v>810.31</v>
      </c>
    </row>
    <row r="965" spans="1:11" ht="13" customHeight="1">
      <c r="A965" s="79" t="s">
        <v>1752</v>
      </c>
      <c r="B965" s="86" t="s">
        <v>1753</v>
      </c>
      <c r="C965" s="81">
        <v>12</v>
      </c>
      <c r="D965" s="81">
        <v>5</v>
      </c>
      <c r="E965" s="81">
        <v>5</v>
      </c>
      <c r="F965" s="81">
        <v>0</v>
      </c>
      <c r="G965" s="82" t="s">
        <v>110</v>
      </c>
      <c r="H965" s="83" t="s">
        <v>111</v>
      </c>
      <c r="J965" s="80"/>
      <c r="K965" s="84">
        <v>365.75</v>
      </c>
    </row>
    <row r="966" spans="1:11" ht="13" customHeight="1">
      <c r="A966" s="79" t="s">
        <v>1754</v>
      </c>
      <c r="B966" s="86" t="s">
        <v>1755</v>
      </c>
      <c r="C966" s="81">
        <v>12</v>
      </c>
      <c r="D966" s="81">
        <v>5</v>
      </c>
      <c r="E966" s="81">
        <v>5</v>
      </c>
      <c r="F966" s="81">
        <v>0</v>
      </c>
      <c r="G966" s="82" t="s">
        <v>110</v>
      </c>
      <c r="H966" s="83" t="s">
        <v>111</v>
      </c>
      <c r="J966" s="80"/>
      <c r="K966" s="84">
        <v>161.91999999999999</v>
      </c>
    </row>
    <row r="967" spans="1:11" ht="13" customHeight="1">
      <c r="A967" s="79" t="s">
        <v>1756</v>
      </c>
      <c r="B967" s="86" t="s">
        <v>1757</v>
      </c>
      <c r="C967" s="81">
        <v>12</v>
      </c>
      <c r="D967" s="81">
        <v>5</v>
      </c>
      <c r="E967" s="81">
        <v>5</v>
      </c>
      <c r="F967" s="81">
        <v>0</v>
      </c>
      <c r="G967" s="82" t="s">
        <v>110</v>
      </c>
      <c r="H967" s="83" t="s">
        <v>111</v>
      </c>
      <c r="J967" s="80"/>
      <c r="K967" s="84">
        <v>167.65</v>
      </c>
    </row>
    <row r="968" spans="1:11" ht="13" customHeight="1">
      <c r="A968" s="79" t="s">
        <v>1758</v>
      </c>
      <c r="B968" s="86" t="s">
        <v>1759</v>
      </c>
      <c r="C968" s="81">
        <v>12</v>
      </c>
      <c r="D968" s="81">
        <v>5</v>
      </c>
      <c r="E968" s="81">
        <v>5</v>
      </c>
      <c r="F968" s="81">
        <v>0</v>
      </c>
      <c r="G968" s="82" t="s">
        <v>110</v>
      </c>
      <c r="H968" s="83" t="s">
        <v>111</v>
      </c>
      <c r="J968" s="80"/>
      <c r="K968" s="84">
        <v>278.33999999999997</v>
      </c>
    </row>
    <row r="969" spans="1:11" ht="13" customHeight="1">
      <c r="A969" s="79" t="s">
        <v>1760</v>
      </c>
      <c r="B969" s="86" t="s">
        <v>1761</v>
      </c>
      <c r="C969" s="81">
        <v>12</v>
      </c>
      <c r="D969" s="81">
        <v>5</v>
      </c>
      <c r="E969" s="81">
        <v>5</v>
      </c>
      <c r="F969" s="81">
        <v>0</v>
      </c>
      <c r="G969" s="82" t="s">
        <v>110</v>
      </c>
      <c r="H969" s="83" t="s">
        <v>111</v>
      </c>
      <c r="J969" s="80"/>
      <c r="K969" s="84">
        <v>335.66</v>
      </c>
    </row>
    <row r="970" spans="1:11" ht="13" customHeight="1">
      <c r="A970" s="79" t="s">
        <v>1762</v>
      </c>
      <c r="B970" s="86" t="s">
        <v>1763</v>
      </c>
      <c r="C970" s="81">
        <v>12</v>
      </c>
      <c r="D970" s="81">
        <v>5</v>
      </c>
      <c r="E970" s="81">
        <v>5</v>
      </c>
      <c r="F970" s="81">
        <v>0</v>
      </c>
      <c r="G970" s="82" t="s">
        <v>110</v>
      </c>
      <c r="H970" s="83" t="s">
        <v>111</v>
      </c>
      <c r="J970" s="80"/>
      <c r="K970" s="84">
        <v>128.6</v>
      </c>
    </row>
    <row r="971" spans="1:11" ht="13" customHeight="1">
      <c r="A971" s="79" t="s">
        <v>1764</v>
      </c>
      <c r="B971" s="86" t="s">
        <v>1761</v>
      </c>
      <c r="C971" s="81">
        <v>12</v>
      </c>
      <c r="D971" s="81">
        <v>5</v>
      </c>
      <c r="E971" s="81">
        <v>5</v>
      </c>
      <c r="F971" s="81">
        <v>0</v>
      </c>
      <c r="G971" s="82" t="s">
        <v>110</v>
      </c>
      <c r="H971" s="83" t="s">
        <v>111</v>
      </c>
      <c r="J971" s="80"/>
      <c r="K971" s="84">
        <v>531.25</v>
      </c>
    </row>
    <row r="972" spans="1:11" ht="13" customHeight="1">
      <c r="A972" s="79" t="s">
        <v>1765</v>
      </c>
      <c r="B972" s="86" t="s">
        <v>1766</v>
      </c>
      <c r="C972" s="81">
        <v>12</v>
      </c>
      <c r="D972" s="81">
        <v>5</v>
      </c>
      <c r="E972" s="81">
        <v>5</v>
      </c>
      <c r="F972" s="81">
        <v>0</v>
      </c>
      <c r="G972" s="82" t="s">
        <v>110</v>
      </c>
      <c r="H972" s="83" t="s">
        <v>111</v>
      </c>
      <c r="J972" s="80"/>
      <c r="K972" s="84">
        <v>140.78</v>
      </c>
    </row>
    <row r="973" spans="1:11" ht="13" customHeight="1">
      <c r="A973" s="79" t="s">
        <v>1767</v>
      </c>
      <c r="B973" s="86" t="s">
        <v>1768</v>
      </c>
      <c r="C973" s="81">
        <v>12</v>
      </c>
      <c r="D973" s="81">
        <v>5</v>
      </c>
      <c r="E973" s="81">
        <v>5</v>
      </c>
      <c r="F973" s="81">
        <v>0</v>
      </c>
      <c r="G973" s="82" t="s">
        <v>110</v>
      </c>
      <c r="H973" s="83" t="s">
        <v>111</v>
      </c>
      <c r="J973" s="80"/>
      <c r="K973" s="84">
        <v>129.68</v>
      </c>
    </row>
    <row r="974" spans="1:11" ht="13" customHeight="1">
      <c r="A974" s="79" t="s">
        <v>1769</v>
      </c>
      <c r="B974" s="86" t="s">
        <v>1770</v>
      </c>
      <c r="C974" s="81">
        <v>12</v>
      </c>
      <c r="D974" s="81">
        <v>5</v>
      </c>
      <c r="E974" s="81">
        <v>5</v>
      </c>
      <c r="F974" s="81">
        <v>0</v>
      </c>
      <c r="G974" s="82" t="s">
        <v>110</v>
      </c>
      <c r="H974" s="83" t="s">
        <v>111</v>
      </c>
      <c r="J974" s="80"/>
      <c r="K974" s="84">
        <v>518.36</v>
      </c>
    </row>
    <row r="975" spans="1:11" ht="13" customHeight="1">
      <c r="A975" s="79" t="s">
        <v>1771</v>
      </c>
      <c r="B975" s="86" t="s">
        <v>1770</v>
      </c>
      <c r="C975" s="81">
        <v>12</v>
      </c>
      <c r="D975" s="81">
        <v>5</v>
      </c>
      <c r="E975" s="81">
        <v>5</v>
      </c>
      <c r="F975" s="81">
        <v>0</v>
      </c>
      <c r="G975" s="82" t="s">
        <v>110</v>
      </c>
      <c r="H975" s="83" t="s">
        <v>111</v>
      </c>
      <c r="J975" s="80"/>
      <c r="K975" s="84">
        <v>499.01</v>
      </c>
    </row>
    <row r="976" spans="1:11" ht="13" customHeight="1">
      <c r="A976" s="79" t="s">
        <v>1772</v>
      </c>
      <c r="B976" s="86" t="s">
        <v>1770</v>
      </c>
      <c r="C976" s="81">
        <v>12</v>
      </c>
      <c r="D976" s="81">
        <v>5</v>
      </c>
      <c r="E976" s="81">
        <v>5</v>
      </c>
      <c r="F976" s="81">
        <v>0</v>
      </c>
      <c r="G976" s="82" t="s">
        <v>110</v>
      </c>
      <c r="H976" s="83" t="s">
        <v>111</v>
      </c>
      <c r="J976" s="80"/>
      <c r="K976" s="84">
        <v>503.67</v>
      </c>
    </row>
    <row r="977" spans="1:11" ht="13" customHeight="1">
      <c r="A977" s="79" t="s">
        <v>1773</v>
      </c>
      <c r="B977" s="86" t="s">
        <v>1774</v>
      </c>
      <c r="C977" s="81">
        <v>12</v>
      </c>
      <c r="D977" s="81">
        <v>5</v>
      </c>
      <c r="E977" s="81">
        <v>5</v>
      </c>
      <c r="F977" s="81">
        <v>0</v>
      </c>
      <c r="G977" s="82" t="s">
        <v>110</v>
      </c>
      <c r="H977" s="83" t="s">
        <v>111</v>
      </c>
      <c r="J977" s="80"/>
      <c r="K977" s="84">
        <v>553.46</v>
      </c>
    </row>
    <row r="978" spans="1:11" ht="13" customHeight="1">
      <c r="A978" s="79" t="s">
        <v>1775</v>
      </c>
      <c r="B978" s="86" t="s">
        <v>1776</v>
      </c>
      <c r="C978" s="81">
        <v>12</v>
      </c>
      <c r="D978" s="81">
        <v>5</v>
      </c>
      <c r="E978" s="81">
        <v>5</v>
      </c>
      <c r="F978" s="81">
        <v>0</v>
      </c>
      <c r="G978" s="82" t="s">
        <v>110</v>
      </c>
      <c r="H978" s="83" t="s">
        <v>111</v>
      </c>
      <c r="J978" s="80"/>
      <c r="K978" s="84">
        <v>450.65</v>
      </c>
    </row>
    <row r="979" spans="1:11" ht="13" customHeight="1">
      <c r="A979" s="79" t="s">
        <v>1777</v>
      </c>
      <c r="B979" s="86" t="s">
        <v>1776</v>
      </c>
      <c r="C979" s="81">
        <v>12</v>
      </c>
      <c r="D979" s="81">
        <v>5</v>
      </c>
      <c r="E979" s="81">
        <v>5</v>
      </c>
      <c r="F979" s="81">
        <v>0</v>
      </c>
      <c r="G979" s="82" t="s">
        <v>110</v>
      </c>
      <c r="H979" s="83" t="s">
        <v>111</v>
      </c>
      <c r="J979" s="80"/>
      <c r="K979" s="84">
        <v>498.65</v>
      </c>
    </row>
    <row r="980" spans="1:11" ht="13" customHeight="1">
      <c r="A980" s="79" t="s">
        <v>1778</v>
      </c>
      <c r="B980" s="86" t="s">
        <v>1776</v>
      </c>
      <c r="C980" s="81">
        <v>12</v>
      </c>
      <c r="D980" s="81">
        <v>5</v>
      </c>
      <c r="E980" s="81">
        <v>5</v>
      </c>
      <c r="F980" s="81">
        <v>0</v>
      </c>
      <c r="G980" s="82" t="s">
        <v>110</v>
      </c>
      <c r="H980" s="83" t="s">
        <v>111</v>
      </c>
      <c r="J980" s="80"/>
      <c r="K980" s="84">
        <v>582.12</v>
      </c>
    </row>
    <row r="981" spans="1:11" ht="13" customHeight="1">
      <c r="A981" s="79" t="s">
        <v>1779</v>
      </c>
      <c r="B981" s="86" t="s">
        <v>1780</v>
      </c>
      <c r="C981" s="81">
        <v>12</v>
      </c>
      <c r="D981" s="81">
        <v>5</v>
      </c>
      <c r="E981" s="81">
        <v>5</v>
      </c>
      <c r="F981" s="81">
        <v>0</v>
      </c>
      <c r="G981" s="82" t="s">
        <v>110</v>
      </c>
      <c r="H981" s="83" t="s">
        <v>111</v>
      </c>
      <c r="J981" s="80"/>
      <c r="K981" s="84">
        <v>220.31</v>
      </c>
    </row>
    <row r="982" spans="1:11" ht="13" customHeight="1">
      <c r="A982" s="79" t="s">
        <v>1781</v>
      </c>
      <c r="B982" s="86" t="s">
        <v>1780</v>
      </c>
      <c r="C982" s="81">
        <v>12</v>
      </c>
      <c r="D982" s="81">
        <v>5</v>
      </c>
      <c r="E982" s="81">
        <v>5</v>
      </c>
      <c r="F982" s="81">
        <v>0</v>
      </c>
      <c r="G982" s="82" t="s">
        <v>110</v>
      </c>
      <c r="H982" s="83" t="s">
        <v>111</v>
      </c>
      <c r="J982" s="80"/>
      <c r="K982" s="84">
        <v>326.7</v>
      </c>
    </row>
    <row r="983" spans="1:11" ht="13" customHeight="1">
      <c r="A983" s="79" t="s">
        <v>1782</v>
      </c>
      <c r="B983" s="86" t="s">
        <v>1783</v>
      </c>
      <c r="C983" s="81">
        <v>12</v>
      </c>
      <c r="D983" s="81">
        <v>5</v>
      </c>
      <c r="E983" s="81">
        <v>5</v>
      </c>
      <c r="F983" s="81">
        <v>0</v>
      </c>
      <c r="G983" s="82" t="s">
        <v>110</v>
      </c>
      <c r="H983" s="83" t="s">
        <v>111</v>
      </c>
      <c r="J983" s="80"/>
      <c r="K983" s="84">
        <v>227.12</v>
      </c>
    </row>
    <row r="984" spans="1:11" ht="13" customHeight="1">
      <c r="A984" s="79" t="s">
        <v>1784</v>
      </c>
      <c r="B984" s="86" t="s">
        <v>1783</v>
      </c>
      <c r="C984" s="81">
        <v>12</v>
      </c>
      <c r="D984" s="81">
        <v>5</v>
      </c>
      <c r="E984" s="81">
        <v>5</v>
      </c>
      <c r="F984" s="81">
        <v>0</v>
      </c>
      <c r="G984" s="82" t="s">
        <v>110</v>
      </c>
      <c r="H984" s="83" t="s">
        <v>111</v>
      </c>
      <c r="J984" s="80"/>
      <c r="K984" s="84">
        <v>400.86</v>
      </c>
    </row>
    <row r="985" spans="1:11" ht="13" customHeight="1">
      <c r="A985" s="79" t="s">
        <v>1785</v>
      </c>
      <c r="B985" s="86" t="s">
        <v>1786</v>
      </c>
      <c r="C985" s="81">
        <v>12</v>
      </c>
      <c r="D985" s="81">
        <v>5</v>
      </c>
      <c r="E985" s="81">
        <v>5</v>
      </c>
      <c r="F985" s="81">
        <v>0</v>
      </c>
      <c r="G985" s="82" t="s">
        <v>110</v>
      </c>
      <c r="H985" s="83" t="s">
        <v>111</v>
      </c>
      <c r="J985" s="80"/>
      <c r="K985" s="84">
        <v>136.47999999999999</v>
      </c>
    </row>
    <row r="986" spans="1:11" ht="13" customHeight="1">
      <c r="A986" s="79" t="s">
        <v>1787</v>
      </c>
      <c r="B986" s="86" t="s">
        <v>1788</v>
      </c>
      <c r="C986" s="81">
        <v>12</v>
      </c>
      <c r="D986" s="81">
        <v>5</v>
      </c>
      <c r="E986" s="81">
        <v>5</v>
      </c>
      <c r="F986" s="81">
        <v>0</v>
      </c>
      <c r="G986" s="82" t="s">
        <v>110</v>
      </c>
      <c r="H986" s="83" t="s">
        <v>111</v>
      </c>
      <c r="J986" s="80"/>
      <c r="K986" s="84">
        <v>193.08</v>
      </c>
    </row>
    <row r="987" spans="1:11" ht="13" customHeight="1">
      <c r="A987" s="79" t="s">
        <v>1789</v>
      </c>
      <c r="B987" s="86" t="s">
        <v>1790</v>
      </c>
      <c r="C987" s="81">
        <v>12</v>
      </c>
      <c r="D987" s="81">
        <v>5</v>
      </c>
      <c r="E987" s="81">
        <v>5</v>
      </c>
      <c r="F987" s="81">
        <v>0</v>
      </c>
      <c r="G987" s="82" t="s">
        <v>110</v>
      </c>
      <c r="H987" s="83" t="s">
        <v>111</v>
      </c>
      <c r="J987" s="80"/>
      <c r="K987" s="84">
        <v>214.58</v>
      </c>
    </row>
    <row r="988" spans="1:11" ht="13" customHeight="1">
      <c r="A988" s="79" t="s">
        <v>1791</v>
      </c>
      <c r="B988" s="86" t="s">
        <v>1792</v>
      </c>
      <c r="C988" s="81">
        <v>12</v>
      </c>
      <c r="D988" s="81">
        <v>5</v>
      </c>
      <c r="E988" s="81">
        <v>5</v>
      </c>
      <c r="F988" s="81">
        <v>0</v>
      </c>
      <c r="G988" s="82" t="s">
        <v>110</v>
      </c>
      <c r="H988" s="83" t="s">
        <v>111</v>
      </c>
      <c r="J988" s="80"/>
      <c r="K988" s="84">
        <v>298.76</v>
      </c>
    </row>
    <row r="989" spans="1:11" ht="13" customHeight="1">
      <c r="A989" s="79" t="s">
        <v>1793</v>
      </c>
      <c r="B989" s="86" t="s">
        <v>1792</v>
      </c>
      <c r="C989" s="81">
        <v>12</v>
      </c>
      <c r="D989" s="81">
        <v>5</v>
      </c>
      <c r="E989" s="81">
        <v>5</v>
      </c>
      <c r="F989" s="81">
        <v>0</v>
      </c>
      <c r="G989" s="82" t="s">
        <v>110</v>
      </c>
      <c r="H989" s="83" t="s">
        <v>111</v>
      </c>
      <c r="J989" s="80"/>
      <c r="K989" s="84">
        <v>399.78</v>
      </c>
    </row>
    <row r="990" spans="1:11" ht="13" customHeight="1">
      <c r="A990" s="79" t="s">
        <v>1794</v>
      </c>
      <c r="B990" s="86" t="s">
        <v>1790</v>
      </c>
      <c r="C990" s="81">
        <v>12</v>
      </c>
      <c r="D990" s="81">
        <v>5</v>
      </c>
      <c r="E990" s="81">
        <v>5</v>
      </c>
      <c r="F990" s="81">
        <v>0</v>
      </c>
      <c r="G990" s="82" t="s">
        <v>110</v>
      </c>
      <c r="H990" s="83" t="s">
        <v>111</v>
      </c>
      <c r="J990" s="80"/>
      <c r="K990" s="84">
        <v>419.13</v>
      </c>
    </row>
    <row r="991" spans="1:11" ht="13" customHeight="1">
      <c r="A991" s="79" t="s">
        <v>1795</v>
      </c>
      <c r="B991" s="86" t="s">
        <v>1796</v>
      </c>
      <c r="C991" s="81">
        <v>12</v>
      </c>
      <c r="D991" s="81">
        <v>5</v>
      </c>
      <c r="E991" s="81">
        <v>5</v>
      </c>
      <c r="F991" s="81">
        <v>0</v>
      </c>
      <c r="G991" s="82" t="s">
        <v>110</v>
      </c>
      <c r="H991" s="83" t="s">
        <v>111</v>
      </c>
      <c r="J991" s="80"/>
      <c r="K991" s="84">
        <v>371.12</v>
      </c>
    </row>
    <row r="992" spans="1:11" ht="13" customHeight="1">
      <c r="A992" s="79" t="s">
        <v>1797</v>
      </c>
      <c r="B992" s="86" t="s">
        <v>1798</v>
      </c>
      <c r="C992" s="81">
        <v>12</v>
      </c>
      <c r="D992" s="81">
        <v>5</v>
      </c>
      <c r="E992" s="81">
        <v>5</v>
      </c>
      <c r="F992" s="81">
        <v>0</v>
      </c>
      <c r="G992" s="82" t="s">
        <v>110</v>
      </c>
      <c r="H992" s="83" t="s">
        <v>111</v>
      </c>
      <c r="J992" s="80"/>
      <c r="K992" s="84">
        <v>322.76</v>
      </c>
    </row>
    <row r="993" spans="1:11" ht="13" customHeight="1">
      <c r="A993" s="79" t="s">
        <v>1799</v>
      </c>
      <c r="B993" s="86" t="s">
        <v>1800</v>
      </c>
      <c r="C993" s="81">
        <v>12</v>
      </c>
      <c r="D993" s="81">
        <v>5</v>
      </c>
      <c r="E993" s="81">
        <v>5</v>
      </c>
      <c r="F993" s="81">
        <v>0</v>
      </c>
      <c r="G993" s="82" t="s">
        <v>110</v>
      </c>
      <c r="H993" s="83" t="s">
        <v>111</v>
      </c>
      <c r="J993" s="80"/>
      <c r="K993" s="84">
        <v>274.04000000000002</v>
      </c>
    </row>
    <row r="994" spans="1:11" ht="13" customHeight="1">
      <c r="A994" s="79" t="s">
        <v>1801</v>
      </c>
      <c r="B994" s="86" t="s">
        <v>1802</v>
      </c>
      <c r="C994" s="81">
        <v>12</v>
      </c>
      <c r="D994" s="81">
        <v>5</v>
      </c>
      <c r="E994" s="81">
        <v>5</v>
      </c>
      <c r="F994" s="81">
        <v>0</v>
      </c>
      <c r="G994" s="82" t="s">
        <v>110</v>
      </c>
      <c r="H994" s="83" t="s">
        <v>111</v>
      </c>
      <c r="J994" s="80"/>
      <c r="K994" s="84">
        <v>276.55</v>
      </c>
    </row>
    <row r="995" spans="1:11" ht="13" customHeight="1">
      <c r="A995" s="79" t="s">
        <v>1803</v>
      </c>
      <c r="B995" s="86" t="s">
        <v>1802</v>
      </c>
      <c r="C995" s="81">
        <v>12</v>
      </c>
      <c r="D995" s="81">
        <v>5</v>
      </c>
      <c r="E995" s="81">
        <v>5</v>
      </c>
      <c r="F995" s="81">
        <v>0</v>
      </c>
      <c r="G995" s="82" t="s">
        <v>110</v>
      </c>
      <c r="H995" s="83" t="s">
        <v>111</v>
      </c>
      <c r="J995" s="80"/>
      <c r="K995" s="84">
        <v>351.78</v>
      </c>
    </row>
    <row r="996" spans="1:11" ht="13" customHeight="1">
      <c r="A996" s="79" t="s">
        <v>1804</v>
      </c>
      <c r="B996" s="86" t="s">
        <v>1780</v>
      </c>
      <c r="C996" s="81">
        <v>12</v>
      </c>
      <c r="D996" s="81">
        <v>5</v>
      </c>
      <c r="E996" s="81">
        <v>5</v>
      </c>
      <c r="F996" s="81">
        <v>0</v>
      </c>
      <c r="G996" s="82" t="s">
        <v>110</v>
      </c>
      <c r="H996" s="83" t="s">
        <v>111</v>
      </c>
      <c r="J996" s="80"/>
      <c r="K996" s="84">
        <v>168.73</v>
      </c>
    </row>
    <row r="997" spans="1:11" ht="13" customHeight="1">
      <c r="A997" s="79" t="s">
        <v>1805</v>
      </c>
      <c r="B997" s="86" t="s">
        <v>1780</v>
      </c>
      <c r="C997" s="81">
        <v>12</v>
      </c>
      <c r="D997" s="81">
        <v>5</v>
      </c>
      <c r="E997" s="81">
        <v>5</v>
      </c>
      <c r="F997" s="81">
        <v>0</v>
      </c>
      <c r="G997" s="82" t="s">
        <v>110</v>
      </c>
      <c r="H997" s="83" t="s">
        <v>111</v>
      </c>
      <c r="J997" s="80"/>
      <c r="K997" s="84">
        <v>237.15</v>
      </c>
    </row>
    <row r="998" spans="1:11" ht="13" customHeight="1">
      <c r="A998" s="79" t="s">
        <v>1806</v>
      </c>
      <c r="B998" s="86" t="s">
        <v>1780</v>
      </c>
      <c r="C998" s="81">
        <v>12</v>
      </c>
      <c r="D998" s="81">
        <v>5</v>
      </c>
      <c r="E998" s="81">
        <v>5</v>
      </c>
      <c r="F998" s="81">
        <v>0</v>
      </c>
      <c r="G998" s="82" t="s">
        <v>110</v>
      </c>
      <c r="H998" s="83" t="s">
        <v>111</v>
      </c>
      <c r="J998" s="80"/>
      <c r="K998" s="84">
        <v>371.12</v>
      </c>
    </row>
    <row r="999" spans="1:11" ht="13" customHeight="1">
      <c r="A999" s="79" t="s">
        <v>1807</v>
      </c>
      <c r="B999" s="86" t="s">
        <v>1780</v>
      </c>
      <c r="C999" s="81">
        <v>12</v>
      </c>
      <c r="D999" s="81">
        <v>5</v>
      </c>
      <c r="E999" s="81">
        <v>5</v>
      </c>
      <c r="F999" s="81">
        <v>0</v>
      </c>
      <c r="G999" s="82" t="s">
        <v>110</v>
      </c>
      <c r="H999" s="83" t="s">
        <v>111</v>
      </c>
      <c r="J999" s="80"/>
      <c r="K999" s="84">
        <v>365.03</v>
      </c>
    </row>
    <row r="1000" spans="1:11" ht="13" customHeight="1">
      <c r="A1000" s="79" t="s">
        <v>1808</v>
      </c>
      <c r="B1000" s="86" t="s">
        <v>1780</v>
      </c>
      <c r="C1000" s="81">
        <v>12</v>
      </c>
      <c r="D1000" s="81">
        <v>5</v>
      </c>
      <c r="E1000" s="81">
        <v>5</v>
      </c>
      <c r="F1000" s="81">
        <v>0</v>
      </c>
      <c r="G1000" s="82" t="s">
        <v>110</v>
      </c>
      <c r="H1000" s="83" t="s">
        <v>111</v>
      </c>
      <c r="J1000" s="80"/>
      <c r="K1000" s="84">
        <v>390.83</v>
      </c>
    </row>
    <row r="1001" spans="1:11" ht="13" customHeight="1">
      <c r="A1001" s="79" t="s">
        <v>1809</v>
      </c>
      <c r="B1001" s="86" t="s">
        <v>1780</v>
      </c>
      <c r="C1001" s="81">
        <v>12</v>
      </c>
      <c r="D1001" s="81">
        <v>5</v>
      </c>
      <c r="E1001" s="81">
        <v>5</v>
      </c>
      <c r="F1001" s="81">
        <v>0</v>
      </c>
      <c r="G1001" s="82" t="s">
        <v>110</v>
      </c>
      <c r="H1001" s="83" t="s">
        <v>111</v>
      </c>
      <c r="J1001" s="80"/>
      <c r="K1001" s="84">
        <v>415.54</v>
      </c>
    </row>
    <row r="1002" spans="1:11" ht="13" customHeight="1">
      <c r="A1002" s="79" t="s">
        <v>1810</v>
      </c>
      <c r="B1002" s="86" t="s">
        <v>1811</v>
      </c>
      <c r="C1002" s="81">
        <v>12</v>
      </c>
      <c r="D1002" s="81">
        <v>5</v>
      </c>
      <c r="E1002" s="81">
        <v>5</v>
      </c>
      <c r="F1002" s="81">
        <v>0</v>
      </c>
      <c r="G1002" s="82" t="s">
        <v>110</v>
      </c>
      <c r="H1002" s="83" t="s">
        <v>111</v>
      </c>
      <c r="J1002" s="80"/>
      <c r="K1002" s="84">
        <v>211.35</v>
      </c>
    </row>
    <row r="1003" spans="1:11" ht="13" customHeight="1">
      <c r="A1003" s="79" t="s">
        <v>1812</v>
      </c>
      <c r="B1003" s="86" t="s">
        <v>1780</v>
      </c>
      <c r="C1003" s="81">
        <v>12</v>
      </c>
      <c r="D1003" s="81">
        <v>5</v>
      </c>
      <c r="E1003" s="81">
        <v>5</v>
      </c>
      <c r="F1003" s="81">
        <v>0</v>
      </c>
      <c r="G1003" s="82" t="s">
        <v>110</v>
      </c>
      <c r="H1003" s="83" t="s">
        <v>111</v>
      </c>
      <c r="J1003" s="80"/>
      <c r="K1003" s="84">
        <v>463.91</v>
      </c>
    </row>
    <row r="1004" spans="1:11" ht="13" customHeight="1">
      <c r="A1004" s="79" t="s">
        <v>1813</v>
      </c>
      <c r="B1004" s="86" t="s">
        <v>1780</v>
      </c>
      <c r="C1004" s="81">
        <v>12</v>
      </c>
      <c r="D1004" s="81">
        <v>5</v>
      </c>
      <c r="E1004" s="81">
        <v>5</v>
      </c>
      <c r="F1004" s="81">
        <v>0</v>
      </c>
      <c r="G1004" s="82" t="s">
        <v>110</v>
      </c>
      <c r="H1004" s="83" t="s">
        <v>111</v>
      </c>
      <c r="J1004" s="80"/>
      <c r="K1004" s="84">
        <v>454.95</v>
      </c>
    </row>
    <row r="1005" spans="1:11" ht="13" customHeight="1">
      <c r="A1005" s="79" t="s">
        <v>1814</v>
      </c>
      <c r="B1005" s="86" t="s">
        <v>1780</v>
      </c>
      <c r="C1005" s="81">
        <v>12</v>
      </c>
      <c r="D1005" s="81">
        <v>5</v>
      </c>
      <c r="E1005" s="81">
        <v>5</v>
      </c>
      <c r="F1005" s="81">
        <v>0</v>
      </c>
      <c r="G1005" s="82" t="s">
        <v>110</v>
      </c>
      <c r="H1005" s="83" t="s">
        <v>111</v>
      </c>
      <c r="J1005" s="80"/>
      <c r="K1005" s="84">
        <v>459.25</v>
      </c>
    </row>
    <row r="1006" spans="1:11" ht="13" customHeight="1">
      <c r="A1006" s="79" t="s">
        <v>1815</v>
      </c>
      <c r="B1006" s="86" t="s">
        <v>1780</v>
      </c>
      <c r="C1006" s="81">
        <v>12</v>
      </c>
      <c r="D1006" s="81">
        <v>5</v>
      </c>
      <c r="E1006" s="81">
        <v>5</v>
      </c>
      <c r="F1006" s="81">
        <v>0</v>
      </c>
      <c r="G1006" s="82" t="s">
        <v>110</v>
      </c>
      <c r="H1006" s="83" t="s">
        <v>111</v>
      </c>
      <c r="J1006" s="80"/>
      <c r="K1006" s="84">
        <v>520.15</v>
      </c>
    </row>
    <row r="1007" spans="1:11" ht="13" customHeight="1">
      <c r="A1007" s="79" t="s">
        <v>1816</v>
      </c>
      <c r="B1007" s="86" t="s">
        <v>1817</v>
      </c>
      <c r="C1007" s="81">
        <v>12</v>
      </c>
      <c r="D1007" s="81">
        <v>5</v>
      </c>
      <c r="E1007" s="81">
        <v>5</v>
      </c>
      <c r="F1007" s="81">
        <v>0</v>
      </c>
      <c r="G1007" s="82" t="s">
        <v>110</v>
      </c>
      <c r="H1007" s="83" t="s">
        <v>111</v>
      </c>
      <c r="J1007" s="80"/>
      <c r="K1007" s="84">
        <v>174.46</v>
      </c>
    </row>
    <row r="1008" spans="1:11" ht="13" customHeight="1">
      <c r="A1008" s="79" t="s">
        <v>1818</v>
      </c>
      <c r="B1008" s="86" t="s">
        <v>1817</v>
      </c>
      <c r="C1008" s="81">
        <v>12</v>
      </c>
      <c r="D1008" s="81">
        <v>5</v>
      </c>
      <c r="E1008" s="81">
        <v>5</v>
      </c>
      <c r="F1008" s="81">
        <v>0</v>
      </c>
      <c r="G1008" s="82" t="s">
        <v>110</v>
      </c>
      <c r="H1008" s="83" t="s">
        <v>111</v>
      </c>
      <c r="J1008" s="80"/>
      <c r="K1008" s="84">
        <v>176.96</v>
      </c>
    </row>
    <row r="1009" spans="1:11" ht="13" customHeight="1">
      <c r="A1009" s="79" t="s">
        <v>1819</v>
      </c>
      <c r="B1009" s="86" t="s">
        <v>1820</v>
      </c>
      <c r="C1009" s="81">
        <v>12</v>
      </c>
      <c r="D1009" s="81">
        <v>5</v>
      </c>
      <c r="E1009" s="81">
        <v>5</v>
      </c>
      <c r="F1009" s="81">
        <v>0</v>
      </c>
      <c r="G1009" s="82" t="s">
        <v>110</v>
      </c>
      <c r="H1009" s="83" t="s">
        <v>111</v>
      </c>
      <c r="J1009" s="80"/>
      <c r="K1009" s="84">
        <v>153.32</v>
      </c>
    </row>
    <row r="1010" spans="1:11" ht="13" customHeight="1">
      <c r="A1010" s="79" t="s">
        <v>1821</v>
      </c>
      <c r="B1010" s="86" t="s">
        <v>1822</v>
      </c>
      <c r="C1010" s="81">
        <v>12</v>
      </c>
      <c r="D1010" s="81">
        <v>5</v>
      </c>
      <c r="E1010" s="81">
        <v>5</v>
      </c>
      <c r="F1010" s="81">
        <v>0</v>
      </c>
      <c r="G1010" s="82" t="s">
        <v>110</v>
      </c>
      <c r="H1010" s="83" t="s">
        <v>111</v>
      </c>
      <c r="J1010" s="80"/>
      <c r="K1010" s="84">
        <v>221.74</v>
      </c>
    </row>
    <row r="1011" spans="1:11" ht="13" customHeight="1">
      <c r="A1011" s="79" t="s">
        <v>1823</v>
      </c>
      <c r="B1011" s="86" t="s">
        <v>1822</v>
      </c>
      <c r="C1011" s="81">
        <v>12</v>
      </c>
      <c r="D1011" s="81">
        <v>5</v>
      </c>
      <c r="E1011" s="81">
        <v>5</v>
      </c>
      <c r="F1011" s="81">
        <v>0</v>
      </c>
      <c r="G1011" s="82" t="s">
        <v>110</v>
      </c>
      <c r="H1011" s="83" t="s">
        <v>111</v>
      </c>
      <c r="J1011" s="80"/>
      <c r="K1011" s="84">
        <v>347.12</v>
      </c>
    </row>
    <row r="1012" spans="1:11" ht="13" customHeight="1">
      <c r="A1012" s="79" t="s">
        <v>1824</v>
      </c>
      <c r="B1012" s="86" t="s">
        <v>1822</v>
      </c>
      <c r="C1012" s="81">
        <v>12</v>
      </c>
      <c r="D1012" s="81">
        <v>5</v>
      </c>
      <c r="E1012" s="81">
        <v>5</v>
      </c>
      <c r="F1012" s="81">
        <v>0</v>
      </c>
      <c r="G1012" s="82" t="s">
        <v>110</v>
      </c>
      <c r="H1012" s="83" t="s">
        <v>111</v>
      </c>
      <c r="J1012" s="80"/>
      <c r="K1012" s="84">
        <v>378.65</v>
      </c>
    </row>
    <row r="1013" spans="1:11" ht="13" customHeight="1">
      <c r="A1013" s="79" t="s">
        <v>1825</v>
      </c>
      <c r="B1013" s="86" t="s">
        <v>1826</v>
      </c>
      <c r="C1013" s="81">
        <v>12</v>
      </c>
      <c r="D1013" s="81">
        <v>5</v>
      </c>
      <c r="E1013" s="81">
        <v>5</v>
      </c>
      <c r="F1013" s="81">
        <v>0</v>
      </c>
      <c r="G1013" s="82" t="s">
        <v>110</v>
      </c>
      <c r="H1013" s="83" t="s">
        <v>111</v>
      </c>
      <c r="J1013" s="80"/>
      <c r="K1013" s="84">
        <v>256.85000000000002</v>
      </c>
    </row>
    <row r="1014" spans="1:11" ht="13" customHeight="1">
      <c r="A1014" s="79" t="s">
        <v>1827</v>
      </c>
      <c r="B1014" s="86" t="s">
        <v>1790</v>
      </c>
      <c r="C1014" s="81">
        <v>12</v>
      </c>
      <c r="D1014" s="81">
        <v>5</v>
      </c>
      <c r="E1014" s="81">
        <v>5</v>
      </c>
      <c r="F1014" s="81">
        <v>0</v>
      </c>
      <c r="G1014" s="82" t="s">
        <v>110</v>
      </c>
      <c r="H1014" s="83" t="s">
        <v>111</v>
      </c>
      <c r="J1014" s="80"/>
      <c r="K1014" s="84">
        <v>345.69</v>
      </c>
    </row>
    <row r="1015" spans="1:11" ht="13" customHeight="1">
      <c r="A1015" s="79" t="s">
        <v>1828</v>
      </c>
      <c r="B1015" s="86" t="s">
        <v>1829</v>
      </c>
      <c r="C1015" s="81">
        <v>12</v>
      </c>
      <c r="D1015" s="81">
        <v>5</v>
      </c>
      <c r="E1015" s="81">
        <v>5</v>
      </c>
      <c r="F1015" s="81">
        <v>0</v>
      </c>
      <c r="G1015" s="82" t="s">
        <v>110</v>
      </c>
      <c r="H1015" s="83" t="s">
        <v>111</v>
      </c>
      <c r="J1015" s="80"/>
      <c r="K1015" s="84">
        <v>276.19</v>
      </c>
    </row>
    <row r="1016" spans="1:11" ht="13" customHeight="1">
      <c r="A1016" s="79" t="s">
        <v>1830</v>
      </c>
      <c r="B1016" s="86" t="s">
        <v>1829</v>
      </c>
      <c r="C1016" s="81">
        <v>12</v>
      </c>
      <c r="D1016" s="81">
        <v>5</v>
      </c>
      <c r="E1016" s="81">
        <v>5</v>
      </c>
      <c r="F1016" s="81">
        <v>0</v>
      </c>
      <c r="G1016" s="82" t="s">
        <v>110</v>
      </c>
      <c r="H1016" s="83" t="s">
        <v>111</v>
      </c>
      <c r="J1016" s="80"/>
      <c r="K1016" s="84">
        <v>298.05</v>
      </c>
    </row>
    <row r="1017" spans="1:11" ht="13" customHeight="1">
      <c r="A1017" s="79" t="s">
        <v>1831</v>
      </c>
      <c r="B1017" s="86" t="s">
        <v>1829</v>
      </c>
      <c r="C1017" s="81">
        <v>12</v>
      </c>
      <c r="D1017" s="81">
        <v>5</v>
      </c>
      <c r="E1017" s="81">
        <v>5</v>
      </c>
      <c r="F1017" s="81">
        <v>0</v>
      </c>
      <c r="G1017" s="82" t="s">
        <v>110</v>
      </c>
      <c r="H1017" s="83" t="s">
        <v>111</v>
      </c>
      <c r="J1017" s="80"/>
      <c r="K1017" s="84">
        <v>327.06</v>
      </c>
    </row>
    <row r="1018" spans="1:11" ht="13" customHeight="1">
      <c r="A1018" s="79" t="s">
        <v>1832</v>
      </c>
      <c r="B1018" s="86" t="s">
        <v>1833</v>
      </c>
      <c r="C1018" s="81">
        <v>12</v>
      </c>
      <c r="D1018" s="81">
        <v>5</v>
      </c>
      <c r="E1018" s="81">
        <v>5</v>
      </c>
      <c r="F1018" s="81">
        <v>0</v>
      </c>
      <c r="G1018" s="82" t="s">
        <v>110</v>
      </c>
      <c r="H1018" s="83" t="s">
        <v>111</v>
      </c>
      <c r="J1018" s="80"/>
      <c r="K1018" s="84">
        <v>365.75</v>
      </c>
    </row>
    <row r="1019" spans="1:11" ht="13" customHeight="1">
      <c r="A1019" s="79" t="s">
        <v>1834</v>
      </c>
      <c r="B1019" s="86" t="s">
        <v>1835</v>
      </c>
      <c r="C1019" s="81">
        <v>12</v>
      </c>
      <c r="D1019" s="81">
        <v>5</v>
      </c>
      <c r="E1019" s="81">
        <v>5</v>
      </c>
      <c r="F1019" s="81">
        <v>0</v>
      </c>
      <c r="G1019" s="82" t="s">
        <v>110</v>
      </c>
      <c r="H1019" s="83" t="s">
        <v>111</v>
      </c>
      <c r="J1019" s="80"/>
      <c r="K1019" s="84">
        <v>3326.86</v>
      </c>
    </row>
    <row r="1020" spans="1:11" ht="13" customHeight="1">
      <c r="A1020" s="79" t="s">
        <v>1836</v>
      </c>
      <c r="B1020" s="86" t="s">
        <v>1837</v>
      </c>
      <c r="C1020" s="81">
        <v>12</v>
      </c>
      <c r="D1020" s="81">
        <v>5</v>
      </c>
      <c r="E1020" s="81">
        <v>5</v>
      </c>
      <c r="F1020" s="81">
        <v>0</v>
      </c>
      <c r="G1020" s="82" t="s">
        <v>110</v>
      </c>
      <c r="H1020" s="83" t="s">
        <v>111</v>
      </c>
      <c r="J1020" s="80"/>
      <c r="K1020" s="84">
        <v>278.7</v>
      </c>
    </row>
    <row r="1021" spans="1:11" ht="13" customHeight="1">
      <c r="A1021" s="79" t="s">
        <v>1838</v>
      </c>
      <c r="B1021" s="86" t="s">
        <v>1839</v>
      </c>
      <c r="C1021" s="81">
        <v>12</v>
      </c>
      <c r="D1021" s="81">
        <v>5</v>
      </c>
      <c r="E1021" s="81">
        <v>5</v>
      </c>
      <c r="F1021" s="81">
        <v>0</v>
      </c>
      <c r="G1021" s="82" t="s">
        <v>110</v>
      </c>
      <c r="H1021" s="83" t="s">
        <v>111</v>
      </c>
      <c r="J1021" s="80"/>
      <c r="K1021" s="84">
        <v>269.39</v>
      </c>
    </row>
    <row r="1022" spans="1:11" ht="13" customHeight="1">
      <c r="A1022" s="79" t="s">
        <v>1840</v>
      </c>
      <c r="B1022" s="86" t="s">
        <v>1841</v>
      </c>
      <c r="C1022" s="81">
        <v>12</v>
      </c>
      <c r="D1022" s="81">
        <v>5</v>
      </c>
      <c r="E1022" s="81">
        <v>5</v>
      </c>
      <c r="F1022" s="81">
        <v>0</v>
      </c>
      <c r="G1022" s="82" t="s">
        <v>110</v>
      </c>
      <c r="H1022" s="83" t="s">
        <v>111</v>
      </c>
      <c r="J1022" s="80"/>
      <c r="K1022" s="84">
        <v>373.99</v>
      </c>
    </row>
    <row r="1023" spans="1:11" ht="13" customHeight="1">
      <c r="A1023" s="79" t="s">
        <v>1842</v>
      </c>
      <c r="B1023" s="86" t="s">
        <v>1843</v>
      </c>
      <c r="C1023" s="81">
        <v>12</v>
      </c>
      <c r="D1023" s="81">
        <v>5</v>
      </c>
      <c r="E1023" s="81">
        <v>5</v>
      </c>
      <c r="F1023" s="81">
        <v>0</v>
      </c>
      <c r="G1023" s="82" t="s">
        <v>110</v>
      </c>
      <c r="H1023" s="83" t="s">
        <v>111</v>
      </c>
      <c r="J1023" s="80"/>
      <c r="K1023" s="84">
        <v>219.95</v>
      </c>
    </row>
    <row r="1024" spans="1:11" ht="13" customHeight="1">
      <c r="A1024" s="79" t="s">
        <v>1844</v>
      </c>
      <c r="B1024" s="86" t="s">
        <v>1843</v>
      </c>
      <c r="C1024" s="81">
        <v>12</v>
      </c>
      <c r="D1024" s="81">
        <v>5</v>
      </c>
      <c r="E1024" s="81">
        <v>5</v>
      </c>
      <c r="F1024" s="81">
        <v>0</v>
      </c>
      <c r="G1024" s="82" t="s">
        <v>110</v>
      </c>
      <c r="H1024" s="83" t="s">
        <v>111</v>
      </c>
      <c r="J1024" s="80"/>
      <c r="K1024" s="84">
        <v>325.99</v>
      </c>
    </row>
    <row r="1025" spans="1:11" ht="13" customHeight="1">
      <c r="A1025" s="79" t="s">
        <v>1845</v>
      </c>
      <c r="B1025" s="86" t="s">
        <v>1843</v>
      </c>
      <c r="C1025" s="81">
        <v>12</v>
      </c>
      <c r="D1025" s="81">
        <v>5</v>
      </c>
      <c r="E1025" s="81">
        <v>5</v>
      </c>
      <c r="F1025" s="81">
        <v>0</v>
      </c>
      <c r="G1025" s="82" t="s">
        <v>110</v>
      </c>
      <c r="H1025" s="83" t="s">
        <v>111</v>
      </c>
      <c r="J1025" s="80"/>
      <c r="K1025" s="84">
        <v>456.38</v>
      </c>
    </row>
    <row r="1026" spans="1:11" ht="13" customHeight="1">
      <c r="A1026" s="79" t="s">
        <v>1846</v>
      </c>
      <c r="B1026" s="86" t="s">
        <v>1847</v>
      </c>
      <c r="C1026" s="81">
        <v>12</v>
      </c>
      <c r="D1026" s="81">
        <v>5</v>
      </c>
      <c r="E1026" s="81">
        <v>5</v>
      </c>
      <c r="F1026" s="81">
        <v>0</v>
      </c>
      <c r="G1026" s="82" t="s">
        <v>110</v>
      </c>
      <c r="H1026" s="83" t="s">
        <v>111</v>
      </c>
      <c r="J1026" s="80"/>
      <c r="K1026" s="84">
        <v>163.35</v>
      </c>
    </row>
    <row r="1027" spans="1:11" ht="13" customHeight="1">
      <c r="A1027" s="79" t="s">
        <v>1848</v>
      </c>
      <c r="B1027" s="86" t="s">
        <v>1849</v>
      </c>
      <c r="C1027" s="81">
        <v>12</v>
      </c>
      <c r="D1027" s="81">
        <v>5</v>
      </c>
      <c r="E1027" s="81">
        <v>5</v>
      </c>
      <c r="F1027" s="81">
        <v>0</v>
      </c>
      <c r="G1027" s="82" t="s">
        <v>110</v>
      </c>
      <c r="H1027" s="83" t="s">
        <v>111</v>
      </c>
      <c r="J1027" s="80"/>
      <c r="K1027" s="84">
        <v>155.83000000000001</v>
      </c>
    </row>
    <row r="1028" spans="1:11" ht="13" customHeight="1">
      <c r="A1028" s="79" t="s">
        <v>1850</v>
      </c>
      <c r="B1028" s="86" t="s">
        <v>1851</v>
      </c>
      <c r="C1028" s="81">
        <v>12</v>
      </c>
      <c r="D1028" s="81">
        <v>5</v>
      </c>
      <c r="E1028" s="81">
        <v>5</v>
      </c>
      <c r="F1028" s="81">
        <v>0</v>
      </c>
      <c r="G1028" s="82" t="s">
        <v>110</v>
      </c>
      <c r="H1028" s="83" t="s">
        <v>111</v>
      </c>
      <c r="J1028" s="80"/>
      <c r="K1028" s="84">
        <v>224.97</v>
      </c>
    </row>
    <row r="1029" spans="1:11" ht="13" customHeight="1">
      <c r="A1029" s="79" t="s">
        <v>1852</v>
      </c>
      <c r="B1029" s="86" t="s">
        <v>1851</v>
      </c>
      <c r="C1029" s="81">
        <v>12</v>
      </c>
      <c r="D1029" s="81">
        <v>5</v>
      </c>
      <c r="E1029" s="81">
        <v>5</v>
      </c>
      <c r="F1029" s="81">
        <v>0</v>
      </c>
      <c r="G1029" s="82" t="s">
        <v>110</v>
      </c>
      <c r="H1029" s="83" t="s">
        <v>111</v>
      </c>
      <c r="J1029" s="80"/>
      <c r="K1029" s="84">
        <v>284.07</v>
      </c>
    </row>
    <row r="1030" spans="1:11" ht="13" customHeight="1">
      <c r="A1030" s="79" t="s">
        <v>1853</v>
      </c>
      <c r="B1030" s="86" t="s">
        <v>1851</v>
      </c>
      <c r="C1030" s="81">
        <v>12</v>
      </c>
      <c r="D1030" s="81">
        <v>5</v>
      </c>
      <c r="E1030" s="81">
        <v>5</v>
      </c>
      <c r="F1030" s="81">
        <v>0</v>
      </c>
      <c r="G1030" s="82" t="s">
        <v>110</v>
      </c>
      <c r="H1030" s="83" t="s">
        <v>111</v>
      </c>
      <c r="J1030" s="80"/>
      <c r="K1030" s="84">
        <v>478.23</v>
      </c>
    </row>
    <row r="1031" spans="1:11" ht="13" customHeight="1">
      <c r="A1031" s="79" t="s">
        <v>1854</v>
      </c>
      <c r="B1031" s="86" t="s">
        <v>1855</v>
      </c>
      <c r="C1031" s="81">
        <v>12</v>
      </c>
      <c r="D1031" s="81">
        <v>5</v>
      </c>
      <c r="E1031" s="81">
        <v>5</v>
      </c>
      <c r="F1031" s="81">
        <v>0</v>
      </c>
      <c r="G1031" s="82" t="s">
        <v>110</v>
      </c>
      <c r="H1031" s="83" t="s">
        <v>111</v>
      </c>
      <c r="J1031" s="80"/>
      <c r="K1031" s="84">
        <v>263.3</v>
      </c>
    </row>
    <row r="1032" spans="1:11" ht="13" customHeight="1">
      <c r="A1032" s="79" t="s">
        <v>1856</v>
      </c>
      <c r="B1032" s="86" t="s">
        <v>1857</v>
      </c>
      <c r="C1032" s="81">
        <v>12</v>
      </c>
      <c r="D1032" s="81">
        <v>5</v>
      </c>
      <c r="E1032" s="81">
        <v>5</v>
      </c>
      <c r="F1032" s="81">
        <v>0</v>
      </c>
      <c r="G1032" s="82" t="s">
        <v>110</v>
      </c>
      <c r="H1032" s="83" t="s">
        <v>111</v>
      </c>
      <c r="J1032" s="80"/>
      <c r="K1032" s="84">
        <v>241.45</v>
      </c>
    </row>
    <row r="1033" spans="1:11" ht="13" customHeight="1">
      <c r="A1033" s="79" t="s">
        <v>1858</v>
      </c>
      <c r="B1033" s="86" t="s">
        <v>1859</v>
      </c>
      <c r="C1033" s="81">
        <v>12</v>
      </c>
      <c r="D1033" s="81">
        <v>5</v>
      </c>
      <c r="E1033" s="81">
        <v>5</v>
      </c>
      <c r="F1033" s="81">
        <v>0</v>
      </c>
      <c r="G1033" s="82" t="s">
        <v>110</v>
      </c>
      <c r="H1033" s="83" t="s">
        <v>111</v>
      </c>
      <c r="J1033" s="80"/>
      <c r="K1033" s="84">
        <v>253.98</v>
      </c>
    </row>
    <row r="1034" spans="1:11" ht="13" customHeight="1">
      <c r="A1034" s="79" t="s">
        <v>1860</v>
      </c>
      <c r="B1034" s="86" t="s">
        <v>1859</v>
      </c>
      <c r="C1034" s="81">
        <v>12</v>
      </c>
      <c r="D1034" s="81">
        <v>5</v>
      </c>
      <c r="E1034" s="81">
        <v>5</v>
      </c>
      <c r="F1034" s="81">
        <v>0</v>
      </c>
      <c r="G1034" s="82" t="s">
        <v>110</v>
      </c>
      <c r="H1034" s="83" t="s">
        <v>111</v>
      </c>
      <c r="J1034" s="80"/>
      <c r="K1034" s="84">
        <v>332.79</v>
      </c>
    </row>
    <row r="1035" spans="1:11" ht="13" customHeight="1">
      <c r="A1035" s="79" t="s">
        <v>1861</v>
      </c>
      <c r="B1035" s="86" t="s">
        <v>1862</v>
      </c>
      <c r="C1035" s="81">
        <v>12</v>
      </c>
      <c r="D1035" s="81">
        <v>5</v>
      </c>
      <c r="E1035" s="81">
        <v>5</v>
      </c>
      <c r="F1035" s="81">
        <v>0</v>
      </c>
      <c r="G1035" s="82" t="s">
        <v>110</v>
      </c>
      <c r="H1035" s="83" t="s">
        <v>111</v>
      </c>
      <c r="J1035" s="80"/>
      <c r="K1035" s="84">
        <v>841.84</v>
      </c>
    </row>
    <row r="1036" spans="1:11" ht="13" customHeight="1">
      <c r="A1036" s="79" t="s">
        <v>1863</v>
      </c>
      <c r="B1036" s="86" t="s">
        <v>1864</v>
      </c>
      <c r="C1036" s="81">
        <v>12</v>
      </c>
      <c r="D1036" s="81">
        <v>5</v>
      </c>
      <c r="E1036" s="81">
        <v>5</v>
      </c>
      <c r="F1036" s="81">
        <v>0</v>
      </c>
      <c r="G1036" s="82" t="s">
        <v>110</v>
      </c>
      <c r="H1036" s="83" t="s">
        <v>111</v>
      </c>
      <c r="J1036" s="80"/>
      <c r="K1036" s="84">
        <v>174.82</v>
      </c>
    </row>
    <row r="1037" spans="1:11" ht="13" customHeight="1">
      <c r="A1037" s="79" t="s">
        <v>1865</v>
      </c>
      <c r="B1037" s="86" t="s">
        <v>1866</v>
      </c>
      <c r="C1037" s="81">
        <v>12</v>
      </c>
      <c r="D1037" s="81">
        <v>5</v>
      </c>
      <c r="E1037" s="81">
        <v>5</v>
      </c>
      <c r="F1037" s="81">
        <v>0</v>
      </c>
      <c r="G1037" s="82" t="s">
        <v>110</v>
      </c>
      <c r="H1037" s="83" t="s">
        <v>111</v>
      </c>
      <c r="J1037" s="80"/>
      <c r="K1037" s="84">
        <v>213.5</v>
      </c>
    </row>
    <row r="1038" spans="1:11" ht="13" customHeight="1">
      <c r="A1038" s="79" t="s">
        <v>1867</v>
      </c>
      <c r="B1038" s="86" t="s">
        <v>1868</v>
      </c>
      <c r="C1038" s="81">
        <v>12</v>
      </c>
      <c r="D1038" s="81">
        <v>5</v>
      </c>
      <c r="E1038" s="81">
        <v>5</v>
      </c>
      <c r="F1038" s="81">
        <v>0</v>
      </c>
      <c r="G1038" s="82" t="s">
        <v>110</v>
      </c>
      <c r="H1038" s="83" t="s">
        <v>111</v>
      </c>
      <c r="J1038" s="80"/>
      <c r="K1038" s="84">
        <v>217.8</v>
      </c>
    </row>
    <row r="1039" spans="1:11" ht="13" customHeight="1">
      <c r="A1039" s="79" t="s">
        <v>1869</v>
      </c>
      <c r="B1039" s="86" t="s">
        <v>1868</v>
      </c>
      <c r="C1039" s="81">
        <v>12</v>
      </c>
      <c r="D1039" s="81">
        <v>5</v>
      </c>
      <c r="E1039" s="81">
        <v>5</v>
      </c>
      <c r="F1039" s="81">
        <v>0</v>
      </c>
      <c r="G1039" s="82" t="s">
        <v>110</v>
      </c>
      <c r="H1039" s="83" t="s">
        <v>111</v>
      </c>
      <c r="J1039" s="80"/>
      <c r="K1039" s="84">
        <v>168.01</v>
      </c>
    </row>
    <row r="1040" spans="1:11" ht="13" customHeight="1">
      <c r="A1040" s="79" t="s">
        <v>1870</v>
      </c>
      <c r="B1040" s="86" t="s">
        <v>1868</v>
      </c>
      <c r="C1040" s="81">
        <v>12</v>
      </c>
      <c r="D1040" s="81">
        <v>5</v>
      </c>
      <c r="E1040" s="81">
        <v>5</v>
      </c>
      <c r="F1040" s="81">
        <v>0</v>
      </c>
      <c r="G1040" s="82" t="s">
        <v>110</v>
      </c>
      <c r="H1040" s="83" t="s">
        <v>111</v>
      </c>
      <c r="J1040" s="80"/>
      <c r="K1040" s="84">
        <v>260.07</v>
      </c>
    </row>
    <row r="1041" spans="1:11" ht="13" customHeight="1">
      <c r="A1041" s="79" t="s">
        <v>1871</v>
      </c>
      <c r="B1041" s="86" t="s">
        <v>1872</v>
      </c>
      <c r="C1041" s="81">
        <v>12</v>
      </c>
      <c r="D1041" s="81">
        <v>5</v>
      </c>
      <c r="E1041" s="81">
        <v>5</v>
      </c>
      <c r="F1041" s="81">
        <v>0</v>
      </c>
      <c r="G1041" s="82" t="s">
        <v>110</v>
      </c>
      <c r="H1041" s="83" t="s">
        <v>111</v>
      </c>
      <c r="J1041" s="80"/>
      <c r="K1041" s="84">
        <v>241.45</v>
      </c>
    </row>
    <row r="1042" spans="1:11" ht="13" customHeight="1">
      <c r="A1042" s="79" t="s">
        <v>1873</v>
      </c>
      <c r="B1042" s="86" t="s">
        <v>1872</v>
      </c>
      <c r="C1042" s="81">
        <v>12</v>
      </c>
      <c r="D1042" s="81">
        <v>5</v>
      </c>
      <c r="E1042" s="81">
        <v>5</v>
      </c>
      <c r="F1042" s="81">
        <v>0</v>
      </c>
      <c r="G1042" s="82" t="s">
        <v>110</v>
      </c>
      <c r="H1042" s="83" t="s">
        <v>111</v>
      </c>
      <c r="J1042" s="80"/>
      <c r="K1042" s="84">
        <v>389.39</v>
      </c>
    </row>
    <row r="1043" spans="1:11" ht="13" customHeight="1">
      <c r="A1043" s="79" t="s">
        <v>1874</v>
      </c>
      <c r="B1043" s="86" t="s">
        <v>1872</v>
      </c>
      <c r="C1043" s="81">
        <v>12</v>
      </c>
      <c r="D1043" s="81">
        <v>5</v>
      </c>
      <c r="E1043" s="81">
        <v>5</v>
      </c>
      <c r="F1043" s="81">
        <v>0</v>
      </c>
      <c r="G1043" s="82" t="s">
        <v>110</v>
      </c>
      <c r="H1043" s="83" t="s">
        <v>111</v>
      </c>
      <c r="J1043" s="80"/>
      <c r="K1043" s="84">
        <v>482.53</v>
      </c>
    </row>
    <row r="1044" spans="1:11" ht="13" customHeight="1">
      <c r="A1044" s="79" t="s">
        <v>1875</v>
      </c>
      <c r="B1044" s="86" t="s">
        <v>1876</v>
      </c>
      <c r="C1044" s="81">
        <v>12</v>
      </c>
      <c r="D1044" s="81">
        <v>5</v>
      </c>
      <c r="E1044" s="81">
        <v>5</v>
      </c>
      <c r="F1044" s="81">
        <v>0</v>
      </c>
      <c r="G1044" s="82" t="s">
        <v>110</v>
      </c>
      <c r="H1044" s="83" t="s">
        <v>111</v>
      </c>
      <c r="J1044" s="80"/>
      <c r="K1044" s="84">
        <v>109.62</v>
      </c>
    </row>
    <row r="1045" spans="1:11" ht="13" customHeight="1">
      <c r="A1045" s="79" t="s">
        <v>1877</v>
      </c>
      <c r="B1045" s="86" t="s">
        <v>1876</v>
      </c>
      <c r="C1045" s="81">
        <v>12</v>
      </c>
      <c r="D1045" s="81">
        <v>5</v>
      </c>
      <c r="E1045" s="81">
        <v>5</v>
      </c>
      <c r="F1045" s="81">
        <v>0</v>
      </c>
      <c r="G1045" s="82" t="s">
        <v>110</v>
      </c>
      <c r="H1045" s="83" t="s">
        <v>111</v>
      </c>
      <c r="J1045" s="80"/>
      <c r="K1045" s="84">
        <v>309.14999999999998</v>
      </c>
    </row>
    <row r="1046" spans="1:11" ht="13" customHeight="1">
      <c r="A1046" s="79" t="s">
        <v>1878</v>
      </c>
      <c r="B1046" s="86" t="s">
        <v>1879</v>
      </c>
      <c r="C1046" s="81">
        <v>12</v>
      </c>
      <c r="D1046" s="81">
        <v>5</v>
      </c>
      <c r="E1046" s="81">
        <v>5</v>
      </c>
      <c r="F1046" s="81">
        <v>0</v>
      </c>
      <c r="G1046" s="82" t="s">
        <v>110</v>
      </c>
      <c r="H1046" s="83" t="s">
        <v>111</v>
      </c>
      <c r="J1046" s="80"/>
      <c r="K1046" s="84">
        <v>470</v>
      </c>
    </row>
    <row r="1047" spans="1:11" ht="13" customHeight="1">
      <c r="A1047" s="79" t="s">
        <v>1880</v>
      </c>
      <c r="B1047" s="86" t="s">
        <v>1881</v>
      </c>
      <c r="C1047" s="81">
        <v>12</v>
      </c>
      <c r="D1047" s="81">
        <v>5</v>
      </c>
      <c r="E1047" s="81">
        <v>5</v>
      </c>
      <c r="F1047" s="81">
        <v>0</v>
      </c>
      <c r="G1047" s="82" t="s">
        <v>110</v>
      </c>
      <c r="H1047" s="83" t="s">
        <v>111</v>
      </c>
      <c r="J1047" s="80"/>
      <c r="K1047" s="84">
        <v>346.41</v>
      </c>
    </row>
    <row r="1048" spans="1:11" ht="13" customHeight="1">
      <c r="A1048" s="79" t="s">
        <v>1882</v>
      </c>
      <c r="B1048" s="86" t="s">
        <v>1883</v>
      </c>
      <c r="C1048" s="81">
        <v>12</v>
      </c>
      <c r="D1048" s="81">
        <v>5</v>
      </c>
      <c r="E1048" s="81">
        <v>5</v>
      </c>
      <c r="F1048" s="81">
        <v>0</v>
      </c>
      <c r="G1048" s="82" t="s">
        <v>110</v>
      </c>
      <c r="H1048" s="83" t="s">
        <v>111</v>
      </c>
      <c r="J1048" s="80"/>
      <c r="K1048" s="84">
        <v>470.35</v>
      </c>
    </row>
    <row r="1049" spans="1:11" ht="13" customHeight="1">
      <c r="A1049" s="79" t="s">
        <v>1884</v>
      </c>
      <c r="B1049" s="86" t="s">
        <v>1885</v>
      </c>
      <c r="C1049" s="81">
        <v>12</v>
      </c>
      <c r="D1049" s="81">
        <v>5</v>
      </c>
      <c r="E1049" s="81">
        <v>5</v>
      </c>
      <c r="F1049" s="81">
        <v>0</v>
      </c>
      <c r="G1049" s="82" t="s">
        <v>110</v>
      </c>
      <c r="H1049" s="83" t="s">
        <v>111</v>
      </c>
      <c r="J1049" s="80"/>
      <c r="K1049" s="84">
        <v>451.73</v>
      </c>
    </row>
    <row r="1050" spans="1:11" ht="13" customHeight="1">
      <c r="A1050" s="79" t="s">
        <v>1886</v>
      </c>
      <c r="B1050" s="86" t="s">
        <v>1885</v>
      </c>
      <c r="C1050" s="81">
        <v>12</v>
      </c>
      <c r="D1050" s="81">
        <v>5</v>
      </c>
      <c r="E1050" s="81">
        <v>5</v>
      </c>
      <c r="F1050" s="81">
        <v>0</v>
      </c>
      <c r="G1050" s="82" t="s">
        <v>110</v>
      </c>
      <c r="H1050" s="83" t="s">
        <v>111</v>
      </c>
      <c r="J1050" s="80"/>
      <c r="K1050" s="84">
        <v>578.54</v>
      </c>
    </row>
    <row r="1051" spans="1:11" ht="13" customHeight="1">
      <c r="A1051" s="79" t="s">
        <v>1887</v>
      </c>
      <c r="B1051" s="86" t="s">
        <v>1888</v>
      </c>
      <c r="C1051" s="81">
        <v>12</v>
      </c>
      <c r="D1051" s="81">
        <v>5</v>
      </c>
      <c r="E1051" s="81">
        <v>5</v>
      </c>
      <c r="F1051" s="81">
        <v>0</v>
      </c>
      <c r="G1051" s="82" t="s">
        <v>110</v>
      </c>
      <c r="H1051" s="83" t="s">
        <v>111</v>
      </c>
      <c r="J1051" s="80"/>
      <c r="K1051" s="84">
        <v>136.13</v>
      </c>
    </row>
    <row r="1052" spans="1:11" ht="13" customHeight="1">
      <c r="A1052" s="79" t="s">
        <v>1889</v>
      </c>
      <c r="B1052" s="86" t="s">
        <v>1890</v>
      </c>
      <c r="C1052" s="81">
        <v>12</v>
      </c>
      <c r="D1052" s="81">
        <v>5</v>
      </c>
      <c r="E1052" s="81">
        <v>5</v>
      </c>
      <c r="F1052" s="81">
        <v>0</v>
      </c>
      <c r="G1052" s="82" t="s">
        <v>110</v>
      </c>
      <c r="H1052" s="83" t="s">
        <v>111</v>
      </c>
      <c r="J1052" s="80"/>
      <c r="K1052" s="84">
        <v>497.94</v>
      </c>
    </row>
    <row r="1053" spans="1:11" ht="13" customHeight="1">
      <c r="A1053" s="79" t="s">
        <v>1891</v>
      </c>
      <c r="B1053" s="86" t="s">
        <v>1892</v>
      </c>
      <c r="C1053" s="81">
        <v>12</v>
      </c>
      <c r="D1053" s="81">
        <v>5</v>
      </c>
      <c r="E1053" s="81">
        <v>5</v>
      </c>
      <c r="F1053" s="81">
        <v>0</v>
      </c>
      <c r="G1053" s="82" t="s">
        <v>110</v>
      </c>
      <c r="H1053" s="83" t="s">
        <v>111</v>
      </c>
      <c r="J1053" s="80"/>
      <c r="K1053" s="84">
        <v>87.41</v>
      </c>
    </row>
    <row r="1054" spans="1:11" ht="13" customHeight="1">
      <c r="A1054" s="79" t="s">
        <v>1893</v>
      </c>
      <c r="B1054" s="86" t="s">
        <v>1892</v>
      </c>
      <c r="C1054" s="81">
        <v>12</v>
      </c>
      <c r="D1054" s="81">
        <v>5</v>
      </c>
      <c r="E1054" s="81">
        <v>5</v>
      </c>
      <c r="F1054" s="81">
        <v>0</v>
      </c>
      <c r="G1054" s="82" t="s">
        <v>110</v>
      </c>
      <c r="H1054" s="83" t="s">
        <v>111</v>
      </c>
      <c r="J1054" s="80"/>
      <c r="K1054" s="84">
        <v>126.1</v>
      </c>
    </row>
    <row r="1055" spans="1:11" ht="13" customHeight="1">
      <c r="A1055" s="79" t="s">
        <v>1894</v>
      </c>
      <c r="B1055" s="86" t="s">
        <v>1895</v>
      </c>
      <c r="C1055" s="81">
        <v>12</v>
      </c>
      <c r="D1055" s="81">
        <v>5</v>
      </c>
      <c r="E1055" s="81">
        <v>5</v>
      </c>
      <c r="F1055" s="81">
        <v>0</v>
      </c>
      <c r="G1055" s="82" t="s">
        <v>110</v>
      </c>
      <c r="H1055" s="83" t="s">
        <v>111</v>
      </c>
      <c r="J1055" s="80"/>
      <c r="K1055" s="84">
        <v>326.7</v>
      </c>
    </row>
    <row r="1056" spans="1:11" ht="13" customHeight="1">
      <c r="A1056" s="79" t="s">
        <v>1896</v>
      </c>
      <c r="B1056" s="86" t="s">
        <v>1897</v>
      </c>
      <c r="C1056" s="81">
        <v>12</v>
      </c>
      <c r="D1056" s="81">
        <v>5</v>
      </c>
      <c r="E1056" s="81">
        <v>5</v>
      </c>
      <c r="F1056" s="81">
        <v>0</v>
      </c>
      <c r="G1056" s="82" t="s">
        <v>110</v>
      </c>
      <c r="H1056" s="83" t="s">
        <v>111</v>
      </c>
      <c r="J1056" s="80"/>
      <c r="K1056" s="84">
        <v>197.38</v>
      </c>
    </row>
    <row r="1057" spans="1:11" ht="13" customHeight="1">
      <c r="A1057" s="79" t="s">
        <v>1898</v>
      </c>
      <c r="B1057" s="86" t="s">
        <v>1899</v>
      </c>
      <c r="C1057" s="81">
        <v>12</v>
      </c>
      <c r="D1057" s="81">
        <v>5</v>
      </c>
      <c r="E1057" s="81">
        <v>5</v>
      </c>
      <c r="F1057" s="81">
        <v>0</v>
      </c>
      <c r="G1057" s="82" t="s">
        <v>110</v>
      </c>
      <c r="H1057" s="83" t="s">
        <v>111</v>
      </c>
      <c r="J1057" s="80"/>
      <c r="K1057" s="84">
        <v>470.71</v>
      </c>
    </row>
    <row r="1058" spans="1:11" ht="13" customHeight="1">
      <c r="A1058" s="79" t="s">
        <v>1900</v>
      </c>
      <c r="B1058" s="86" t="s">
        <v>1901</v>
      </c>
      <c r="C1058" s="81">
        <v>12</v>
      </c>
      <c r="D1058" s="81">
        <v>5</v>
      </c>
      <c r="E1058" s="81">
        <v>5</v>
      </c>
      <c r="F1058" s="81">
        <v>0</v>
      </c>
      <c r="G1058" s="82" t="s">
        <v>110</v>
      </c>
      <c r="H1058" s="83" t="s">
        <v>111</v>
      </c>
      <c r="J1058" s="80"/>
      <c r="K1058" s="84">
        <v>165.14</v>
      </c>
    </row>
    <row r="1059" spans="1:11" ht="13" customHeight="1">
      <c r="A1059" s="79" t="s">
        <v>1902</v>
      </c>
      <c r="B1059" s="86" t="s">
        <v>1903</v>
      </c>
      <c r="C1059" s="81">
        <v>12</v>
      </c>
      <c r="D1059" s="81">
        <v>5</v>
      </c>
      <c r="E1059" s="81">
        <v>5</v>
      </c>
      <c r="F1059" s="81">
        <v>0</v>
      </c>
      <c r="G1059" s="82" t="s">
        <v>110</v>
      </c>
      <c r="H1059" s="83" t="s">
        <v>111</v>
      </c>
      <c r="J1059" s="80"/>
      <c r="K1059" s="84">
        <v>202.76</v>
      </c>
    </row>
    <row r="1060" spans="1:11" ht="13" customHeight="1">
      <c r="A1060" s="79" t="s">
        <v>1904</v>
      </c>
      <c r="B1060" s="86" t="s">
        <v>1903</v>
      </c>
      <c r="C1060" s="81">
        <v>12</v>
      </c>
      <c r="D1060" s="81">
        <v>5</v>
      </c>
      <c r="E1060" s="81">
        <v>5</v>
      </c>
      <c r="F1060" s="81">
        <v>0</v>
      </c>
      <c r="G1060" s="82" t="s">
        <v>110</v>
      </c>
      <c r="H1060" s="83" t="s">
        <v>111</v>
      </c>
      <c r="J1060" s="80"/>
      <c r="K1060" s="84">
        <v>228.19</v>
      </c>
    </row>
    <row r="1061" spans="1:11" ht="13" customHeight="1">
      <c r="A1061" s="79" t="s">
        <v>1905</v>
      </c>
      <c r="B1061" s="86" t="s">
        <v>1906</v>
      </c>
      <c r="C1061" s="81">
        <v>12</v>
      </c>
      <c r="D1061" s="81">
        <v>5</v>
      </c>
      <c r="E1061" s="81">
        <v>5</v>
      </c>
      <c r="F1061" s="81">
        <v>0</v>
      </c>
      <c r="G1061" s="82" t="s">
        <v>110</v>
      </c>
      <c r="H1061" s="83" t="s">
        <v>111</v>
      </c>
      <c r="J1061" s="80"/>
      <c r="K1061" s="84">
        <v>235.71</v>
      </c>
    </row>
    <row r="1062" spans="1:11" ht="13" customHeight="1">
      <c r="A1062" s="79" t="s">
        <v>1907</v>
      </c>
      <c r="B1062" s="86" t="s">
        <v>1908</v>
      </c>
      <c r="C1062" s="81">
        <v>12</v>
      </c>
      <c r="D1062" s="81">
        <v>5</v>
      </c>
      <c r="E1062" s="81">
        <v>5</v>
      </c>
      <c r="F1062" s="81">
        <v>0</v>
      </c>
      <c r="G1062" s="82" t="s">
        <v>110</v>
      </c>
      <c r="H1062" s="83" t="s">
        <v>111</v>
      </c>
      <c r="J1062" s="80"/>
      <c r="K1062" s="84">
        <v>178.76</v>
      </c>
    </row>
    <row r="1063" spans="1:11" ht="13" customHeight="1">
      <c r="A1063" s="79" t="s">
        <v>1909</v>
      </c>
      <c r="B1063" s="86" t="s">
        <v>1910</v>
      </c>
      <c r="C1063" s="81">
        <v>12</v>
      </c>
      <c r="D1063" s="81">
        <v>5</v>
      </c>
      <c r="E1063" s="81">
        <v>5</v>
      </c>
      <c r="F1063" s="81">
        <v>0</v>
      </c>
      <c r="G1063" s="82" t="s">
        <v>110</v>
      </c>
      <c r="H1063" s="83" t="s">
        <v>111</v>
      </c>
      <c r="J1063" s="80"/>
      <c r="K1063" s="84">
        <v>403.36</v>
      </c>
    </row>
    <row r="1064" spans="1:11" ht="13" customHeight="1">
      <c r="A1064" s="79" t="s">
        <v>1911</v>
      </c>
      <c r="B1064" s="86" t="s">
        <v>1912</v>
      </c>
      <c r="C1064" s="81">
        <v>12</v>
      </c>
      <c r="D1064" s="81">
        <v>5</v>
      </c>
      <c r="E1064" s="81">
        <v>5</v>
      </c>
      <c r="F1064" s="81">
        <v>0</v>
      </c>
      <c r="G1064" s="82" t="s">
        <v>110</v>
      </c>
      <c r="H1064" s="83" t="s">
        <v>111</v>
      </c>
      <c r="J1064" s="80"/>
      <c r="K1064" s="84">
        <v>187.71</v>
      </c>
    </row>
    <row r="1065" spans="1:11" ht="13" customHeight="1">
      <c r="A1065" s="79" t="s">
        <v>1913</v>
      </c>
      <c r="B1065" s="86" t="s">
        <v>1914</v>
      </c>
      <c r="C1065" s="81">
        <v>12</v>
      </c>
      <c r="D1065" s="81">
        <v>5</v>
      </c>
      <c r="E1065" s="81">
        <v>5</v>
      </c>
      <c r="F1065" s="81">
        <v>0</v>
      </c>
      <c r="G1065" s="82" t="s">
        <v>110</v>
      </c>
      <c r="H1065" s="83" t="s">
        <v>111</v>
      </c>
      <c r="J1065" s="80"/>
      <c r="K1065" s="84">
        <v>209.56</v>
      </c>
    </row>
    <row r="1066" spans="1:11" ht="13" customHeight="1">
      <c r="A1066" s="79" t="s">
        <v>1915</v>
      </c>
      <c r="B1066" s="86" t="s">
        <v>1916</v>
      </c>
      <c r="C1066" s="81">
        <v>12</v>
      </c>
      <c r="D1066" s="81">
        <v>5</v>
      </c>
      <c r="E1066" s="81">
        <v>5</v>
      </c>
      <c r="F1066" s="81">
        <v>0</v>
      </c>
      <c r="G1066" s="82" t="s">
        <v>110</v>
      </c>
      <c r="H1066" s="83" t="s">
        <v>111</v>
      </c>
      <c r="J1066" s="80"/>
      <c r="K1066" s="84">
        <v>274.76</v>
      </c>
    </row>
    <row r="1067" spans="1:11" ht="13" customHeight="1">
      <c r="A1067" s="79" t="s">
        <v>1917</v>
      </c>
      <c r="B1067" s="86" t="s">
        <v>1918</v>
      </c>
      <c r="C1067" s="81">
        <v>12</v>
      </c>
      <c r="D1067" s="81">
        <v>5</v>
      </c>
      <c r="E1067" s="81">
        <v>5</v>
      </c>
      <c r="F1067" s="81">
        <v>0</v>
      </c>
      <c r="G1067" s="82" t="s">
        <v>110</v>
      </c>
      <c r="H1067" s="83" t="s">
        <v>111</v>
      </c>
      <c r="J1067" s="80"/>
      <c r="K1067" s="84">
        <v>280.13</v>
      </c>
    </row>
    <row r="1068" spans="1:11" ht="13" customHeight="1">
      <c r="A1068" s="79" t="s">
        <v>1919</v>
      </c>
      <c r="B1068" s="86" t="s">
        <v>1920</v>
      </c>
      <c r="C1068" s="81">
        <v>12</v>
      </c>
      <c r="D1068" s="81">
        <v>5</v>
      </c>
      <c r="E1068" s="81">
        <v>5</v>
      </c>
      <c r="F1068" s="81">
        <v>0</v>
      </c>
      <c r="G1068" s="82" t="s">
        <v>110</v>
      </c>
      <c r="H1068" s="83" t="s">
        <v>111</v>
      </c>
      <c r="J1068" s="80"/>
      <c r="K1068" s="84">
        <v>367.9</v>
      </c>
    </row>
    <row r="1069" spans="1:11" ht="13" customHeight="1">
      <c r="A1069" s="79" t="s">
        <v>1921</v>
      </c>
      <c r="B1069" s="86" t="s">
        <v>1922</v>
      </c>
      <c r="C1069" s="81">
        <v>12</v>
      </c>
      <c r="D1069" s="81">
        <v>5</v>
      </c>
      <c r="E1069" s="81">
        <v>5</v>
      </c>
      <c r="F1069" s="81">
        <v>0</v>
      </c>
      <c r="G1069" s="82" t="s">
        <v>110</v>
      </c>
      <c r="H1069" s="83" t="s">
        <v>111</v>
      </c>
      <c r="J1069" s="80"/>
      <c r="K1069" s="84">
        <v>337.09</v>
      </c>
    </row>
    <row r="1070" spans="1:11" ht="13" customHeight="1">
      <c r="A1070" s="79" t="s">
        <v>1923</v>
      </c>
      <c r="B1070" s="86" t="s">
        <v>1924</v>
      </c>
      <c r="C1070" s="81">
        <v>12</v>
      </c>
      <c r="D1070" s="81">
        <v>5</v>
      </c>
      <c r="E1070" s="81">
        <v>5</v>
      </c>
      <c r="F1070" s="81">
        <v>0</v>
      </c>
      <c r="G1070" s="82" t="s">
        <v>110</v>
      </c>
      <c r="H1070" s="83" t="s">
        <v>111</v>
      </c>
      <c r="J1070" s="80"/>
      <c r="K1070" s="84">
        <v>1252.72</v>
      </c>
    </row>
    <row r="1071" spans="1:11" ht="13" customHeight="1">
      <c r="A1071" s="79" t="s">
        <v>1925</v>
      </c>
      <c r="B1071" s="86" t="s">
        <v>1926</v>
      </c>
      <c r="C1071" s="81">
        <v>12</v>
      </c>
      <c r="D1071" s="81">
        <v>5</v>
      </c>
      <c r="E1071" s="81">
        <v>5</v>
      </c>
      <c r="F1071" s="81">
        <v>0</v>
      </c>
      <c r="G1071" s="82" t="s">
        <v>110</v>
      </c>
      <c r="H1071" s="83" t="s">
        <v>111</v>
      </c>
      <c r="J1071" s="80"/>
      <c r="K1071" s="84">
        <v>413.4</v>
      </c>
    </row>
    <row r="1072" spans="1:11" ht="13" customHeight="1">
      <c r="A1072" s="79" t="s">
        <v>1927</v>
      </c>
      <c r="B1072" s="86" t="s">
        <v>1928</v>
      </c>
      <c r="C1072" s="81">
        <v>12</v>
      </c>
      <c r="D1072" s="81">
        <v>5</v>
      </c>
      <c r="E1072" s="81">
        <v>5</v>
      </c>
      <c r="F1072" s="81">
        <v>0</v>
      </c>
      <c r="G1072" s="82" t="s">
        <v>110</v>
      </c>
      <c r="H1072" s="83" t="s">
        <v>111</v>
      </c>
      <c r="J1072" s="80"/>
      <c r="K1072" s="84">
        <v>426.65</v>
      </c>
    </row>
    <row r="1073" spans="1:11" ht="13" customHeight="1">
      <c r="A1073" s="79" t="s">
        <v>1929</v>
      </c>
      <c r="B1073" s="86" t="s">
        <v>1930</v>
      </c>
      <c r="C1073" s="81">
        <v>12</v>
      </c>
      <c r="D1073" s="81">
        <v>5</v>
      </c>
      <c r="E1073" s="81">
        <v>5</v>
      </c>
      <c r="F1073" s="81">
        <v>0</v>
      </c>
      <c r="G1073" s="82" t="s">
        <v>110</v>
      </c>
      <c r="H1073" s="83" t="s">
        <v>111</v>
      </c>
      <c r="J1073" s="80"/>
      <c r="K1073" s="84">
        <v>456.02</v>
      </c>
    </row>
    <row r="1074" spans="1:11" ht="13" customHeight="1">
      <c r="A1074" s="79" t="s">
        <v>1931</v>
      </c>
      <c r="B1074" s="86" t="s">
        <v>1932</v>
      </c>
      <c r="C1074" s="81">
        <v>12</v>
      </c>
      <c r="D1074" s="81">
        <v>5</v>
      </c>
      <c r="E1074" s="81">
        <v>5</v>
      </c>
      <c r="F1074" s="81">
        <v>0</v>
      </c>
      <c r="G1074" s="82" t="s">
        <v>110</v>
      </c>
      <c r="H1074" s="83" t="s">
        <v>111</v>
      </c>
      <c r="J1074" s="80"/>
      <c r="K1074" s="84">
        <v>1020.59</v>
      </c>
    </row>
    <row r="1075" spans="1:11" ht="13" customHeight="1">
      <c r="A1075" s="79" t="s">
        <v>1933</v>
      </c>
      <c r="B1075" s="86" t="s">
        <v>1934</v>
      </c>
      <c r="C1075" s="81">
        <v>12</v>
      </c>
      <c r="D1075" s="81">
        <v>5</v>
      </c>
      <c r="E1075" s="81">
        <v>5</v>
      </c>
      <c r="F1075" s="81">
        <v>0</v>
      </c>
      <c r="G1075" s="82" t="s">
        <v>110</v>
      </c>
      <c r="H1075" s="83" t="s">
        <v>111</v>
      </c>
      <c r="J1075" s="80"/>
      <c r="K1075" s="84">
        <v>388.32</v>
      </c>
    </row>
    <row r="1076" spans="1:11" ht="13" customHeight="1">
      <c r="A1076" s="79" t="s">
        <v>1935</v>
      </c>
      <c r="B1076" s="86" t="s">
        <v>1936</v>
      </c>
      <c r="C1076" s="81">
        <v>12</v>
      </c>
      <c r="D1076" s="81">
        <v>5</v>
      </c>
      <c r="E1076" s="81">
        <v>5</v>
      </c>
      <c r="F1076" s="81">
        <v>0</v>
      </c>
      <c r="G1076" s="82" t="s">
        <v>110</v>
      </c>
      <c r="H1076" s="83" t="s">
        <v>111</v>
      </c>
      <c r="J1076" s="80"/>
      <c r="K1076" s="84">
        <v>402.65</v>
      </c>
    </row>
    <row r="1077" spans="1:11" ht="13" customHeight="1">
      <c r="A1077" s="79" t="s">
        <v>1937</v>
      </c>
      <c r="B1077" s="86" t="s">
        <v>1938</v>
      </c>
      <c r="C1077" s="81">
        <v>12</v>
      </c>
      <c r="D1077" s="81">
        <v>5</v>
      </c>
      <c r="E1077" s="81">
        <v>5</v>
      </c>
      <c r="F1077" s="81">
        <v>0</v>
      </c>
      <c r="G1077" s="82" t="s">
        <v>110</v>
      </c>
      <c r="H1077" s="83" t="s">
        <v>111</v>
      </c>
      <c r="J1077" s="80"/>
      <c r="K1077" s="84">
        <v>738.67</v>
      </c>
    </row>
    <row r="1078" spans="1:11" ht="13" customHeight="1">
      <c r="A1078" s="79" t="s">
        <v>1939</v>
      </c>
      <c r="B1078" s="86" t="s">
        <v>1940</v>
      </c>
      <c r="C1078" s="81">
        <v>12</v>
      </c>
      <c r="D1078" s="81">
        <v>5</v>
      </c>
      <c r="E1078" s="81">
        <v>5</v>
      </c>
      <c r="F1078" s="81">
        <v>0</v>
      </c>
      <c r="G1078" s="82" t="s">
        <v>110</v>
      </c>
      <c r="H1078" s="83" t="s">
        <v>111</v>
      </c>
      <c r="J1078" s="80"/>
      <c r="K1078" s="84">
        <v>413.4</v>
      </c>
    </row>
    <row r="1079" spans="1:11" ht="13" customHeight="1">
      <c r="A1079" s="79" t="s">
        <v>1941</v>
      </c>
      <c r="B1079" s="86" t="s">
        <v>1942</v>
      </c>
      <c r="C1079" s="81">
        <v>12</v>
      </c>
      <c r="D1079" s="81">
        <v>5</v>
      </c>
      <c r="E1079" s="81">
        <v>5</v>
      </c>
      <c r="F1079" s="81">
        <v>0</v>
      </c>
      <c r="G1079" s="82" t="s">
        <v>110</v>
      </c>
      <c r="H1079" s="83" t="s">
        <v>111</v>
      </c>
      <c r="J1079" s="80"/>
      <c r="K1079" s="84">
        <v>487.19</v>
      </c>
    </row>
    <row r="1080" spans="1:11" ht="13" customHeight="1">
      <c r="A1080" s="79" t="s">
        <v>1943</v>
      </c>
      <c r="B1080" s="86" t="s">
        <v>1944</v>
      </c>
      <c r="C1080" s="81">
        <v>12</v>
      </c>
      <c r="D1080" s="81">
        <v>5</v>
      </c>
      <c r="E1080" s="81">
        <v>5</v>
      </c>
      <c r="F1080" s="81">
        <v>0</v>
      </c>
      <c r="G1080" s="82" t="s">
        <v>110</v>
      </c>
      <c r="H1080" s="83" t="s">
        <v>111</v>
      </c>
      <c r="J1080" s="80"/>
      <c r="K1080" s="84">
        <v>317.75</v>
      </c>
    </row>
    <row r="1081" spans="1:11" ht="13" customHeight="1">
      <c r="A1081" s="79" t="s">
        <v>1945</v>
      </c>
      <c r="B1081" s="86" t="s">
        <v>1946</v>
      </c>
      <c r="C1081" s="81">
        <v>12</v>
      </c>
      <c r="D1081" s="81">
        <v>5</v>
      </c>
      <c r="E1081" s="81">
        <v>5</v>
      </c>
      <c r="F1081" s="81">
        <v>0</v>
      </c>
      <c r="G1081" s="82" t="s">
        <v>110</v>
      </c>
      <c r="H1081" s="83" t="s">
        <v>111</v>
      </c>
      <c r="J1081" s="80"/>
      <c r="K1081" s="84">
        <v>396.2</v>
      </c>
    </row>
    <row r="1082" spans="1:11" ht="13" customHeight="1">
      <c r="A1082" s="79" t="s">
        <v>1947</v>
      </c>
      <c r="B1082" s="86" t="s">
        <v>1948</v>
      </c>
      <c r="C1082" s="81">
        <v>12</v>
      </c>
      <c r="D1082" s="81">
        <v>5</v>
      </c>
      <c r="E1082" s="81">
        <v>5</v>
      </c>
      <c r="F1082" s="81">
        <v>0</v>
      </c>
      <c r="G1082" s="82" t="s">
        <v>110</v>
      </c>
      <c r="H1082" s="83" t="s">
        <v>111</v>
      </c>
      <c r="J1082" s="80"/>
      <c r="K1082" s="84">
        <v>405.51</v>
      </c>
    </row>
    <row r="1083" spans="1:11" ht="13" customHeight="1">
      <c r="A1083" s="79" t="s">
        <v>1949</v>
      </c>
      <c r="B1083" s="86" t="s">
        <v>1950</v>
      </c>
      <c r="C1083" s="81">
        <v>12</v>
      </c>
      <c r="D1083" s="81">
        <v>5</v>
      </c>
      <c r="E1083" s="81">
        <v>5</v>
      </c>
      <c r="F1083" s="81">
        <v>0</v>
      </c>
      <c r="G1083" s="82" t="s">
        <v>110</v>
      </c>
      <c r="H1083" s="83" t="s">
        <v>111</v>
      </c>
      <c r="J1083" s="80"/>
      <c r="K1083" s="84">
        <v>626.54</v>
      </c>
    </row>
    <row r="1084" spans="1:11" ht="13" customHeight="1">
      <c r="A1084" s="79" t="s">
        <v>1951</v>
      </c>
      <c r="B1084" s="86" t="s">
        <v>1952</v>
      </c>
      <c r="C1084" s="81">
        <v>12</v>
      </c>
      <c r="D1084" s="81">
        <v>5</v>
      </c>
      <c r="E1084" s="81">
        <v>5</v>
      </c>
      <c r="F1084" s="81">
        <v>0</v>
      </c>
      <c r="G1084" s="82" t="s">
        <v>110</v>
      </c>
      <c r="H1084" s="83" t="s">
        <v>111</v>
      </c>
      <c r="J1084" s="80"/>
      <c r="K1084" s="84">
        <v>414.11</v>
      </c>
    </row>
    <row r="1085" spans="1:11" ht="13" customHeight="1">
      <c r="A1085" s="79" t="s">
        <v>1953</v>
      </c>
      <c r="B1085" s="86" t="s">
        <v>1954</v>
      </c>
      <c r="C1085" s="81">
        <v>12</v>
      </c>
      <c r="D1085" s="81">
        <v>5</v>
      </c>
      <c r="E1085" s="81">
        <v>5</v>
      </c>
      <c r="F1085" s="81">
        <v>0</v>
      </c>
      <c r="G1085" s="82" t="s">
        <v>110</v>
      </c>
      <c r="H1085" s="83" t="s">
        <v>111</v>
      </c>
      <c r="J1085" s="80"/>
      <c r="K1085" s="84">
        <v>419.48</v>
      </c>
    </row>
    <row r="1086" spans="1:11" ht="13" customHeight="1">
      <c r="A1086" s="79" t="s">
        <v>1955</v>
      </c>
      <c r="B1086" s="86" t="s">
        <v>1956</v>
      </c>
      <c r="C1086" s="81">
        <v>12</v>
      </c>
      <c r="D1086" s="81">
        <v>5</v>
      </c>
      <c r="E1086" s="81">
        <v>5</v>
      </c>
      <c r="F1086" s="81">
        <v>0</v>
      </c>
      <c r="G1086" s="82" t="s">
        <v>110</v>
      </c>
      <c r="H1086" s="83" t="s">
        <v>111</v>
      </c>
      <c r="J1086" s="80"/>
      <c r="K1086" s="84">
        <v>1066.8</v>
      </c>
    </row>
    <row r="1087" spans="1:11" ht="13" customHeight="1">
      <c r="A1087" s="79" t="s">
        <v>1957</v>
      </c>
      <c r="B1087" s="86" t="s">
        <v>1958</v>
      </c>
      <c r="C1087" s="81">
        <v>12</v>
      </c>
      <c r="D1087" s="81">
        <v>5</v>
      </c>
      <c r="E1087" s="81">
        <v>5</v>
      </c>
      <c r="F1087" s="81">
        <v>0</v>
      </c>
      <c r="G1087" s="82" t="s">
        <v>110</v>
      </c>
      <c r="H1087" s="83" t="s">
        <v>111</v>
      </c>
      <c r="J1087" s="80"/>
      <c r="K1087" s="84">
        <v>465.7</v>
      </c>
    </row>
    <row r="1088" spans="1:11" ht="13" customHeight="1">
      <c r="A1088" s="79" t="s">
        <v>1959</v>
      </c>
      <c r="B1088" s="86" t="s">
        <v>1960</v>
      </c>
      <c r="C1088" s="81">
        <v>12</v>
      </c>
      <c r="D1088" s="81">
        <v>5</v>
      </c>
      <c r="E1088" s="81">
        <v>5</v>
      </c>
      <c r="F1088" s="81">
        <v>0</v>
      </c>
      <c r="G1088" s="82" t="s">
        <v>110</v>
      </c>
      <c r="H1088" s="83" t="s">
        <v>111</v>
      </c>
      <c r="J1088" s="80"/>
      <c r="K1088" s="84">
        <v>512.62</v>
      </c>
    </row>
    <row r="1089" spans="1:11" ht="13" customHeight="1">
      <c r="A1089" s="79" t="s">
        <v>1961</v>
      </c>
      <c r="B1089" s="86" t="s">
        <v>1962</v>
      </c>
      <c r="C1089" s="81">
        <v>12</v>
      </c>
      <c r="D1089" s="81">
        <v>5</v>
      </c>
      <c r="E1089" s="81">
        <v>5</v>
      </c>
      <c r="F1089" s="81">
        <v>0</v>
      </c>
      <c r="G1089" s="82" t="s">
        <v>110</v>
      </c>
      <c r="H1089" s="83" t="s">
        <v>111</v>
      </c>
      <c r="J1089" s="80"/>
      <c r="K1089" s="84">
        <v>376.14</v>
      </c>
    </row>
    <row r="1090" spans="1:11" ht="13" customHeight="1">
      <c r="A1090" s="79" t="s">
        <v>1963</v>
      </c>
      <c r="B1090" s="86" t="s">
        <v>1964</v>
      </c>
      <c r="C1090" s="81">
        <v>12</v>
      </c>
      <c r="D1090" s="81">
        <v>5</v>
      </c>
      <c r="E1090" s="81">
        <v>5</v>
      </c>
      <c r="F1090" s="81">
        <v>0</v>
      </c>
      <c r="G1090" s="82" t="s">
        <v>110</v>
      </c>
      <c r="H1090" s="83" t="s">
        <v>111</v>
      </c>
      <c r="J1090" s="80"/>
      <c r="K1090" s="84">
        <v>441.34</v>
      </c>
    </row>
    <row r="1091" spans="1:11" ht="13" customHeight="1">
      <c r="A1091" s="79" t="s">
        <v>1965</v>
      </c>
      <c r="B1091" s="86" t="s">
        <v>1966</v>
      </c>
      <c r="C1091" s="81">
        <v>12</v>
      </c>
      <c r="D1091" s="81">
        <v>5</v>
      </c>
      <c r="E1091" s="81">
        <v>5</v>
      </c>
      <c r="F1091" s="81">
        <v>0</v>
      </c>
      <c r="G1091" s="82" t="s">
        <v>110</v>
      </c>
      <c r="H1091" s="83" t="s">
        <v>111</v>
      </c>
      <c r="J1091" s="80"/>
      <c r="K1091" s="84">
        <v>736.52</v>
      </c>
    </row>
    <row r="1092" spans="1:11" ht="13" customHeight="1">
      <c r="A1092" s="79" t="s">
        <v>1967</v>
      </c>
      <c r="B1092" s="86" t="s">
        <v>1968</v>
      </c>
      <c r="C1092" s="81">
        <v>12</v>
      </c>
      <c r="D1092" s="81">
        <v>5</v>
      </c>
      <c r="E1092" s="81">
        <v>5</v>
      </c>
      <c r="F1092" s="81">
        <v>0</v>
      </c>
      <c r="G1092" s="82" t="s">
        <v>110</v>
      </c>
      <c r="H1092" s="83" t="s">
        <v>111</v>
      </c>
      <c r="J1092" s="80"/>
      <c r="K1092" s="84">
        <v>216.73</v>
      </c>
    </row>
    <row r="1093" spans="1:11" ht="13" customHeight="1">
      <c r="A1093" s="79" t="s">
        <v>1969</v>
      </c>
      <c r="B1093" s="86" t="s">
        <v>1970</v>
      </c>
      <c r="C1093" s="81">
        <v>12</v>
      </c>
      <c r="D1093" s="81">
        <v>5</v>
      </c>
      <c r="E1093" s="81">
        <v>5</v>
      </c>
      <c r="F1093" s="81">
        <v>0</v>
      </c>
      <c r="G1093" s="82" t="s">
        <v>110</v>
      </c>
      <c r="H1093" s="83" t="s">
        <v>111</v>
      </c>
      <c r="J1093" s="80"/>
      <c r="K1093" s="84">
        <v>991.22</v>
      </c>
    </row>
    <row r="1094" spans="1:11" ht="13" customHeight="1">
      <c r="A1094" s="79" t="s">
        <v>1971</v>
      </c>
      <c r="B1094" s="86" t="s">
        <v>1972</v>
      </c>
      <c r="C1094" s="81">
        <v>12</v>
      </c>
      <c r="D1094" s="81">
        <v>5</v>
      </c>
      <c r="E1094" s="81">
        <v>5</v>
      </c>
      <c r="F1094" s="81">
        <v>0</v>
      </c>
      <c r="G1094" s="82" t="s">
        <v>110</v>
      </c>
      <c r="H1094" s="83" t="s">
        <v>111</v>
      </c>
      <c r="J1094" s="80"/>
      <c r="K1094" s="84">
        <v>91.71</v>
      </c>
    </row>
    <row r="1095" spans="1:11" ht="13" customHeight="1">
      <c r="A1095" s="79" t="s">
        <v>1973</v>
      </c>
      <c r="B1095" s="86" t="s">
        <v>1974</v>
      </c>
      <c r="C1095" s="81">
        <v>12</v>
      </c>
      <c r="D1095" s="81">
        <v>5</v>
      </c>
      <c r="E1095" s="81">
        <v>5</v>
      </c>
      <c r="F1095" s="81">
        <v>0</v>
      </c>
      <c r="G1095" s="82" t="s">
        <v>110</v>
      </c>
      <c r="H1095" s="83" t="s">
        <v>111</v>
      </c>
      <c r="J1095" s="80"/>
      <c r="K1095" s="84">
        <v>139.71</v>
      </c>
    </row>
    <row r="1096" spans="1:11" ht="13" customHeight="1">
      <c r="A1096" s="79" t="s">
        <v>1975</v>
      </c>
      <c r="B1096" s="86" t="s">
        <v>1976</v>
      </c>
      <c r="C1096" s="81">
        <v>12</v>
      </c>
      <c r="D1096" s="81">
        <v>5</v>
      </c>
      <c r="E1096" s="81">
        <v>5</v>
      </c>
      <c r="F1096" s="81">
        <v>0</v>
      </c>
      <c r="G1096" s="82" t="s">
        <v>110</v>
      </c>
      <c r="H1096" s="83" t="s">
        <v>111</v>
      </c>
      <c r="J1096" s="80"/>
      <c r="K1096" s="84">
        <v>214.22</v>
      </c>
    </row>
    <row r="1097" spans="1:11" ht="13" customHeight="1">
      <c r="A1097" s="79" t="s">
        <v>1977</v>
      </c>
      <c r="B1097" s="86" t="s">
        <v>1978</v>
      </c>
      <c r="C1097" s="81">
        <v>12</v>
      </c>
      <c r="D1097" s="81">
        <v>5</v>
      </c>
      <c r="E1097" s="81">
        <v>5</v>
      </c>
      <c r="F1097" s="81">
        <v>0</v>
      </c>
      <c r="G1097" s="82" t="s">
        <v>110</v>
      </c>
      <c r="H1097" s="83" t="s">
        <v>111</v>
      </c>
      <c r="J1097" s="80"/>
      <c r="K1097" s="84">
        <v>300.55</v>
      </c>
    </row>
    <row r="1098" spans="1:11" ht="13" customHeight="1">
      <c r="A1098" s="79" t="s">
        <v>1979</v>
      </c>
      <c r="B1098" s="86" t="s">
        <v>1980</v>
      </c>
      <c r="C1098" s="81">
        <v>12</v>
      </c>
      <c r="D1098" s="81">
        <v>5</v>
      </c>
      <c r="E1098" s="81">
        <v>5</v>
      </c>
      <c r="F1098" s="81">
        <v>0</v>
      </c>
      <c r="G1098" s="82" t="s">
        <v>110</v>
      </c>
      <c r="H1098" s="83" t="s">
        <v>111</v>
      </c>
      <c r="J1098" s="80"/>
      <c r="K1098" s="84">
        <v>492.92</v>
      </c>
    </row>
    <row r="1099" spans="1:11" ht="13" customHeight="1">
      <c r="A1099" s="79" t="s">
        <v>1981</v>
      </c>
      <c r="B1099" s="86" t="s">
        <v>1982</v>
      </c>
      <c r="C1099" s="81">
        <v>12</v>
      </c>
      <c r="D1099" s="81">
        <v>5</v>
      </c>
      <c r="E1099" s="81">
        <v>5</v>
      </c>
      <c r="F1099" s="81">
        <v>0</v>
      </c>
      <c r="G1099" s="82" t="s">
        <v>110</v>
      </c>
      <c r="H1099" s="83" t="s">
        <v>111</v>
      </c>
      <c r="J1099" s="80"/>
      <c r="K1099" s="84">
        <v>120.72</v>
      </c>
    </row>
    <row r="1100" spans="1:11" ht="13" customHeight="1">
      <c r="A1100" s="79" t="s">
        <v>1983</v>
      </c>
      <c r="B1100" s="86" t="s">
        <v>1984</v>
      </c>
      <c r="C1100" s="81">
        <v>12</v>
      </c>
      <c r="D1100" s="81">
        <v>5</v>
      </c>
      <c r="E1100" s="81">
        <v>5</v>
      </c>
      <c r="F1100" s="81">
        <v>0</v>
      </c>
      <c r="G1100" s="82" t="s">
        <v>110</v>
      </c>
      <c r="H1100" s="83" t="s">
        <v>111</v>
      </c>
      <c r="J1100" s="80"/>
      <c r="K1100" s="84">
        <v>266.88</v>
      </c>
    </row>
    <row r="1101" spans="1:11" ht="13" customHeight="1">
      <c r="A1101" s="79" t="s">
        <v>1985</v>
      </c>
      <c r="B1101" s="86" t="s">
        <v>1986</v>
      </c>
      <c r="C1101" s="81">
        <v>12</v>
      </c>
      <c r="D1101" s="81">
        <v>5</v>
      </c>
      <c r="E1101" s="81">
        <v>5</v>
      </c>
      <c r="F1101" s="81">
        <v>0</v>
      </c>
      <c r="G1101" s="82" t="s">
        <v>110</v>
      </c>
      <c r="H1101" s="83" t="s">
        <v>111</v>
      </c>
      <c r="J1101" s="80"/>
      <c r="K1101" s="84">
        <v>357.51</v>
      </c>
    </row>
    <row r="1102" spans="1:11" ht="13" customHeight="1">
      <c r="A1102" s="79" t="s">
        <v>1987</v>
      </c>
      <c r="B1102" s="86" t="s">
        <v>1988</v>
      </c>
      <c r="C1102" s="81">
        <v>12</v>
      </c>
      <c r="D1102" s="81">
        <v>5</v>
      </c>
      <c r="E1102" s="81">
        <v>5</v>
      </c>
      <c r="F1102" s="81">
        <v>0</v>
      </c>
      <c r="G1102" s="82" t="s">
        <v>110</v>
      </c>
      <c r="H1102" s="83" t="s">
        <v>111</v>
      </c>
      <c r="J1102" s="80"/>
      <c r="K1102" s="84">
        <v>357.15</v>
      </c>
    </row>
    <row r="1103" spans="1:11" ht="13" customHeight="1">
      <c r="A1103" s="79" t="s">
        <v>1989</v>
      </c>
      <c r="B1103" s="86" t="s">
        <v>1990</v>
      </c>
      <c r="C1103" s="81">
        <v>12</v>
      </c>
      <c r="D1103" s="81">
        <v>5</v>
      </c>
      <c r="E1103" s="81">
        <v>5</v>
      </c>
      <c r="F1103" s="81">
        <v>0</v>
      </c>
      <c r="G1103" s="82" t="s">
        <v>110</v>
      </c>
      <c r="H1103" s="83" t="s">
        <v>111</v>
      </c>
      <c r="J1103" s="80"/>
      <c r="K1103" s="84">
        <v>401.57</v>
      </c>
    </row>
    <row r="1104" spans="1:11" ht="13" customHeight="1">
      <c r="A1104" s="79" t="s">
        <v>1991</v>
      </c>
      <c r="B1104" s="86" t="s">
        <v>1992</v>
      </c>
      <c r="C1104" s="81">
        <v>12</v>
      </c>
      <c r="D1104" s="81">
        <v>5</v>
      </c>
      <c r="E1104" s="81">
        <v>5</v>
      </c>
      <c r="F1104" s="81">
        <v>0</v>
      </c>
      <c r="G1104" s="82" t="s">
        <v>110</v>
      </c>
      <c r="H1104" s="83" t="s">
        <v>111</v>
      </c>
      <c r="J1104" s="80"/>
      <c r="K1104" s="84">
        <v>469.28</v>
      </c>
    </row>
    <row r="1105" spans="1:11" ht="13" customHeight="1">
      <c r="A1105" s="79" t="s">
        <v>1993</v>
      </c>
      <c r="B1105" s="86" t="s">
        <v>1994</v>
      </c>
      <c r="C1105" s="81">
        <v>12</v>
      </c>
      <c r="D1105" s="81">
        <v>5</v>
      </c>
      <c r="E1105" s="81">
        <v>5</v>
      </c>
      <c r="F1105" s="81">
        <v>0</v>
      </c>
      <c r="G1105" s="82" t="s">
        <v>110</v>
      </c>
      <c r="H1105" s="83" t="s">
        <v>111</v>
      </c>
      <c r="J1105" s="80"/>
      <c r="K1105" s="84">
        <v>504.39</v>
      </c>
    </row>
    <row r="1106" spans="1:11" ht="13" customHeight="1">
      <c r="A1106" s="79" t="s">
        <v>1995</v>
      </c>
      <c r="B1106" s="86" t="s">
        <v>1996</v>
      </c>
      <c r="C1106" s="81">
        <v>12</v>
      </c>
      <c r="D1106" s="81">
        <v>5</v>
      </c>
      <c r="E1106" s="81">
        <v>5</v>
      </c>
      <c r="F1106" s="81">
        <v>0</v>
      </c>
      <c r="G1106" s="82" t="s">
        <v>110</v>
      </c>
      <c r="H1106" s="83" t="s">
        <v>111</v>
      </c>
      <c r="J1106" s="80"/>
      <c r="K1106" s="84">
        <v>446.35</v>
      </c>
    </row>
    <row r="1107" spans="1:11" ht="13" customHeight="1">
      <c r="A1107" s="79" t="s">
        <v>1997</v>
      </c>
      <c r="B1107" s="86" t="s">
        <v>1998</v>
      </c>
      <c r="C1107" s="81">
        <v>12</v>
      </c>
      <c r="D1107" s="81">
        <v>5</v>
      </c>
      <c r="E1107" s="81">
        <v>5</v>
      </c>
      <c r="F1107" s="81">
        <v>0</v>
      </c>
      <c r="G1107" s="82" t="s">
        <v>110</v>
      </c>
      <c r="H1107" s="83" t="s">
        <v>111</v>
      </c>
      <c r="J1107" s="80"/>
      <c r="K1107" s="84">
        <v>510.83</v>
      </c>
    </row>
    <row r="1108" spans="1:11" ht="13" customHeight="1">
      <c r="A1108" s="79" t="s">
        <v>1999</v>
      </c>
      <c r="B1108" s="86" t="s">
        <v>2000</v>
      </c>
      <c r="C1108" s="81">
        <v>12</v>
      </c>
      <c r="D1108" s="81">
        <v>5</v>
      </c>
      <c r="E1108" s="81">
        <v>5</v>
      </c>
      <c r="F1108" s="81">
        <v>0</v>
      </c>
      <c r="G1108" s="82" t="s">
        <v>110</v>
      </c>
      <c r="H1108" s="83" t="s">
        <v>111</v>
      </c>
      <c r="J1108" s="80"/>
      <c r="K1108" s="84">
        <v>503.67</v>
      </c>
    </row>
    <row r="1109" spans="1:11" ht="13" customHeight="1">
      <c r="A1109" s="79" t="s">
        <v>2001</v>
      </c>
      <c r="B1109" s="86" t="s">
        <v>2002</v>
      </c>
      <c r="C1109" s="81">
        <v>12</v>
      </c>
      <c r="D1109" s="81">
        <v>5</v>
      </c>
      <c r="E1109" s="81">
        <v>5</v>
      </c>
      <c r="F1109" s="81">
        <v>0</v>
      </c>
      <c r="G1109" s="82" t="s">
        <v>110</v>
      </c>
      <c r="H1109" s="83" t="s">
        <v>111</v>
      </c>
      <c r="J1109" s="80"/>
      <c r="K1109" s="84">
        <v>270.45999999999998</v>
      </c>
    </row>
    <row r="1110" spans="1:11" ht="13" customHeight="1">
      <c r="A1110" s="79" t="s">
        <v>2003</v>
      </c>
      <c r="B1110" s="86" t="s">
        <v>2004</v>
      </c>
      <c r="C1110" s="81">
        <v>12</v>
      </c>
      <c r="D1110" s="81">
        <v>5</v>
      </c>
      <c r="E1110" s="81">
        <v>5</v>
      </c>
      <c r="F1110" s="81">
        <v>0</v>
      </c>
      <c r="G1110" s="82" t="s">
        <v>110</v>
      </c>
      <c r="H1110" s="83" t="s">
        <v>111</v>
      </c>
      <c r="J1110" s="80"/>
      <c r="K1110" s="84">
        <v>124.66</v>
      </c>
    </row>
    <row r="1111" spans="1:11" ht="13" customHeight="1">
      <c r="A1111" s="79" t="s">
        <v>2005</v>
      </c>
      <c r="B1111" s="86" t="s">
        <v>2006</v>
      </c>
      <c r="C1111" s="81">
        <v>12</v>
      </c>
      <c r="D1111" s="81">
        <v>5</v>
      </c>
      <c r="E1111" s="81">
        <v>5</v>
      </c>
      <c r="F1111" s="81">
        <v>0</v>
      </c>
      <c r="G1111" s="82" t="s">
        <v>110</v>
      </c>
      <c r="H1111" s="83" t="s">
        <v>111</v>
      </c>
      <c r="J1111" s="80"/>
      <c r="K1111" s="84">
        <v>953.6</v>
      </c>
    </row>
    <row r="1112" spans="1:11" ht="13" customHeight="1">
      <c r="A1112" s="79" t="s">
        <v>2007</v>
      </c>
      <c r="B1112" s="86" t="s">
        <v>2008</v>
      </c>
      <c r="C1112" s="81">
        <v>12</v>
      </c>
      <c r="D1112" s="81">
        <v>5</v>
      </c>
      <c r="E1112" s="81">
        <v>5</v>
      </c>
      <c r="F1112" s="81">
        <v>0</v>
      </c>
      <c r="G1112" s="82" t="s">
        <v>110</v>
      </c>
      <c r="H1112" s="83" t="s">
        <v>111</v>
      </c>
      <c r="J1112" s="80"/>
      <c r="K1112" s="84">
        <v>199.17</v>
      </c>
    </row>
    <row r="1113" spans="1:11" ht="13" customHeight="1">
      <c r="A1113" s="79" t="s">
        <v>2009</v>
      </c>
      <c r="B1113" s="86" t="s">
        <v>2010</v>
      </c>
      <c r="C1113" s="81">
        <v>12</v>
      </c>
      <c r="D1113" s="81">
        <v>5</v>
      </c>
      <c r="E1113" s="81">
        <v>5</v>
      </c>
      <c r="F1113" s="81">
        <v>0</v>
      </c>
      <c r="G1113" s="82" t="s">
        <v>110</v>
      </c>
      <c r="H1113" s="83" t="s">
        <v>111</v>
      </c>
      <c r="J1113" s="80"/>
      <c r="K1113" s="84">
        <v>234.28</v>
      </c>
    </row>
    <row r="1114" spans="1:11" ht="13" customHeight="1">
      <c r="A1114" s="79" t="s">
        <v>2011</v>
      </c>
      <c r="B1114" s="86" t="s">
        <v>2012</v>
      </c>
      <c r="C1114" s="81">
        <v>12</v>
      </c>
      <c r="D1114" s="81">
        <v>5</v>
      </c>
      <c r="E1114" s="81">
        <v>5</v>
      </c>
      <c r="F1114" s="81">
        <v>0</v>
      </c>
      <c r="G1114" s="82" t="s">
        <v>110</v>
      </c>
      <c r="H1114" s="83" t="s">
        <v>111</v>
      </c>
      <c r="J1114" s="80"/>
      <c r="K1114" s="84">
        <v>221.38</v>
      </c>
    </row>
    <row r="1115" spans="1:11" ht="13" customHeight="1">
      <c r="A1115" s="79" t="s">
        <v>2013</v>
      </c>
      <c r="B1115" s="86" t="s">
        <v>2012</v>
      </c>
      <c r="C1115" s="81">
        <v>12</v>
      </c>
      <c r="D1115" s="81">
        <v>5</v>
      </c>
      <c r="E1115" s="81">
        <v>5</v>
      </c>
      <c r="F1115" s="81">
        <v>0</v>
      </c>
      <c r="G1115" s="82" t="s">
        <v>110</v>
      </c>
      <c r="H1115" s="83" t="s">
        <v>111</v>
      </c>
      <c r="J1115" s="80"/>
      <c r="K1115" s="84">
        <v>227.12</v>
      </c>
    </row>
    <row r="1116" spans="1:11" ht="13" customHeight="1">
      <c r="A1116" s="79" t="s">
        <v>2014</v>
      </c>
      <c r="B1116" s="86" t="s">
        <v>2012</v>
      </c>
      <c r="C1116" s="81">
        <v>12</v>
      </c>
      <c r="D1116" s="81">
        <v>5</v>
      </c>
      <c r="E1116" s="81">
        <v>5</v>
      </c>
      <c r="F1116" s="81">
        <v>0</v>
      </c>
      <c r="G1116" s="82" t="s">
        <v>110</v>
      </c>
      <c r="H1116" s="83" t="s">
        <v>111</v>
      </c>
      <c r="J1116" s="80"/>
      <c r="K1116" s="84">
        <v>233.92</v>
      </c>
    </row>
    <row r="1117" spans="1:11" ht="13" customHeight="1">
      <c r="A1117" s="79" t="s">
        <v>2015</v>
      </c>
      <c r="B1117" s="86" t="s">
        <v>2016</v>
      </c>
      <c r="C1117" s="81">
        <v>12</v>
      </c>
      <c r="D1117" s="81">
        <v>5</v>
      </c>
      <c r="E1117" s="81">
        <v>5</v>
      </c>
      <c r="F1117" s="81">
        <v>0</v>
      </c>
      <c r="G1117" s="82" t="s">
        <v>110</v>
      </c>
      <c r="H1117" s="83" t="s">
        <v>111</v>
      </c>
      <c r="J1117" s="80"/>
      <c r="K1117" s="84">
        <v>248.97</v>
      </c>
    </row>
    <row r="1118" spans="1:11" ht="13" customHeight="1">
      <c r="A1118" s="79" t="s">
        <v>2017</v>
      </c>
      <c r="B1118" s="86" t="s">
        <v>2018</v>
      </c>
      <c r="C1118" s="81">
        <v>12</v>
      </c>
      <c r="D1118" s="81">
        <v>5</v>
      </c>
      <c r="E1118" s="81">
        <v>5</v>
      </c>
      <c r="F1118" s="81">
        <v>0</v>
      </c>
      <c r="G1118" s="82" t="s">
        <v>110</v>
      </c>
      <c r="H1118" s="83" t="s">
        <v>111</v>
      </c>
      <c r="J1118" s="80"/>
      <c r="K1118" s="84">
        <v>245.39</v>
      </c>
    </row>
    <row r="1119" spans="1:11" ht="13" customHeight="1">
      <c r="A1119" s="79" t="s">
        <v>2019</v>
      </c>
      <c r="B1119" s="86" t="s">
        <v>2020</v>
      </c>
      <c r="C1119" s="81">
        <v>12</v>
      </c>
      <c r="D1119" s="81">
        <v>5</v>
      </c>
      <c r="E1119" s="81">
        <v>5</v>
      </c>
      <c r="F1119" s="81">
        <v>0</v>
      </c>
      <c r="G1119" s="82" t="s">
        <v>110</v>
      </c>
      <c r="H1119" s="83" t="s">
        <v>111</v>
      </c>
      <c r="J1119" s="80"/>
      <c r="K1119" s="84">
        <v>138.28</v>
      </c>
    </row>
    <row r="1120" spans="1:11" ht="13" customHeight="1">
      <c r="A1120" s="79" t="s">
        <v>2021</v>
      </c>
      <c r="B1120" s="86" t="s">
        <v>2022</v>
      </c>
      <c r="C1120" s="81">
        <v>12</v>
      </c>
      <c r="D1120" s="81">
        <v>5</v>
      </c>
      <c r="E1120" s="81">
        <v>5</v>
      </c>
      <c r="F1120" s="81">
        <v>0</v>
      </c>
      <c r="G1120" s="82" t="s">
        <v>110</v>
      </c>
      <c r="H1120" s="83" t="s">
        <v>111</v>
      </c>
      <c r="J1120" s="80"/>
      <c r="K1120" s="84">
        <v>165.5</v>
      </c>
    </row>
    <row r="1121" spans="1:11" ht="13" customHeight="1">
      <c r="A1121" s="79" t="s">
        <v>2023</v>
      </c>
      <c r="B1121" s="86" t="s">
        <v>2024</v>
      </c>
      <c r="C1121" s="81">
        <v>12</v>
      </c>
      <c r="D1121" s="81">
        <v>5</v>
      </c>
      <c r="E1121" s="81">
        <v>5</v>
      </c>
      <c r="F1121" s="81">
        <v>0</v>
      </c>
      <c r="G1121" s="82" t="s">
        <v>110</v>
      </c>
      <c r="H1121" s="83" t="s">
        <v>111</v>
      </c>
      <c r="J1121" s="80"/>
      <c r="K1121" s="84">
        <v>296.25</v>
      </c>
    </row>
    <row r="1122" spans="1:11" ht="13" customHeight="1">
      <c r="A1122" s="79" t="s">
        <v>2025</v>
      </c>
      <c r="B1122" s="86" t="s">
        <v>2026</v>
      </c>
      <c r="C1122" s="81">
        <v>12</v>
      </c>
      <c r="D1122" s="81">
        <v>5</v>
      </c>
      <c r="E1122" s="81">
        <v>5</v>
      </c>
      <c r="F1122" s="81">
        <v>0</v>
      </c>
      <c r="G1122" s="82" t="s">
        <v>110</v>
      </c>
      <c r="H1122" s="83" t="s">
        <v>111</v>
      </c>
      <c r="J1122" s="80"/>
      <c r="K1122" s="84">
        <v>301.27</v>
      </c>
    </row>
    <row r="1123" spans="1:11" ht="13" customHeight="1">
      <c r="A1123" s="79" t="s">
        <v>2027</v>
      </c>
      <c r="B1123" s="86" t="s">
        <v>2028</v>
      </c>
      <c r="C1123" s="81">
        <v>12</v>
      </c>
      <c r="D1123" s="81">
        <v>5</v>
      </c>
      <c r="E1123" s="81">
        <v>5</v>
      </c>
      <c r="F1123" s="81">
        <v>0</v>
      </c>
      <c r="G1123" s="82" t="s">
        <v>110</v>
      </c>
      <c r="H1123" s="83" t="s">
        <v>111</v>
      </c>
      <c r="J1123" s="80"/>
      <c r="K1123" s="84">
        <v>278.33999999999997</v>
      </c>
    </row>
    <row r="1124" spans="1:11" ht="13" customHeight="1">
      <c r="A1124" s="79" t="s">
        <v>2029</v>
      </c>
      <c r="B1124" s="86" t="s">
        <v>2030</v>
      </c>
      <c r="C1124" s="81">
        <v>12</v>
      </c>
      <c r="D1124" s="81">
        <v>5</v>
      </c>
      <c r="E1124" s="81">
        <v>5</v>
      </c>
      <c r="F1124" s="81">
        <v>0</v>
      </c>
      <c r="G1124" s="82" t="s">
        <v>110</v>
      </c>
      <c r="H1124" s="83" t="s">
        <v>111</v>
      </c>
      <c r="J1124" s="80"/>
      <c r="K1124" s="84">
        <v>323.12</v>
      </c>
    </row>
    <row r="1125" spans="1:11" ht="13" customHeight="1">
      <c r="A1125" s="79" t="s">
        <v>2031</v>
      </c>
      <c r="B1125" s="86" t="s">
        <v>2032</v>
      </c>
      <c r="C1125" s="81">
        <v>12</v>
      </c>
      <c r="D1125" s="81">
        <v>5</v>
      </c>
      <c r="E1125" s="81">
        <v>5</v>
      </c>
      <c r="F1125" s="81">
        <v>0</v>
      </c>
      <c r="G1125" s="82" t="s">
        <v>110</v>
      </c>
      <c r="H1125" s="83" t="s">
        <v>111</v>
      </c>
      <c r="J1125" s="80"/>
      <c r="K1125" s="84">
        <v>347.12</v>
      </c>
    </row>
    <row r="1126" spans="1:11" ht="13" customHeight="1">
      <c r="A1126" s="79" t="s">
        <v>2033</v>
      </c>
      <c r="B1126" s="86" t="s">
        <v>2034</v>
      </c>
      <c r="C1126" s="81">
        <v>12</v>
      </c>
      <c r="D1126" s="81">
        <v>5</v>
      </c>
      <c r="E1126" s="81">
        <v>5</v>
      </c>
      <c r="F1126" s="81">
        <v>0</v>
      </c>
      <c r="G1126" s="82" t="s">
        <v>110</v>
      </c>
      <c r="H1126" s="83" t="s">
        <v>111</v>
      </c>
      <c r="J1126" s="80"/>
      <c r="K1126" s="84">
        <v>494</v>
      </c>
    </row>
    <row r="1127" spans="1:11" ht="13" customHeight="1">
      <c r="A1127" s="79" t="s">
        <v>2035</v>
      </c>
      <c r="B1127" s="86" t="s">
        <v>2036</v>
      </c>
      <c r="C1127" s="81">
        <v>12</v>
      </c>
      <c r="D1127" s="81">
        <v>5</v>
      </c>
      <c r="E1127" s="81">
        <v>5</v>
      </c>
      <c r="F1127" s="81">
        <v>0</v>
      </c>
      <c r="G1127" s="82" t="s">
        <v>110</v>
      </c>
      <c r="H1127" s="83" t="s">
        <v>111</v>
      </c>
      <c r="J1127" s="80"/>
      <c r="K1127" s="84">
        <v>395.13</v>
      </c>
    </row>
    <row r="1128" spans="1:11" ht="13" customHeight="1">
      <c r="A1128" s="79" t="s">
        <v>2037</v>
      </c>
      <c r="B1128" s="86" t="s">
        <v>2038</v>
      </c>
      <c r="C1128" s="81">
        <v>12</v>
      </c>
      <c r="D1128" s="81">
        <v>5</v>
      </c>
      <c r="E1128" s="81">
        <v>5</v>
      </c>
      <c r="F1128" s="81">
        <v>0</v>
      </c>
      <c r="G1128" s="82" t="s">
        <v>110</v>
      </c>
      <c r="H1128" s="83" t="s">
        <v>111</v>
      </c>
      <c r="J1128" s="80"/>
      <c r="K1128" s="84">
        <v>507.61</v>
      </c>
    </row>
    <row r="1129" spans="1:11" ht="13" customHeight="1">
      <c r="A1129" s="79" t="s">
        <v>2039</v>
      </c>
      <c r="B1129" s="86" t="s">
        <v>2040</v>
      </c>
      <c r="C1129" s="81">
        <v>12</v>
      </c>
      <c r="D1129" s="81">
        <v>5</v>
      </c>
      <c r="E1129" s="81">
        <v>5</v>
      </c>
      <c r="F1129" s="81">
        <v>0</v>
      </c>
      <c r="G1129" s="82" t="s">
        <v>110</v>
      </c>
      <c r="H1129" s="83" t="s">
        <v>111</v>
      </c>
      <c r="J1129" s="80"/>
      <c r="K1129" s="84">
        <v>470.35</v>
      </c>
    </row>
    <row r="1130" spans="1:11" ht="13" customHeight="1">
      <c r="A1130" s="79" t="s">
        <v>2041</v>
      </c>
      <c r="B1130" s="86" t="s">
        <v>2042</v>
      </c>
      <c r="C1130" s="81">
        <v>12</v>
      </c>
      <c r="D1130" s="81">
        <v>5</v>
      </c>
      <c r="E1130" s="81">
        <v>5</v>
      </c>
      <c r="F1130" s="81">
        <v>0</v>
      </c>
      <c r="G1130" s="82" t="s">
        <v>110</v>
      </c>
      <c r="H1130" s="83" t="s">
        <v>111</v>
      </c>
      <c r="J1130" s="80"/>
      <c r="K1130" s="84">
        <v>472.14</v>
      </c>
    </row>
    <row r="1131" spans="1:11" ht="13" customHeight="1">
      <c r="A1131" s="79" t="s">
        <v>2043</v>
      </c>
      <c r="B1131" s="86" t="s">
        <v>2044</v>
      </c>
      <c r="C1131" s="81">
        <v>12</v>
      </c>
      <c r="D1131" s="81">
        <v>5</v>
      </c>
      <c r="E1131" s="81">
        <v>5</v>
      </c>
      <c r="F1131" s="81">
        <v>0</v>
      </c>
      <c r="G1131" s="82" t="s">
        <v>110</v>
      </c>
      <c r="H1131" s="83" t="s">
        <v>111</v>
      </c>
      <c r="J1131" s="80"/>
      <c r="K1131" s="84">
        <v>611.14</v>
      </c>
    </row>
    <row r="1132" spans="1:11" ht="13" customHeight="1">
      <c r="A1132" s="79" t="s">
        <v>2045</v>
      </c>
      <c r="B1132" s="86" t="s">
        <v>2046</v>
      </c>
      <c r="C1132" s="81">
        <v>12</v>
      </c>
      <c r="D1132" s="81">
        <v>5</v>
      </c>
      <c r="E1132" s="81">
        <v>5</v>
      </c>
      <c r="F1132" s="81">
        <v>0</v>
      </c>
      <c r="G1132" s="82" t="s">
        <v>110</v>
      </c>
      <c r="H1132" s="83" t="s">
        <v>111</v>
      </c>
      <c r="J1132" s="80"/>
      <c r="K1132" s="84">
        <v>571.73</v>
      </c>
    </row>
    <row r="1133" spans="1:11" ht="13" customHeight="1">
      <c r="A1133" s="79" t="s">
        <v>2047</v>
      </c>
      <c r="B1133" s="86" t="s">
        <v>2048</v>
      </c>
      <c r="C1133" s="81">
        <v>12</v>
      </c>
      <c r="D1133" s="81">
        <v>5</v>
      </c>
      <c r="E1133" s="81">
        <v>5</v>
      </c>
      <c r="F1133" s="81">
        <v>0</v>
      </c>
      <c r="G1133" s="82" t="s">
        <v>110</v>
      </c>
      <c r="H1133" s="83" t="s">
        <v>111</v>
      </c>
      <c r="J1133" s="80"/>
      <c r="K1133" s="84">
        <v>470.71</v>
      </c>
    </row>
    <row r="1134" spans="1:11" ht="13" customHeight="1">
      <c r="A1134" s="79" t="s">
        <v>2049</v>
      </c>
      <c r="B1134" s="86" t="s">
        <v>2046</v>
      </c>
      <c r="C1134" s="81">
        <v>12</v>
      </c>
      <c r="D1134" s="81">
        <v>5</v>
      </c>
      <c r="E1134" s="81">
        <v>5</v>
      </c>
      <c r="F1134" s="81">
        <v>0</v>
      </c>
      <c r="G1134" s="82" t="s">
        <v>110</v>
      </c>
      <c r="H1134" s="83" t="s">
        <v>111</v>
      </c>
      <c r="J1134" s="80"/>
      <c r="K1134" s="84">
        <v>530.89</v>
      </c>
    </row>
    <row r="1135" spans="1:11" ht="13" customHeight="1">
      <c r="A1135" s="79" t="s">
        <v>2050</v>
      </c>
      <c r="B1135" s="86" t="s">
        <v>2051</v>
      </c>
      <c r="C1135" s="81">
        <v>12</v>
      </c>
      <c r="D1135" s="81">
        <v>5</v>
      </c>
      <c r="E1135" s="81">
        <v>5</v>
      </c>
      <c r="F1135" s="81">
        <v>0</v>
      </c>
      <c r="G1135" s="82" t="s">
        <v>110</v>
      </c>
      <c r="H1135" s="83" t="s">
        <v>111</v>
      </c>
      <c r="J1135" s="80"/>
      <c r="K1135" s="84">
        <v>675.98</v>
      </c>
    </row>
    <row r="1136" spans="1:11" ht="13" customHeight="1">
      <c r="A1136" s="79" t="s">
        <v>2052</v>
      </c>
      <c r="B1136" s="86" t="s">
        <v>2053</v>
      </c>
      <c r="C1136" s="81">
        <v>12</v>
      </c>
      <c r="D1136" s="81">
        <v>5</v>
      </c>
      <c r="E1136" s="81">
        <v>5</v>
      </c>
      <c r="F1136" s="81">
        <v>0</v>
      </c>
      <c r="G1136" s="82" t="s">
        <v>110</v>
      </c>
      <c r="H1136" s="83" t="s">
        <v>111</v>
      </c>
      <c r="J1136" s="80"/>
      <c r="K1136" s="84">
        <v>159.77000000000001</v>
      </c>
    </row>
    <row r="1137" spans="1:11" ht="13" customHeight="1">
      <c r="A1137" s="79" t="s">
        <v>2054</v>
      </c>
      <c r="B1137" s="86" t="s">
        <v>2055</v>
      </c>
      <c r="C1137" s="81">
        <v>12</v>
      </c>
      <c r="D1137" s="81">
        <v>5</v>
      </c>
      <c r="E1137" s="81">
        <v>5</v>
      </c>
      <c r="F1137" s="81">
        <v>0</v>
      </c>
      <c r="G1137" s="82" t="s">
        <v>110</v>
      </c>
      <c r="H1137" s="83" t="s">
        <v>111</v>
      </c>
      <c r="J1137" s="80"/>
      <c r="K1137" s="84">
        <v>334.58</v>
      </c>
    </row>
    <row r="1138" spans="1:11" ht="13" customHeight="1">
      <c r="A1138" s="79" t="s">
        <v>2056</v>
      </c>
      <c r="B1138" s="86" t="s">
        <v>2057</v>
      </c>
      <c r="C1138" s="81">
        <v>12</v>
      </c>
      <c r="D1138" s="81">
        <v>5</v>
      </c>
      <c r="E1138" s="81">
        <v>5</v>
      </c>
      <c r="F1138" s="81">
        <v>0</v>
      </c>
      <c r="G1138" s="82" t="s">
        <v>110</v>
      </c>
      <c r="H1138" s="83" t="s">
        <v>111</v>
      </c>
      <c r="J1138" s="80"/>
      <c r="K1138" s="84">
        <v>281.20999999999998</v>
      </c>
    </row>
    <row r="1139" spans="1:11" ht="13" customHeight="1">
      <c r="A1139" s="79" t="s">
        <v>2058</v>
      </c>
      <c r="B1139" s="86" t="s">
        <v>2059</v>
      </c>
      <c r="C1139" s="81">
        <v>12</v>
      </c>
      <c r="D1139" s="81">
        <v>5</v>
      </c>
      <c r="E1139" s="81">
        <v>5</v>
      </c>
      <c r="F1139" s="81">
        <v>0</v>
      </c>
      <c r="G1139" s="82" t="s">
        <v>110</v>
      </c>
      <c r="H1139" s="83" t="s">
        <v>111</v>
      </c>
      <c r="J1139" s="80"/>
      <c r="K1139" s="84">
        <v>141.5</v>
      </c>
    </row>
    <row r="1140" spans="1:11" ht="13" customHeight="1">
      <c r="A1140" s="79" t="s">
        <v>2060</v>
      </c>
      <c r="B1140" s="86" t="s">
        <v>2061</v>
      </c>
      <c r="C1140" s="81">
        <v>12</v>
      </c>
      <c r="D1140" s="81">
        <v>5</v>
      </c>
      <c r="E1140" s="81">
        <v>5</v>
      </c>
      <c r="F1140" s="81">
        <v>0</v>
      </c>
      <c r="G1140" s="82" t="s">
        <v>110</v>
      </c>
      <c r="H1140" s="83" t="s">
        <v>111</v>
      </c>
      <c r="J1140" s="80"/>
      <c r="K1140" s="84">
        <v>538.41999999999996</v>
      </c>
    </row>
    <row r="1141" spans="1:11" ht="13" customHeight="1">
      <c r="A1141" s="79" t="s">
        <v>2062</v>
      </c>
      <c r="B1141" s="86" t="s">
        <v>2063</v>
      </c>
      <c r="C1141" s="81">
        <v>12</v>
      </c>
      <c r="D1141" s="81">
        <v>5</v>
      </c>
      <c r="E1141" s="81">
        <v>5</v>
      </c>
      <c r="F1141" s="81">
        <v>0</v>
      </c>
      <c r="G1141" s="82" t="s">
        <v>110</v>
      </c>
      <c r="H1141" s="83" t="s">
        <v>111</v>
      </c>
      <c r="J1141" s="80"/>
      <c r="K1141" s="84">
        <v>204.19</v>
      </c>
    </row>
    <row r="1142" spans="1:11" ht="13" customHeight="1">
      <c r="A1142" s="79" t="s">
        <v>2064</v>
      </c>
      <c r="B1142" s="86" t="s">
        <v>2065</v>
      </c>
      <c r="C1142" s="81">
        <v>12</v>
      </c>
      <c r="D1142" s="81">
        <v>5</v>
      </c>
      <c r="E1142" s="81">
        <v>5</v>
      </c>
      <c r="F1142" s="81">
        <v>0</v>
      </c>
      <c r="G1142" s="82" t="s">
        <v>110</v>
      </c>
      <c r="H1142" s="83" t="s">
        <v>111</v>
      </c>
      <c r="J1142" s="80"/>
      <c r="K1142" s="84">
        <v>252.19</v>
      </c>
    </row>
    <row r="1143" spans="1:11" ht="13" customHeight="1">
      <c r="A1143" s="79" t="s">
        <v>2066</v>
      </c>
      <c r="B1143" s="86" t="s">
        <v>2067</v>
      </c>
      <c r="C1143" s="81">
        <v>12</v>
      </c>
      <c r="D1143" s="81">
        <v>5</v>
      </c>
      <c r="E1143" s="81">
        <v>5</v>
      </c>
      <c r="F1143" s="81">
        <v>0</v>
      </c>
      <c r="G1143" s="82" t="s">
        <v>110</v>
      </c>
      <c r="H1143" s="83" t="s">
        <v>111</v>
      </c>
      <c r="J1143" s="80"/>
      <c r="K1143" s="84">
        <v>178.04</v>
      </c>
    </row>
    <row r="1144" spans="1:11" ht="13" customHeight="1">
      <c r="A1144" s="79" t="s">
        <v>2068</v>
      </c>
      <c r="B1144" s="86" t="s">
        <v>2069</v>
      </c>
      <c r="C1144" s="81">
        <v>12</v>
      </c>
      <c r="D1144" s="81">
        <v>5</v>
      </c>
      <c r="E1144" s="81">
        <v>5</v>
      </c>
      <c r="F1144" s="81">
        <v>0</v>
      </c>
      <c r="G1144" s="82" t="s">
        <v>110</v>
      </c>
      <c r="H1144" s="83" t="s">
        <v>111</v>
      </c>
      <c r="J1144" s="80"/>
      <c r="K1144" s="84">
        <v>448.14</v>
      </c>
    </row>
    <row r="1145" spans="1:11" ht="13" customHeight="1">
      <c r="A1145" s="79" t="s">
        <v>2070</v>
      </c>
      <c r="B1145" s="86" t="s">
        <v>2071</v>
      </c>
      <c r="C1145" s="81">
        <v>12</v>
      </c>
      <c r="D1145" s="81">
        <v>5</v>
      </c>
      <c r="E1145" s="81">
        <v>5</v>
      </c>
      <c r="F1145" s="81">
        <v>0</v>
      </c>
      <c r="G1145" s="82" t="s">
        <v>110</v>
      </c>
      <c r="H1145" s="83" t="s">
        <v>111</v>
      </c>
      <c r="J1145" s="80"/>
      <c r="K1145" s="84">
        <v>209.56</v>
      </c>
    </row>
    <row r="1146" spans="1:11" ht="13" customHeight="1">
      <c r="A1146" s="79" t="s">
        <v>2072</v>
      </c>
      <c r="B1146" s="86" t="s">
        <v>2073</v>
      </c>
      <c r="C1146" s="81">
        <v>12</v>
      </c>
      <c r="D1146" s="81">
        <v>5</v>
      </c>
      <c r="E1146" s="81">
        <v>5</v>
      </c>
      <c r="F1146" s="81">
        <v>0</v>
      </c>
      <c r="G1146" s="82" t="s">
        <v>110</v>
      </c>
      <c r="H1146" s="83" t="s">
        <v>111</v>
      </c>
      <c r="J1146" s="80"/>
      <c r="K1146" s="84">
        <v>272.25</v>
      </c>
    </row>
    <row r="1147" spans="1:11" ht="13" customHeight="1">
      <c r="A1147" s="79" t="s">
        <v>2074</v>
      </c>
      <c r="B1147" s="86" t="s">
        <v>2075</v>
      </c>
      <c r="C1147" s="81">
        <v>12</v>
      </c>
      <c r="D1147" s="81">
        <v>5</v>
      </c>
      <c r="E1147" s="81">
        <v>5</v>
      </c>
      <c r="F1147" s="81">
        <v>0</v>
      </c>
      <c r="G1147" s="82" t="s">
        <v>110</v>
      </c>
      <c r="H1147" s="83" t="s">
        <v>111</v>
      </c>
      <c r="J1147" s="80"/>
      <c r="K1147" s="84">
        <v>279.06</v>
      </c>
    </row>
    <row r="1148" spans="1:11" ht="13" customHeight="1">
      <c r="A1148" s="79" t="s">
        <v>2076</v>
      </c>
      <c r="B1148" s="86" t="s">
        <v>2077</v>
      </c>
      <c r="C1148" s="81">
        <v>12</v>
      </c>
      <c r="D1148" s="81">
        <v>5</v>
      </c>
      <c r="E1148" s="81">
        <v>5</v>
      </c>
      <c r="F1148" s="81">
        <v>0</v>
      </c>
      <c r="G1148" s="82" t="s">
        <v>110</v>
      </c>
      <c r="H1148" s="83" t="s">
        <v>111</v>
      </c>
      <c r="J1148" s="80"/>
      <c r="K1148" s="84">
        <v>466.77</v>
      </c>
    </row>
    <row r="1149" spans="1:11" ht="13" customHeight="1">
      <c r="A1149" s="79" t="s">
        <v>2078</v>
      </c>
      <c r="B1149" s="86" t="s">
        <v>2079</v>
      </c>
      <c r="C1149" s="81">
        <v>12</v>
      </c>
      <c r="D1149" s="81">
        <v>5</v>
      </c>
      <c r="E1149" s="81">
        <v>5</v>
      </c>
      <c r="F1149" s="81">
        <v>0</v>
      </c>
      <c r="G1149" s="82" t="s">
        <v>110</v>
      </c>
      <c r="H1149" s="83" t="s">
        <v>111</v>
      </c>
      <c r="J1149" s="80"/>
      <c r="K1149" s="84">
        <v>510.83</v>
      </c>
    </row>
    <row r="1150" spans="1:11" ht="13" customHeight="1">
      <c r="A1150" s="79" t="s">
        <v>2080</v>
      </c>
      <c r="B1150" s="86" t="s">
        <v>2081</v>
      </c>
      <c r="C1150" s="81">
        <v>12</v>
      </c>
      <c r="D1150" s="81">
        <v>5</v>
      </c>
      <c r="E1150" s="81">
        <v>5</v>
      </c>
      <c r="F1150" s="81">
        <v>0</v>
      </c>
      <c r="G1150" s="82" t="s">
        <v>110</v>
      </c>
      <c r="H1150" s="83" t="s">
        <v>111</v>
      </c>
      <c r="J1150" s="80"/>
      <c r="K1150" s="84">
        <v>512.98</v>
      </c>
    </row>
    <row r="1151" spans="1:11" ht="13" customHeight="1">
      <c r="A1151" s="79" t="s">
        <v>2082</v>
      </c>
      <c r="B1151" s="86" t="s">
        <v>2083</v>
      </c>
      <c r="C1151" s="81">
        <v>12</v>
      </c>
      <c r="D1151" s="81">
        <v>5</v>
      </c>
      <c r="E1151" s="81">
        <v>5</v>
      </c>
      <c r="F1151" s="81">
        <v>0</v>
      </c>
      <c r="G1151" s="82" t="s">
        <v>110</v>
      </c>
      <c r="H1151" s="83" t="s">
        <v>111</v>
      </c>
      <c r="J1151" s="80"/>
      <c r="K1151" s="84">
        <v>545.22</v>
      </c>
    </row>
    <row r="1152" spans="1:11" ht="13" customHeight="1">
      <c r="A1152" s="79" t="s">
        <v>2084</v>
      </c>
      <c r="B1152" s="86" t="s">
        <v>2085</v>
      </c>
      <c r="C1152" s="81">
        <v>12</v>
      </c>
      <c r="D1152" s="81">
        <v>5</v>
      </c>
      <c r="E1152" s="81">
        <v>5</v>
      </c>
      <c r="F1152" s="81">
        <v>0</v>
      </c>
      <c r="G1152" s="82" t="s">
        <v>110</v>
      </c>
      <c r="H1152" s="83" t="s">
        <v>111</v>
      </c>
      <c r="J1152" s="80"/>
      <c r="K1152" s="84">
        <v>543.07000000000005</v>
      </c>
    </row>
    <row r="1153" spans="1:11" ht="13" customHeight="1">
      <c r="A1153" s="79" t="s">
        <v>2086</v>
      </c>
      <c r="B1153" s="86" t="s">
        <v>2087</v>
      </c>
      <c r="C1153" s="81">
        <v>12</v>
      </c>
      <c r="D1153" s="81">
        <v>5</v>
      </c>
      <c r="E1153" s="81">
        <v>5</v>
      </c>
      <c r="F1153" s="81">
        <v>0</v>
      </c>
      <c r="G1153" s="82" t="s">
        <v>110</v>
      </c>
      <c r="H1153" s="83" t="s">
        <v>111</v>
      </c>
      <c r="J1153" s="80"/>
      <c r="K1153" s="84">
        <v>186.64</v>
      </c>
    </row>
    <row r="1154" spans="1:11" ht="13" customHeight="1">
      <c r="A1154" s="79" t="s">
        <v>2088</v>
      </c>
      <c r="B1154" s="86" t="s">
        <v>2089</v>
      </c>
      <c r="C1154" s="81">
        <v>12</v>
      </c>
      <c r="D1154" s="81">
        <v>5</v>
      </c>
      <c r="E1154" s="81">
        <v>5</v>
      </c>
      <c r="F1154" s="81">
        <v>0</v>
      </c>
      <c r="G1154" s="82" t="s">
        <v>110</v>
      </c>
      <c r="H1154" s="83" t="s">
        <v>111</v>
      </c>
      <c r="J1154" s="80"/>
      <c r="K1154" s="84">
        <v>242.16</v>
      </c>
    </row>
    <row r="1155" spans="1:11" ht="13" customHeight="1">
      <c r="A1155" s="79" t="s">
        <v>2090</v>
      </c>
      <c r="B1155" s="86" t="s">
        <v>2091</v>
      </c>
      <c r="C1155" s="81">
        <v>12</v>
      </c>
      <c r="D1155" s="81">
        <v>5</v>
      </c>
      <c r="E1155" s="81">
        <v>5</v>
      </c>
      <c r="F1155" s="81">
        <v>0</v>
      </c>
      <c r="G1155" s="82" t="s">
        <v>110</v>
      </c>
      <c r="H1155" s="83" t="s">
        <v>111</v>
      </c>
      <c r="J1155" s="80"/>
      <c r="K1155" s="84">
        <v>292.67</v>
      </c>
    </row>
    <row r="1156" spans="1:11" ht="13" customHeight="1">
      <c r="A1156" s="79" t="s">
        <v>2092</v>
      </c>
      <c r="B1156" s="86" t="s">
        <v>2093</v>
      </c>
      <c r="C1156" s="81">
        <v>12</v>
      </c>
      <c r="D1156" s="81">
        <v>5</v>
      </c>
      <c r="E1156" s="81">
        <v>5</v>
      </c>
      <c r="F1156" s="81">
        <v>0</v>
      </c>
      <c r="G1156" s="82" t="s">
        <v>110</v>
      </c>
      <c r="H1156" s="83" t="s">
        <v>111</v>
      </c>
      <c r="J1156" s="80"/>
      <c r="K1156" s="84">
        <v>89.56</v>
      </c>
    </row>
    <row r="1157" spans="1:11" ht="13" customHeight="1">
      <c r="A1157" s="79" t="s">
        <v>2094</v>
      </c>
      <c r="B1157" s="86" t="s">
        <v>2095</v>
      </c>
      <c r="C1157" s="81">
        <v>12</v>
      </c>
      <c r="D1157" s="81">
        <v>5</v>
      </c>
      <c r="E1157" s="81">
        <v>5</v>
      </c>
      <c r="F1157" s="81">
        <v>0</v>
      </c>
      <c r="G1157" s="82" t="s">
        <v>110</v>
      </c>
      <c r="H1157" s="83" t="s">
        <v>111</v>
      </c>
      <c r="J1157" s="80"/>
      <c r="K1157" s="84">
        <v>627.62</v>
      </c>
    </row>
    <row r="1158" spans="1:11" ht="13" customHeight="1">
      <c r="A1158" s="79" t="s">
        <v>2096</v>
      </c>
      <c r="B1158" s="86" t="s">
        <v>2097</v>
      </c>
      <c r="C1158" s="81">
        <v>12</v>
      </c>
      <c r="D1158" s="81">
        <v>5</v>
      </c>
      <c r="E1158" s="81">
        <v>5</v>
      </c>
      <c r="F1158" s="81">
        <v>0</v>
      </c>
      <c r="G1158" s="82" t="s">
        <v>110</v>
      </c>
      <c r="H1158" s="83" t="s">
        <v>111</v>
      </c>
      <c r="J1158" s="80"/>
      <c r="K1158" s="84">
        <v>229.98</v>
      </c>
    </row>
    <row r="1159" spans="1:11" ht="13" customHeight="1">
      <c r="A1159" s="79" t="s">
        <v>2098</v>
      </c>
      <c r="B1159" s="86" t="s">
        <v>2099</v>
      </c>
      <c r="C1159" s="81">
        <v>12</v>
      </c>
      <c r="D1159" s="81">
        <v>5</v>
      </c>
      <c r="E1159" s="81">
        <v>5</v>
      </c>
      <c r="F1159" s="81">
        <v>0</v>
      </c>
      <c r="G1159" s="82" t="s">
        <v>110</v>
      </c>
      <c r="H1159" s="83" t="s">
        <v>111</v>
      </c>
      <c r="J1159" s="80"/>
      <c r="K1159" s="84">
        <v>229.62</v>
      </c>
    </row>
    <row r="1160" spans="1:11" ht="13" customHeight="1">
      <c r="A1160" s="79" t="s">
        <v>2100</v>
      </c>
      <c r="B1160" s="86" t="s">
        <v>2101</v>
      </c>
      <c r="C1160" s="81">
        <v>12</v>
      </c>
      <c r="D1160" s="81">
        <v>5</v>
      </c>
      <c r="E1160" s="81">
        <v>5</v>
      </c>
      <c r="F1160" s="81">
        <v>0</v>
      </c>
      <c r="G1160" s="82" t="s">
        <v>110</v>
      </c>
      <c r="H1160" s="83" t="s">
        <v>111</v>
      </c>
      <c r="J1160" s="80"/>
      <c r="K1160" s="84">
        <v>229.62</v>
      </c>
    </row>
    <row r="1161" spans="1:11" ht="13" customHeight="1">
      <c r="A1161" s="79" t="s">
        <v>2102</v>
      </c>
      <c r="B1161" s="86" t="s">
        <v>2103</v>
      </c>
      <c r="C1161" s="81">
        <v>12</v>
      </c>
      <c r="D1161" s="81">
        <v>5</v>
      </c>
      <c r="E1161" s="81">
        <v>5</v>
      </c>
      <c r="F1161" s="81">
        <v>0</v>
      </c>
      <c r="G1161" s="82" t="s">
        <v>110</v>
      </c>
      <c r="H1161" s="83" t="s">
        <v>111</v>
      </c>
      <c r="J1161" s="80"/>
      <c r="K1161" s="84">
        <v>178.4</v>
      </c>
    </row>
    <row r="1162" spans="1:11" ht="13" customHeight="1">
      <c r="A1162" s="79" t="s">
        <v>2104</v>
      </c>
      <c r="B1162" s="86" t="s">
        <v>2105</v>
      </c>
      <c r="C1162" s="81">
        <v>12</v>
      </c>
      <c r="D1162" s="81">
        <v>5</v>
      </c>
      <c r="E1162" s="81">
        <v>5</v>
      </c>
      <c r="F1162" s="81">
        <v>0</v>
      </c>
      <c r="G1162" s="82" t="s">
        <v>110</v>
      </c>
      <c r="H1162" s="83" t="s">
        <v>111</v>
      </c>
      <c r="J1162" s="80"/>
      <c r="K1162" s="84">
        <v>277.27</v>
      </c>
    </row>
    <row r="1163" spans="1:11" ht="13" customHeight="1">
      <c r="A1163" s="79" t="s">
        <v>2106</v>
      </c>
      <c r="B1163" s="86" t="s">
        <v>2107</v>
      </c>
      <c r="C1163" s="81">
        <v>12</v>
      </c>
      <c r="D1163" s="81">
        <v>5</v>
      </c>
      <c r="E1163" s="81">
        <v>5</v>
      </c>
      <c r="F1163" s="81">
        <v>0</v>
      </c>
      <c r="G1163" s="82" t="s">
        <v>110</v>
      </c>
      <c r="H1163" s="83" t="s">
        <v>111</v>
      </c>
      <c r="J1163" s="80"/>
      <c r="K1163" s="84">
        <v>130.04</v>
      </c>
    </row>
    <row r="1164" spans="1:11" ht="13" customHeight="1">
      <c r="A1164" s="79" t="s">
        <v>2108</v>
      </c>
      <c r="B1164" s="86" t="s">
        <v>2103</v>
      </c>
      <c r="C1164" s="81">
        <v>12</v>
      </c>
      <c r="D1164" s="81">
        <v>5</v>
      </c>
      <c r="E1164" s="81">
        <v>5</v>
      </c>
      <c r="F1164" s="81">
        <v>0</v>
      </c>
      <c r="G1164" s="82" t="s">
        <v>110</v>
      </c>
      <c r="H1164" s="83" t="s">
        <v>111</v>
      </c>
      <c r="J1164" s="80"/>
      <c r="K1164" s="84">
        <v>147.22999999999999</v>
      </c>
    </row>
    <row r="1165" spans="1:11" ht="13" customHeight="1">
      <c r="A1165" s="79" t="s">
        <v>2109</v>
      </c>
      <c r="B1165" s="86" t="s">
        <v>2110</v>
      </c>
      <c r="C1165" s="81">
        <v>12</v>
      </c>
      <c r="D1165" s="81">
        <v>5</v>
      </c>
      <c r="E1165" s="81">
        <v>5</v>
      </c>
      <c r="F1165" s="81">
        <v>0</v>
      </c>
      <c r="G1165" s="82" t="s">
        <v>110</v>
      </c>
      <c r="H1165" s="83" t="s">
        <v>111</v>
      </c>
      <c r="J1165" s="80"/>
      <c r="K1165" s="84">
        <v>295.54000000000002</v>
      </c>
    </row>
    <row r="1166" spans="1:11" ht="13" customHeight="1">
      <c r="A1166" s="79" t="s">
        <v>2111</v>
      </c>
      <c r="B1166" s="86" t="s">
        <v>2112</v>
      </c>
      <c r="C1166" s="81">
        <v>12</v>
      </c>
      <c r="D1166" s="81">
        <v>5</v>
      </c>
      <c r="E1166" s="81">
        <v>5</v>
      </c>
      <c r="F1166" s="81">
        <v>0</v>
      </c>
      <c r="G1166" s="82" t="s">
        <v>110</v>
      </c>
      <c r="H1166" s="83" t="s">
        <v>111</v>
      </c>
      <c r="J1166" s="80"/>
      <c r="K1166" s="84">
        <v>244.67</v>
      </c>
    </row>
    <row r="1167" spans="1:11" ht="13" customHeight="1">
      <c r="A1167" s="79" t="s">
        <v>2113</v>
      </c>
      <c r="B1167" s="86" t="s">
        <v>2112</v>
      </c>
      <c r="C1167" s="81">
        <v>12</v>
      </c>
      <c r="D1167" s="81">
        <v>5</v>
      </c>
      <c r="E1167" s="81">
        <v>5</v>
      </c>
      <c r="F1167" s="81">
        <v>0</v>
      </c>
      <c r="G1167" s="82" t="s">
        <v>110</v>
      </c>
      <c r="H1167" s="83" t="s">
        <v>111</v>
      </c>
      <c r="J1167" s="80"/>
      <c r="K1167" s="84">
        <v>259</v>
      </c>
    </row>
    <row r="1168" spans="1:11" ht="13" customHeight="1">
      <c r="A1168" s="79" t="s">
        <v>2114</v>
      </c>
      <c r="B1168" s="86" t="s">
        <v>2115</v>
      </c>
      <c r="C1168" s="81">
        <v>12</v>
      </c>
      <c r="D1168" s="81">
        <v>5</v>
      </c>
      <c r="E1168" s="81">
        <v>5</v>
      </c>
      <c r="F1168" s="81">
        <v>0</v>
      </c>
      <c r="G1168" s="82" t="s">
        <v>110</v>
      </c>
      <c r="H1168" s="83" t="s">
        <v>111</v>
      </c>
      <c r="J1168" s="80"/>
      <c r="K1168" s="84">
        <v>229.98</v>
      </c>
    </row>
    <row r="1169" spans="1:11" ht="13" customHeight="1">
      <c r="A1169" s="79" t="s">
        <v>2116</v>
      </c>
      <c r="B1169" s="86" t="s">
        <v>2117</v>
      </c>
      <c r="C1169" s="81">
        <v>12</v>
      </c>
      <c r="D1169" s="81">
        <v>5</v>
      </c>
      <c r="E1169" s="81">
        <v>5</v>
      </c>
      <c r="F1169" s="81">
        <v>0</v>
      </c>
      <c r="G1169" s="82" t="s">
        <v>110</v>
      </c>
      <c r="H1169" s="83" t="s">
        <v>111</v>
      </c>
      <c r="J1169" s="80"/>
      <c r="K1169" s="84">
        <v>451.37</v>
      </c>
    </row>
    <row r="1170" spans="1:11" ht="13" customHeight="1">
      <c r="A1170" s="79" t="s">
        <v>2118</v>
      </c>
      <c r="B1170" s="86" t="s">
        <v>2119</v>
      </c>
      <c r="C1170" s="81">
        <v>12</v>
      </c>
      <c r="D1170" s="81">
        <v>5</v>
      </c>
      <c r="E1170" s="81">
        <v>5</v>
      </c>
      <c r="F1170" s="81">
        <v>0</v>
      </c>
      <c r="G1170" s="82" t="s">
        <v>110</v>
      </c>
      <c r="H1170" s="83" t="s">
        <v>111</v>
      </c>
      <c r="J1170" s="80"/>
      <c r="K1170" s="84">
        <v>270.10000000000002</v>
      </c>
    </row>
    <row r="1171" spans="1:11" ht="13" customHeight="1">
      <c r="A1171" s="79" t="s">
        <v>2120</v>
      </c>
      <c r="B1171" s="86" t="s">
        <v>2112</v>
      </c>
      <c r="C1171" s="81">
        <v>12</v>
      </c>
      <c r="D1171" s="81">
        <v>5</v>
      </c>
      <c r="E1171" s="81">
        <v>5</v>
      </c>
      <c r="F1171" s="81">
        <v>0</v>
      </c>
      <c r="G1171" s="82" t="s">
        <v>110</v>
      </c>
      <c r="H1171" s="83" t="s">
        <v>111</v>
      </c>
      <c r="J1171" s="80"/>
      <c r="K1171" s="84">
        <v>542.36</v>
      </c>
    </row>
    <row r="1172" spans="1:11" ht="13" customHeight="1">
      <c r="A1172" s="79" t="s">
        <v>2121</v>
      </c>
      <c r="B1172" s="86" t="s">
        <v>2122</v>
      </c>
      <c r="C1172" s="81">
        <v>12</v>
      </c>
      <c r="D1172" s="81">
        <v>5</v>
      </c>
      <c r="E1172" s="81">
        <v>5</v>
      </c>
      <c r="F1172" s="81">
        <v>0</v>
      </c>
      <c r="G1172" s="82" t="s">
        <v>110</v>
      </c>
      <c r="H1172" s="83" t="s">
        <v>111</v>
      </c>
      <c r="J1172" s="80"/>
      <c r="K1172" s="84">
        <v>207.41</v>
      </c>
    </row>
    <row r="1173" spans="1:11" ht="13" customHeight="1">
      <c r="A1173" s="79" t="s">
        <v>2123</v>
      </c>
      <c r="B1173" s="86" t="s">
        <v>2124</v>
      </c>
      <c r="C1173" s="81">
        <v>12</v>
      </c>
      <c r="D1173" s="81">
        <v>5</v>
      </c>
      <c r="E1173" s="81">
        <v>5</v>
      </c>
      <c r="F1173" s="81">
        <v>0</v>
      </c>
      <c r="G1173" s="82" t="s">
        <v>110</v>
      </c>
      <c r="H1173" s="83" t="s">
        <v>111</v>
      </c>
      <c r="J1173" s="80"/>
      <c r="K1173" s="84">
        <v>233.21</v>
      </c>
    </row>
    <row r="1174" spans="1:11" ht="13" customHeight="1">
      <c r="A1174" s="79" t="s">
        <v>2125</v>
      </c>
      <c r="B1174" s="86" t="s">
        <v>2124</v>
      </c>
      <c r="C1174" s="81">
        <v>12</v>
      </c>
      <c r="D1174" s="81">
        <v>5</v>
      </c>
      <c r="E1174" s="81">
        <v>5</v>
      </c>
      <c r="F1174" s="81">
        <v>0</v>
      </c>
      <c r="G1174" s="82" t="s">
        <v>110</v>
      </c>
      <c r="H1174" s="83" t="s">
        <v>111</v>
      </c>
      <c r="J1174" s="80"/>
      <c r="K1174" s="84">
        <v>221.74</v>
      </c>
    </row>
    <row r="1175" spans="1:11" ht="13" customHeight="1">
      <c r="A1175" s="79" t="s">
        <v>2126</v>
      </c>
      <c r="B1175" s="86" t="s">
        <v>2127</v>
      </c>
      <c r="C1175" s="81">
        <v>12</v>
      </c>
      <c r="D1175" s="81">
        <v>5</v>
      </c>
      <c r="E1175" s="81">
        <v>5</v>
      </c>
      <c r="F1175" s="81">
        <v>0</v>
      </c>
      <c r="G1175" s="82" t="s">
        <v>110</v>
      </c>
      <c r="H1175" s="83" t="s">
        <v>111</v>
      </c>
      <c r="J1175" s="80"/>
      <c r="K1175" s="84">
        <v>307.72000000000003</v>
      </c>
    </row>
    <row r="1176" spans="1:11" ht="13" customHeight="1">
      <c r="A1176" s="79" t="s">
        <v>2128</v>
      </c>
      <c r="B1176" s="86" t="s">
        <v>2129</v>
      </c>
      <c r="C1176" s="81">
        <v>12</v>
      </c>
      <c r="D1176" s="81">
        <v>5</v>
      </c>
      <c r="E1176" s="81">
        <v>5</v>
      </c>
      <c r="F1176" s="81">
        <v>0</v>
      </c>
      <c r="G1176" s="82" t="s">
        <v>110</v>
      </c>
      <c r="H1176" s="83" t="s">
        <v>111</v>
      </c>
      <c r="J1176" s="80"/>
      <c r="K1176" s="84">
        <v>314.88</v>
      </c>
    </row>
    <row r="1177" spans="1:11" ht="13" customHeight="1">
      <c r="A1177" s="79" t="s">
        <v>2130</v>
      </c>
      <c r="B1177" s="86" t="s">
        <v>2131</v>
      </c>
      <c r="C1177" s="81">
        <v>12</v>
      </c>
      <c r="D1177" s="81">
        <v>5</v>
      </c>
      <c r="E1177" s="81">
        <v>5</v>
      </c>
      <c r="F1177" s="81">
        <v>0</v>
      </c>
      <c r="G1177" s="82" t="s">
        <v>110</v>
      </c>
      <c r="H1177" s="83" t="s">
        <v>111</v>
      </c>
      <c r="J1177" s="80"/>
      <c r="K1177" s="84">
        <v>366.83</v>
      </c>
    </row>
    <row r="1178" spans="1:11" ht="13" customHeight="1">
      <c r="A1178" s="79" t="s">
        <v>2132</v>
      </c>
      <c r="B1178" s="86" t="s">
        <v>2133</v>
      </c>
      <c r="C1178" s="81">
        <v>12</v>
      </c>
      <c r="D1178" s="81">
        <v>5</v>
      </c>
      <c r="E1178" s="81">
        <v>5</v>
      </c>
      <c r="F1178" s="81">
        <v>0</v>
      </c>
      <c r="G1178" s="82" t="s">
        <v>110</v>
      </c>
      <c r="H1178" s="83" t="s">
        <v>111</v>
      </c>
      <c r="J1178" s="80"/>
      <c r="K1178" s="84">
        <v>5058.18</v>
      </c>
    </row>
    <row r="1179" spans="1:11" ht="13" customHeight="1">
      <c r="A1179" s="79" t="s">
        <v>2134</v>
      </c>
      <c r="B1179" s="86" t="s">
        <v>2135</v>
      </c>
      <c r="C1179" s="81">
        <v>12</v>
      </c>
      <c r="D1179" s="81">
        <v>5</v>
      </c>
      <c r="E1179" s="81">
        <v>5</v>
      </c>
      <c r="F1179" s="81">
        <v>0</v>
      </c>
      <c r="G1179" s="82" t="s">
        <v>110</v>
      </c>
      <c r="H1179" s="83" t="s">
        <v>111</v>
      </c>
      <c r="J1179" s="80"/>
      <c r="K1179" s="84">
        <v>521.58000000000004</v>
      </c>
    </row>
    <row r="1180" spans="1:11" ht="13" customHeight="1">
      <c r="A1180" s="79" t="s">
        <v>2136</v>
      </c>
      <c r="B1180" s="86" t="s">
        <v>2137</v>
      </c>
      <c r="C1180" s="81">
        <v>12</v>
      </c>
      <c r="D1180" s="81">
        <v>5</v>
      </c>
      <c r="E1180" s="81">
        <v>5</v>
      </c>
      <c r="F1180" s="81">
        <v>0</v>
      </c>
      <c r="G1180" s="82" t="s">
        <v>110</v>
      </c>
      <c r="H1180" s="83" t="s">
        <v>111</v>
      </c>
      <c r="J1180" s="80"/>
      <c r="K1180" s="84">
        <v>1394.58</v>
      </c>
    </row>
    <row r="1181" spans="1:11" ht="13" customHeight="1">
      <c r="A1181" s="79" t="s">
        <v>2138</v>
      </c>
      <c r="B1181" s="86" t="s">
        <v>2139</v>
      </c>
      <c r="C1181" s="81">
        <v>12</v>
      </c>
      <c r="D1181" s="81">
        <v>5</v>
      </c>
      <c r="E1181" s="81">
        <v>5</v>
      </c>
      <c r="F1181" s="81">
        <v>0</v>
      </c>
      <c r="G1181" s="82" t="s">
        <v>110</v>
      </c>
      <c r="H1181" s="83" t="s">
        <v>111</v>
      </c>
      <c r="J1181" s="80"/>
      <c r="K1181" s="84">
        <v>539.85</v>
      </c>
    </row>
    <row r="1182" spans="1:11" ht="13" customHeight="1">
      <c r="A1182" s="79" t="s">
        <v>2140</v>
      </c>
      <c r="B1182" s="86" t="s">
        <v>2141</v>
      </c>
      <c r="C1182" s="81">
        <v>12</v>
      </c>
      <c r="D1182" s="81">
        <v>5</v>
      </c>
      <c r="E1182" s="81">
        <v>5</v>
      </c>
      <c r="F1182" s="81">
        <v>0</v>
      </c>
      <c r="G1182" s="82" t="s">
        <v>110</v>
      </c>
      <c r="H1182" s="83" t="s">
        <v>111</v>
      </c>
      <c r="J1182" s="80"/>
      <c r="K1182" s="84">
        <v>193.08</v>
      </c>
    </row>
    <row r="1183" spans="1:11" ht="13" customHeight="1">
      <c r="A1183" s="79" t="s">
        <v>2142</v>
      </c>
      <c r="B1183" s="86" t="s">
        <v>2143</v>
      </c>
      <c r="C1183" s="81">
        <v>12</v>
      </c>
      <c r="D1183" s="81">
        <v>5</v>
      </c>
      <c r="E1183" s="81">
        <v>5</v>
      </c>
      <c r="F1183" s="81">
        <v>0</v>
      </c>
      <c r="G1183" s="82" t="s">
        <v>110</v>
      </c>
      <c r="H1183" s="83" t="s">
        <v>111</v>
      </c>
      <c r="J1183" s="80"/>
      <c r="K1183" s="84">
        <v>299.83999999999997</v>
      </c>
    </row>
    <row r="1184" spans="1:11" ht="13" customHeight="1">
      <c r="A1184" s="79" t="s">
        <v>2144</v>
      </c>
      <c r="B1184" s="86" t="s">
        <v>2145</v>
      </c>
      <c r="C1184" s="81">
        <v>12</v>
      </c>
      <c r="D1184" s="81">
        <v>5</v>
      </c>
      <c r="E1184" s="81">
        <v>5</v>
      </c>
      <c r="F1184" s="81">
        <v>0</v>
      </c>
      <c r="G1184" s="82" t="s">
        <v>110</v>
      </c>
      <c r="H1184" s="83" t="s">
        <v>111</v>
      </c>
      <c r="J1184" s="80"/>
      <c r="K1184" s="84">
        <v>165.5</v>
      </c>
    </row>
    <row r="1185" spans="1:11" ht="13" customHeight="1">
      <c r="A1185" s="79" t="s">
        <v>2146</v>
      </c>
      <c r="B1185" s="86" t="s">
        <v>2147</v>
      </c>
      <c r="C1185" s="81">
        <v>12</v>
      </c>
      <c r="D1185" s="81">
        <v>5</v>
      </c>
      <c r="E1185" s="81">
        <v>5</v>
      </c>
      <c r="F1185" s="81">
        <v>0</v>
      </c>
      <c r="G1185" s="82" t="s">
        <v>110</v>
      </c>
      <c r="H1185" s="83" t="s">
        <v>111</v>
      </c>
      <c r="J1185" s="80"/>
      <c r="K1185" s="84">
        <v>138.99</v>
      </c>
    </row>
    <row r="1186" spans="1:11" ht="13" customHeight="1">
      <c r="A1186" s="79" t="s">
        <v>2148</v>
      </c>
      <c r="B1186" s="86" t="s">
        <v>2149</v>
      </c>
      <c r="C1186" s="81">
        <v>12</v>
      </c>
      <c r="D1186" s="81">
        <v>5</v>
      </c>
      <c r="E1186" s="81">
        <v>5</v>
      </c>
      <c r="F1186" s="81">
        <v>0</v>
      </c>
      <c r="G1186" s="82" t="s">
        <v>110</v>
      </c>
      <c r="H1186" s="83" t="s">
        <v>111</v>
      </c>
      <c r="J1186" s="80"/>
      <c r="K1186" s="84">
        <v>886.26</v>
      </c>
    </row>
    <row r="1187" spans="1:11" ht="13" customHeight="1">
      <c r="A1187" s="79" t="s">
        <v>2150</v>
      </c>
      <c r="B1187" s="86" t="s">
        <v>2151</v>
      </c>
      <c r="C1187" s="81">
        <v>12</v>
      </c>
      <c r="D1187" s="81">
        <v>5</v>
      </c>
      <c r="E1187" s="81">
        <v>5</v>
      </c>
      <c r="F1187" s="81">
        <v>0</v>
      </c>
      <c r="G1187" s="82" t="s">
        <v>110</v>
      </c>
      <c r="H1187" s="83" t="s">
        <v>111</v>
      </c>
      <c r="J1187" s="80"/>
      <c r="K1187" s="84">
        <v>885.9</v>
      </c>
    </row>
    <row r="1188" spans="1:11" ht="13" customHeight="1">
      <c r="A1188" s="79" t="s">
        <v>2152</v>
      </c>
      <c r="B1188" s="86" t="s">
        <v>2153</v>
      </c>
      <c r="C1188" s="81">
        <v>12</v>
      </c>
      <c r="D1188" s="81">
        <v>5</v>
      </c>
      <c r="E1188" s="81">
        <v>5</v>
      </c>
      <c r="F1188" s="81">
        <v>0</v>
      </c>
      <c r="G1188" s="82" t="s">
        <v>110</v>
      </c>
      <c r="H1188" s="83" t="s">
        <v>111</v>
      </c>
      <c r="J1188" s="80"/>
      <c r="K1188" s="84">
        <v>748.7</v>
      </c>
    </row>
    <row r="1189" spans="1:11" ht="13" customHeight="1">
      <c r="A1189" s="79" t="s">
        <v>2154</v>
      </c>
      <c r="B1189" s="86" t="s">
        <v>2155</v>
      </c>
      <c r="C1189" s="81">
        <v>12</v>
      </c>
      <c r="D1189" s="81">
        <v>5</v>
      </c>
      <c r="E1189" s="81">
        <v>5</v>
      </c>
      <c r="F1189" s="81">
        <v>0</v>
      </c>
      <c r="G1189" s="82" t="s">
        <v>110</v>
      </c>
      <c r="H1189" s="83" t="s">
        <v>111</v>
      </c>
      <c r="J1189" s="80"/>
      <c r="K1189" s="84">
        <v>536.63</v>
      </c>
    </row>
    <row r="1190" spans="1:11" ht="13" customHeight="1">
      <c r="A1190" s="79" t="s">
        <v>2156</v>
      </c>
      <c r="B1190" s="86" t="s">
        <v>2157</v>
      </c>
      <c r="C1190" s="81">
        <v>12</v>
      </c>
      <c r="D1190" s="81">
        <v>5</v>
      </c>
      <c r="E1190" s="81">
        <v>5</v>
      </c>
      <c r="F1190" s="81">
        <v>0</v>
      </c>
      <c r="G1190" s="82" t="s">
        <v>110</v>
      </c>
      <c r="H1190" s="83" t="s">
        <v>111</v>
      </c>
      <c r="J1190" s="80"/>
      <c r="K1190" s="84">
        <v>1452.61</v>
      </c>
    </row>
    <row r="1191" spans="1:11" ht="13" customHeight="1">
      <c r="A1191" s="79" t="s">
        <v>2158</v>
      </c>
      <c r="B1191" s="86" t="s">
        <v>2159</v>
      </c>
      <c r="C1191" s="81">
        <v>12</v>
      </c>
      <c r="D1191" s="81">
        <v>5</v>
      </c>
      <c r="E1191" s="81">
        <v>5</v>
      </c>
      <c r="F1191" s="81">
        <v>0</v>
      </c>
      <c r="G1191" s="82" t="s">
        <v>110</v>
      </c>
      <c r="H1191" s="83" t="s">
        <v>111</v>
      </c>
      <c r="J1191" s="80"/>
      <c r="K1191" s="84">
        <v>555.25</v>
      </c>
    </row>
    <row r="1192" spans="1:11" ht="13" customHeight="1">
      <c r="A1192" s="79" t="s">
        <v>2160</v>
      </c>
      <c r="B1192" s="86" t="s">
        <v>2161</v>
      </c>
      <c r="C1192" s="81">
        <v>12</v>
      </c>
      <c r="D1192" s="81">
        <v>5</v>
      </c>
      <c r="E1192" s="81">
        <v>5</v>
      </c>
      <c r="F1192" s="81">
        <v>0</v>
      </c>
      <c r="G1192" s="82" t="s">
        <v>110</v>
      </c>
      <c r="H1192" s="83" t="s">
        <v>111</v>
      </c>
      <c r="J1192" s="80"/>
      <c r="K1192" s="84">
        <v>148.31</v>
      </c>
    </row>
    <row r="1193" spans="1:11" ht="13" customHeight="1">
      <c r="A1193" s="79" t="s">
        <v>2162</v>
      </c>
      <c r="B1193" s="86" t="s">
        <v>2163</v>
      </c>
      <c r="C1193" s="81">
        <v>12</v>
      </c>
      <c r="D1193" s="81">
        <v>5</v>
      </c>
      <c r="E1193" s="81">
        <v>5</v>
      </c>
      <c r="F1193" s="81">
        <v>0</v>
      </c>
      <c r="G1193" s="82" t="s">
        <v>110</v>
      </c>
      <c r="H1193" s="83" t="s">
        <v>111</v>
      </c>
      <c r="J1193" s="80"/>
      <c r="K1193" s="84">
        <v>1062.8599999999999</v>
      </c>
    </row>
    <row r="1194" spans="1:11" ht="13" customHeight="1">
      <c r="A1194" s="79" t="s">
        <v>2164</v>
      </c>
      <c r="B1194" s="86" t="s">
        <v>2165</v>
      </c>
      <c r="C1194" s="81">
        <v>12</v>
      </c>
      <c r="D1194" s="81">
        <v>5</v>
      </c>
      <c r="E1194" s="81">
        <v>5</v>
      </c>
      <c r="F1194" s="81">
        <v>0</v>
      </c>
      <c r="G1194" s="82" t="s">
        <v>110</v>
      </c>
      <c r="H1194" s="83" t="s">
        <v>111</v>
      </c>
      <c r="J1194" s="80"/>
      <c r="K1194" s="84">
        <v>1198.27</v>
      </c>
    </row>
    <row r="1195" spans="1:11" ht="13" customHeight="1">
      <c r="A1195" s="79" t="s">
        <v>2166</v>
      </c>
      <c r="B1195" s="86" t="s">
        <v>2167</v>
      </c>
      <c r="C1195" s="81">
        <v>12</v>
      </c>
      <c r="D1195" s="81">
        <v>5</v>
      </c>
      <c r="E1195" s="81">
        <v>5</v>
      </c>
      <c r="F1195" s="81">
        <v>0</v>
      </c>
      <c r="G1195" s="82" t="s">
        <v>110</v>
      </c>
      <c r="H1195" s="83" t="s">
        <v>111</v>
      </c>
      <c r="J1195" s="80"/>
      <c r="K1195" s="84">
        <v>970.8</v>
      </c>
    </row>
    <row r="1196" spans="1:11" ht="13" customHeight="1">
      <c r="A1196" s="79" t="s">
        <v>2168</v>
      </c>
      <c r="B1196" s="86" t="s">
        <v>2169</v>
      </c>
      <c r="C1196" s="81">
        <v>12</v>
      </c>
      <c r="D1196" s="81">
        <v>5</v>
      </c>
      <c r="E1196" s="81">
        <v>5</v>
      </c>
      <c r="F1196" s="81">
        <v>0</v>
      </c>
      <c r="G1196" s="82" t="s">
        <v>110</v>
      </c>
      <c r="H1196" s="83" t="s">
        <v>111</v>
      </c>
      <c r="J1196" s="80"/>
      <c r="K1196" s="84">
        <v>1016.29</v>
      </c>
    </row>
    <row r="1197" spans="1:11" ht="13" customHeight="1">
      <c r="A1197" s="79" t="s">
        <v>2170</v>
      </c>
      <c r="B1197" s="86" t="s">
        <v>2171</v>
      </c>
      <c r="C1197" s="81">
        <v>12</v>
      </c>
      <c r="D1197" s="81">
        <v>5</v>
      </c>
      <c r="E1197" s="81">
        <v>5</v>
      </c>
      <c r="F1197" s="81">
        <v>0</v>
      </c>
      <c r="G1197" s="82" t="s">
        <v>110</v>
      </c>
      <c r="H1197" s="83" t="s">
        <v>111</v>
      </c>
      <c r="J1197" s="80"/>
      <c r="K1197" s="84">
        <v>677.41</v>
      </c>
    </row>
    <row r="1198" spans="1:11" ht="13" customHeight="1">
      <c r="A1198" s="79" t="s">
        <v>2172</v>
      </c>
      <c r="B1198" s="86" t="s">
        <v>2173</v>
      </c>
      <c r="C1198" s="81">
        <v>12</v>
      </c>
      <c r="D1198" s="81">
        <v>5</v>
      </c>
      <c r="E1198" s="81">
        <v>5</v>
      </c>
      <c r="F1198" s="81">
        <v>0</v>
      </c>
      <c r="G1198" s="82" t="s">
        <v>110</v>
      </c>
      <c r="H1198" s="83" t="s">
        <v>111</v>
      </c>
      <c r="J1198" s="80"/>
      <c r="K1198" s="84">
        <v>742.61</v>
      </c>
    </row>
    <row r="1199" spans="1:11" ht="13" customHeight="1">
      <c r="A1199" s="79" t="s">
        <v>2174</v>
      </c>
      <c r="B1199" s="86" t="s">
        <v>2175</v>
      </c>
      <c r="C1199" s="81">
        <v>12</v>
      </c>
      <c r="D1199" s="81">
        <v>5</v>
      </c>
      <c r="E1199" s="81">
        <v>5</v>
      </c>
      <c r="F1199" s="81">
        <v>0</v>
      </c>
      <c r="G1199" s="82" t="s">
        <v>110</v>
      </c>
      <c r="H1199" s="83" t="s">
        <v>111</v>
      </c>
      <c r="J1199" s="80"/>
      <c r="K1199" s="84">
        <v>915.99</v>
      </c>
    </row>
    <row r="1200" spans="1:11" ht="13" customHeight="1">
      <c r="A1200" s="79" t="s">
        <v>2176</v>
      </c>
      <c r="B1200" s="86" t="s">
        <v>2177</v>
      </c>
      <c r="C1200" s="81">
        <v>12</v>
      </c>
      <c r="D1200" s="81">
        <v>5</v>
      </c>
      <c r="E1200" s="81">
        <v>5</v>
      </c>
      <c r="F1200" s="81">
        <v>0</v>
      </c>
      <c r="G1200" s="82" t="s">
        <v>110</v>
      </c>
      <c r="H1200" s="83" t="s">
        <v>111</v>
      </c>
      <c r="J1200" s="80"/>
      <c r="K1200" s="84">
        <v>748.7</v>
      </c>
    </row>
    <row r="1201" spans="1:11" ht="13" customHeight="1">
      <c r="A1201" s="79" t="s">
        <v>2178</v>
      </c>
      <c r="B1201" s="86" t="s">
        <v>2179</v>
      </c>
      <c r="C1201" s="81">
        <v>12</v>
      </c>
      <c r="D1201" s="81">
        <v>5</v>
      </c>
      <c r="E1201" s="81">
        <v>5</v>
      </c>
      <c r="F1201" s="81">
        <v>0</v>
      </c>
      <c r="G1201" s="82" t="s">
        <v>110</v>
      </c>
      <c r="H1201" s="83" t="s">
        <v>111</v>
      </c>
      <c r="J1201" s="80"/>
      <c r="K1201" s="84">
        <v>170.16</v>
      </c>
    </row>
    <row r="1202" spans="1:11" ht="13" customHeight="1">
      <c r="A1202" s="79" t="s">
        <v>2180</v>
      </c>
      <c r="B1202" s="86" t="s">
        <v>2181</v>
      </c>
      <c r="C1202" s="81">
        <v>12</v>
      </c>
      <c r="D1202" s="81">
        <v>5</v>
      </c>
      <c r="E1202" s="81">
        <v>5</v>
      </c>
      <c r="F1202" s="81">
        <v>0</v>
      </c>
      <c r="G1202" s="82" t="s">
        <v>110</v>
      </c>
      <c r="H1202" s="83" t="s">
        <v>111</v>
      </c>
      <c r="J1202" s="80"/>
      <c r="K1202" s="84">
        <v>593.58000000000004</v>
      </c>
    </row>
    <row r="1203" spans="1:11" ht="13" customHeight="1">
      <c r="A1203" s="79" t="s">
        <v>2182</v>
      </c>
      <c r="B1203" s="86" t="s">
        <v>2183</v>
      </c>
      <c r="C1203" s="81">
        <v>12</v>
      </c>
      <c r="D1203" s="81">
        <v>5</v>
      </c>
      <c r="E1203" s="81">
        <v>5</v>
      </c>
      <c r="F1203" s="81">
        <v>0</v>
      </c>
      <c r="G1203" s="82" t="s">
        <v>110</v>
      </c>
      <c r="H1203" s="83" t="s">
        <v>111</v>
      </c>
      <c r="J1203" s="80"/>
      <c r="K1203" s="84">
        <v>1204.3599999999999</v>
      </c>
    </row>
    <row r="1204" spans="1:11" ht="13" customHeight="1">
      <c r="A1204" s="79" t="s">
        <v>2184</v>
      </c>
      <c r="B1204" s="86" t="s">
        <v>2185</v>
      </c>
      <c r="C1204" s="81">
        <v>12</v>
      </c>
      <c r="D1204" s="81">
        <v>5</v>
      </c>
      <c r="E1204" s="81">
        <v>5</v>
      </c>
      <c r="F1204" s="81">
        <v>0</v>
      </c>
      <c r="G1204" s="82" t="s">
        <v>110</v>
      </c>
      <c r="H1204" s="83" t="s">
        <v>111</v>
      </c>
      <c r="J1204" s="80"/>
      <c r="K1204" s="84">
        <v>961.84</v>
      </c>
    </row>
    <row r="1205" spans="1:11" ht="13" customHeight="1">
      <c r="A1205" s="79" t="s">
        <v>2186</v>
      </c>
      <c r="B1205" s="86" t="s">
        <v>2187</v>
      </c>
      <c r="C1205" s="81">
        <v>12</v>
      </c>
      <c r="D1205" s="81">
        <v>5</v>
      </c>
      <c r="E1205" s="81">
        <v>5</v>
      </c>
      <c r="F1205" s="81">
        <v>0</v>
      </c>
      <c r="G1205" s="82" t="s">
        <v>110</v>
      </c>
      <c r="H1205" s="83" t="s">
        <v>111</v>
      </c>
      <c r="J1205" s="80"/>
      <c r="K1205" s="84">
        <v>1150.6300000000001</v>
      </c>
    </row>
    <row r="1206" spans="1:11" ht="13" customHeight="1">
      <c r="A1206" s="79" t="s">
        <v>2188</v>
      </c>
      <c r="B1206" s="86" t="s">
        <v>2189</v>
      </c>
      <c r="C1206" s="81">
        <v>12</v>
      </c>
      <c r="D1206" s="81">
        <v>5</v>
      </c>
      <c r="E1206" s="81">
        <v>5</v>
      </c>
      <c r="F1206" s="81">
        <v>0</v>
      </c>
      <c r="G1206" s="82" t="s">
        <v>110</v>
      </c>
      <c r="H1206" s="83" t="s">
        <v>111</v>
      </c>
      <c r="J1206" s="80"/>
      <c r="K1206" s="84">
        <v>744.4</v>
      </c>
    </row>
    <row r="1207" spans="1:11" ht="13" customHeight="1">
      <c r="A1207" s="79" t="s">
        <v>2190</v>
      </c>
      <c r="B1207" s="86" t="s">
        <v>2191</v>
      </c>
      <c r="C1207" s="81">
        <v>12</v>
      </c>
      <c r="D1207" s="81">
        <v>5</v>
      </c>
      <c r="E1207" s="81">
        <v>5</v>
      </c>
      <c r="F1207" s="81">
        <v>0</v>
      </c>
      <c r="G1207" s="82" t="s">
        <v>110</v>
      </c>
      <c r="H1207" s="83" t="s">
        <v>111</v>
      </c>
      <c r="J1207" s="80"/>
      <c r="K1207" s="84">
        <v>557.04</v>
      </c>
    </row>
    <row r="1208" spans="1:11" ht="13" customHeight="1">
      <c r="A1208" s="79" t="s">
        <v>2192</v>
      </c>
      <c r="B1208" s="86" t="s">
        <v>2193</v>
      </c>
      <c r="C1208" s="81">
        <v>12</v>
      </c>
      <c r="D1208" s="81">
        <v>5</v>
      </c>
      <c r="E1208" s="81">
        <v>5</v>
      </c>
      <c r="F1208" s="81">
        <v>0</v>
      </c>
      <c r="G1208" s="82" t="s">
        <v>110</v>
      </c>
      <c r="H1208" s="83" t="s">
        <v>111</v>
      </c>
      <c r="J1208" s="80"/>
      <c r="K1208" s="84">
        <v>304.85000000000002</v>
      </c>
    </row>
    <row r="1209" spans="1:11" ht="13" customHeight="1">
      <c r="A1209" s="79" t="s">
        <v>2194</v>
      </c>
      <c r="B1209" s="86" t="s">
        <v>2195</v>
      </c>
      <c r="C1209" s="81">
        <v>12</v>
      </c>
      <c r="D1209" s="81">
        <v>5</v>
      </c>
      <c r="E1209" s="81">
        <v>5</v>
      </c>
      <c r="F1209" s="81">
        <v>0</v>
      </c>
      <c r="G1209" s="82" t="s">
        <v>110</v>
      </c>
      <c r="H1209" s="83" t="s">
        <v>111</v>
      </c>
      <c r="J1209" s="80"/>
      <c r="K1209" s="84">
        <v>123.95</v>
      </c>
    </row>
    <row r="1210" spans="1:11" ht="13" customHeight="1">
      <c r="A1210" s="79" t="s">
        <v>2196</v>
      </c>
      <c r="B1210" s="86" t="s">
        <v>2197</v>
      </c>
      <c r="C1210" s="81">
        <v>12</v>
      </c>
      <c r="D1210" s="81">
        <v>5</v>
      </c>
      <c r="E1210" s="81">
        <v>5</v>
      </c>
      <c r="F1210" s="81">
        <v>0</v>
      </c>
      <c r="G1210" s="82" t="s">
        <v>110</v>
      </c>
      <c r="H1210" s="83" t="s">
        <v>111</v>
      </c>
      <c r="J1210" s="80"/>
      <c r="K1210" s="84">
        <v>103.17</v>
      </c>
    </row>
    <row r="1211" spans="1:11" ht="13" customHeight="1">
      <c r="A1211" s="79" t="s">
        <v>2198</v>
      </c>
      <c r="B1211" s="86" t="s">
        <v>2199</v>
      </c>
      <c r="C1211" s="81">
        <v>12</v>
      </c>
      <c r="D1211" s="81">
        <v>5</v>
      </c>
      <c r="E1211" s="81">
        <v>5</v>
      </c>
      <c r="F1211" s="81">
        <v>0</v>
      </c>
      <c r="G1211" s="82" t="s">
        <v>110</v>
      </c>
      <c r="H1211" s="83" t="s">
        <v>111</v>
      </c>
      <c r="J1211" s="80"/>
      <c r="K1211" s="84">
        <v>502.59</v>
      </c>
    </row>
    <row r="1212" spans="1:11" ht="13" customHeight="1">
      <c r="A1212" s="79" t="s">
        <v>2200</v>
      </c>
      <c r="B1212" s="86" t="s">
        <v>2201</v>
      </c>
      <c r="C1212" s="81">
        <v>12</v>
      </c>
      <c r="D1212" s="81">
        <v>5</v>
      </c>
      <c r="E1212" s="81">
        <v>5</v>
      </c>
      <c r="F1212" s="81">
        <v>0</v>
      </c>
      <c r="G1212" s="82" t="s">
        <v>110</v>
      </c>
      <c r="H1212" s="83" t="s">
        <v>111</v>
      </c>
      <c r="J1212" s="80"/>
      <c r="K1212" s="84">
        <v>362.17</v>
      </c>
    </row>
    <row r="1213" spans="1:11" ht="13" customHeight="1">
      <c r="A1213" s="79" t="s">
        <v>2202</v>
      </c>
      <c r="B1213" s="86" t="s">
        <v>2201</v>
      </c>
      <c r="C1213" s="81">
        <v>12</v>
      </c>
      <c r="D1213" s="81">
        <v>5</v>
      </c>
      <c r="E1213" s="81">
        <v>5</v>
      </c>
      <c r="F1213" s="81">
        <v>0</v>
      </c>
      <c r="G1213" s="82" t="s">
        <v>110</v>
      </c>
      <c r="H1213" s="83" t="s">
        <v>111</v>
      </c>
      <c r="J1213" s="80"/>
      <c r="K1213" s="84">
        <v>389.04</v>
      </c>
    </row>
    <row r="1214" spans="1:11" ht="13" customHeight="1">
      <c r="A1214" s="79" t="s">
        <v>2203</v>
      </c>
      <c r="B1214" s="86" t="s">
        <v>2204</v>
      </c>
      <c r="C1214" s="81">
        <v>12</v>
      </c>
      <c r="D1214" s="81">
        <v>5</v>
      </c>
      <c r="E1214" s="81">
        <v>5</v>
      </c>
      <c r="F1214" s="81">
        <v>0</v>
      </c>
      <c r="G1214" s="82" t="s">
        <v>110</v>
      </c>
      <c r="H1214" s="83" t="s">
        <v>111</v>
      </c>
      <c r="J1214" s="80"/>
      <c r="K1214" s="84">
        <v>415.19</v>
      </c>
    </row>
    <row r="1215" spans="1:11" ht="13" customHeight="1">
      <c r="A1215" s="79" t="s">
        <v>2205</v>
      </c>
      <c r="B1215" s="86" t="s">
        <v>2206</v>
      </c>
      <c r="C1215" s="81">
        <v>12</v>
      </c>
      <c r="D1215" s="81">
        <v>5</v>
      </c>
      <c r="E1215" s="81">
        <v>5</v>
      </c>
      <c r="F1215" s="81">
        <v>0</v>
      </c>
      <c r="G1215" s="82" t="s">
        <v>110</v>
      </c>
      <c r="H1215" s="83" t="s">
        <v>111</v>
      </c>
      <c r="J1215" s="80"/>
      <c r="K1215" s="84">
        <v>421.99</v>
      </c>
    </row>
    <row r="1216" spans="1:11" ht="13" customHeight="1">
      <c r="A1216" s="79" t="s">
        <v>2207</v>
      </c>
      <c r="B1216" s="86" t="s">
        <v>2206</v>
      </c>
      <c r="C1216" s="81">
        <v>12</v>
      </c>
      <c r="D1216" s="81">
        <v>5</v>
      </c>
      <c r="E1216" s="81">
        <v>5</v>
      </c>
      <c r="F1216" s="81">
        <v>0</v>
      </c>
      <c r="G1216" s="82" t="s">
        <v>110</v>
      </c>
      <c r="H1216" s="83" t="s">
        <v>111</v>
      </c>
      <c r="J1216" s="80"/>
      <c r="K1216" s="84">
        <v>480.03</v>
      </c>
    </row>
    <row r="1217" spans="1:11" ht="13" customHeight="1">
      <c r="A1217" s="79" t="s">
        <v>2208</v>
      </c>
      <c r="B1217" s="86" t="s">
        <v>2209</v>
      </c>
      <c r="C1217" s="81">
        <v>12</v>
      </c>
      <c r="D1217" s="81">
        <v>5</v>
      </c>
      <c r="E1217" s="81">
        <v>5</v>
      </c>
      <c r="F1217" s="81">
        <v>0</v>
      </c>
      <c r="G1217" s="82" t="s">
        <v>110</v>
      </c>
      <c r="H1217" s="83" t="s">
        <v>111</v>
      </c>
      <c r="J1217" s="80"/>
      <c r="K1217" s="84">
        <v>724.7</v>
      </c>
    </row>
    <row r="1218" spans="1:11" ht="13" customHeight="1">
      <c r="A1218" s="79" t="s">
        <v>2210</v>
      </c>
      <c r="B1218" s="86" t="s">
        <v>2211</v>
      </c>
      <c r="C1218" s="81">
        <v>12</v>
      </c>
      <c r="D1218" s="81">
        <v>5</v>
      </c>
      <c r="E1218" s="81">
        <v>5</v>
      </c>
      <c r="F1218" s="81">
        <v>0</v>
      </c>
      <c r="G1218" s="82" t="s">
        <v>110</v>
      </c>
      <c r="H1218" s="83" t="s">
        <v>111</v>
      </c>
      <c r="J1218" s="80"/>
      <c r="K1218" s="84">
        <v>3155.99</v>
      </c>
    </row>
    <row r="1219" spans="1:11" ht="13" customHeight="1">
      <c r="A1219" s="79" t="s">
        <v>2212</v>
      </c>
      <c r="B1219" s="86" t="s">
        <v>2213</v>
      </c>
      <c r="C1219" s="81">
        <v>12</v>
      </c>
      <c r="D1219" s="81">
        <v>5</v>
      </c>
      <c r="E1219" s="81">
        <v>5</v>
      </c>
      <c r="F1219" s="81">
        <v>0</v>
      </c>
      <c r="G1219" s="82" t="s">
        <v>110</v>
      </c>
      <c r="H1219" s="83" t="s">
        <v>111</v>
      </c>
      <c r="J1219" s="80"/>
      <c r="K1219" s="84">
        <v>4630.8100000000004</v>
      </c>
    </row>
    <row r="1220" spans="1:11" ht="13" customHeight="1">
      <c r="A1220" s="79" t="s">
        <v>2214</v>
      </c>
      <c r="B1220" s="86" t="s">
        <v>2215</v>
      </c>
      <c r="C1220" s="81">
        <v>12</v>
      </c>
      <c r="D1220" s="81">
        <v>5</v>
      </c>
      <c r="E1220" s="81">
        <v>5</v>
      </c>
      <c r="F1220" s="81">
        <v>0</v>
      </c>
      <c r="G1220" s="82" t="s">
        <v>110</v>
      </c>
      <c r="H1220" s="83" t="s">
        <v>111</v>
      </c>
      <c r="J1220" s="80"/>
      <c r="K1220" s="84">
        <v>106.39</v>
      </c>
    </row>
    <row r="1221" spans="1:11" ht="13" customHeight="1">
      <c r="A1221" s="79" t="s">
        <v>2216</v>
      </c>
      <c r="B1221" s="86" t="s">
        <v>2217</v>
      </c>
      <c r="C1221" s="81">
        <v>12</v>
      </c>
      <c r="D1221" s="81">
        <v>5</v>
      </c>
      <c r="E1221" s="81">
        <v>5</v>
      </c>
      <c r="F1221" s="81">
        <v>0</v>
      </c>
      <c r="G1221" s="82" t="s">
        <v>110</v>
      </c>
      <c r="H1221" s="83" t="s">
        <v>111</v>
      </c>
      <c r="J1221" s="80"/>
      <c r="K1221" s="84">
        <v>154.75</v>
      </c>
    </row>
    <row r="1222" spans="1:11" ht="13" customHeight="1">
      <c r="A1222" s="79" t="s">
        <v>2218</v>
      </c>
      <c r="B1222" s="86" t="s">
        <v>2215</v>
      </c>
      <c r="C1222" s="81">
        <v>12</v>
      </c>
      <c r="D1222" s="81">
        <v>5</v>
      </c>
      <c r="E1222" s="81">
        <v>5</v>
      </c>
      <c r="F1222" s="81">
        <v>0</v>
      </c>
      <c r="G1222" s="82" t="s">
        <v>110</v>
      </c>
      <c r="H1222" s="83" t="s">
        <v>111</v>
      </c>
      <c r="J1222" s="80"/>
      <c r="K1222" s="84">
        <v>99.59</v>
      </c>
    </row>
    <row r="1223" spans="1:11" ht="13" customHeight="1">
      <c r="A1223" s="79" t="s">
        <v>2219</v>
      </c>
      <c r="B1223" s="86" t="s">
        <v>2220</v>
      </c>
      <c r="C1223" s="81">
        <v>12</v>
      </c>
      <c r="D1223" s="81">
        <v>5</v>
      </c>
      <c r="E1223" s="81">
        <v>5</v>
      </c>
      <c r="F1223" s="81">
        <v>0</v>
      </c>
      <c r="G1223" s="82" t="s">
        <v>110</v>
      </c>
      <c r="H1223" s="83" t="s">
        <v>111</v>
      </c>
      <c r="J1223" s="80"/>
      <c r="K1223" s="84">
        <v>378.29</v>
      </c>
    </row>
    <row r="1224" spans="1:11" ht="13" customHeight="1">
      <c r="A1224" s="79" t="s">
        <v>2221</v>
      </c>
      <c r="B1224" s="86" t="s">
        <v>2220</v>
      </c>
      <c r="C1224" s="81">
        <v>12</v>
      </c>
      <c r="D1224" s="81">
        <v>5</v>
      </c>
      <c r="E1224" s="81">
        <v>5</v>
      </c>
      <c r="F1224" s="81">
        <v>0</v>
      </c>
      <c r="G1224" s="82" t="s">
        <v>110</v>
      </c>
      <c r="H1224" s="83" t="s">
        <v>111</v>
      </c>
      <c r="J1224" s="80"/>
      <c r="K1224" s="84">
        <v>400.5</v>
      </c>
    </row>
    <row r="1225" spans="1:11" ht="13" customHeight="1">
      <c r="A1225" s="79" t="s">
        <v>2222</v>
      </c>
      <c r="B1225" s="86" t="s">
        <v>2223</v>
      </c>
      <c r="C1225" s="81">
        <v>12</v>
      </c>
      <c r="D1225" s="81">
        <v>5</v>
      </c>
      <c r="E1225" s="81">
        <v>5</v>
      </c>
      <c r="F1225" s="81">
        <v>0</v>
      </c>
      <c r="G1225" s="82" t="s">
        <v>110</v>
      </c>
      <c r="H1225" s="83" t="s">
        <v>111</v>
      </c>
      <c r="J1225" s="80"/>
      <c r="K1225" s="84">
        <v>428.44</v>
      </c>
    </row>
    <row r="1226" spans="1:11" ht="13" customHeight="1">
      <c r="A1226" s="79" t="s">
        <v>2224</v>
      </c>
      <c r="B1226" s="86" t="s">
        <v>2225</v>
      </c>
      <c r="C1226" s="81">
        <v>12</v>
      </c>
      <c r="D1226" s="81">
        <v>5</v>
      </c>
      <c r="E1226" s="81">
        <v>5</v>
      </c>
      <c r="F1226" s="81">
        <v>0</v>
      </c>
      <c r="G1226" s="82" t="s">
        <v>110</v>
      </c>
      <c r="H1226" s="83" t="s">
        <v>111</v>
      </c>
      <c r="J1226" s="80"/>
      <c r="K1226" s="84">
        <v>432.38</v>
      </c>
    </row>
    <row r="1227" spans="1:11" ht="13" customHeight="1">
      <c r="A1227" s="79" t="s">
        <v>2226</v>
      </c>
      <c r="B1227" s="86" t="s">
        <v>2225</v>
      </c>
      <c r="C1227" s="81">
        <v>12</v>
      </c>
      <c r="D1227" s="81">
        <v>5</v>
      </c>
      <c r="E1227" s="81">
        <v>5</v>
      </c>
      <c r="F1227" s="81">
        <v>0</v>
      </c>
      <c r="G1227" s="82" t="s">
        <v>110</v>
      </c>
      <c r="H1227" s="83" t="s">
        <v>111</v>
      </c>
      <c r="J1227" s="80"/>
      <c r="K1227" s="84">
        <v>389.04</v>
      </c>
    </row>
    <row r="1228" spans="1:11" ht="13" customHeight="1">
      <c r="A1228" s="79" t="s">
        <v>2227</v>
      </c>
      <c r="B1228" s="86" t="s">
        <v>2228</v>
      </c>
      <c r="C1228" s="81">
        <v>12</v>
      </c>
      <c r="D1228" s="81">
        <v>5</v>
      </c>
      <c r="E1228" s="81">
        <v>5</v>
      </c>
      <c r="F1228" s="81">
        <v>0</v>
      </c>
      <c r="G1228" s="82" t="s">
        <v>110</v>
      </c>
      <c r="H1228" s="83" t="s">
        <v>111</v>
      </c>
      <c r="J1228" s="80"/>
      <c r="K1228" s="84">
        <v>61.62</v>
      </c>
    </row>
    <row r="1229" spans="1:11" ht="13" customHeight="1">
      <c r="A1229" s="79" t="s">
        <v>2229</v>
      </c>
      <c r="B1229" s="86" t="s">
        <v>2230</v>
      </c>
      <c r="C1229" s="81">
        <v>12</v>
      </c>
      <c r="D1229" s="81">
        <v>5</v>
      </c>
      <c r="E1229" s="81">
        <v>5</v>
      </c>
      <c r="F1229" s="81">
        <v>0</v>
      </c>
      <c r="G1229" s="82" t="s">
        <v>110</v>
      </c>
      <c r="H1229" s="83" t="s">
        <v>111</v>
      </c>
      <c r="J1229" s="80"/>
      <c r="K1229" s="84">
        <v>124.66</v>
      </c>
    </row>
    <row r="1230" spans="1:11" ht="13" customHeight="1">
      <c r="A1230" s="79" t="s">
        <v>2231</v>
      </c>
      <c r="B1230" s="86" t="s">
        <v>2232</v>
      </c>
      <c r="C1230" s="81">
        <v>12</v>
      </c>
      <c r="D1230" s="81">
        <v>5</v>
      </c>
      <c r="E1230" s="81">
        <v>5</v>
      </c>
      <c r="F1230" s="81">
        <v>0</v>
      </c>
      <c r="G1230" s="82" t="s">
        <v>110</v>
      </c>
      <c r="H1230" s="83" t="s">
        <v>111</v>
      </c>
      <c r="J1230" s="80"/>
      <c r="K1230" s="84">
        <v>229.62</v>
      </c>
    </row>
    <row r="1231" spans="1:11" ht="13" customHeight="1">
      <c r="A1231" s="79" t="s">
        <v>2233</v>
      </c>
      <c r="B1231" s="86" t="s">
        <v>2234</v>
      </c>
      <c r="C1231" s="81">
        <v>12</v>
      </c>
      <c r="D1231" s="81">
        <v>5</v>
      </c>
      <c r="E1231" s="81">
        <v>5</v>
      </c>
      <c r="F1231" s="81">
        <v>0</v>
      </c>
      <c r="G1231" s="82" t="s">
        <v>110</v>
      </c>
      <c r="H1231" s="83" t="s">
        <v>111</v>
      </c>
      <c r="J1231" s="80"/>
      <c r="K1231" s="84">
        <v>183.05</v>
      </c>
    </row>
    <row r="1232" spans="1:11" ht="13" customHeight="1">
      <c r="A1232" s="79" t="s">
        <v>2235</v>
      </c>
      <c r="B1232" s="86" t="s">
        <v>2234</v>
      </c>
      <c r="C1232" s="81">
        <v>12</v>
      </c>
      <c r="D1232" s="81">
        <v>5</v>
      </c>
      <c r="E1232" s="81">
        <v>5</v>
      </c>
      <c r="F1232" s="81">
        <v>0</v>
      </c>
      <c r="G1232" s="82" t="s">
        <v>110</v>
      </c>
      <c r="H1232" s="83" t="s">
        <v>111</v>
      </c>
      <c r="J1232" s="80"/>
      <c r="K1232" s="84">
        <v>107.11</v>
      </c>
    </row>
    <row r="1233" spans="1:11" ht="13" customHeight="1">
      <c r="A1233" s="79" t="s">
        <v>2236</v>
      </c>
      <c r="B1233" s="86" t="s">
        <v>2237</v>
      </c>
      <c r="C1233" s="81">
        <v>12</v>
      </c>
      <c r="D1233" s="81">
        <v>5</v>
      </c>
      <c r="E1233" s="81">
        <v>5</v>
      </c>
      <c r="F1233" s="81">
        <v>0</v>
      </c>
      <c r="G1233" s="82" t="s">
        <v>110</v>
      </c>
      <c r="H1233" s="83" t="s">
        <v>111</v>
      </c>
      <c r="J1233" s="80"/>
      <c r="K1233" s="84">
        <v>83.11</v>
      </c>
    </row>
    <row r="1234" spans="1:11" ht="13" customHeight="1">
      <c r="A1234" s="79" t="s">
        <v>2238</v>
      </c>
      <c r="B1234" s="86" t="s">
        <v>2239</v>
      </c>
      <c r="C1234" s="81">
        <v>12</v>
      </c>
      <c r="D1234" s="81">
        <v>5</v>
      </c>
      <c r="E1234" s="81">
        <v>5</v>
      </c>
      <c r="F1234" s="81">
        <v>0</v>
      </c>
      <c r="G1234" s="82" t="s">
        <v>110</v>
      </c>
      <c r="H1234" s="83" t="s">
        <v>111</v>
      </c>
      <c r="J1234" s="80"/>
      <c r="K1234" s="84">
        <v>54.81</v>
      </c>
    </row>
    <row r="1235" spans="1:11" ht="13" customHeight="1">
      <c r="A1235" s="79" t="s">
        <v>2240</v>
      </c>
      <c r="B1235" s="86" t="s">
        <v>2241</v>
      </c>
      <c r="C1235" s="81">
        <v>12</v>
      </c>
      <c r="D1235" s="81">
        <v>5</v>
      </c>
      <c r="E1235" s="81">
        <v>5</v>
      </c>
      <c r="F1235" s="81">
        <v>0</v>
      </c>
      <c r="G1235" s="82" t="s">
        <v>110</v>
      </c>
      <c r="H1235" s="83" t="s">
        <v>111</v>
      </c>
      <c r="J1235" s="80"/>
      <c r="K1235" s="84">
        <v>70.569999999999993</v>
      </c>
    </row>
    <row r="1236" spans="1:11" ht="13" customHeight="1">
      <c r="A1236" s="79" t="s">
        <v>2242</v>
      </c>
      <c r="B1236" s="86" t="s">
        <v>2243</v>
      </c>
      <c r="C1236" s="81">
        <v>12</v>
      </c>
      <c r="D1236" s="81">
        <v>5</v>
      </c>
      <c r="E1236" s="81">
        <v>5</v>
      </c>
      <c r="F1236" s="81">
        <v>0</v>
      </c>
      <c r="G1236" s="82" t="s">
        <v>110</v>
      </c>
      <c r="H1236" s="83" t="s">
        <v>111</v>
      </c>
      <c r="J1236" s="80"/>
      <c r="K1236" s="84">
        <v>129.68</v>
      </c>
    </row>
    <row r="1237" spans="1:11" ht="13" customHeight="1">
      <c r="A1237" s="79" t="s">
        <v>2244</v>
      </c>
      <c r="B1237" s="86" t="s">
        <v>2245</v>
      </c>
      <c r="C1237" s="81">
        <v>12</v>
      </c>
      <c r="D1237" s="81">
        <v>5</v>
      </c>
      <c r="E1237" s="81">
        <v>5</v>
      </c>
      <c r="F1237" s="81">
        <v>0</v>
      </c>
      <c r="G1237" s="82" t="s">
        <v>110</v>
      </c>
      <c r="H1237" s="83" t="s">
        <v>111</v>
      </c>
      <c r="J1237" s="80"/>
      <c r="K1237" s="84">
        <v>91.35</v>
      </c>
    </row>
    <row r="1238" spans="1:11" ht="13" customHeight="1">
      <c r="A1238" s="79" t="s">
        <v>2246</v>
      </c>
      <c r="B1238" s="86" t="s">
        <v>2245</v>
      </c>
      <c r="C1238" s="81">
        <v>12</v>
      </c>
      <c r="D1238" s="81">
        <v>5</v>
      </c>
      <c r="E1238" s="81">
        <v>5</v>
      </c>
      <c r="F1238" s="81">
        <v>0</v>
      </c>
      <c r="G1238" s="82" t="s">
        <v>110</v>
      </c>
      <c r="H1238" s="83" t="s">
        <v>111</v>
      </c>
      <c r="J1238" s="80"/>
      <c r="K1238" s="84">
        <v>128.25</v>
      </c>
    </row>
    <row r="1239" spans="1:11" ht="13" customHeight="1">
      <c r="A1239" s="79" t="s">
        <v>2247</v>
      </c>
      <c r="B1239" s="86" t="s">
        <v>2248</v>
      </c>
      <c r="C1239" s="81">
        <v>12</v>
      </c>
      <c r="D1239" s="81">
        <v>5</v>
      </c>
      <c r="E1239" s="81">
        <v>5</v>
      </c>
      <c r="F1239" s="81">
        <v>0</v>
      </c>
      <c r="G1239" s="82" t="s">
        <v>110</v>
      </c>
      <c r="H1239" s="83" t="s">
        <v>111</v>
      </c>
      <c r="J1239" s="80"/>
      <c r="K1239" s="84">
        <v>290.88</v>
      </c>
    </row>
    <row r="1240" spans="1:11" ht="13" customHeight="1">
      <c r="A1240" s="79" t="s">
        <v>2249</v>
      </c>
      <c r="B1240" s="86" t="s">
        <v>2250</v>
      </c>
      <c r="C1240" s="81">
        <v>12</v>
      </c>
      <c r="D1240" s="81">
        <v>5</v>
      </c>
      <c r="E1240" s="81">
        <v>5</v>
      </c>
      <c r="F1240" s="81">
        <v>0</v>
      </c>
      <c r="G1240" s="82" t="s">
        <v>110</v>
      </c>
      <c r="H1240" s="83" t="s">
        <v>111</v>
      </c>
      <c r="J1240" s="80"/>
      <c r="K1240" s="84">
        <v>109.26</v>
      </c>
    </row>
    <row r="1241" spans="1:11" ht="13" customHeight="1">
      <c r="A1241" s="79" t="s">
        <v>2251</v>
      </c>
      <c r="B1241" s="86" t="s">
        <v>2252</v>
      </c>
      <c r="C1241" s="81">
        <v>12</v>
      </c>
      <c r="D1241" s="81">
        <v>5</v>
      </c>
      <c r="E1241" s="81">
        <v>5</v>
      </c>
      <c r="F1241" s="81">
        <v>0</v>
      </c>
      <c r="G1241" s="82" t="s">
        <v>110</v>
      </c>
      <c r="H1241" s="83" t="s">
        <v>111</v>
      </c>
      <c r="J1241" s="80"/>
      <c r="K1241" s="84">
        <v>187</v>
      </c>
    </row>
    <row r="1242" spans="1:11" ht="13" customHeight="1">
      <c r="A1242" s="79" t="s">
        <v>2253</v>
      </c>
      <c r="B1242" s="86" t="s">
        <v>2254</v>
      </c>
      <c r="C1242" s="81">
        <v>12</v>
      </c>
      <c r="D1242" s="81">
        <v>5</v>
      </c>
      <c r="E1242" s="81">
        <v>5</v>
      </c>
      <c r="F1242" s="81">
        <v>0</v>
      </c>
      <c r="G1242" s="82" t="s">
        <v>110</v>
      </c>
      <c r="H1242" s="83" t="s">
        <v>111</v>
      </c>
      <c r="J1242" s="80"/>
      <c r="K1242" s="84">
        <v>263.3</v>
      </c>
    </row>
    <row r="1243" spans="1:11" ht="13" customHeight="1">
      <c r="A1243" s="79" t="s">
        <v>2255</v>
      </c>
      <c r="B1243" s="86" t="s">
        <v>2256</v>
      </c>
      <c r="C1243" s="81">
        <v>12</v>
      </c>
      <c r="D1243" s="81">
        <v>5</v>
      </c>
      <c r="E1243" s="81">
        <v>5</v>
      </c>
      <c r="F1243" s="81">
        <v>0</v>
      </c>
      <c r="G1243" s="82" t="s">
        <v>110</v>
      </c>
      <c r="H1243" s="83" t="s">
        <v>111</v>
      </c>
      <c r="J1243" s="80"/>
      <c r="K1243" s="84">
        <v>313.81</v>
      </c>
    </row>
    <row r="1244" spans="1:11" ht="13" customHeight="1">
      <c r="A1244" s="79" t="s">
        <v>2257</v>
      </c>
      <c r="B1244" s="86" t="s">
        <v>2258</v>
      </c>
      <c r="C1244" s="81">
        <v>12</v>
      </c>
      <c r="D1244" s="81">
        <v>5</v>
      </c>
      <c r="E1244" s="81">
        <v>5</v>
      </c>
      <c r="F1244" s="81">
        <v>0</v>
      </c>
      <c r="G1244" s="82" t="s">
        <v>110</v>
      </c>
      <c r="H1244" s="83" t="s">
        <v>111</v>
      </c>
      <c r="J1244" s="80"/>
      <c r="K1244" s="84">
        <v>314.52</v>
      </c>
    </row>
    <row r="1245" spans="1:11" ht="13" customHeight="1">
      <c r="A1245" s="79" t="s">
        <v>2259</v>
      </c>
      <c r="B1245" s="86" t="s">
        <v>2260</v>
      </c>
      <c r="C1245" s="81">
        <v>12</v>
      </c>
      <c r="D1245" s="81">
        <v>5</v>
      </c>
      <c r="E1245" s="81">
        <v>5</v>
      </c>
      <c r="F1245" s="81">
        <v>0</v>
      </c>
      <c r="G1245" s="82" t="s">
        <v>110</v>
      </c>
      <c r="H1245" s="83" t="s">
        <v>111</v>
      </c>
      <c r="J1245" s="80"/>
      <c r="K1245" s="84">
        <v>341.39</v>
      </c>
    </row>
    <row r="1246" spans="1:11" ht="13" customHeight="1">
      <c r="A1246" s="79" t="s">
        <v>2261</v>
      </c>
      <c r="B1246" s="86" t="s">
        <v>2262</v>
      </c>
      <c r="C1246" s="81">
        <v>12</v>
      </c>
      <c r="D1246" s="81">
        <v>5</v>
      </c>
      <c r="E1246" s="81">
        <v>5</v>
      </c>
      <c r="F1246" s="81">
        <v>0</v>
      </c>
      <c r="G1246" s="82" t="s">
        <v>110</v>
      </c>
      <c r="H1246" s="83" t="s">
        <v>111</v>
      </c>
      <c r="J1246" s="80"/>
      <c r="K1246" s="84">
        <v>15.4</v>
      </c>
    </row>
    <row r="1247" spans="1:11" ht="13" customHeight="1">
      <c r="A1247" s="79" t="s">
        <v>2263</v>
      </c>
      <c r="B1247" s="86" t="s">
        <v>2264</v>
      </c>
      <c r="C1247" s="81">
        <v>12</v>
      </c>
      <c r="D1247" s="81">
        <v>5</v>
      </c>
      <c r="E1247" s="81">
        <v>5</v>
      </c>
      <c r="F1247" s="81">
        <v>0</v>
      </c>
      <c r="G1247" s="82" t="s">
        <v>110</v>
      </c>
      <c r="H1247" s="83" t="s">
        <v>111</v>
      </c>
      <c r="J1247" s="80"/>
      <c r="K1247" s="84">
        <v>15.76</v>
      </c>
    </row>
    <row r="1248" spans="1:11" ht="13" customHeight="1">
      <c r="A1248" s="79" t="s">
        <v>2265</v>
      </c>
      <c r="B1248" s="86" t="s">
        <v>2266</v>
      </c>
      <c r="C1248" s="81">
        <v>12</v>
      </c>
      <c r="D1248" s="81">
        <v>5</v>
      </c>
      <c r="E1248" s="81">
        <v>5</v>
      </c>
      <c r="F1248" s="81">
        <v>0</v>
      </c>
      <c r="G1248" s="82" t="s">
        <v>110</v>
      </c>
      <c r="H1248" s="83" t="s">
        <v>111</v>
      </c>
      <c r="J1248" s="80"/>
      <c r="K1248" s="84">
        <v>192.01</v>
      </c>
    </row>
    <row r="1249" spans="1:11" ht="13" customHeight="1">
      <c r="A1249" s="79" t="s">
        <v>2267</v>
      </c>
      <c r="B1249" s="86" t="s">
        <v>2266</v>
      </c>
      <c r="C1249" s="81">
        <v>12</v>
      </c>
      <c r="D1249" s="81">
        <v>5</v>
      </c>
      <c r="E1249" s="81">
        <v>5</v>
      </c>
      <c r="F1249" s="81">
        <v>0</v>
      </c>
      <c r="G1249" s="82" t="s">
        <v>110</v>
      </c>
      <c r="H1249" s="83" t="s">
        <v>111</v>
      </c>
      <c r="J1249" s="80"/>
      <c r="K1249" s="84">
        <v>256.85000000000002</v>
      </c>
    </row>
    <row r="1250" spans="1:11" ht="13" customHeight="1">
      <c r="A1250" s="79" t="s">
        <v>2268</v>
      </c>
      <c r="B1250" s="86" t="s">
        <v>2269</v>
      </c>
      <c r="C1250" s="81">
        <v>12</v>
      </c>
      <c r="D1250" s="81">
        <v>5</v>
      </c>
      <c r="E1250" s="81">
        <v>5</v>
      </c>
      <c r="F1250" s="81">
        <v>0</v>
      </c>
      <c r="G1250" s="82" t="s">
        <v>110</v>
      </c>
      <c r="H1250" s="83" t="s">
        <v>111</v>
      </c>
      <c r="J1250" s="80"/>
      <c r="K1250" s="84">
        <v>210.64</v>
      </c>
    </row>
    <row r="1251" spans="1:11" ht="13" customHeight="1">
      <c r="A1251" s="79" t="s">
        <v>2270</v>
      </c>
      <c r="B1251" s="86" t="s">
        <v>2271</v>
      </c>
      <c r="C1251" s="81">
        <v>12</v>
      </c>
      <c r="D1251" s="81">
        <v>5</v>
      </c>
      <c r="E1251" s="81">
        <v>5</v>
      </c>
      <c r="F1251" s="81">
        <v>0</v>
      </c>
      <c r="G1251" s="82" t="s">
        <v>110</v>
      </c>
      <c r="H1251" s="83" t="s">
        <v>111</v>
      </c>
      <c r="J1251" s="80"/>
      <c r="K1251" s="84">
        <v>111.41</v>
      </c>
    </row>
    <row r="1252" spans="1:11" ht="13" customHeight="1">
      <c r="A1252" s="79" t="s">
        <v>2272</v>
      </c>
      <c r="B1252" s="86" t="s">
        <v>2273</v>
      </c>
      <c r="C1252" s="81">
        <v>12</v>
      </c>
      <c r="D1252" s="81">
        <v>5</v>
      </c>
      <c r="E1252" s="81">
        <v>5</v>
      </c>
      <c r="F1252" s="81">
        <v>0</v>
      </c>
      <c r="G1252" s="82" t="s">
        <v>110</v>
      </c>
      <c r="H1252" s="83" t="s">
        <v>111</v>
      </c>
      <c r="J1252" s="80"/>
      <c r="K1252" s="84">
        <v>18.989999999999998</v>
      </c>
    </row>
    <row r="1253" spans="1:11" ht="13" customHeight="1">
      <c r="A1253" s="79" t="s">
        <v>2274</v>
      </c>
      <c r="B1253" s="86" t="s">
        <v>2275</v>
      </c>
      <c r="C1253" s="81">
        <v>12</v>
      </c>
      <c r="D1253" s="81">
        <v>5</v>
      </c>
      <c r="E1253" s="81">
        <v>5</v>
      </c>
      <c r="F1253" s="81">
        <v>0</v>
      </c>
      <c r="G1253" s="82" t="s">
        <v>110</v>
      </c>
      <c r="H1253" s="83" t="s">
        <v>111</v>
      </c>
      <c r="J1253" s="80"/>
      <c r="K1253" s="84">
        <v>203.12</v>
      </c>
    </row>
    <row r="1254" spans="1:11" ht="13" customHeight="1">
      <c r="A1254" s="79" t="s">
        <v>2276</v>
      </c>
      <c r="B1254" s="86" t="s">
        <v>2277</v>
      </c>
      <c r="C1254" s="81">
        <v>12</v>
      </c>
      <c r="D1254" s="81">
        <v>5</v>
      </c>
      <c r="E1254" s="81">
        <v>5</v>
      </c>
      <c r="F1254" s="81">
        <v>0</v>
      </c>
      <c r="G1254" s="82" t="s">
        <v>110</v>
      </c>
      <c r="H1254" s="83" t="s">
        <v>111</v>
      </c>
      <c r="J1254" s="80"/>
      <c r="K1254" s="84">
        <v>372.56</v>
      </c>
    </row>
    <row r="1255" spans="1:11" ht="13" customHeight="1">
      <c r="A1255" s="79" t="s">
        <v>2278</v>
      </c>
      <c r="B1255" s="86" t="s">
        <v>2279</v>
      </c>
      <c r="C1255" s="81">
        <v>12</v>
      </c>
      <c r="D1255" s="81">
        <v>5</v>
      </c>
      <c r="E1255" s="81">
        <v>5</v>
      </c>
      <c r="F1255" s="81">
        <v>0</v>
      </c>
      <c r="G1255" s="82" t="s">
        <v>110</v>
      </c>
      <c r="H1255" s="83" t="s">
        <v>111</v>
      </c>
      <c r="J1255" s="80"/>
      <c r="K1255" s="84">
        <v>263.66000000000003</v>
      </c>
    </row>
    <row r="1256" spans="1:11" ht="13" customHeight="1">
      <c r="A1256" s="79" t="s">
        <v>2280</v>
      </c>
      <c r="B1256" s="86" t="s">
        <v>2281</v>
      </c>
      <c r="C1256" s="81">
        <v>12</v>
      </c>
      <c r="D1256" s="81">
        <v>5</v>
      </c>
      <c r="E1256" s="81">
        <v>5</v>
      </c>
      <c r="F1256" s="81">
        <v>0</v>
      </c>
      <c r="G1256" s="82" t="s">
        <v>110</v>
      </c>
      <c r="H1256" s="83" t="s">
        <v>111</v>
      </c>
      <c r="J1256" s="80"/>
      <c r="K1256" s="84">
        <v>440.62</v>
      </c>
    </row>
    <row r="1257" spans="1:11" ht="13" customHeight="1">
      <c r="A1257" s="79" t="s">
        <v>2282</v>
      </c>
      <c r="B1257" s="86" t="s">
        <v>2283</v>
      </c>
      <c r="C1257" s="81">
        <v>12</v>
      </c>
      <c r="D1257" s="81">
        <v>5</v>
      </c>
      <c r="E1257" s="81">
        <v>5</v>
      </c>
      <c r="F1257" s="81">
        <v>0</v>
      </c>
      <c r="G1257" s="82" t="s">
        <v>110</v>
      </c>
      <c r="H1257" s="83" t="s">
        <v>111</v>
      </c>
      <c r="J1257" s="80"/>
      <c r="K1257" s="84">
        <v>364.68</v>
      </c>
    </row>
    <row r="1258" spans="1:11" ht="13" customHeight="1">
      <c r="A1258" s="79" t="s">
        <v>2284</v>
      </c>
      <c r="B1258" s="86" t="s">
        <v>2285</v>
      </c>
      <c r="C1258" s="81">
        <v>12</v>
      </c>
      <c r="D1258" s="81">
        <v>5</v>
      </c>
      <c r="E1258" s="81">
        <v>5</v>
      </c>
      <c r="F1258" s="81">
        <v>0</v>
      </c>
      <c r="G1258" s="82" t="s">
        <v>110</v>
      </c>
      <c r="H1258" s="83" t="s">
        <v>111</v>
      </c>
      <c r="J1258" s="80"/>
      <c r="K1258" s="84">
        <v>366.11</v>
      </c>
    </row>
    <row r="1259" spans="1:11" ht="13" customHeight="1">
      <c r="A1259" s="79" t="s">
        <v>2286</v>
      </c>
      <c r="B1259" s="86" t="s">
        <v>2287</v>
      </c>
      <c r="C1259" s="81">
        <v>12</v>
      </c>
      <c r="D1259" s="81">
        <v>5</v>
      </c>
      <c r="E1259" s="81">
        <v>5</v>
      </c>
      <c r="F1259" s="81">
        <v>0</v>
      </c>
      <c r="G1259" s="82" t="s">
        <v>110</v>
      </c>
      <c r="H1259" s="83" t="s">
        <v>111</v>
      </c>
      <c r="J1259" s="80"/>
      <c r="K1259" s="84">
        <v>654.48</v>
      </c>
    </row>
    <row r="1260" spans="1:11" ht="13" customHeight="1">
      <c r="A1260" s="79" t="s">
        <v>2288</v>
      </c>
      <c r="B1260" s="86" t="s">
        <v>2287</v>
      </c>
      <c r="C1260" s="81">
        <v>12</v>
      </c>
      <c r="D1260" s="81">
        <v>5</v>
      </c>
      <c r="E1260" s="81">
        <v>5</v>
      </c>
      <c r="F1260" s="81">
        <v>0</v>
      </c>
      <c r="G1260" s="82" t="s">
        <v>110</v>
      </c>
      <c r="H1260" s="83" t="s">
        <v>111</v>
      </c>
      <c r="J1260" s="80"/>
      <c r="K1260" s="84">
        <v>685.65</v>
      </c>
    </row>
    <row r="1261" spans="1:11" ht="13" customHeight="1">
      <c r="A1261" s="79" t="s">
        <v>2289</v>
      </c>
      <c r="B1261" s="86" t="s">
        <v>2287</v>
      </c>
      <c r="C1261" s="81">
        <v>12</v>
      </c>
      <c r="D1261" s="81">
        <v>5</v>
      </c>
      <c r="E1261" s="81">
        <v>5</v>
      </c>
      <c r="F1261" s="81">
        <v>0</v>
      </c>
      <c r="G1261" s="82" t="s">
        <v>110</v>
      </c>
      <c r="H1261" s="83" t="s">
        <v>111</v>
      </c>
      <c r="J1261" s="80"/>
      <c r="K1261" s="84">
        <v>365.39</v>
      </c>
    </row>
    <row r="1262" spans="1:11" ht="13" customHeight="1">
      <c r="A1262" s="79" t="s">
        <v>2290</v>
      </c>
      <c r="B1262" s="86" t="s">
        <v>2291</v>
      </c>
      <c r="C1262" s="81">
        <v>12</v>
      </c>
      <c r="D1262" s="81">
        <v>5</v>
      </c>
      <c r="E1262" s="81">
        <v>5</v>
      </c>
      <c r="F1262" s="81">
        <v>0</v>
      </c>
      <c r="G1262" s="82" t="s">
        <v>110</v>
      </c>
      <c r="H1262" s="83" t="s">
        <v>111</v>
      </c>
      <c r="J1262" s="80"/>
      <c r="K1262" s="84">
        <v>353.57</v>
      </c>
    </row>
    <row r="1263" spans="1:11" ht="13" customHeight="1">
      <c r="A1263" s="79" t="s">
        <v>2292</v>
      </c>
      <c r="B1263" s="86" t="s">
        <v>2291</v>
      </c>
      <c r="C1263" s="81">
        <v>12</v>
      </c>
      <c r="D1263" s="81">
        <v>5</v>
      </c>
      <c r="E1263" s="81">
        <v>5</v>
      </c>
      <c r="F1263" s="81">
        <v>0</v>
      </c>
      <c r="G1263" s="82" t="s">
        <v>110</v>
      </c>
      <c r="H1263" s="83" t="s">
        <v>111</v>
      </c>
      <c r="J1263" s="80"/>
      <c r="K1263" s="84">
        <v>477.52</v>
      </c>
    </row>
    <row r="1264" spans="1:11" ht="13" customHeight="1">
      <c r="A1264" s="79" t="s">
        <v>2293</v>
      </c>
      <c r="B1264" s="86" t="s">
        <v>2287</v>
      </c>
      <c r="C1264" s="81">
        <v>12</v>
      </c>
      <c r="D1264" s="81">
        <v>5</v>
      </c>
      <c r="E1264" s="81">
        <v>5</v>
      </c>
      <c r="F1264" s="81">
        <v>0</v>
      </c>
      <c r="G1264" s="82" t="s">
        <v>110</v>
      </c>
      <c r="H1264" s="83" t="s">
        <v>111</v>
      </c>
      <c r="J1264" s="80"/>
      <c r="K1264" s="84">
        <v>271.18</v>
      </c>
    </row>
    <row r="1265" spans="1:11" ht="13" customHeight="1">
      <c r="A1265" s="79" t="s">
        <v>2294</v>
      </c>
      <c r="B1265" s="86" t="s">
        <v>2287</v>
      </c>
      <c r="C1265" s="81">
        <v>12</v>
      </c>
      <c r="D1265" s="81">
        <v>5</v>
      </c>
      <c r="E1265" s="81">
        <v>5</v>
      </c>
      <c r="F1265" s="81">
        <v>0</v>
      </c>
      <c r="G1265" s="82" t="s">
        <v>110</v>
      </c>
      <c r="H1265" s="83" t="s">
        <v>111</v>
      </c>
      <c r="J1265" s="80"/>
      <c r="K1265" s="84">
        <v>276.55</v>
      </c>
    </row>
    <row r="1266" spans="1:11" ht="13" customHeight="1">
      <c r="A1266" s="79" t="s">
        <v>2295</v>
      </c>
      <c r="B1266" s="86" t="s">
        <v>2287</v>
      </c>
      <c r="C1266" s="81">
        <v>12</v>
      </c>
      <c r="D1266" s="81">
        <v>5</v>
      </c>
      <c r="E1266" s="81">
        <v>5</v>
      </c>
      <c r="F1266" s="81">
        <v>0</v>
      </c>
      <c r="G1266" s="82" t="s">
        <v>110</v>
      </c>
      <c r="H1266" s="83" t="s">
        <v>111</v>
      </c>
      <c r="J1266" s="80"/>
      <c r="K1266" s="84">
        <v>279.06</v>
      </c>
    </row>
    <row r="1267" spans="1:11" ht="13" customHeight="1">
      <c r="A1267" s="79" t="s">
        <v>2296</v>
      </c>
      <c r="B1267" s="86" t="s">
        <v>2297</v>
      </c>
      <c r="C1267" s="81">
        <v>12</v>
      </c>
      <c r="D1267" s="81">
        <v>5</v>
      </c>
      <c r="E1267" s="81">
        <v>5</v>
      </c>
      <c r="F1267" s="81">
        <v>0</v>
      </c>
      <c r="G1267" s="82" t="s">
        <v>110</v>
      </c>
      <c r="H1267" s="83" t="s">
        <v>111</v>
      </c>
      <c r="J1267" s="80"/>
      <c r="K1267" s="84">
        <v>310.58</v>
      </c>
    </row>
    <row r="1268" spans="1:11" ht="13" customHeight="1">
      <c r="A1268" s="79" t="s">
        <v>2298</v>
      </c>
      <c r="B1268" s="86" t="s">
        <v>2287</v>
      </c>
      <c r="C1268" s="81">
        <v>12</v>
      </c>
      <c r="D1268" s="81">
        <v>5</v>
      </c>
      <c r="E1268" s="81">
        <v>5</v>
      </c>
      <c r="F1268" s="81">
        <v>0</v>
      </c>
      <c r="G1268" s="82" t="s">
        <v>110</v>
      </c>
      <c r="H1268" s="83" t="s">
        <v>111</v>
      </c>
      <c r="J1268" s="80"/>
      <c r="K1268" s="84">
        <v>242.52</v>
      </c>
    </row>
    <row r="1269" spans="1:11" ht="13" customHeight="1">
      <c r="A1269" s="79" t="s">
        <v>2299</v>
      </c>
      <c r="B1269" s="86" t="s">
        <v>2287</v>
      </c>
      <c r="C1269" s="81">
        <v>12</v>
      </c>
      <c r="D1269" s="81">
        <v>5</v>
      </c>
      <c r="E1269" s="81">
        <v>5</v>
      </c>
      <c r="F1269" s="81">
        <v>0</v>
      </c>
      <c r="G1269" s="82" t="s">
        <v>110</v>
      </c>
      <c r="H1269" s="83" t="s">
        <v>111</v>
      </c>
      <c r="J1269" s="80"/>
      <c r="K1269" s="84">
        <v>411.96</v>
      </c>
    </row>
    <row r="1270" spans="1:11" ht="13" customHeight="1">
      <c r="A1270" s="79" t="s">
        <v>2300</v>
      </c>
      <c r="B1270" s="86" t="s">
        <v>2301</v>
      </c>
      <c r="C1270" s="81">
        <v>12</v>
      </c>
      <c r="D1270" s="81">
        <v>5</v>
      </c>
      <c r="E1270" s="81">
        <v>5</v>
      </c>
      <c r="F1270" s="81">
        <v>0</v>
      </c>
      <c r="G1270" s="82" t="s">
        <v>110</v>
      </c>
      <c r="H1270" s="83" t="s">
        <v>111</v>
      </c>
      <c r="J1270" s="80"/>
      <c r="K1270" s="84">
        <v>799.92</v>
      </c>
    </row>
    <row r="1271" spans="1:11" ht="13" customHeight="1">
      <c r="A1271" s="79" t="s">
        <v>2302</v>
      </c>
      <c r="B1271" s="86" t="s">
        <v>2287</v>
      </c>
      <c r="C1271" s="81">
        <v>12</v>
      </c>
      <c r="D1271" s="81">
        <v>5</v>
      </c>
      <c r="E1271" s="81">
        <v>5</v>
      </c>
      <c r="F1271" s="81">
        <v>0</v>
      </c>
      <c r="G1271" s="82" t="s">
        <v>110</v>
      </c>
      <c r="H1271" s="83" t="s">
        <v>111</v>
      </c>
      <c r="J1271" s="80"/>
      <c r="K1271" s="84">
        <v>491.85</v>
      </c>
    </row>
    <row r="1272" spans="1:11" ht="13" customHeight="1">
      <c r="A1272" s="79" t="s">
        <v>2303</v>
      </c>
      <c r="B1272" s="86" t="s">
        <v>2287</v>
      </c>
      <c r="C1272" s="81">
        <v>12</v>
      </c>
      <c r="D1272" s="81">
        <v>5</v>
      </c>
      <c r="E1272" s="81">
        <v>5</v>
      </c>
      <c r="F1272" s="81">
        <v>0</v>
      </c>
      <c r="G1272" s="82" t="s">
        <v>110</v>
      </c>
      <c r="H1272" s="83" t="s">
        <v>111</v>
      </c>
      <c r="J1272" s="80"/>
      <c r="K1272" s="84">
        <v>486.47</v>
      </c>
    </row>
    <row r="1273" spans="1:11" ht="13" customHeight="1">
      <c r="A1273" s="79" t="s">
        <v>2304</v>
      </c>
      <c r="B1273" s="86" t="s">
        <v>2305</v>
      </c>
      <c r="C1273" s="81">
        <v>12</v>
      </c>
      <c r="D1273" s="81">
        <v>5</v>
      </c>
      <c r="E1273" s="81">
        <v>5</v>
      </c>
      <c r="F1273" s="81">
        <v>0</v>
      </c>
      <c r="G1273" s="82" t="s">
        <v>110</v>
      </c>
      <c r="H1273" s="83" t="s">
        <v>111</v>
      </c>
      <c r="J1273" s="80"/>
      <c r="K1273" s="84">
        <v>1770.72</v>
      </c>
    </row>
    <row r="1274" spans="1:11" ht="13" customHeight="1">
      <c r="A1274" s="79" t="s">
        <v>2306</v>
      </c>
      <c r="B1274" s="86" t="s">
        <v>2305</v>
      </c>
      <c r="C1274" s="81">
        <v>12</v>
      </c>
      <c r="D1274" s="81">
        <v>5</v>
      </c>
      <c r="E1274" s="81">
        <v>5</v>
      </c>
      <c r="F1274" s="81">
        <v>0</v>
      </c>
      <c r="G1274" s="82" t="s">
        <v>110</v>
      </c>
      <c r="H1274" s="83" t="s">
        <v>111</v>
      </c>
      <c r="J1274" s="80"/>
      <c r="K1274" s="84">
        <v>1824.1</v>
      </c>
    </row>
    <row r="1275" spans="1:11" ht="13" customHeight="1">
      <c r="A1275" s="79" t="s">
        <v>2307</v>
      </c>
      <c r="B1275" s="86" t="s">
        <v>2308</v>
      </c>
      <c r="C1275" s="81">
        <v>12</v>
      </c>
      <c r="D1275" s="81">
        <v>5</v>
      </c>
      <c r="E1275" s="81">
        <v>5</v>
      </c>
      <c r="F1275" s="81">
        <v>0</v>
      </c>
      <c r="G1275" s="82" t="s">
        <v>110</v>
      </c>
      <c r="H1275" s="83" t="s">
        <v>111</v>
      </c>
      <c r="J1275" s="80"/>
      <c r="K1275" s="84">
        <v>190.94</v>
      </c>
    </row>
    <row r="1276" spans="1:11" ht="13" customHeight="1">
      <c r="A1276" s="79" t="s">
        <v>2309</v>
      </c>
      <c r="B1276" s="86" t="s">
        <v>2310</v>
      </c>
      <c r="C1276" s="81">
        <v>12</v>
      </c>
      <c r="D1276" s="81">
        <v>5</v>
      </c>
      <c r="E1276" s="81">
        <v>5</v>
      </c>
      <c r="F1276" s="81">
        <v>0</v>
      </c>
      <c r="G1276" s="82" t="s">
        <v>110</v>
      </c>
      <c r="H1276" s="83" t="s">
        <v>111</v>
      </c>
      <c r="J1276" s="80"/>
      <c r="K1276" s="84">
        <v>157.97999999999999</v>
      </c>
    </row>
    <row r="1277" spans="1:11" ht="13" customHeight="1">
      <c r="A1277" s="79" t="s">
        <v>2311</v>
      </c>
      <c r="B1277" s="86" t="s">
        <v>2312</v>
      </c>
      <c r="C1277" s="81">
        <v>12</v>
      </c>
      <c r="D1277" s="81">
        <v>5</v>
      </c>
      <c r="E1277" s="81">
        <v>5</v>
      </c>
      <c r="F1277" s="81">
        <v>0</v>
      </c>
      <c r="G1277" s="82" t="s">
        <v>110</v>
      </c>
      <c r="H1277" s="83" t="s">
        <v>111</v>
      </c>
      <c r="J1277" s="80"/>
      <c r="K1277" s="84">
        <v>204.91</v>
      </c>
    </row>
    <row r="1278" spans="1:11" ht="13" customHeight="1">
      <c r="A1278" s="79" t="s">
        <v>2313</v>
      </c>
      <c r="B1278" s="86" t="s">
        <v>2312</v>
      </c>
      <c r="C1278" s="81">
        <v>12</v>
      </c>
      <c r="D1278" s="81">
        <v>5</v>
      </c>
      <c r="E1278" s="81">
        <v>5</v>
      </c>
      <c r="F1278" s="81">
        <v>0</v>
      </c>
      <c r="G1278" s="82" t="s">
        <v>110</v>
      </c>
      <c r="H1278" s="83" t="s">
        <v>111</v>
      </c>
      <c r="J1278" s="80"/>
      <c r="K1278" s="84">
        <v>220.67</v>
      </c>
    </row>
    <row r="1279" spans="1:11" ht="13" customHeight="1">
      <c r="A1279" s="79" t="s">
        <v>2314</v>
      </c>
      <c r="B1279" s="86" t="s">
        <v>2315</v>
      </c>
      <c r="C1279" s="81">
        <v>12</v>
      </c>
      <c r="D1279" s="81">
        <v>5</v>
      </c>
      <c r="E1279" s="81">
        <v>5</v>
      </c>
      <c r="F1279" s="81">
        <v>0</v>
      </c>
      <c r="G1279" s="82" t="s">
        <v>110</v>
      </c>
      <c r="H1279" s="83" t="s">
        <v>111</v>
      </c>
      <c r="J1279" s="80"/>
      <c r="K1279" s="84">
        <v>215.3</v>
      </c>
    </row>
    <row r="1280" spans="1:11" ht="13" customHeight="1">
      <c r="A1280" s="79" t="s">
        <v>2316</v>
      </c>
      <c r="B1280" s="86" t="s">
        <v>2317</v>
      </c>
      <c r="C1280" s="81">
        <v>12</v>
      </c>
      <c r="D1280" s="81">
        <v>5</v>
      </c>
      <c r="E1280" s="81">
        <v>5</v>
      </c>
      <c r="F1280" s="81">
        <v>0</v>
      </c>
      <c r="G1280" s="82" t="s">
        <v>110</v>
      </c>
      <c r="H1280" s="83" t="s">
        <v>111</v>
      </c>
      <c r="J1280" s="80"/>
      <c r="K1280" s="84">
        <v>83.83</v>
      </c>
    </row>
    <row r="1281" spans="1:11" ht="13" customHeight="1">
      <c r="A1281" s="79" t="s">
        <v>2318</v>
      </c>
      <c r="B1281" s="86" t="s">
        <v>2317</v>
      </c>
      <c r="C1281" s="81">
        <v>12</v>
      </c>
      <c r="D1281" s="81">
        <v>5</v>
      </c>
      <c r="E1281" s="81">
        <v>5</v>
      </c>
      <c r="F1281" s="81">
        <v>0</v>
      </c>
      <c r="G1281" s="82" t="s">
        <v>110</v>
      </c>
      <c r="H1281" s="83" t="s">
        <v>111</v>
      </c>
      <c r="J1281" s="80"/>
      <c r="K1281" s="84">
        <v>80.959999999999994</v>
      </c>
    </row>
    <row r="1282" spans="1:11" ht="13" customHeight="1">
      <c r="A1282" s="79" t="s">
        <v>2319</v>
      </c>
      <c r="B1282" s="86" t="s">
        <v>2317</v>
      </c>
      <c r="C1282" s="81">
        <v>12</v>
      </c>
      <c r="D1282" s="81">
        <v>5</v>
      </c>
      <c r="E1282" s="81">
        <v>5</v>
      </c>
      <c r="F1282" s="81">
        <v>0</v>
      </c>
      <c r="G1282" s="82" t="s">
        <v>110</v>
      </c>
      <c r="H1282" s="83" t="s">
        <v>111</v>
      </c>
      <c r="J1282" s="80"/>
      <c r="K1282" s="84">
        <v>116.78</v>
      </c>
    </row>
    <row r="1283" spans="1:11" ht="13" customHeight="1">
      <c r="A1283" s="79" t="s">
        <v>2320</v>
      </c>
      <c r="B1283" s="86" t="s">
        <v>2317</v>
      </c>
      <c r="C1283" s="81">
        <v>12</v>
      </c>
      <c r="D1283" s="81">
        <v>5</v>
      </c>
      <c r="E1283" s="81">
        <v>5</v>
      </c>
      <c r="F1283" s="81">
        <v>0</v>
      </c>
      <c r="G1283" s="82" t="s">
        <v>110</v>
      </c>
      <c r="H1283" s="83" t="s">
        <v>111</v>
      </c>
      <c r="J1283" s="80"/>
      <c r="K1283" s="84">
        <v>109.26</v>
      </c>
    </row>
    <row r="1284" spans="1:11" ht="13" customHeight="1">
      <c r="A1284" s="79" t="s">
        <v>2321</v>
      </c>
      <c r="B1284" s="86" t="s">
        <v>2322</v>
      </c>
      <c r="C1284" s="81">
        <v>12</v>
      </c>
      <c r="D1284" s="81">
        <v>5</v>
      </c>
      <c r="E1284" s="81">
        <v>5</v>
      </c>
      <c r="F1284" s="81">
        <v>0</v>
      </c>
      <c r="G1284" s="82" t="s">
        <v>110</v>
      </c>
      <c r="H1284" s="83" t="s">
        <v>111</v>
      </c>
      <c r="J1284" s="80"/>
      <c r="K1284" s="84">
        <v>70.569999999999993</v>
      </c>
    </row>
    <row r="1285" spans="1:11" ht="13" customHeight="1">
      <c r="A1285" s="79" t="s">
        <v>2323</v>
      </c>
      <c r="B1285" s="86" t="s">
        <v>2322</v>
      </c>
      <c r="C1285" s="81">
        <v>12</v>
      </c>
      <c r="D1285" s="81">
        <v>5</v>
      </c>
      <c r="E1285" s="81">
        <v>5</v>
      </c>
      <c r="F1285" s="81">
        <v>0</v>
      </c>
      <c r="G1285" s="82" t="s">
        <v>110</v>
      </c>
      <c r="H1285" s="83" t="s">
        <v>111</v>
      </c>
      <c r="J1285" s="80"/>
      <c r="K1285" s="84">
        <v>69.5</v>
      </c>
    </row>
    <row r="1286" spans="1:11" ht="13" customHeight="1">
      <c r="A1286" s="79" t="s">
        <v>2324</v>
      </c>
      <c r="B1286" s="86" t="s">
        <v>2325</v>
      </c>
      <c r="C1286" s="81">
        <v>12</v>
      </c>
      <c r="D1286" s="81">
        <v>5</v>
      </c>
      <c r="E1286" s="81">
        <v>5</v>
      </c>
      <c r="F1286" s="81">
        <v>0</v>
      </c>
      <c r="G1286" s="82" t="s">
        <v>110</v>
      </c>
      <c r="H1286" s="83" t="s">
        <v>111</v>
      </c>
      <c r="J1286" s="80"/>
      <c r="K1286" s="84">
        <v>2063.04</v>
      </c>
    </row>
    <row r="1287" spans="1:11" ht="13" customHeight="1">
      <c r="A1287" s="79" t="s">
        <v>2326</v>
      </c>
      <c r="B1287" s="86" t="s">
        <v>2327</v>
      </c>
      <c r="C1287" s="81">
        <v>12</v>
      </c>
      <c r="D1287" s="81">
        <v>5</v>
      </c>
      <c r="E1287" s="81">
        <v>5</v>
      </c>
      <c r="F1287" s="81">
        <v>0</v>
      </c>
      <c r="G1287" s="82" t="s">
        <v>110</v>
      </c>
      <c r="H1287" s="83" t="s">
        <v>111</v>
      </c>
      <c r="J1287" s="80"/>
      <c r="K1287" s="84">
        <v>1899.32</v>
      </c>
    </row>
    <row r="1288" spans="1:11" ht="13" customHeight="1">
      <c r="A1288" s="79" t="s">
        <v>2328</v>
      </c>
      <c r="B1288" s="86" t="s">
        <v>2329</v>
      </c>
      <c r="C1288" s="81">
        <v>12</v>
      </c>
      <c r="D1288" s="81">
        <v>5</v>
      </c>
      <c r="E1288" s="81">
        <v>5</v>
      </c>
      <c r="F1288" s="81">
        <v>0</v>
      </c>
      <c r="G1288" s="82" t="s">
        <v>110</v>
      </c>
      <c r="H1288" s="83" t="s">
        <v>111</v>
      </c>
      <c r="J1288" s="80"/>
      <c r="K1288" s="84">
        <v>769.83</v>
      </c>
    </row>
    <row r="1289" spans="1:11" ht="13" customHeight="1">
      <c r="A1289" s="79" t="s">
        <v>2330</v>
      </c>
      <c r="B1289" s="86" t="s">
        <v>2331</v>
      </c>
      <c r="C1289" s="81">
        <v>12</v>
      </c>
      <c r="D1289" s="81">
        <v>5</v>
      </c>
      <c r="E1289" s="81">
        <v>5</v>
      </c>
      <c r="F1289" s="81">
        <v>0</v>
      </c>
      <c r="G1289" s="82" t="s">
        <v>110</v>
      </c>
      <c r="H1289" s="83" t="s">
        <v>111</v>
      </c>
      <c r="J1289" s="80"/>
      <c r="K1289" s="84">
        <v>1546.47</v>
      </c>
    </row>
    <row r="1290" spans="1:11" ht="13" customHeight="1">
      <c r="A1290" s="79" t="s">
        <v>2332</v>
      </c>
      <c r="B1290" s="86" t="s">
        <v>2333</v>
      </c>
      <c r="C1290" s="81">
        <v>12</v>
      </c>
      <c r="D1290" s="81">
        <v>5</v>
      </c>
      <c r="E1290" s="81">
        <v>5</v>
      </c>
      <c r="F1290" s="81">
        <v>0</v>
      </c>
      <c r="G1290" s="82" t="s">
        <v>110</v>
      </c>
      <c r="H1290" s="83" t="s">
        <v>111</v>
      </c>
      <c r="J1290" s="80"/>
      <c r="K1290" s="84">
        <v>147.59</v>
      </c>
    </row>
    <row r="1291" spans="1:11" ht="13" customHeight="1">
      <c r="A1291" s="79" t="s">
        <v>2334</v>
      </c>
      <c r="B1291" s="86" t="s">
        <v>2333</v>
      </c>
      <c r="C1291" s="81">
        <v>12</v>
      </c>
      <c r="D1291" s="81">
        <v>5</v>
      </c>
      <c r="E1291" s="81">
        <v>5</v>
      </c>
      <c r="F1291" s="81">
        <v>0</v>
      </c>
      <c r="G1291" s="82" t="s">
        <v>110</v>
      </c>
      <c r="H1291" s="83" t="s">
        <v>111</v>
      </c>
      <c r="J1291" s="80"/>
      <c r="K1291" s="84">
        <v>185.56</v>
      </c>
    </row>
    <row r="1292" spans="1:11" ht="13" customHeight="1">
      <c r="A1292" s="79" t="s">
        <v>2335</v>
      </c>
      <c r="B1292" s="86" t="s">
        <v>2336</v>
      </c>
      <c r="C1292" s="81">
        <v>12</v>
      </c>
      <c r="D1292" s="81">
        <v>5</v>
      </c>
      <c r="E1292" s="81">
        <v>5</v>
      </c>
      <c r="F1292" s="81">
        <v>0</v>
      </c>
      <c r="G1292" s="82" t="s">
        <v>110</v>
      </c>
      <c r="H1292" s="83" t="s">
        <v>111</v>
      </c>
      <c r="J1292" s="80"/>
      <c r="K1292" s="84">
        <v>131.11000000000001</v>
      </c>
    </row>
    <row r="1293" spans="1:11" ht="13" customHeight="1">
      <c r="A1293" s="79" t="s">
        <v>2337</v>
      </c>
      <c r="B1293" s="86" t="s">
        <v>2336</v>
      </c>
      <c r="C1293" s="81">
        <v>12</v>
      </c>
      <c r="D1293" s="81">
        <v>5</v>
      </c>
      <c r="E1293" s="81">
        <v>5</v>
      </c>
      <c r="F1293" s="81">
        <v>0</v>
      </c>
      <c r="G1293" s="82" t="s">
        <v>110</v>
      </c>
      <c r="H1293" s="83" t="s">
        <v>111</v>
      </c>
      <c r="J1293" s="80"/>
      <c r="K1293" s="84">
        <v>117.5</v>
      </c>
    </row>
    <row r="1294" spans="1:11" ht="13" customHeight="1">
      <c r="A1294" s="79" t="s">
        <v>2338</v>
      </c>
      <c r="B1294" s="86" t="s">
        <v>2339</v>
      </c>
      <c r="C1294" s="81">
        <v>12</v>
      </c>
      <c r="D1294" s="81">
        <v>5</v>
      </c>
      <c r="E1294" s="81">
        <v>5</v>
      </c>
      <c r="F1294" s="81">
        <v>0</v>
      </c>
      <c r="G1294" s="82" t="s">
        <v>110</v>
      </c>
      <c r="H1294" s="83" t="s">
        <v>111</v>
      </c>
      <c r="J1294" s="80"/>
      <c r="K1294" s="84">
        <v>141.86000000000001</v>
      </c>
    </row>
    <row r="1295" spans="1:11" ht="13" customHeight="1">
      <c r="A1295" s="79" t="s">
        <v>2340</v>
      </c>
      <c r="B1295" s="86" t="s">
        <v>2341</v>
      </c>
      <c r="C1295" s="81">
        <v>12</v>
      </c>
      <c r="D1295" s="81">
        <v>5</v>
      </c>
      <c r="E1295" s="81">
        <v>5</v>
      </c>
      <c r="F1295" s="81">
        <v>0</v>
      </c>
      <c r="G1295" s="82" t="s">
        <v>110</v>
      </c>
      <c r="H1295" s="83" t="s">
        <v>111</v>
      </c>
      <c r="J1295" s="80"/>
      <c r="K1295" s="84">
        <v>135.05000000000001</v>
      </c>
    </row>
    <row r="1296" spans="1:11" ht="13" customHeight="1">
      <c r="A1296" s="79" t="s">
        <v>2342</v>
      </c>
      <c r="B1296" s="86" t="s">
        <v>2343</v>
      </c>
      <c r="C1296" s="81">
        <v>12</v>
      </c>
      <c r="D1296" s="81">
        <v>5</v>
      </c>
      <c r="E1296" s="81">
        <v>5</v>
      </c>
      <c r="F1296" s="81">
        <v>0</v>
      </c>
      <c r="G1296" s="82" t="s">
        <v>110</v>
      </c>
      <c r="H1296" s="83" t="s">
        <v>111</v>
      </c>
      <c r="J1296" s="80"/>
      <c r="K1296" s="84">
        <v>179.47</v>
      </c>
    </row>
    <row r="1297" spans="1:11" ht="13" customHeight="1">
      <c r="A1297" s="79" t="s">
        <v>2344</v>
      </c>
      <c r="B1297" s="86" t="s">
        <v>2336</v>
      </c>
      <c r="C1297" s="81">
        <v>12</v>
      </c>
      <c r="D1297" s="81">
        <v>5</v>
      </c>
      <c r="E1297" s="81">
        <v>5</v>
      </c>
      <c r="F1297" s="81">
        <v>0</v>
      </c>
      <c r="G1297" s="82" t="s">
        <v>110</v>
      </c>
      <c r="H1297" s="83" t="s">
        <v>111</v>
      </c>
      <c r="J1297" s="80"/>
      <c r="K1297" s="84">
        <v>220.67</v>
      </c>
    </row>
    <row r="1298" spans="1:11" ht="13" customHeight="1">
      <c r="A1298" s="79" t="s">
        <v>2345</v>
      </c>
      <c r="B1298" s="86" t="s">
        <v>2346</v>
      </c>
      <c r="C1298" s="81">
        <v>12</v>
      </c>
      <c r="D1298" s="81">
        <v>5</v>
      </c>
      <c r="E1298" s="81">
        <v>5</v>
      </c>
      <c r="F1298" s="81">
        <v>0</v>
      </c>
      <c r="G1298" s="82" t="s">
        <v>110</v>
      </c>
      <c r="H1298" s="83" t="s">
        <v>111</v>
      </c>
      <c r="J1298" s="80"/>
      <c r="K1298" s="84">
        <v>197.03</v>
      </c>
    </row>
    <row r="1299" spans="1:11" ht="13" customHeight="1">
      <c r="A1299" s="79" t="s">
        <v>2347</v>
      </c>
      <c r="B1299" s="86" t="s">
        <v>2346</v>
      </c>
      <c r="C1299" s="81">
        <v>12</v>
      </c>
      <c r="D1299" s="81">
        <v>5</v>
      </c>
      <c r="E1299" s="81">
        <v>5</v>
      </c>
      <c r="F1299" s="81">
        <v>0</v>
      </c>
      <c r="G1299" s="82" t="s">
        <v>110</v>
      </c>
      <c r="H1299" s="83" t="s">
        <v>111</v>
      </c>
      <c r="J1299" s="80"/>
      <c r="K1299" s="84">
        <v>266.16000000000003</v>
      </c>
    </row>
    <row r="1300" spans="1:11" ht="13" customHeight="1">
      <c r="A1300" s="79" t="s">
        <v>2348</v>
      </c>
      <c r="B1300" s="86" t="s">
        <v>2349</v>
      </c>
      <c r="C1300" s="81">
        <v>12</v>
      </c>
      <c r="D1300" s="81">
        <v>5</v>
      </c>
      <c r="E1300" s="81">
        <v>5</v>
      </c>
      <c r="F1300" s="81">
        <v>0</v>
      </c>
      <c r="G1300" s="82" t="s">
        <v>110</v>
      </c>
      <c r="H1300" s="83" t="s">
        <v>111</v>
      </c>
      <c r="J1300" s="80"/>
      <c r="K1300" s="84">
        <v>456.38</v>
      </c>
    </row>
    <row r="1301" spans="1:11" ht="13" customHeight="1">
      <c r="A1301" s="79" t="s">
        <v>2350</v>
      </c>
      <c r="B1301" s="86" t="s">
        <v>2351</v>
      </c>
      <c r="C1301" s="81">
        <v>12</v>
      </c>
      <c r="D1301" s="81">
        <v>5</v>
      </c>
      <c r="E1301" s="81">
        <v>5</v>
      </c>
      <c r="F1301" s="81">
        <v>0</v>
      </c>
      <c r="G1301" s="82" t="s">
        <v>110</v>
      </c>
      <c r="H1301" s="83" t="s">
        <v>111</v>
      </c>
      <c r="J1301" s="80"/>
      <c r="K1301" s="84">
        <v>156.19</v>
      </c>
    </row>
    <row r="1302" spans="1:11" ht="13" customHeight="1">
      <c r="A1302" s="79" t="s">
        <v>2352</v>
      </c>
      <c r="B1302" s="86" t="s">
        <v>2353</v>
      </c>
      <c r="C1302" s="81">
        <v>12</v>
      </c>
      <c r="D1302" s="81">
        <v>5</v>
      </c>
      <c r="E1302" s="81">
        <v>5</v>
      </c>
      <c r="F1302" s="81">
        <v>0</v>
      </c>
      <c r="G1302" s="82" t="s">
        <v>110</v>
      </c>
      <c r="H1302" s="83" t="s">
        <v>111</v>
      </c>
      <c r="J1302" s="80"/>
      <c r="K1302" s="84">
        <v>219.95</v>
      </c>
    </row>
    <row r="1303" spans="1:11" ht="13" customHeight="1">
      <c r="A1303" s="79" t="s">
        <v>2354</v>
      </c>
      <c r="B1303" s="86" t="s">
        <v>2355</v>
      </c>
      <c r="C1303" s="81">
        <v>12</v>
      </c>
      <c r="D1303" s="81">
        <v>5</v>
      </c>
      <c r="E1303" s="81">
        <v>5</v>
      </c>
      <c r="F1303" s="81">
        <v>0</v>
      </c>
      <c r="G1303" s="82" t="s">
        <v>110</v>
      </c>
      <c r="H1303" s="83" t="s">
        <v>111</v>
      </c>
      <c r="J1303" s="80"/>
      <c r="K1303" s="84">
        <v>259</v>
      </c>
    </row>
    <row r="1304" spans="1:11" ht="13" customHeight="1">
      <c r="A1304" s="79" t="s">
        <v>2356</v>
      </c>
      <c r="B1304" s="86" t="s">
        <v>2349</v>
      </c>
      <c r="C1304" s="81">
        <v>12</v>
      </c>
      <c r="D1304" s="81">
        <v>5</v>
      </c>
      <c r="E1304" s="81">
        <v>5</v>
      </c>
      <c r="F1304" s="81">
        <v>0</v>
      </c>
      <c r="G1304" s="82" t="s">
        <v>110</v>
      </c>
      <c r="H1304" s="83" t="s">
        <v>111</v>
      </c>
      <c r="J1304" s="80"/>
      <c r="K1304" s="84">
        <v>107.11</v>
      </c>
    </row>
    <row r="1305" spans="1:11" ht="13" customHeight="1">
      <c r="A1305" s="79" t="s">
        <v>2357</v>
      </c>
      <c r="B1305" s="86" t="s">
        <v>2349</v>
      </c>
      <c r="C1305" s="81">
        <v>12</v>
      </c>
      <c r="D1305" s="81">
        <v>5</v>
      </c>
      <c r="E1305" s="81">
        <v>5</v>
      </c>
      <c r="F1305" s="81">
        <v>0</v>
      </c>
      <c r="G1305" s="82" t="s">
        <v>110</v>
      </c>
      <c r="H1305" s="83" t="s">
        <v>111</v>
      </c>
      <c r="J1305" s="80"/>
      <c r="K1305" s="84">
        <v>204.55</v>
      </c>
    </row>
    <row r="1306" spans="1:11" ht="13" customHeight="1">
      <c r="A1306" s="79" t="s">
        <v>2358</v>
      </c>
      <c r="B1306" s="86" t="s">
        <v>2359</v>
      </c>
      <c r="C1306" s="81">
        <v>12</v>
      </c>
      <c r="D1306" s="81">
        <v>5</v>
      </c>
      <c r="E1306" s="81">
        <v>5</v>
      </c>
      <c r="F1306" s="81">
        <v>0</v>
      </c>
      <c r="G1306" s="82" t="s">
        <v>110</v>
      </c>
      <c r="H1306" s="83" t="s">
        <v>111</v>
      </c>
      <c r="J1306" s="80"/>
      <c r="K1306" s="84">
        <v>97.08</v>
      </c>
    </row>
    <row r="1307" spans="1:11" ht="13" customHeight="1">
      <c r="A1307" s="79" t="s">
        <v>2360</v>
      </c>
      <c r="B1307" s="86" t="s">
        <v>2361</v>
      </c>
      <c r="C1307" s="81">
        <v>12</v>
      </c>
      <c r="D1307" s="81">
        <v>5</v>
      </c>
      <c r="E1307" s="81">
        <v>5</v>
      </c>
      <c r="F1307" s="81">
        <v>0</v>
      </c>
      <c r="G1307" s="82" t="s">
        <v>110</v>
      </c>
      <c r="H1307" s="83" t="s">
        <v>111</v>
      </c>
      <c r="J1307" s="80"/>
      <c r="K1307" s="84">
        <v>141.5</v>
      </c>
    </row>
    <row r="1308" spans="1:11" ht="13" customHeight="1">
      <c r="A1308" s="79" t="s">
        <v>2362</v>
      </c>
      <c r="B1308" s="86" t="s">
        <v>2363</v>
      </c>
      <c r="C1308" s="81">
        <v>12</v>
      </c>
      <c r="D1308" s="81">
        <v>5</v>
      </c>
      <c r="E1308" s="81">
        <v>5</v>
      </c>
      <c r="F1308" s="81">
        <v>0</v>
      </c>
      <c r="G1308" s="82" t="s">
        <v>110</v>
      </c>
      <c r="H1308" s="83" t="s">
        <v>111</v>
      </c>
      <c r="J1308" s="80"/>
      <c r="K1308" s="84">
        <v>90.99</v>
      </c>
    </row>
    <row r="1309" spans="1:11" ht="13" customHeight="1">
      <c r="A1309" s="79" t="s">
        <v>2364</v>
      </c>
      <c r="B1309" s="86" t="s">
        <v>2365</v>
      </c>
      <c r="C1309" s="81">
        <v>12</v>
      </c>
      <c r="D1309" s="81">
        <v>5</v>
      </c>
      <c r="E1309" s="81">
        <v>5</v>
      </c>
      <c r="F1309" s="81">
        <v>0</v>
      </c>
      <c r="G1309" s="82" t="s">
        <v>110</v>
      </c>
      <c r="H1309" s="83" t="s">
        <v>111</v>
      </c>
      <c r="J1309" s="80"/>
      <c r="K1309" s="84">
        <v>100.3</v>
      </c>
    </row>
    <row r="1310" spans="1:11" ht="13" customHeight="1">
      <c r="A1310" s="79" t="s">
        <v>2366</v>
      </c>
      <c r="B1310" s="86" t="s">
        <v>2365</v>
      </c>
      <c r="C1310" s="81">
        <v>12</v>
      </c>
      <c r="D1310" s="81">
        <v>5</v>
      </c>
      <c r="E1310" s="81">
        <v>5</v>
      </c>
      <c r="F1310" s="81">
        <v>0</v>
      </c>
      <c r="G1310" s="82" t="s">
        <v>110</v>
      </c>
      <c r="H1310" s="83" t="s">
        <v>111</v>
      </c>
      <c r="J1310" s="80"/>
      <c r="K1310" s="84">
        <v>121.8</v>
      </c>
    </row>
    <row r="1311" spans="1:11" ht="13" customHeight="1">
      <c r="A1311" s="79" t="s">
        <v>2367</v>
      </c>
      <c r="B1311" s="86" t="s">
        <v>2368</v>
      </c>
      <c r="C1311" s="81">
        <v>12</v>
      </c>
      <c r="D1311" s="81">
        <v>5</v>
      </c>
      <c r="E1311" s="81">
        <v>5</v>
      </c>
      <c r="F1311" s="81">
        <v>0</v>
      </c>
      <c r="G1311" s="82" t="s">
        <v>110</v>
      </c>
      <c r="H1311" s="83" t="s">
        <v>111</v>
      </c>
      <c r="J1311" s="80"/>
      <c r="K1311" s="84">
        <v>70.569999999999993</v>
      </c>
    </row>
    <row r="1312" spans="1:11" ht="13" customHeight="1">
      <c r="A1312" s="79" t="s">
        <v>2369</v>
      </c>
      <c r="B1312" s="86" t="s">
        <v>2370</v>
      </c>
      <c r="C1312" s="81">
        <v>12</v>
      </c>
      <c r="D1312" s="81">
        <v>5</v>
      </c>
      <c r="E1312" s="81">
        <v>5</v>
      </c>
      <c r="F1312" s="81">
        <v>0</v>
      </c>
      <c r="G1312" s="82" t="s">
        <v>110</v>
      </c>
      <c r="H1312" s="83" t="s">
        <v>111</v>
      </c>
      <c r="J1312" s="80"/>
      <c r="K1312" s="84">
        <v>117.5</v>
      </c>
    </row>
    <row r="1313" spans="1:11" ht="13" customHeight="1">
      <c r="A1313" s="79" t="s">
        <v>2371</v>
      </c>
      <c r="B1313" s="86" t="s">
        <v>2372</v>
      </c>
      <c r="C1313" s="81">
        <v>12</v>
      </c>
      <c r="D1313" s="81">
        <v>5</v>
      </c>
      <c r="E1313" s="81">
        <v>5</v>
      </c>
      <c r="F1313" s="81">
        <v>0</v>
      </c>
      <c r="G1313" s="82" t="s">
        <v>110</v>
      </c>
      <c r="H1313" s="83" t="s">
        <v>111</v>
      </c>
      <c r="J1313" s="80"/>
      <c r="K1313" s="84">
        <v>218.52</v>
      </c>
    </row>
    <row r="1314" spans="1:11" ht="13" customHeight="1">
      <c r="A1314" s="79" t="s">
        <v>2373</v>
      </c>
      <c r="B1314" s="86" t="s">
        <v>2374</v>
      </c>
      <c r="C1314" s="81">
        <v>12</v>
      </c>
      <c r="D1314" s="81">
        <v>5</v>
      </c>
      <c r="E1314" s="81">
        <v>5</v>
      </c>
      <c r="F1314" s="81">
        <v>0</v>
      </c>
      <c r="G1314" s="82" t="s">
        <v>110</v>
      </c>
      <c r="H1314" s="83" t="s">
        <v>111</v>
      </c>
      <c r="J1314" s="80"/>
      <c r="K1314" s="84">
        <v>440.62</v>
      </c>
    </row>
    <row r="1315" spans="1:11" ht="13" customHeight="1">
      <c r="A1315" s="79" t="s">
        <v>2375</v>
      </c>
      <c r="B1315" s="86" t="s">
        <v>2376</v>
      </c>
      <c r="C1315" s="81">
        <v>12</v>
      </c>
      <c r="D1315" s="81">
        <v>5</v>
      </c>
      <c r="E1315" s="81">
        <v>5</v>
      </c>
      <c r="F1315" s="81">
        <v>0</v>
      </c>
      <c r="G1315" s="82" t="s">
        <v>110</v>
      </c>
      <c r="H1315" s="83" t="s">
        <v>111</v>
      </c>
      <c r="J1315" s="80"/>
      <c r="K1315" s="84">
        <v>384.38</v>
      </c>
    </row>
    <row r="1316" spans="1:11" ht="13" customHeight="1">
      <c r="A1316" s="79" t="s">
        <v>2377</v>
      </c>
      <c r="B1316" s="86" t="s">
        <v>2378</v>
      </c>
      <c r="C1316" s="81">
        <v>12</v>
      </c>
      <c r="D1316" s="81">
        <v>5</v>
      </c>
      <c r="E1316" s="81">
        <v>5</v>
      </c>
      <c r="F1316" s="81">
        <v>0</v>
      </c>
      <c r="G1316" s="82" t="s">
        <v>110</v>
      </c>
      <c r="H1316" s="83" t="s">
        <v>111</v>
      </c>
      <c r="J1316" s="80"/>
      <c r="K1316" s="84">
        <v>359.66</v>
      </c>
    </row>
    <row r="1317" spans="1:11" ht="13" customHeight="1">
      <c r="A1317" s="79" t="s">
        <v>2379</v>
      </c>
      <c r="B1317" s="86" t="s">
        <v>2380</v>
      </c>
      <c r="C1317" s="81">
        <v>12</v>
      </c>
      <c r="D1317" s="81">
        <v>5</v>
      </c>
      <c r="E1317" s="81">
        <v>5</v>
      </c>
      <c r="F1317" s="81">
        <v>0</v>
      </c>
      <c r="G1317" s="82" t="s">
        <v>110</v>
      </c>
      <c r="H1317" s="83" t="s">
        <v>111</v>
      </c>
      <c r="J1317" s="80"/>
      <c r="K1317" s="84">
        <v>218.52</v>
      </c>
    </row>
    <row r="1318" spans="1:11" ht="13" customHeight="1">
      <c r="A1318" s="79" t="s">
        <v>2381</v>
      </c>
      <c r="B1318" s="86" t="s">
        <v>2382</v>
      </c>
      <c r="C1318" s="81">
        <v>12</v>
      </c>
      <c r="D1318" s="81">
        <v>5</v>
      </c>
      <c r="E1318" s="81">
        <v>5</v>
      </c>
      <c r="F1318" s="81">
        <v>0</v>
      </c>
      <c r="G1318" s="82" t="s">
        <v>110</v>
      </c>
      <c r="H1318" s="83" t="s">
        <v>111</v>
      </c>
      <c r="J1318" s="80"/>
      <c r="K1318" s="84">
        <v>176.96</v>
      </c>
    </row>
    <row r="1319" spans="1:11" ht="13" customHeight="1">
      <c r="A1319" s="79" t="s">
        <v>2383</v>
      </c>
      <c r="B1319" s="86" t="s">
        <v>2384</v>
      </c>
      <c r="C1319" s="81">
        <v>12</v>
      </c>
      <c r="D1319" s="81">
        <v>5</v>
      </c>
      <c r="E1319" s="81">
        <v>5</v>
      </c>
      <c r="F1319" s="81">
        <v>0</v>
      </c>
      <c r="G1319" s="82" t="s">
        <v>110</v>
      </c>
      <c r="H1319" s="83" t="s">
        <v>111</v>
      </c>
      <c r="J1319" s="80"/>
      <c r="K1319" s="84">
        <v>6830.33</v>
      </c>
    </row>
    <row r="1320" spans="1:11" ht="13" customHeight="1">
      <c r="A1320" s="79" t="s">
        <v>2385</v>
      </c>
      <c r="B1320" s="86" t="s">
        <v>2386</v>
      </c>
      <c r="C1320" s="81">
        <v>12</v>
      </c>
      <c r="D1320" s="81">
        <v>5</v>
      </c>
      <c r="E1320" s="81">
        <v>5</v>
      </c>
      <c r="F1320" s="81">
        <v>0</v>
      </c>
      <c r="G1320" s="82" t="s">
        <v>110</v>
      </c>
      <c r="H1320" s="83" t="s">
        <v>111</v>
      </c>
      <c r="J1320" s="80"/>
      <c r="K1320" s="84">
        <v>135.77000000000001</v>
      </c>
    </row>
    <row r="1321" spans="1:11" ht="13" customHeight="1">
      <c r="A1321" s="79" t="s">
        <v>2387</v>
      </c>
      <c r="B1321" s="86" t="s">
        <v>2388</v>
      </c>
      <c r="C1321" s="81">
        <v>12</v>
      </c>
      <c r="D1321" s="81">
        <v>5</v>
      </c>
      <c r="E1321" s="81">
        <v>5</v>
      </c>
      <c r="F1321" s="81">
        <v>0</v>
      </c>
      <c r="G1321" s="82" t="s">
        <v>110</v>
      </c>
      <c r="H1321" s="83" t="s">
        <v>111</v>
      </c>
      <c r="J1321" s="80"/>
      <c r="K1321" s="84">
        <v>112.84</v>
      </c>
    </row>
    <row r="1322" spans="1:11" ht="13" customHeight="1">
      <c r="A1322" s="79" t="s">
        <v>2389</v>
      </c>
      <c r="B1322" s="86" t="s">
        <v>2390</v>
      </c>
      <c r="C1322" s="81">
        <v>12</v>
      </c>
      <c r="D1322" s="81">
        <v>5</v>
      </c>
      <c r="E1322" s="81">
        <v>5</v>
      </c>
      <c r="F1322" s="81">
        <v>0</v>
      </c>
      <c r="G1322" s="82" t="s">
        <v>110</v>
      </c>
      <c r="H1322" s="83" t="s">
        <v>111</v>
      </c>
      <c r="J1322" s="80"/>
      <c r="K1322" s="84">
        <v>124.31</v>
      </c>
    </row>
    <row r="1323" spans="1:11" ht="13" customHeight="1">
      <c r="A1323" s="79" t="s">
        <v>2391</v>
      </c>
      <c r="B1323" s="86" t="s">
        <v>2392</v>
      </c>
      <c r="C1323" s="81">
        <v>12</v>
      </c>
      <c r="D1323" s="81">
        <v>5</v>
      </c>
      <c r="E1323" s="81">
        <v>5</v>
      </c>
      <c r="F1323" s="81">
        <v>0</v>
      </c>
      <c r="G1323" s="82" t="s">
        <v>110</v>
      </c>
      <c r="H1323" s="83" t="s">
        <v>111</v>
      </c>
      <c r="J1323" s="80"/>
      <c r="K1323" s="84">
        <v>146.87</v>
      </c>
    </row>
    <row r="1324" spans="1:11" ht="13" customHeight="1">
      <c r="A1324" s="79" t="s">
        <v>2393</v>
      </c>
      <c r="B1324" s="86" t="s">
        <v>2394</v>
      </c>
      <c r="C1324" s="81">
        <v>12</v>
      </c>
      <c r="D1324" s="81">
        <v>5</v>
      </c>
      <c r="E1324" s="81">
        <v>5</v>
      </c>
      <c r="F1324" s="81">
        <v>0</v>
      </c>
      <c r="G1324" s="82" t="s">
        <v>110</v>
      </c>
      <c r="H1324" s="83" t="s">
        <v>111</v>
      </c>
      <c r="J1324" s="80"/>
      <c r="K1324" s="84">
        <v>133.97999999999999</v>
      </c>
    </row>
    <row r="1325" spans="1:11" ht="13" customHeight="1">
      <c r="A1325" s="79" t="s">
        <v>2395</v>
      </c>
      <c r="B1325" s="86" t="s">
        <v>2396</v>
      </c>
      <c r="C1325" s="81">
        <v>12</v>
      </c>
      <c r="D1325" s="81">
        <v>5</v>
      </c>
      <c r="E1325" s="81">
        <v>5</v>
      </c>
      <c r="F1325" s="81">
        <v>0</v>
      </c>
      <c r="G1325" s="82" t="s">
        <v>110</v>
      </c>
      <c r="H1325" s="83" t="s">
        <v>111</v>
      </c>
      <c r="J1325" s="80"/>
      <c r="K1325" s="84">
        <v>230.7</v>
      </c>
    </row>
    <row r="1326" spans="1:11" ht="13" customHeight="1">
      <c r="A1326" s="79" t="s">
        <v>2397</v>
      </c>
      <c r="B1326" s="86" t="s">
        <v>2398</v>
      </c>
      <c r="C1326" s="81">
        <v>12</v>
      </c>
      <c r="D1326" s="81">
        <v>5</v>
      </c>
      <c r="E1326" s="81">
        <v>5</v>
      </c>
      <c r="F1326" s="81">
        <v>0</v>
      </c>
      <c r="G1326" s="82" t="s">
        <v>110</v>
      </c>
      <c r="H1326" s="83" t="s">
        <v>111</v>
      </c>
      <c r="J1326" s="80"/>
      <c r="K1326" s="84">
        <v>84.54</v>
      </c>
    </row>
    <row r="1327" spans="1:11" ht="13" customHeight="1">
      <c r="A1327" s="79" t="s">
        <v>2399</v>
      </c>
      <c r="B1327" s="86" t="s">
        <v>2398</v>
      </c>
      <c r="C1327" s="81">
        <v>12</v>
      </c>
      <c r="D1327" s="81">
        <v>5</v>
      </c>
      <c r="E1327" s="81">
        <v>5</v>
      </c>
      <c r="F1327" s="81">
        <v>0</v>
      </c>
      <c r="G1327" s="82" t="s">
        <v>110</v>
      </c>
      <c r="H1327" s="83" t="s">
        <v>111</v>
      </c>
      <c r="J1327" s="80"/>
      <c r="K1327" s="84">
        <v>38.33</v>
      </c>
    </row>
    <row r="1328" spans="1:11" ht="13" customHeight="1">
      <c r="A1328" s="79" t="s">
        <v>2400</v>
      </c>
      <c r="B1328" s="86" t="s">
        <v>2401</v>
      </c>
      <c r="C1328" s="81">
        <v>12</v>
      </c>
      <c r="D1328" s="81">
        <v>5</v>
      </c>
      <c r="E1328" s="81">
        <v>5</v>
      </c>
      <c r="F1328" s="81">
        <v>0</v>
      </c>
      <c r="G1328" s="82" t="s">
        <v>110</v>
      </c>
      <c r="H1328" s="83" t="s">
        <v>111</v>
      </c>
      <c r="J1328" s="80"/>
      <c r="K1328" s="84">
        <v>114.63</v>
      </c>
    </row>
    <row r="1329" spans="1:11" ht="13" customHeight="1">
      <c r="A1329" s="79" t="s">
        <v>2402</v>
      </c>
      <c r="B1329" s="86" t="s">
        <v>2403</v>
      </c>
      <c r="C1329" s="81">
        <v>12</v>
      </c>
      <c r="D1329" s="81">
        <v>5</v>
      </c>
      <c r="E1329" s="81">
        <v>5</v>
      </c>
      <c r="F1329" s="81">
        <v>0</v>
      </c>
      <c r="G1329" s="82" t="s">
        <v>110</v>
      </c>
      <c r="H1329" s="83" t="s">
        <v>111</v>
      </c>
      <c r="J1329" s="80"/>
      <c r="K1329" s="84">
        <v>151.16999999999999</v>
      </c>
    </row>
    <row r="1330" spans="1:11" ht="13" customHeight="1">
      <c r="A1330" s="79" t="s">
        <v>2404</v>
      </c>
      <c r="B1330" s="86" t="s">
        <v>2405</v>
      </c>
      <c r="C1330" s="81">
        <v>12</v>
      </c>
      <c r="D1330" s="81">
        <v>5</v>
      </c>
      <c r="E1330" s="81">
        <v>5</v>
      </c>
      <c r="F1330" s="81">
        <v>0</v>
      </c>
      <c r="G1330" s="82" t="s">
        <v>110</v>
      </c>
      <c r="H1330" s="83" t="s">
        <v>111</v>
      </c>
      <c r="J1330" s="80"/>
      <c r="K1330" s="84">
        <v>97.08</v>
      </c>
    </row>
    <row r="1331" spans="1:11" ht="13" customHeight="1">
      <c r="A1331" s="79" t="s">
        <v>2406</v>
      </c>
      <c r="B1331" s="86" t="s">
        <v>2407</v>
      </c>
      <c r="C1331" s="81">
        <v>12</v>
      </c>
      <c r="D1331" s="81">
        <v>5</v>
      </c>
      <c r="E1331" s="81">
        <v>5</v>
      </c>
      <c r="F1331" s="81">
        <v>0</v>
      </c>
      <c r="G1331" s="82" t="s">
        <v>110</v>
      </c>
      <c r="H1331" s="83" t="s">
        <v>111</v>
      </c>
      <c r="J1331" s="80"/>
      <c r="K1331" s="84">
        <v>116.07</v>
      </c>
    </row>
    <row r="1332" spans="1:11" ht="13" customHeight="1">
      <c r="A1332" s="79" t="s">
        <v>2408</v>
      </c>
      <c r="B1332" s="86" t="s">
        <v>2409</v>
      </c>
      <c r="C1332" s="81">
        <v>12</v>
      </c>
      <c r="D1332" s="81">
        <v>5</v>
      </c>
      <c r="E1332" s="81">
        <v>5</v>
      </c>
      <c r="F1332" s="81">
        <v>0</v>
      </c>
      <c r="G1332" s="82" t="s">
        <v>110</v>
      </c>
      <c r="H1332" s="83" t="s">
        <v>111</v>
      </c>
      <c r="J1332" s="80"/>
      <c r="K1332" s="84">
        <v>198.1</v>
      </c>
    </row>
    <row r="1333" spans="1:11" ht="13" customHeight="1">
      <c r="A1333" s="79" t="s">
        <v>2410</v>
      </c>
      <c r="B1333" s="86" t="s">
        <v>2411</v>
      </c>
      <c r="C1333" s="81">
        <v>12</v>
      </c>
      <c r="D1333" s="81">
        <v>5</v>
      </c>
      <c r="E1333" s="81">
        <v>5</v>
      </c>
      <c r="F1333" s="81">
        <v>0</v>
      </c>
      <c r="G1333" s="82" t="s">
        <v>110</v>
      </c>
      <c r="H1333" s="83" t="s">
        <v>111</v>
      </c>
      <c r="J1333" s="80"/>
      <c r="K1333" s="84">
        <v>90.63</v>
      </c>
    </row>
    <row r="1334" spans="1:11" ht="13" customHeight="1">
      <c r="A1334" s="79" t="s">
        <v>2412</v>
      </c>
      <c r="B1334" s="86" t="s">
        <v>2411</v>
      </c>
      <c r="C1334" s="81">
        <v>12</v>
      </c>
      <c r="D1334" s="81">
        <v>5</v>
      </c>
      <c r="E1334" s="81">
        <v>5</v>
      </c>
      <c r="F1334" s="81">
        <v>0</v>
      </c>
      <c r="G1334" s="82" t="s">
        <v>110</v>
      </c>
      <c r="H1334" s="83" t="s">
        <v>111</v>
      </c>
      <c r="J1334" s="80"/>
      <c r="K1334" s="84">
        <v>138.63</v>
      </c>
    </row>
    <row r="1335" spans="1:11" ht="13" customHeight="1">
      <c r="A1335" s="79" t="s">
        <v>2413</v>
      </c>
      <c r="B1335" s="86" t="s">
        <v>2414</v>
      </c>
      <c r="C1335" s="81">
        <v>12</v>
      </c>
      <c r="D1335" s="81">
        <v>5</v>
      </c>
      <c r="E1335" s="81">
        <v>5</v>
      </c>
      <c r="F1335" s="81">
        <v>0</v>
      </c>
      <c r="G1335" s="82" t="s">
        <v>110</v>
      </c>
      <c r="H1335" s="83" t="s">
        <v>111</v>
      </c>
      <c r="J1335" s="80"/>
      <c r="K1335" s="84">
        <v>182.34</v>
      </c>
    </row>
    <row r="1336" spans="1:11" ht="13" customHeight="1">
      <c r="A1336" s="79" t="s">
        <v>2415</v>
      </c>
      <c r="B1336" s="86" t="s">
        <v>2414</v>
      </c>
      <c r="C1336" s="81">
        <v>12</v>
      </c>
      <c r="D1336" s="81">
        <v>5</v>
      </c>
      <c r="E1336" s="81">
        <v>5</v>
      </c>
      <c r="F1336" s="81">
        <v>0</v>
      </c>
      <c r="G1336" s="82" t="s">
        <v>110</v>
      </c>
      <c r="H1336" s="83" t="s">
        <v>111</v>
      </c>
      <c r="J1336" s="80"/>
      <c r="K1336" s="84">
        <v>196.67</v>
      </c>
    </row>
    <row r="1337" spans="1:11" ht="13" customHeight="1">
      <c r="A1337" s="79" t="s">
        <v>2416</v>
      </c>
      <c r="B1337" s="86" t="s">
        <v>2417</v>
      </c>
      <c r="C1337" s="81">
        <v>12</v>
      </c>
      <c r="D1337" s="81">
        <v>5</v>
      </c>
      <c r="E1337" s="81">
        <v>5</v>
      </c>
      <c r="F1337" s="81">
        <v>0</v>
      </c>
      <c r="G1337" s="82" t="s">
        <v>110</v>
      </c>
      <c r="H1337" s="83" t="s">
        <v>111</v>
      </c>
      <c r="J1337" s="80"/>
      <c r="K1337" s="84">
        <v>46.21</v>
      </c>
    </row>
    <row r="1338" spans="1:11" ht="13" customHeight="1">
      <c r="A1338" s="79" t="s">
        <v>2418</v>
      </c>
      <c r="B1338" s="86" t="s">
        <v>2419</v>
      </c>
      <c r="C1338" s="81">
        <v>12</v>
      </c>
      <c r="D1338" s="81">
        <v>5</v>
      </c>
      <c r="E1338" s="81">
        <v>5</v>
      </c>
      <c r="F1338" s="81">
        <v>0</v>
      </c>
      <c r="G1338" s="82" t="s">
        <v>110</v>
      </c>
      <c r="H1338" s="83" t="s">
        <v>111</v>
      </c>
      <c r="J1338" s="80"/>
      <c r="K1338" s="84">
        <v>430.59</v>
      </c>
    </row>
    <row r="1339" spans="1:11" ht="13" customHeight="1">
      <c r="A1339" s="79" t="s">
        <v>2420</v>
      </c>
      <c r="B1339" s="86" t="s">
        <v>2421</v>
      </c>
      <c r="C1339" s="81">
        <v>12</v>
      </c>
      <c r="D1339" s="81">
        <v>5</v>
      </c>
      <c r="E1339" s="81">
        <v>5</v>
      </c>
      <c r="F1339" s="81">
        <v>0</v>
      </c>
      <c r="G1339" s="82" t="s">
        <v>110</v>
      </c>
      <c r="H1339" s="83" t="s">
        <v>111</v>
      </c>
      <c r="J1339" s="80"/>
      <c r="K1339" s="84">
        <v>198.46</v>
      </c>
    </row>
    <row r="1340" spans="1:11" ht="13" customHeight="1">
      <c r="A1340" s="79" t="s">
        <v>2422</v>
      </c>
      <c r="B1340" s="86" t="s">
        <v>2423</v>
      </c>
      <c r="C1340" s="81">
        <v>12</v>
      </c>
      <c r="D1340" s="81">
        <v>5</v>
      </c>
      <c r="E1340" s="81">
        <v>5</v>
      </c>
      <c r="F1340" s="81">
        <v>0</v>
      </c>
      <c r="G1340" s="82" t="s">
        <v>110</v>
      </c>
      <c r="H1340" s="83" t="s">
        <v>111</v>
      </c>
      <c r="J1340" s="80"/>
      <c r="K1340" s="84">
        <v>78.09</v>
      </c>
    </row>
    <row r="1341" spans="1:11" ht="13" customHeight="1">
      <c r="A1341" s="79" t="s">
        <v>2424</v>
      </c>
      <c r="B1341" s="86" t="s">
        <v>2425</v>
      </c>
      <c r="C1341" s="81">
        <v>12</v>
      </c>
      <c r="D1341" s="81">
        <v>5</v>
      </c>
      <c r="E1341" s="81">
        <v>5</v>
      </c>
      <c r="F1341" s="81">
        <v>0</v>
      </c>
      <c r="G1341" s="82" t="s">
        <v>110</v>
      </c>
      <c r="H1341" s="83" t="s">
        <v>111</v>
      </c>
      <c r="J1341" s="80"/>
      <c r="K1341" s="84">
        <v>62.33</v>
      </c>
    </row>
    <row r="1342" spans="1:11" ht="13" customHeight="1">
      <c r="A1342" s="79" t="s">
        <v>2426</v>
      </c>
      <c r="B1342" s="86" t="s">
        <v>2427</v>
      </c>
      <c r="C1342" s="81">
        <v>12</v>
      </c>
      <c r="D1342" s="81">
        <v>5</v>
      </c>
      <c r="E1342" s="81">
        <v>5</v>
      </c>
      <c r="F1342" s="81">
        <v>0</v>
      </c>
      <c r="G1342" s="82" t="s">
        <v>110</v>
      </c>
      <c r="H1342" s="83" t="s">
        <v>111</v>
      </c>
      <c r="J1342" s="80"/>
      <c r="K1342" s="84">
        <v>143.65</v>
      </c>
    </row>
    <row r="1343" spans="1:11" ht="13" customHeight="1">
      <c r="A1343" s="79" t="s">
        <v>2428</v>
      </c>
      <c r="B1343" s="86" t="s">
        <v>2429</v>
      </c>
      <c r="C1343" s="81">
        <v>12</v>
      </c>
      <c r="D1343" s="81">
        <v>5</v>
      </c>
      <c r="E1343" s="81">
        <v>5</v>
      </c>
      <c r="F1343" s="81">
        <v>0</v>
      </c>
      <c r="G1343" s="82" t="s">
        <v>110</v>
      </c>
      <c r="H1343" s="83" t="s">
        <v>111</v>
      </c>
      <c r="J1343" s="80"/>
      <c r="K1343" s="84">
        <v>119.65</v>
      </c>
    </row>
    <row r="1344" spans="1:11" ht="13" customHeight="1">
      <c r="A1344" s="79" t="s">
        <v>2430</v>
      </c>
      <c r="B1344" s="86" t="s">
        <v>2431</v>
      </c>
      <c r="C1344" s="81">
        <v>12</v>
      </c>
      <c r="D1344" s="81">
        <v>5</v>
      </c>
      <c r="E1344" s="81">
        <v>5</v>
      </c>
      <c r="F1344" s="81">
        <v>0</v>
      </c>
      <c r="G1344" s="82" t="s">
        <v>110</v>
      </c>
      <c r="H1344" s="83" t="s">
        <v>111</v>
      </c>
      <c r="J1344" s="80"/>
      <c r="K1344" s="84">
        <v>160.49</v>
      </c>
    </row>
    <row r="1345" spans="1:11" ht="13" customHeight="1">
      <c r="A1345" s="79" t="s">
        <v>2432</v>
      </c>
      <c r="B1345" s="86" t="s">
        <v>2433</v>
      </c>
      <c r="C1345" s="81">
        <v>12</v>
      </c>
      <c r="D1345" s="81">
        <v>5</v>
      </c>
      <c r="E1345" s="81">
        <v>5</v>
      </c>
      <c r="F1345" s="81">
        <v>0</v>
      </c>
      <c r="G1345" s="82" t="s">
        <v>110</v>
      </c>
      <c r="H1345" s="83" t="s">
        <v>111</v>
      </c>
      <c r="J1345" s="80"/>
      <c r="K1345" s="84">
        <v>111.77</v>
      </c>
    </row>
    <row r="1346" spans="1:11" ht="13" customHeight="1">
      <c r="A1346" s="79" t="s">
        <v>2434</v>
      </c>
      <c r="B1346" s="86" t="s">
        <v>2435</v>
      </c>
      <c r="C1346" s="81">
        <v>12</v>
      </c>
      <c r="D1346" s="81">
        <v>5</v>
      </c>
      <c r="E1346" s="81">
        <v>5</v>
      </c>
      <c r="F1346" s="81">
        <v>0</v>
      </c>
      <c r="G1346" s="82" t="s">
        <v>110</v>
      </c>
      <c r="H1346" s="83" t="s">
        <v>111</v>
      </c>
      <c r="J1346" s="80"/>
      <c r="K1346" s="84">
        <v>157.97999999999999</v>
      </c>
    </row>
    <row r="1347" spans="1:11" ht="13" customHeight="1">
      <c r="A1347" s="79" t="s">
        <v>2436</v>
      </c>
      <c r="B1347" s="86" t="s">
        <v>2437</v>
      </c>
      <c r="C1347" s="81">
        <v>12</v>
      </c>
      <c r="D1347" s="81">
        <v>5</v>
      </c>
      <c r="E1347" s="81">
        <v>5</v>
      </c>
      <c r="F1347" s="81">
        <v>0</v>
      </c>
      <c r="G1347" s="82" t="s">
        <v>110</v>
      </c>
      <c r="H1347" s="83" t="s">
        <v>111</v>
      </c>
      <c r="J1347" s="80"/>
      <c r="K1347" s="84">
        <v>146.87</v>
      </c>
    </row>
    <row r="1348" spans="1:11" ht="13" customHeight="1">
      <c r="A1348" s="79" t="s">
        <v>2438</v>
      </c>
      <c r="B1348" s="86" t="s">
        <v>2439</v>
      </c>
      <c r="C1348" s="81">
        <v>12</v>
      </c>
      <c r="D1348" s="81">
        <v>5</v>
      </c>
      <c r="E1348" s="81">
        <v>5</v>
      </c>
      <c r="F1348" s="81">
        <v>0</v>
      </c>
      <c r="G1348" s="82" t="s">
        <v>110</v>
      </c>
      <c r="H1348" s="83" t="s">
        <v>111</v>
      </c>
      <c r="J1348" s="80"/>
      <c r="K1348" s="84">
        <v>138.99</v>
      </c>
    </row>
    <row r="1349" spans="1:11" ht="13" customHeight="1">
      <c r="A1349" s="79" t="s">
        <v>2440</v>
      </c>
      <c r="B1349" s="86" t="s">
        <v>2441</v>
      </c>
      <c r="C1349" s="81">
        <v>12</v>
      </c>
      <c r="D1349" s="81">
        <v>5</v>
      </c>
      <c r="E1349" s="81">
        <v>5</v>
      </c>
      <c r="F1349" s="81">
        <v>0</v>
      </c>
      <c r="G1349" s="82" t="s">
        <v>110</v>
      </c>
      <c r="H1349" s="83" t="s">
        <v>111</v>
      </c>
      <c r="J1349" s="80"/>
      <c r="K1349" s="84">
        <v>288.73</v>
      </c>
    </row>
    <row r="1350" spans="1:11" ht="13" customHeight="1">
      <c r="A1350" s="79" t="s">
        <v>2442</v>
      </c>
      <c r="B1350" s="86" t="s">
        <v>2443</v>
      </c>
      <c r="C1350" s="81">
        <v>12</v>
      </c>
      <c r="D1350" s="81">
        <v>5</v>
      </c>
      <c r="E1350" s="81">
        <v>5</v>
      </c>
      <c r="F1350" s="81">
        <v>0</v>
      </c>
      <c r="G1350" s="82" t="s">
        <v>110</v>
      </c>
      <c r="H1350" s="83" t="s">
        <v>111</v>
      </c>
      <c r="J1350" s="80"/>
      <c r="K1350" s="84">
        <v>327.06</v>
      </c>
    </row>
    <row r="1351" spans="1:11" ht="13" customHeight="1">
      <c r="A1351" s="79" t="s">
        <v>2444</v>
      </c>
      <c r="B1351" s="86" t="s">
        <v>2445</v>
      </c>
      <c r="C1351" s="81">
        <v>12</v>
      </c>
      <c r="D1351" s="81">
        <v>5</v>
      </c>
      <c r="E1351" s="81">
        <v>5</v>
      </c>
      <c r="F1351" s="81">
        <v>0</v>
      </c>
      <c r="G1351" s="82" t="s">
        <v>110</v>
      </c>
      <c r="H1351" s="83" t="s">
        <v>111</v>
      </c>
      <c r="J1351" s="80"/>
      <c r="K1351" s="84">
        <v>130.04</v>
      </c>
    </row>
    <row r="1352" spans="1:11" ht="13" customHeight="1">
      <c r="A1352" s="79" t="s">
        <v>2446</v>
      </c>
      <c r="B1352" s="86" t="s">
        <v>2447</v>
      </c>
      <c r="C1352" s="81">
        <v>12</v>
      </c>
      <c r="D1352" s="81">
        <v>5</v>
      </c>
      <c r="E1352" s="81">
        <v>5</v>
      </c>
      <c r="F1352" s="81">
        <v>0</v>
      </c>
      <c r="G1352" s="82" t="s">
        <v>110</v>
      </c>
      <c r="H1352" s="83" t="s">
        <v>111</v>
      </c>
      <c r="J1352" s="80"/>
      <c r="K1352" s="84">
        <v>104.24</v>
      </c>
    </row>
    <row r="1353" spans="1:11" ht="13" customHeight="1">
      <c r="A1353" s="79" t="s">
        <v>2448</v>
      </c>
      <c r="B1353" s="86" t="s">
        <v>2449</v>
      </c>
      <c r="C1353" s="81">
        <v>12</v>
      </c>
      <c r="D1353" s="81">
        <v>5</v>
      </c>
      <c r="E1353" s="81">
        <v>5</v>
      </c>
      <c r="F1353" s="81">
        <v>0</v>
      </c>
      <c r="G1353" s="82" t="s">
        <v>110</v>
      </c>
      <c r="H1353" s="83" t="s">
        <v>111</v>
      </c>
      <c r="J1353" s="80"/>
      <c r="K1353" s="84">
        <v>135.41</v>
      </c>
    </row>
    <row r="1354" spans="1:11" ht="13" customHeight="1">
      <c r="A1354" s="79" t="s">
        <v>2450</v>
      </c>
      <c r="B1354" s="86" t="s">
        <v>2451</v>
      </c>
      <c r="C1354" s="81">
        <v>12</v>
      </c>
      <c r="D1354" s="81">
        <v>5</v>
      </c>
      <c r="E1354" s="81">
        <v>5</v>
      </c>
      <c r="F1354" s="81">
        <v>0</v>
      </c>
      <c r="G1354" s="82" t="s">
        <v>110</v>
      </c>
      <c r="H1354" s="83" t="s">
        <v>111</v>
      </c>
      <c r="J1354" s="80"/>
      <c r="K1354" s="84">
        <v>149.38</v>
      </c>
    </row>
    <row r="1355" spans="1:11" ht="13" customHeight="1">
      <c r="A1355" s="79" t="s">
        <v>2452</v>
      </c>
      <c r="B1355" s="86" t="s">
        <v>2453</v>
      </c>
      <c r="C1355" s="81">
        <v>12</v>
      </c>
      <c r="D1355" s="81">
        <v>5</v>
      </c>
      <c r="E1355" s="81">
        <v>5</v>
      </c>
      <c r="F1355" s="81">
        <v>0</v>
      </c>
      <c r="G1355" s="82" t="s">
        <v>110</v>
      </c>
      <c r="H1355" s="83" t="s">
        <v>111</v>
      </c>
      <c r="J1355" s="80"/>
      <c r="K1355" s="84">
        <v>148.66</v>
      </c>
    </row>
    <row r="1356" spans="1:11" ht="13" customHeight="1">
      <c r="A1356" s="79" t="s">
        <v>2454</v>
      </c>
      <c r="B1356" s="86" t="s">
        <v>2455</v>
      </c>
      <c r="C1356" s="81">
        <v>12</v>
      </c>
      <c r="D1356" s="81">
        <v>5</v>
      </c>
      <c r="E1356" s="81">
        <v>5</v>
      </c>
      <c r="F1356" s="81">
        <v>0</v>
      </c>
      <c r="G1356" s="82" t="s">
        <v>110</v>
      </c>
      <c r="H1356" s="83" t="s">
        <v>111</v>
      </c>
      <c r="J1356" s="80"/>
      <c r="K1356" s="84">
        <v>313.45</v>
      </c>
    </row>
    <row r="1357" spans="1:11" ht="13" customHeight="1">
      <c r="A1357" s="79" t="s">
        <v>2456</v>
      </c>
      <c r="B1357" s="86" t="s">
        <v>2455</v>
      </c>
      <c r="C1357" s="81">
        <v>12</v>
      </c>
      <c r="D1357" s="81">
        <v>5</v>
      </c>
      <c r="E1357" s="81">
        <v>5</v>
      </c>
      <c r="F1357" s="81">
        <v>0</v>
      </c>
      <c r="G1357" s="82" t="s">
        <v>110</v>
      </c>
      <c r="H1357" s="83" t="s">
        <v>111</v>
      </c>
      <c r="J1357" s="80"/>
      <c r="K1357" s="84">
        <v>271.18</v>
      </c>
    </row>
    <row r="1358" spans="1:11" ht="13" customHeight="1">
      <c r="A1358" s="79" t="s">
        <v>2457</v>
      </c>
      <c r="B1358" s="86" t="s">
        <v>2458</v>
      </c>
      <c r="C1358" s="81">
        <v>12</v>
      </c>
      <c r="D1358" s="81">
        <v>5</v>
      </c>
      <c r="E1358" s="81">
        <v>5</v>
      </c>
      <c r="F1358" s="81">
        <v>0</v>
      </c>
      <c r="G1358" s="82" t="s">
        <v>110</v>
      </c>
      <c r="H1358" s="83" t="s">
        <v>111</v>
      </c>
      <c r="J1358" s="80"/>
      <c r="K1358" s="84">
        <v>128.96</v>
      </c>
    </row>
    <row r="1359" spans="1:11" ht="13" customHeight="1">
      <c r="A1359" s="79" t="s">
        <v>2459</v>
      </c>
      <c r="B1359" s="86" t="s">
        <v>2460</v>
      </c>
      <c r="C1359" s="81">
        <v>12</v>
      </c>
      <c r="D1359" s="81">
        <v>5</v>
      </c>
      <c r="E1359" s="81">
        <v>5</v>
      </c>
      <c r="F1359" s="81">
        <v>0</v>
      </c>
      <c r="G1359" s="82" t="s">
        <v>110</v>
      </c>
      <c r="H1359" s="83" t="s">
        <v>111</v>
      </c>
      <c r="J1359" s="80"/>
      <c r="K1359" s="84">
        <v>61.62</v>
      </c>
    </row>
    <row r="1360" spans="1:11" ht="13" customHeight="1">
      <c r="A1360" s="79" t="s">
        <v>2461</v>
      </c>
      <c r="B1360" s="85" t="s">
        <v>2462</v>
      </c>
      <c r="C1360" s="81">
        <v>12</v>
      </c>
      <c r="D1360" s="81">
        <v>5</v>
      </c>
      <c r="E1360" s="81">
        <v>5</v>
      </c>
      <c r="F1360" s="81">
        <v>0</v>
      </c>
      <c r="G1360" s="82" t="s">
        <v>110</v>
      </c>
      <c r="H1360" s="83" t="s">
        <v>111</v>
      </c>
      <c r="J1360" s="80"/>
      <c r="K1360" s="84">
        <v>112.48</v>
      </c>
    </row>
    <row r="1361" spans="1:11" ht="13" customHeight="1">
      <c r="A1361" s="79" t="s">
        <v>2463</v>
      </c>
      <c r="B1361" s="85" t="s">
        <v>2464</v>
      </c>
      <c r="C1361" s="81">
        <v>12</v>
      </c>
      <c r="D1361" s="81">
        <v>5</v>
      </c>
      <c r="E1361" s="81">
        <v>5</v>
      </c>
      <c r="F1361" s="81">
        <v>0</v>
      </c>
      <c r="G1361" s="82" t="s">
        <v>110</v>
      </c>
      <c r="H1361" s="83" t="s">
        <v>111</v>
      </c>
      <c r="J1361" s="80"/>
      <c r="K1361" s="84">
        <v>49.44</v>
      </c>
    </row>
    <row r="1362" spans="1:11" ht="13" customHeight="1">
      <c r="A1362" s="79" t="s">
        <v>2465</v>
      </c>
      <c r="B1362" s="80" t="s">
        <v>2466</v>
      </c>
      <c r="C1362" s="81">
        <v>12</v>
      </c>
      <c r="D1362" s="81">
        <v>5</v>
      </c>
      <c r="E1362" s="81">
        <v>5</v>
      </c>
      <c r="F1362" s="81">
        <v>0</v>
      </c>
      <c r="G1362" s="82" t="s">
        <v>110</v>
      </c>
      <c r="H1362" s="83" t="s">
        <v>111</v>
      </c>
      <c r="J1362" s="80"/>
      <c r="K1362" s="84">
        <v>265.08999999999997</v>
      </c>
    </row>
    <row r="1363" spans="1:11" ht="13" customHeight="1">
      <c r="A1363" s="79" t="s">
        <v>2467</v>
      </c>
      <c r="B1363" s="85" t="s">
        <v>2468</v>
      </c>
      <c r="C1363" s="81">
        <v>12</v>
      </c>
      <c r="D1363" s="81">
        <v>5</v>
      </c>
      <c r="E1363" s="81">
        <v>5</v>
      </c>
      <c r="F1363" s="81">
        <v>0</v>
      </c>
      <c r="G1363" s="82" t="s">
        <v>110</v>
      </c>
      <c r="H1363" s="83" t="s">
        <v>111</v>
      </c>
      <c r="J1363" s="80"/>
      <c r="K1363" s="84">
        <v>98.15</v>
      </c>
    </row>
    <row r="1364" spans="1:11" ht="13" customHeight="1">
      <c r="A1364" s="79" t="s">
        <v>2469</v>
      </c>
      <c r="B1364" s="85" t="s">
        <v>2470</v>
      </c>
      <c r="C1364" s="81">
        <v>12</v>
      </c>
      <c r="D1364" s="81">
        <v>5</v>
      </c>
      <c r="E1364" s="81">
        <v>5</v>
      </c>
      <c r="F1364" s="81">
        <v>0</v>
      </c>
      <c r="G1364" s="82" t="s">
        <v>110</v>
      </c>
      <c r="H1364" s="83" t="s">
        <v>111</v>
      </c>
      <c r="J1364" s="80"/>
      <c r="K1364" s="84">
        <v>74.87</v>
      </c>
    </row>
    <row r="1365" spans="1:11" ht="13" customHeight="1">
      <c r="A1365" s="79" t="s">
        <v>2471</v>
      </c>
      <c r="B1365" s="85" t="s">
        <v>2470</v>
      </c>
      <c r="C1365" s="81">
        <v>12</v>
      </c>
      <c r="D1365" s="81">
        <v>5</v>
      </c>
      <c r="E1365" s="81">
        <v>5</v>
      </c>
      <c r="F1365" s="81">
        <v>0</v>
      </c>
      <c r="G1365" s="82" t="s">
        <v>110</v>
      </c>
      <c r="H1365" s="83" t="s">
        <v>111</v>
      </c>
      <c r="J1365" s="80"/>
      <c r="K1365" s="84">
        <v>88.12</v>
      </c>
    </row>
    <row r="1366" spans="1:11" ht="13" customHeight="1">
      <c r="A1366" s="79" t="s">
        <v>2472</v>
      </c>
      <c r="B1366" s="85" t="s">
        <v>2473</v>
      </c>
      <c r="C1366" s="81">
        <v>12</v>
      </c>
      <c r="D1366" s="81">
        <v>5</v>
      </c>
      <c r="E1366" s="81">
        <v>5</v>
      </c>
      <c r="F1366" s="81">
        <v>0</v>
      </c>
      <c r="G1366" s="82" t="s">
        <v>110</v>
      </c>
      <c r="H1366" s="83" t="s">
        <v>111</v>
      </c>
      <c r="J1366" s="80"/>
      <c r="K1366" s="84">
        <v>16.12</v>
      </c>
    </row>
    <row r="1367" spans="1:11" ht="13" customHeight="1">
      <c r="A1367" s="79" t="s">
        <v>2474</v>
      </c>
      <c r="B1367" s="80" t="s">
        <v>2475</v>
      </c>
      <c r="C1367" s="81">
        <v>12</v>
      </c>
      <c r="D1367" s="81">
        <v>5</v>
      </c>
      <c r="E1367" s="81">
        <v>5</v>
      </c>
      <c r="F1367" s="81">
        <v>0</v>
      </c>
      <c r="G1367" s="82" t="s">
        <v>110</v>
      </c>
      <c r="H1367" s="83" t="s">
        <v>111</v>
      </c>
      <c r="J1367" s="80"/>
      <c r="K1367" s="84">
        <v>118.93</v>
      </c>
    </row>
    <row r="1368" spans="1:11" ht="13" customHeight="1">
      <c r="A1368" s="79" t="s">
        <v>2476</v>
      </c>
      <c r="B1368" s="85" t="s">
        <v>2477</v>
      </c>
      <c r="C1368" s="81">
        <v>12</v>
      </c>
      <c r="D1368" s="81">
        <v>5</v>
      </c>
      <c r="E1368" s="81">
        <v>5</v>
      </c>
      <c r="F1368" s="81">
        <v>0</v>
      </c>
      <c r="G1368" s="82" t="s">
        <v>110</v>
      </c>
      <c r="H1368" s="83" t="s">
        <v>111</v>
      </c>
      <c r="J1368" s="80"/>
      <c r="K1368" s="84">
        <v>98.51</v>
      </c>
    </row>
    <row r="1369" spans="1:11" ht="13" customHeight="1">
      <c r="A1369" s="79" t="s">
        <v>2478</v>
      </c>
      <c r="B1369" s="80" t="s">
        <v>2479</v>
      </c>
      <c r="C1369" s="81">
        <v>12</v>
      </c>
      <c r="D1369" s="81">
        <v>5</v>
      </c>
      <c r="E1369" s="81">
        <v>5</v>
      </c>
      <c r="F1369" s="81">
        <v>0</v>
      </c>
      <c r="G1369" s="82" t="s">
        <v>110</v>
      </c>
      <c r="H1369" s="83" t="s">
        <v>111</v>
      </c>
      <c r="J1369" s="80"/>
      <c r="K1369" s="84">
        <v>1009.13</v>
      </c>
    </row>
    <row r="1370" spans="1:11" ht="13" customHeight="1">
      <c r="A1370" s="79" t="s">
        <v>2480</v>
      </c>
      <c r="B1370" s="80" t="s">
        <v>2481</v>
      </c>
      <c r="C1370" s="81">
        <v>12</v>
      </c>
      <c r="D1370" s="81">
        <v>5</v>
      </c>
      <c r="E1370" s="81">
        <v>5</v>
      </c>
      <c r="F1370" s="81">
        <v>0</v>
      </c>
      <c r="G1370" s="82" t="s">
        <v>110</v>
      </c>
      <c r="H1370" s="83" t="s">
        <v>111</v>
      </c>
      <c r="J1370" s="80"/>
      <c r="K1370" s="84">
        <v>1889.29</v>
      </c>
    </row>
    <row r="1371" spans="1:11" ht="13" customHeight="1">
      <c r="A1371" s="79" t="s">
        <v>2482</v>
      </c>
      <c r="B1371" s="80" t="s">
        <v>2483</v>
      </c>
      <c r="C1371" s="81">
        <v>12</v>
      </c>
      <c r="D1371" s="81">
        <v>5</v>
      </c>
      <c r="E1371" s="81">
        <v>5</v>
      </c>
      <c r="F1371" s="81">
        <v>0</v>
      </c>
      <c r="G1371" s="82" t="s">
        <v>110</v>
      </c>
      <c r="H1371" s="83" t="s">
        <v>111</v>
      </c>
      <c r="J1371" s="80"/>
      <c r="K1371" s="84">
        <v>309.14999999999998</v>
      </c>
    </row>
    <row r="1372" spans="1:11" ht="13" customHeight="1">
      <c r="A1372" s="79" t="s">
        <v>2484</v>
      </c>
      <c r="B1372" s="80" t="s">
        <v>2485</v>
      </c>
      <c r="C1372" s="81">
        <v>12</v>
      </c>
      <c r="D1372" s="81">
        <v>5</v>
      </c>
      <c r="E1372" s="81">
        <v>5</v>
      </c>
      <c r="F1372" s="81">
        <v>0</v>
      </c>
      <c r="G1372" s="82" t="s">
        <v>110</v>
      </c>
      <c r="H1372" s="83" t="s">
        <v>111</v>
      </c>
      <c r="J1372" s="80"/>
      <c r="K1372" s="84">
        <v>405.16</v>
      </c>
    </row>
    <row r="1373" spans="1:11" ht="13" customHeight="1">
      <c r="A1373" s="79" t="s">
        <v>2486</v>
      </c>
      <c r="B1373" s="80" t="s">
        <v>2487</v>
      </c>
      <c r="C1373" s="81">
        <v>12</v>
      </c>
      <c r="D1373" s="81">
        <v>5</v>
      </c>
      <c r="E1373" s="81">
        <v>5</v>
      </c>
      <c r="F1373" s="81">
        <v>0</v>
      </c>
      <c r="G1373" s="82" t="s">
        <v>110</v>
      </c>
      <c r="H1373" s="83" t="s">
        <v>111</v>
      </c>
      <c r="J1373" s="80"/>
      <c r="K1373" s="84">
        <v>419.84</v>
      </c>
    </row>
    <row r="1374" spans="1:11" ht="13" customHeight="1">
      <c r="A1374" s="79" t="s">
        <v>2488</v>
      </c>
      <c r="B1374" s="80" t="s">
        <v>2489</v>
      </c>
      <c r="C1374" s="81">
        <v>12</v>
      </c>
      <c r="D1374" s="81">
        <v>5</v>
      </c>
      <c r="E1374" s="81">
        <v>5</v>
      </c>
      <c r="F1374" s="81">
        <v>0</v>
      </c>
      <c r="G1374" s="82" t="s">
        <v>110</v>
      </c>
      <c r="H1374" s="83" t="s">
        <v>111</v>
      </c>
      <c r="J1374" s="80"/>
      <c r="K1374" s="84">
        <v>1666.12</v>
      </c>
    </row>
    <row r="1375" spans="1:11" ht="13" customHeight="1">
      <c r="A1375" s="79" t="s">
        <v>2490</v>
      </c>
      <c r="B1375" s="80" t="s">
        <v>2491</v>
      </c>
      <c r="C1375" s="81">
        <v>12</v>
      </c>
      <c r="D1375" s="81">
        <v>5</v>
      </c>
      <c r="E1375" s="81">
        <v>5</v>
      </c>
      <c r="F1375" s="81">
        <v>0</v>
      </c>
      <c r="G1375" s="82" t="s">
        <v>110</v>
      </c>
      <c r="H1375" s="83" t="s">
        <v>111</v>
      </c>
      <c r="J1375" s="80"/>
      <c r="K1375" s="84">
        <v>1874.61</v>
      </c>
    </row>
    <row r="1376" spans="1:11" ht="13" customHeight="1">
      <c r="A1376" s="79" t="s">
        <v>2492</v>
      </c>
      <c r="B1376" s="80" t="s">
        <v>2493</v>
      </c>
      <c r="C1376" s="81">
        <v>12</v>
      </c>
      <c r="D1376" s="81">
        <v>5</v>
      </c>
      <c r="E1376" s="81">
        <v>5</v>
      </c>
      <c r="F1376" s="81">
        <v>0</v>
      </c>
      <c r="G1376" s="82" t="s">
        <v>110</v>
      </c>
      <c r="H1376" s="83" t="s">
        <v>111</v>
      </c>
      <c r="J1376" s="80"/>
      <c r="K1376" s="84">
        <v>327.78</v>
      </c>
    </row>
    <row r="1377" spans="1:11" ht="13" customHeight="1">
      <c r="A1377" s="79" t="s">
        <v>2494</v>
      </c>
      <c r="B1377" s="80" t="s">
        <v>2495</v>
      </c>
      <c r="C1377" s="81">
        <v>12</v>
      </c>
      <c r="D1377" s="81">
        <v>5</v>
      </c>
      <c r="E1377" s="81">
        <v>5</v>
      </c>
      <c r="F1377" s="81">
        <v>0</v>
      </c>
      <c r="G1377" s="82" t="s">
        <v>110</v>
      </c>
      <c r="H1377" s="83" t="s">
        <v>111</v>
      </c>
      <c r="J1377" s="80"/>
      <c r="K1377" s="84">
        <v>218.88</v>
      </c>
    </row>
    <row r="1378" spans="1:11" ht="13" customHeight="1">
      <c r="A1378" s="79" t="s">
        <v>2496</v>
      </c>
      <c r="B1378" s="80" t="s">
        <v>2497</v>
      </c>
      <c r="C1378" s="81">
        <v>12</v>
      </c>
      <c r="D1378" s="81">
        <v>5</v>
      </c>
      <c r="E1378" s="81">
        <v>5</v>
      </c>
      <c r="F1378" s="81">
        <v>0</v>
      </c>
      <c r="G1378" s="82" t="s">
        <v>110</v>
      </c>
      <c r="H1378" s="83" t="s">
        <v>111</v>
      </c>
      <c r="J1378" s="80"/>
      <c r="K1378" s="84">
        <v>247.18</v>
      </c>
    </row>
    <row r="1379" spans="1:11" ht="13" customHeight="1">
      <c r="A1379" s="79" t="s">
        <v>2498</v>
      </c>
      <c r="B1379" s="80" t="s">
        <v>2499</v>
      </c>
      <c r="C1379" s="81">
        <v>12</v>
      </c>
      <c r="D1379" s="81">
        <v>5</v>
      </c>
      <c r="E1379" s="81">
        <v>5</v>
      </c>
      <c r="F1379" s="81">
        <v>0</v>
      </c>
      <c r="G1379" s="82" t="s">
        <v>110</v>
      </c>
      <c r="H1379" s="83" t="s">
        <v>111</v>
      </c>
      <c r="J1379" s="80"/>
      <c r="K1379" s="84">
        <v>128.96</v>
      </c>
    </row>
    <row r="1380" spans="1:11" ht="13" customHeight="1">
      <c r="A1380" s="79" t="s">
        <v>2500</v>
      </c>
      <c r="B1380" s="80" t="s">
        <v>2501</v>
      </c>
      <c r="C1380" s="81">
        <v>12</v>
      </c>
      <c r="D1380" s="81">
        <v>5</v>
      </c>
      <c r="E1380" s="81">
        <v>5</v>
      </c>
      <c r="F1380" s="81">
        <v>0</v>
      </c>
      <c r="G1380" s="82" t="s">
        <v>110</v>
      </c>
      <c r="H1380" s="83" t="s">
        <v>111</v>
      </c>
      <c r="J1380" s="80"/>
      <c r="K1380" s="84">
        <v>161.91999999999999</v>
      </c>
    </row>
    <row r="1381" spans="1:11" ht="13" customHeight="1">
      <c r="A1381" s="79" t="s">
        <v>2502</v>
      </c>
      <c r="B1381" s="85" t="s">
        <v>2503</v>
      </c>
      <c r="C1381" s="81">
        <v>12</v>
      </c>
      <c r="D1381" s="81">
        <v>5</v>
      </c>
      <c r="E1381" s="81">
        <v>5</v>
      </c>
      <c r="F1381" s="81">
        <v>0</v>
      </c>
      <c r="G1381" s="82" t="s">
        <v>110</v>
      </c>
      <c r="H1381" s="83" t="s">
        <v>111</v>
      </c>
      <c r="J1381" s="80"/>
      <c r="K1381" s="84">
        <v>72</v>
      </c>
    </row>
    <row r="1382" spans="1:11" ht="13" customHeight="1">
      <c r="A1382" s="79" t="s">
        <v>2504</v>
      </c>
      <c r="B1382" s="85" t="s">
        <v>2505</v>
      </c>
      <c r="C1382" s="81">
        <v>12</v>
      </c>
      <c r="D1382" s="81">
        <v>5</v>
      </c>
      <c r="E1382" s="81">
        <v>5</v>
      </c>
      <c r="F1382" s="81">
        <v>0</v>
      </c>
      <c r="G1382" s="82" t="s">
        <v>110</v>
      </c>
      <c r="H1382" s="83" t="s">
        <v>111</v>
      </c>
      <c r="J1382" s="80"/>
      <c r="K1382" s="84">
        <v>48.72</v>
      </c>
    </row>
    <row r="1383" spans="1:11" ht="13" customHeight="1">
      <c r="A1383" s="79" t="s">
        <v>2506</v>
      </c>
      <c r="B1383" s="80" t="s">
        <v>2507</v>
      </c>
      <c r="C1383" s="81">
        <v>12</v>
      </c>
      <c r="D1383" s="81">
        <v>5</v>
      </c>
      <c r="E1383" s="81">
        <v>5</v>
      </c>
      <c r="F1383" s="81">
        <v>0</v>
      </c>
      <c r="G1383" s="82" t="s">
        <v>110</v>
      </c>
      <c r="H1383" s="83" t="s">
        <v>111</v>
      </c>
      <c r="J1383" s="80"/>
      <c r="K1383" s="84">
        <v>424.86</v>
      </c>
    </row>
    <row r="1384" spans="1:11" ht="13" customHeight="1">
      <c r="A1384" s="79" t="s">
        <v>2508</v>
      </c>
      <c r="B1384" s="80" t="s">
        <v>2509</v>
      </c>
      <c r="C1384" s="81">
        <v>12</v>
      </c>
      <c r="D1384" s="81">
        <v>5</v>
      </c>
      <c r="E1384" s="81">
        <v>5</v>
      </c>
      <c r="F1384" s="81">
        <v>0</v>
      </c>
      <c r="G1384" s="82" t="s">
        <v>110</v>
      </c>
      <c r="H1384" s="83" t="s">
        <v>111</v>
      </c>
      <c r="J1384" s="80"/>
      <c r="K1384" s="84">
        <v>404.08</v>
      </c>
    </row>
    <row r="1385" spans="1:11" ht="13" customHeight="1">
      <c r="A1385" s="79" t="s">
        <v>2510</v>
      </c>
      <c r="B1385" s="80" t="s">
        <v>2511</v>
      </c>
      <c r="C1385" s="81">
        <v>12</v>
      </c>
      <c r="D1385" s="81">
        <v>5</v>
      </c>
      <c r="E1385" s="81">
        <v>5</v>
      </c>
      <c r="F1385" s="81">
        <v>0</v>
      </c>
      <c r="G1385" s="82" t="s">
        <v>110</v>
      </c>
      <c r="H1385" s="83" t="s">
        <v>111</v>
      </c>
      <c r="J1385" s="80"/>
      <c r="K1385" s="84">
        <v>211</v>
      </c>
    </row>
    <row r="1386" spans="1:11" ht="13" customHeight="1">
      <c r="A1386" s="79" t="s">
        <v>2512</v>
      </c>
      <c r="B1386" s="85" t="s">
        <v>2513</v>
      </c>
      <c r="C1386" s="81">
        <v>12</v>
      </c>
      <c r="D1386" s="81">
        <v>5</v>
      </c>
      <c r="E1386" s="81">
        <v>5</v>
      </c>
      <c r="F1386" s="81">
        <v>0</v>
      </c>
      <c r="G1386" s="82" t="s">
        <v>110</v>
      </c>
      <c r="H1386" s="83" t="s">
        <v>111</v>
      </c>
      <c r="J1386" s="80"/>
      <c r="K1386" s="84">
        <v>74.510000000000005</v>
      </c>
    </row>
    <row r="1387" spans="1:11" ht="13" customHeight="1">
      <c r="A1387" s="79" t="s">
        <v>2514</v>
      </c>
      <c r="B1387" s="80" t="s">
        <v>2515</v>
      </c>
      <c r="C1387" s="81">
        <v>12</v>
      </c>
      <c r="D1387" s="81">
        <v>5</v>
      </c>
      <c r="E1387" s="81">
        <v>5</v>
      </c>
      <c r="F1387" s="81">
        <v>0</v>
      </c>
      <c r="G1387" s="82" t="s">
        <v>110</v>
      </c>
      <c r="H1387" s="83" t="s">
        <v>111</v>
      </c>
      <c r="J1387" s="80"/>
      <c r="K1387" s="84">
        <v>199.17</v>
      </c>
    </row>
    <row r="1388" spans="1:11" ht="13" customHeight="1">
      <c r="A1388" s="79" t="s">
        <v>2516</v>
      </c>
      <c r="B1388" s="80" t="s">
        <v>2517</v>
      </c>
      <c r="C1388" s="81">
        <v>12</v>
      </c>
      <c r="D1388" s="81">
        <v>5</v>
      </c>
      <c r="E1388" s="81">
        <v>5</v>
      </c>
      <c r="F1388" s="81">
        <v>0</v>
      </c>
      <c r="G1388" s="82" t="s">
        <v>110</v>
      </c>
      <c r="H1388" s="83" t="s">
        <v>111</v>
      </c>
      <c r="J1388" s="80"/>
      <c r="K1388" s="84">
        <v>473.22</v>
      </c>
    </row>
    <row r="1389" spans="1:11" ht="13" customHeight="1">
      <c r="A1389" s="79" t="s">
        <v>2518</v>
      </c>
      <c r="B1389" s="80" t="s">
        <v>2517</v>
      </c>
      <c r="C1389" s="81">
        <v>12</v>
      </c>
      <c r="D1389" s="81">
        <v>5</v>
      </c>
      <c r="E1389" s="81">
        <v>5</v>
      </c>
      <c r="F1389" s="81">
        <v>0</v>
      </c>
      <c r="G1389" s="82" t="s">
        <v>110</v>
      </c>
      <c r="H1389" s="83" t="s">
        <v>111</v>
      </c>
      <c r="J1389" s="80"/>
      <c r="K1389" s="84">
        <v>846.49</v>
      </c>
    </row>
    <row r="1390" spans="1:11" ht="13" customHeight="1">
      <c r="A1390" s="79" t="s">
        <v>2519</v>
      </c>
      <c r="B1390" s="80" t="s">
        <v>2520</v>
      </c>
      <c r="C1390" s="81">
        <v>12</v>
      </c>
      <c r="D1390" s="81">
        <v>5</v>
      </c>
      <c r="E1390" s="81">
        <v>5</v>
      </c>
      <c r="F1390" s="81">
        <v>0</v>
      </c>
      <c r="G1390" s="82" t="s">
        <v>110</v>
      </c>
      <c r="H1390" s="83" t="s">
        <v>111</v>
      </c>
      <c r="J1390" s="80"/>
      <c r="K1390" s="84">
        <v>191.29</v>
      </c>
    </row>
    <row r="1391" spans="1:11" ht="13" customHeight="1">
      <c r="A1391" s="79" t="s">
        <v>2521</v>
      </c>
      <c r="B1391" s="80" t="s">
        <v>2522</v>
      </c>
      <c r="C1391" s="81">
        <v>12</v>
      </c>
      <c r="D1391" s="81">
        <v>5</v>
      </c>
      <c r="E1391" s="81">
        <v>5</v>
      </c>
      <c r="F1391" s="81">
        <v>0</v>
      </c>
      <c r="G1391" s="82" t="s">
        <v>110</v>
      </c>
      <c r="H1391" s="83" t="s">
        <v>111</v>
      </c>
      <c r="J1391" s="80"/>
      <c r="K1391" s="84">
        <v>329.93</v>
      </c>
    </row>
    <row r="1392" spans="1:11" ht="13" customHeight="1">
      <c r="A1392" s="79" t="s">
        <v>2523</v>
      </c>
      <c r="B1392" s="80" t="s">
        <v>2524</v>
      </c>
      <c r="C1392" s="81">
        <v>12</v>
      </c>
      <c r="D1392" s="81">
        <v>5</v>
      </c>
      <c r="E1392" s="81">
        <v>5</v>
      </c>
      <c r="F1392" s="81">
        <v>0</v>
      </c>
      <c r="G1392" s="82" t="s">
        <v>110</v>
      </c>
      <c r="H1392" s="83" t="s">
        <v>111</v>
      </c>
      <c r="J1392" s="80"/>
      <c r="K1392" s="84">
        <v>392.62</v>
      </c>
    </row>
    <row r="1393" spans="1:11" ht="13" customHeight="1">
      <c r="A1393" s="79" t="s">
        <v>2525</v>
      </c>
      <c r="B1393" s="80" t="s">
        <v>2522</v>
      </c>
      <c r="C1393" s="81">
        <v>12</v>
      </c>
      <c r="D1393" s="81">
        <v>5</v>
      </c>
      <c r="E1393" s="81">
        <v>5</v>
      </c>
      <c r="F1393" s="81">
        <v>0</v>
      </c>
      <c r="G1393" s="82" t="s">
        <v>110</v>
      </c>
      <c r="H1393" s="83" t="s">
        <v>111</v>
      </c>
      <c r="J1393" s="80"/>
      <c r="K1393" s="84">
        <v>396.56</v>
      </c>
    </row>
    <row r="1394" spans="1:11" ht="13" customHeight="1">
      <c r="A1394" s="79" t="s">
        <v>2526</v>
      </c>
      <c r="B1394" s="80" t="s">
        <v>2527</v>
      </c>
      <c r="C1394" s="81">
        <v>12</v>
      </c>
      <c r="D1394" s="81">
        <v>5</v>
      </c>
      <c r="E1394" s="81">
        <v>5</v>
      </c>
      <c r="F1394" s="81">
        <v>0</v>
      </c>
      <c r="G1394" s="82" t="s">
        <v>110</v>
      </c>
      <c r="H1394" s="83" t="s">
        <v>111</v>
      </c>
      <c r="J1394" s="80"/>
      <c r="K1394" s="84">
        <v>176.61</v>
      </c>
    </row>
    <row r="1395" spans="1:11" ht="13" customHeight="1">
      <c r="A1395" s="79" t="s">
        <v>2528</v>
      </c>
      <c r="B1395" s="85" t="s">
        <v>2529</v>
      </c>
      <c r="C1395" s="81">
        <v>12</v>
      </c>
      <c r="D1395" s="81">
        <v>5</v>
      </c>
      <c r="E1395" s="81">
        <v>5</v>
      </c>
      <c r="F1395" s="81">
        <v>0</v>
      </c>
      <c r="G1395" s="82" t="s">
        <v>110</v>
      </c>
      <c r="H1395" s="83" t="s">
        <v>111</v>
      </c>
      <c r="J1395" s="80"/>
      <c r="K1395" s="84">
        <v>114.99</v>
      </c>
    </row>
    <row r="1396" spans="1:11" ht="13" customHeight="1">
      <c r="A1396" s="79" t="s">
        <v>2530</v>
      </c>
      <c r="B1396" s="80" t="s">
        <v>2531</v>
      </c>
      <c r="C1396" s="81">
        <v>12</v>
      </c>
      <c r="D1396" s="81">
        <v>5</v>
      </c>
      <c r="E1396" s="81">
        <v>5</v>
      </c>
      <c r="F1396" s="81">
        <v>0</v>
      </c>
      <c r="G1396" s="82" t="s">
        <v>110</v>
      </c>
      <c r="H1396" s="83" t="s">
        <v>111</v>
      </c>
      <c r="J1396" s="80"/>
      <c r="K1396" s="84">
        <v>119.29</v>
      </c>
    </row>
    <row r="1397" spans="1:11" ht="13" customHeight="1">
      <c r="A1397" s="79" t="s">
        <v>2532</v>
      </c>
      <c r="B1397" s="85" t="s">
        <v>2533</v>
      </c>
      <c r="C1397" s="81">
        <v>12</v>
      </c>
      <c r="D1397" s="81">
        <v>5</v>
      </c>
      <c r="E1397" s="81">
        <v>5</v>
      </c>
      <c r="F1397" s="81">
        <v>0</v>
      </c>
      <c r="G1397" s="82" t="s">
        <v>110</v>
      </c>
      <c r="H1397" s="83" t="s">
        <v>111</v>
      </c>
      <c r="J1397" s="80"/>
      <c r="K1397" s="84">
        <v>86.33</v>
      </c>
    </row>
    <row r="1398" spans="1:11" ht="13" customHeight="1">
      <c r="A1398" s="79" t="s">
        <v>2534</v>
      </c>
      <c r="B1398" s="80" t="s">
        <v>2535</v>
      </c>
      <c r="C1398" s="81">
        <v>12</v>
      </c>
      <c r="D1398" s="81">
        <v>5</v>
      </c>
      <c r="E1398" s="81">
        <v>5</v>
      </c>
      <c r="F1398" s="81">
        <v>0</v>
      </c>
      <c r="G1398" s="82" t="s">
        <v>110</v>
      </c>
      <c r="H1398" s="83" t="s">
        <v>111</v>
      </c>
      <c r="J1398" s="80"/>
      <c r="K1398" s="84">
        <v>701.05</v>
      </c>
    </row>
    <row r="1399" spans="1:11" ht="13" customHeight="1">
      <c r="A1399" s="79" t="s">
        <v>2536</v>
      </c>
      <c r="B1399" s="80" t="s">
        <v>2537</v>
      </c>
      <c r="C1399" s="81">
        <v>12</v>
      </c>
      <c r="D1399" s="81">
        <v>5</v>
      </c>
      <c r="E1399" s="81">
        <v>5</v>
      </c>
      <c r="F1399" s="81">
        <v>0</v>
      </c>
      <c r="G1399" s="82" t="s">
        <v>110</v>
      </c>
      <c r="H1399" s="83" t="s">
        <v>111</v>
      </c>
      <c r="J1399" s="80"/>
      <c r="K1399" s="84">
        <v>429.16</v>
      </c>
    </row>
    <row r="1400" spans="1:11" ht="13" customHeight="1">
      <c r="A1400" s="79" t="s">
        <v>2538</v>
      </c>
      <c r="B1400" s="80" t="s">
        <v>2539</v>
      </c>
      <c r="C1400" s="81">
        <v>12</v>
      </c>
      <c r="D1400" s="81">
        <v>5</v>
      </c>
      <c r="E1400" s="81">
        <v>5</v>
      </c>
      <c r="F1400" s="81">
        <v>0</v>
      </c>
      <c r="G1400" s="82" t="s">
        <v>110</v>
      </c>
      <c r="H1400" s="83" t="s">
        <v>111</v>
      </c>
      <c r="J1400" s="80"/>
      <c r="K1400" s="84">
        <v>253.27</v>
      </c>
    </row>
    <row r="1401" spans="1:11" ht="13" customHeight="1">
      <c r="A1401" s="79" t="s">
        <v>2540</v>
      </c>
      <c r="B1401" s="80" t="s">
        <v>2541</v>
      </c>
      <c r="C1401" s="81">
        <v>12</v>
      </c>
      <c r="D1401" s="81">
        <v>5</v>
      </c>
      <c r="E1401" s="81">
        <v>5</v>
      </c>
      <c r="F1401" s="81">
        <v>0</v>
      </c>
      <c r="G1401" s="82" t="s">
        <v>110</v>
      </c>
      <c r="H1401" s="83" t="s">
        <v>111</v>
      </c>
      <c r="J1401" s="80"/>
      <c r="K1401" s="84">
        <v>162.28</v>
      </c>
    </row>
    <row r="1402" spans="1:11" ht="13" customHeight="1">
      <c r="A1402" s="79" t="s">
        <v>2542</v>
      </c>
      <c r="B1402" s="80" t="s">
        <v>2543</v>
      </c>
      <c r="C1402" s="81">
        <v>12</v>
      </c>
      <c r="D1402" s="81">
        <v>5</v>
      </c>
      <c r="E1402" s="81">
        <v>5</v>
      </c>
      <c r="F1402" s="81">
        <v>0</v>
      </c>
      <c r="G1402" s="82" t="s">
        <v>110</v>
      </c>
      <c r="H1402" s="83" t="s">
        <v>111</v>
      </c>
      <c r="J1402" s="80"/>
      <c r="K1402" s="84">
        <v>205.62</v>
      </c>
    </row>
    <row r="1403" spans="1:11" ht="13" customHeight="1">
      <c r="A1403" s="79" t="s">
        <v>2544</v>
      </c>
      <c r="B1403" s="80" t="s">
        <v>2545</v>
      </c>
      <c r="C1403" s="81">
        <v>12</v>
      </c>
      <c r="D1403" s="81">
        <v>5</v>
      </c>
      <c r="E1403" s="81">
        <v>5</v>
      </c>
      <c r="F1403" s="81">
        <v>0</v>
      </c>
      <c r="G1403" s="82" t="s">
        <v>110</v>
      </c>
      <c r="H1403" s="83" t="s">
        <v>111</v>
      </c>
      <c r="J1403" s="80"/>
      <c r="K1403" s="84">
        <v>176.61</v>
      </c>
    </row>
    <row r="1404" spans="1:11" ht="13" customHeight="1">
      <c r="A1404" s="79" t="s">
        <v>2546</v>
      </c>
      <c r="B1404" s="80" t="s">
        <v>2547</v>
      </c>
      <c r="C1404" s="81">
        <v>12</v>
      </c>
      <c r="D1404" s="81">
        <v>5</v>
      </c>
      <c r="E1404" s="81">
        <v>5</v>
      </c>
      <c r="F1404" s="81">
        <v>0</v>
      </c>
      <c r="G1404" s="82" t="s">
        <v>110</v>
      </c>
      <c r="H1404" s="83" t="s">
        <v>111</v>
      </c>
      <c r="J1404" s="80"/>
      <c r="K1404" s="84">
        <v>324.91000000000003</v>
      </c>
    </row>
    <row r="1405" spans="1:11" ht="13" customHeight="1">
      <c r="A1405" s="79" t="s">
        <v>2548</v>
      </c>
      <c r="B1405" s="80" t="s">
        <v>2547</v>
      </c>
      <c r="C1405" s="81">
        <v>12</v>
      </c>
      <c r="D1405" s="81">
        <v>5</v>
      </c>
      <c r="E1405" s="81">
        <v>5</v>
      </c>
      <c r="F1405" s="81">
        <v>0</v>
      </c>
      <c r="G1405" s="82" t="s">
        <v>110</v>
      </c>
      <c r="H1405" s="83" t="s">
        <v>111</v>
      </c>
      <c r="J1405" s="80"/>
      <c r="K1405" s="84">
        <v>247.54</v>
      </c>
    </row>
    <row r="1406" spans="1:11" ht="13" customHeight="1">
      <c r="A1406" s="79" t="s">
        <v>2549</v>
      </c>
      <c r="B1406" s="80" t="s">
        <v>2550</v>
      </c>
      <c r="C1406" s="81">
        <v>12</v>
      </c>
      <c r="D1406" s="81">
        <v>5</v>
      </c>
      <c r="E1406" s="81">
        <v>5</v>
      </c>
      <c r="F1406" s="81">
        <v>0</v>
      </c>
      <c r="G1406" s="82" t="s">
        <v>110</v>
      </c>
      <c r="H1406" s="83" t="s">
        <v>111</v>
      </c>
      <c r="J1406" s="80"/>
      <c r="K1406" s="84">
        <v>291.95999999999998</v>
      </c>
    </row>
    <row r="1407" spans="1:11" ht="13" customHeight="1">
      <c r="A1407" s="79" t="s">
        <v>2551</v>
      </c>
      <c r="B1407" s="80" t="s">
        <v>2552</v>
      </c>
      <c r="C1407" s="81">
        <v>12</v>
      </c>
      <c r="D1407" s="81">
        <v>5</v>
      </c>
      <c r="E1407" s="81">
        <v>5</v>
      </c>
      <c r="F1407" s="81">
        <v>0</v>
      </c>
      <c r="G1407" s="82" t="s">
        <v>110</v>
      </c>
      <c r="H1407" s="83" t="s">
        <v>111</v>
      </c>
      <c r="J1407" s="80"/>
      <c r="K1407" s="84">
        <v>196.31</v>
      </c>
    </row>
    <row r="1408" spans="1:11" ht="13" customHeight="1">
      <c r="A1408" s="79" t="s">
        <v>2553</v>
      </c>
      <c r="B1408" s="80" t="s">
        <v>2554</v>
      </c>
      <c r="C1408" s="81">
        <v>12</v>
      </c>
      <c r="D1408" s="81">
        <v>5</v>
      </c>
      <c r="E1408" s="81">
        <v>5</v>
      </c>
      <c r="F1408" s="81">
        <v>0</v>
      </c>
      <c r="G1408" s="82" t="s">
        <v>110</v>
      </c>
      <c r="H1408" s="83" t="s">
        <v>111</v>
      </c>
      <c r="J1408" s="80"/>
      <c r="K1408" s="84">
        <v>340.67</v>
      </c>
    </row>
    <row r="1409" spans="1:11" ht="13" customHeight="1">
      <c r="A1409" s="79" t="s">
        <v>2555</v>
      </c>
      <c r="B1409" s="80" t="s">
        <v>2554</v>
      </c>
      <c r="C1409" s="81">
        <v>12</v>
      </c>
      <c r="D1409" s="81">
        <v>5</v>
      </c>
      <c r="E1409" s="81">
        <v>5</v>
      </c>
      <c r="F1409" s="81">
        <v>0</v>
      </c>
      <c r="G1409" s="82" t="s">
        <v>110</v>
      </c>
      <c r="H1409" s="83" t="s">
        <v>111</v>
      </c>
      <c r="J1409" s="80"/>
      <c r="K1409" s="84">
        <v>328.14</v>
      </c>
    </row>
    <row r="1410" spans="1:11" ht="13" customHeight="1">
      <c r="A1410" s="79" t="s">
        <v>2556</v>
      </c>
      <c r="B1410" s="85" t="s">
        <v>2557</v>
      </c>
      <c r="C1410" s="81">
        <v>12</v>
      </c>
      <c r="D1410" s="81">
        <v>5</v>
      </c>
      <c r="E1410" s="81">
        <v>5</v>
      </c>
      <c r="F1410" s="81">
        <v>0</v>
      </c>
      <c r="G1410" s="82" t="s">
        <v>110</v>
      </c>
      <c r="H1410" s="83" t="s">
        <v>111</v>
      </c>
      <c r="J1410" s="80"/>
      <c r="K1410" s="84">
        <v>110.69</v>
      </c>
    </row>
    <row r="1411" spans="1:11" s="80" customFormat="1">
      <c r="A1411" s="88" t="s">
        <v>2558</v>
      </c>
      <c r="B1411" s="89" t="s">
        <v>2559</v>
      </c>
      <c r="C1411" s="81">
        <v>12</v>
      </c>
      <c r="D1411" s="81">
        <v>5</v>
      </c>
      <c r="E1411" s="81">
        <v>5</v>
      </c>
      <c r="F1411" s="81">
        <v>0</v>
      </c>
      <c r="G1411" s="82" t="s">
        <v>110</v>
      </c>
      <c r="H1411" s="83" t="s">
        <v>111</v>
      </c>
      <c r="I1411" s="70"/>
      <c r="K1411" s="84">
        <v>108.9</v>
      </c>
    </row>
    <row r="1412" spans="1:11" s="80" customFormat="1" ht="15" customHeight="1">
      <c r="A1412" s="79" t="s">
        <v>2560</v>
      </c>
      <c r="B1412" s="85" t="s">
        <v>2561</v>
      </c>
      <c r="C1412" s="81">
        <v>12</v>
      </c>
      <c r="D1412" s="81">
        <v>5</v>
      </c>
      <c r="E1412" s="81">
        <v>5</v>
      </c>
      <c r="F1412" s="81">
        <v>0</v>
      </c>
      <c r="G1412" s="82" t="s">
        <v>110</v>
      </c>
      <c r="H1412" s="83" t="s">
        <v>111</v>
      </c>
      <c r="I1412" s="70"/>
      <c r="K1412" s="84">
        <v>111.41</v>
      </c>
    </row>
    <row r="1413" spans="1:11" s="80" customFormat="1" ht="15" customHeight="1">
      <c r="A1413" s="79" t="s">
        <v>2562</v>
      </c>
      <c r="B1413" s="85" t="s">
        <v>2563</v>
      </c>
      <c r="C1413" s="81">
        <v>12</v>
      </c>
      <c r="D1413" s="81">
        <v>5</v>
      </c>
      <c r="E1413" s="81">
        <v>5</v>
      </c>
      <c r="F1413" s="81">
        <v>0</v>
      </c>
      <c r="G1413" s="82" t="s">
        <v>110</v>
      </c>
      <c r="H1413" s="83" t="s">
        <v>111</v>
      </c>
      <c r="I1413" s="70"/>
      <c r="K1413" s="84">
        <v>114.99</v>
      </c>
    </row>
    <row r="1414" spans="1:11" s="80" customFormat="1" ht="15" customHeight="1">
      <c r="A1414" s="79" t="s">
        <v>2564</v>
      </c>
      <c r="B1414" s="85" t="s">
        <v>2565</v>
      </c>
      <c r="C1414" s="81">
        <v>12</v>
      </c>
      <c r="D1414" s="81">
        <v>5</v>
      </c>
      <c r="E1414" s="81">
        <v>5</v>
      </c>
      <c r="F1414" s="81">
        <v>0</v>
      </c>
      <c r="G1414" s="82" t="s">
        <v>110</v>
      </c>
      <c r="H1414" s="83" t="s">
        <v>111</v>
      </c>
      <c r="I1414" s="70"/>
      <c r="K1414" s="84">
        <v>42.27</v>
      </c>
    </row>
    <row r="1415" spans="1:11" s="80" customFormat="1" ht="15" customHeight="1">
      <c r="A1415" s="79" t="s">
        <v>2566</v>
      </c>
      <c r="B1415" s="85" t="s">
        <v>2567</v>
      </c>
      <c r="C1415" s="81">
        <v>12</v>
      </c>
      <c r="D1415" s="81">
        <v>5</v>
      </c>
      <c r="E1415" s="81">
        <v>5</v>
      </c>
      <c r="F1415" s="81">
        <v>0</v>
      </c>
      <c r="G1415" s="82" t="s">
        <v>110</v>
      </c>
      <c r="H1415" s="83" t="s">
        <v>111</v>
      </c>
      <c r="I1415" s="70"/>
      <c r="K1415" s="84">
        <v>56.96</v>
      </c>
    </row>
    <row r="1416" spans="1:11" s="80" customFormat="1" ht="15" customHeight="1">
      <c r="A1416" s="79" t="s">
        <v>2568</v>
      </c>
      <c r="B1416" s="80" t="s">
        <v>2569</v>
      </c>
      <c r="C1416" s="81">
        <v>12</v>
      </c>
      <c r="D1416" s="81">
        <v>5</v>
      </c>
      <c r="E1416" s="81">
        <v>5</v>
      </c>
      <c r="F1416" s="81">
        <v>0</v>
      </c>
      <c r="G1416" s="82" t="s">
        <v>110</v>
      </c>
      <c r="H1416" s="83" t="s">
        <v>111</v>
      </c>
      <c r="I1416" s="70"/>
      <c r="K1416" s="84">
        <v>121.44</v>
      </c>
    </row>
    <row r="1417" spans="1:11" s="80" customFormat="1" ht="15" customHeight="1">
      <c r="A1417" s="79" t="s">
        <v>2570</v>
      </c>
      <c r="B1417" s="80" t="s">
        <v>2571</v>
      </c>
      <c r="C1417" s="81">
        <v>12</v>
      </c>
      <c r="D1417" s="81">
        <v>5</v>
      </c>
      <c r="E1417" s="81">
        <v>5</v>
      </c>
      <c r="F1417" s="81">
        <v>0</v>
      </c>
      <c r="G1417" s="82" t="s">
        <v>110</v>
      </c>
      <c r="H1417" s="83" t="s">
        <v>111</v>
      </c>
      <c r="I1417" s="70"/>
      <c r="K1417" s="84">
        <v>127.89</v>
      </c>
    </row>
    <row r="1418" spans="1:11" s="80" customFormat="1" ht="15" customHeight="1">
      <c r="A1418" s="79" t="s">
        <v>2572</v>
      </c>
      <c r="B1418" s="80" t="s">
        <v>2573</v>
      </c>
      <c r="C1418" s="81">
        <v>12</v>
      </c>
      <c r="D1418" s="81">
        <v>5</v>
      </c>
      <c r="E1418" s="81">
        <v>5</v>
      </c>
      <c r="F1418" s="81">
        <v>0</v>
      </c>
      <c r="G1418" s="82" t="s">
        <v>110</v>
      </c>
      <c r="H1418" s="83" t="s">
        <v>111</v>
      </c>
      <c r="I1418" s="70"/>
      <c r="K1418" s="84">
        <v>1349.44</v>
      </c>
    </row>
    <row r="1419" spans="1:11" s="80" customFormat="1" ht="15" customHeight="1">
      <c r="A1419" s="79" t="s">
        <v>2574</v>
      </c>
      <c r="B1419" s="80" t="s">
        <v>2575</v>
      </c>
      <c r="C1419" s="81">
        <v>12</v>
      </c>
      <c r="D1419" s="81">
        <v>5</v>
      </c>
      <c r="E1419" s="81">
        <v>5</v>
      </c>
      <c r="F1419" s="81">
        <v>0</v>
      </c>
      <c r="G1419" s="82" t="s">
        <v>110</v>
      </c>
      <c r="H1419" s="83" t="s">
        <v>111</v>
      </c>
      <c r="I1419" s="70"/>
      <c r="K1419" s="84">
        <v>584.27</v>
      </c>
    </row>
    <row r="1420" spans="1:11" s="80" customFormat="1" ht="15" customHeight="1">
      <c r="A1420" s="79" t="s">
        <v>2576</v>
      </c>
      <c r="B1420" s="80" t="s">
        <v>2577</v>
      </c>
      <c r="C1420" s="81">
        <v>12</v>
      </c>
      <c r="D1420" s="81">
        <v>5</v>
      </c>
      <c r="E1420" s="81">
        <v>5</v>
      </c>
      <c r="F1420" s="81">
        <v>0</v>
      </c>
      <c r="G1420" s="82" t="s">
        <v>110</v>
      </c>
      <c r="H1420" s="83" t="s">
        <v>111</v>
      </c>
      <c r="I1420" s="70"/>
      <c r="K1420" s="84">
        <v>811.39</v>
      </c>
    </row>
    <row r="1421" spans="1:11" s="80" customFormat="1" ht="15" customHeight="1">
      <c r="A1421" s="79" t="s">
        <v>2578</v>
      </c>
      <c r="B1421" s="80" t="s">
        <v>2579</v>
      </c>
      <c r="C1421" s="81">
        <v>12</v>
      </c>
      <c r="D1421" s="81">
        <v>5</v>
      </c>
      <c r="E1421" s="81">
        <v>5</v>
      </c>
      <c r="F1421" s="81">
        <v>0</v>
      </c>
      <c r="G1421" s="82" t="s">
        <v>110</v>
      </c>
      <c r="H1421" s="83" t="s">
        <v>111</v>
      </c>
      <c r="I1421" s="70"/>
      <c r="K1421" s="84">
        <v>126.1</v>
      </c>
    </row>
    <row r="1422" spans="1:11" s="80" customFormat="1" ht="15" customHeight="1">
      <c r="A1422" s="90" t="s">
        <v>2580</v>
      </c>
      <c r="B1422" s="85" t="s">
        <v>2581</v>
      </c>
      <c r="C1422" s="81">
        <v>12</v>
      </c>
      <c r="D1422" s="81">
        <v>5</v>
      </c>
      <c r="E1422" s="81">
        <v>5</v>
      </c>
      <c r="F1422" s="81">
        <v>0</v>
      </c>
      <c r="G1422" s="82" t="s">
        <v>110</v>
      </c>
      <c r="H1422" s="83" t="s">
        <v>111</v>
      </c>
      <c r="I1422" s="70"/>
      <c r="K1422" s="84">
        <v>124.66</v>
      </c>
    </row>
    <row r="1423" spans="1:11" s="80" customFormat="1" ht="15" customHeight="1">
      <c r="A1423" s="79" t="s">
        <v>2582</v>
      </c>
      <c r="B1423" s="85" t="s">
        <v>2583</v>
      </c>
      <c r="C1423" s="81">
        <v>12</v>
      </c>
      <c r="D1423" s="81">
        <v>5</v>
      </c>
      <c r="E1423" s="81">
        <v>5</v>
      </c>
      <c r="F1423" s="81">
        <v>0</v>
      </c>
      <c r="G1423" s="82" t="s">
        <v>110</v>
      </c>
      <c r="H1423" s="83" t="s">
        <v>111</v>
      </c>
      <c r="I1423" s="70"/>
      <c r="K1423" s="84">
        <v>102.09</v>
      </c>
    </row>
    <row r="1424" spans="1:11" s="80" customFormat="1" ht="15" customHeight="1">
      <c r="A1424" s="79" t="s">
        <v>2584</v>
      </c>
      <c r="B1424" s="85" t="s">
        <v>2585</v>
      </c>
      <c r="C1424" s="81">
        <v>12</v>
      </c>
      <c r="D1424" s="81">
        <v>5</v>
      </c>
      <c r="E1424" s="81">
        <v>5</v>
      </c>
      <c r="F1424" s="81">
        <v>0</v>
      </c>
      <c r="G1424" s="82" t="s">
        <v>110</v>
      </c>
      <c r="H1424" s="83" t="s">
        <v>111</v>
      </c>
      <c r="I1424" s="70"/>
      <c r="K1424" s="84">
        <v>101.02</v>
      </c>
    </row>
    <row r="1425" spans="1:11" s="80" customFormat="1" ht="15" customHeight="1">
      <c r="A1425" s="79" t="s">
        <v>2586</v>
      </c>
      <c r="B1425" s="80" t="s">
        <v>2587</v>
      </c>
      <c r="C1425" s="81">
        <v>12</v>
      </c>
      <c r="D1425" s="81">
        <v>5</v>
      </c>
      <c r="E1425" s="81">
        <v>5</v>
      </c>
      <c r="F1425" s="81">
        <v>0</v>
      </c>
      <c r="G1425" s="82" t="s">
        <v>110</v>
      </c>
      <c r="H1425" s="83" t="s">
        <v>111</v>
      </c>
      <c r="I1425" s="70"/>
      <c r="K1425" s="84">
        <v>130.04</v>
      </c>
    </row>
    <row r="1426" spans="1:11" s="80" customFormat="1" ht="15" customHeight="1">
      <c r="A1426" s="79" t="s">
        <v>2588</v>
      </c>
      <c r="B1426" s="80" t="s">
        <v>2589</v>
      </c>
      <c r="C1426" s="81">
        <v>12</v>
      </c>
      <c r="D1426" s="81">
        <v>5</v>
      </c>
      <c r="E1426" s="81">
        <v>5</v>
      </c>
      <c r="F1426" s="81">
        <v>0</v>
      </c>
      <c r="G1426" s="82" t="s">
        <v>110</v>
      </c>
      <c r="H1426" s="83" t="s">
        <v>111</v>
      </c>
      <c r="I1426" s="70"/>
      <c r="K1426" s="84">
        <v>140.07</v>
      </c>
    </row>
    <row r="1427" spans="1:11" s="80" customFormat="1" ht="15" customHeight="1">
      <c r="A1427" s="79" t="s">
        <v>2590</v>
      </c>
      <c r="B1427" s="80" t="s">
        <v>2591</v>
      </c>
      <c r="C1427" s="81">
        <v>12</v>
      </c>
      <c r="D1427" s="81">
        <v>5</v>
      </c>
      <c r="E1427" s="81">
        <v>5</v>
      </c>
      <c r="F1427" s="81">
        <v>0</v>
      </c>
      <c r="G1427" s="82" t="s">
        <v>110</v>
      </c>
      <c r="H1427" s="83" t="s">
        <v>111</v>
      </c>
      <c r="I1427" s="70"/>
      <c r="K1427" s="84">
        <v>126.1</v>
      </c>
    </row>
    <row r="1428" spans="1:11" s="80" customFormat="1" ht="15" customHeight="1">
      <c r="A1428" s="79" t="s">
        <v>2592</v>
      </c>
      <c r="B1428" s="80" t="s">
        <v>2593</v>
      </c>
      <c r="C1428" s="81">
        <v>12</v>
      </c>
      <c r="D1428" s="81">
        <v>5</v>
      </c>
      <c r="E1428" s="81">
        <v>5</v>
      </c>
      <c r="F1428" s="81">
        <v>0</v>
      </c>
      <c r="G1428" s="82" t="s">
        <v>110</v>
      </c>
      <c r="H1428" s="83" t="s">
        <v>111</v>
      </c>
      <c r="I1428" s="70"/>
      <c r="K1428" s="84">
        <v>120.01</v>
      </c>
    </row>
    <row r="1429" spans="1:11" s="80" customFormat="1" ht="15" customHeight="1">
      <c r="A1429" s="79" t="s">
        <v>2594</v>
      </c>
      <c r="B1429" s="80" t="s">
        <v>2595</v>
      </c>
      <c r="C1429" s="81">
        <v>12</v>
      </c>
      <c r="D1429" s="81">
        <v>5</v>
      </c>
      <c r="E1429" s="81">
        <v>5</v>
      </c>
      <c r="F1429" s="81">
        <v>0</v>
      </c>
      <c r="G1429" s="82" t="s">
        <v>110</v>
      </c>
      <c r="H1429" s="83" t="s">
        <v>111</v>
      </c>
      <c r="I1429" s="70"/>
      <c r="K1429" s="84">
        <v>131.11000000000001</v>
      </c>
    </row>
    <row r="1430" spans="1:11" s="80" customFormat="1" ht="15" customHeight="1">
      <c r="A1430" s="79" t="s">
        <v>2596</v>
      </c>
      <c r="B1430" s="80" t="s">
        <v>2597</v>
      </c>
      <c r="C1430" s="81">
        <v>12</v>
      </c>
      <c r="D1430" s="81">
        <v>5</v>
      </c>
      <c r="E1430" s="81">
        <v>5</v>
      </c>
      <c r="F1430" s="81">
        <v>0</v>
      </c>
      <c r="G1430" s="82" t="s">
        <v>110</v>
      </c>
      <c r="H1430" s="83" t="s">
        <v>111</v>
      </c>
      <c r="I1430" s="70"/>
      <c r="K1430" s="84">
        <v>144.37</v>
      </c>
    </row>
    <row r="1431" spans="1:11" s="80" customFormat="1" ht="15" customHeight="1">
      <c r="A1431" s="79" t="s">
        <v>2598</v>
      </c>
      <c r="B1431" s="85" t="s">
        <v>2599</v>
      </c>
      <c r="C1431" s="81">
        <v>12</v>
      </c>
      <c r="D1431" s="81">
        <v>5</v>
      </c>
      <c r="E1431" s="81">
        <v>5</v>
      </c>
      <c r="F1431" s="81">
        <v>0</v>
      </c>
      <c r="G1431" s="82" t="s">
        <v>110</v>
      </c>
      <c r="H1431" s="83" t="s">
        <v>111</v>
      </c>
      <c r="I1431" s="70"/>
      <c r="K1431" s="84">
        <v>114.63</v>
      </c>
    </row>
    <row r="1432" spans="1:11" s="80" customFormat="1" ht="15" customHeight="1">
      <c r="A1432" s="79" t="s">
        <v>2600</v>
      </c>
      <c r="B1432" s="80" t="s">
        <v>2601</v>
      </c>
      <c r="C1432" s="81">
        <v>12</v>
      </c>
      <c r="D1432" s="81">
        <v>5</v>
      </c>
      <c r="E1432" s="81">
        <v>5</v>
      </c>
      <c r="F1432" s="81">
        <v>0</v>
      </c>
      <c r="G1432" s="82" t="s">
        <v>110</v>
      </c>
      <c r="H1432" s="83" t="s">
        <v>111</v>
      </c>
      <c r="I1432" s="70"/>
      <c r="K1432" s="84">
        <v>155.47</v>
      </c>
    </row>
    <row r="1433" spans="1:11" s="80" customFormat="1" ht="15" customHeight="1">
      <c r="A1433" s="79" t="s">
        <v>2602</v>
      </c>
      <c r="B1433" s="80" t="s">
        <v>2603</v>
      </c>
      <c r="C1433" s="81">
        <v>12</v>
      </c>
      <c r="D1433" s="81">
        <v>5</v>
      </c>
      <c r="E1433" s="81">
        <v>5</v>
      </c>
      <c r="F1433" s="81">
        <v>0</v>
      </c>
      <c r="G1433" s="82" t="s">
        <v>110</v>
      </c>
      <c r="H1433" s="83" t="s">
        <v>111</v>
      </c>
      <c r="I1433" s="70"/>
      <c r="K1433" s="84">
        <v>135.77000000000001</v>
      </c>
    </row>
    <row r="1434" spans="1:11" s="80" customFormat="1" ht="15" customHeight="1">
      <c r="A1434" s="79" t="s">
        <v>2604</v>
      </c>
      <c r="B1434" s="80" t="s">
        <v>2605</v>
      </c>
      <c r="C1434" s="81">
        <v>12</v>
      </c>
      <c r="D1434" s="81">
        <v>5</v>
      </c>
      <c r="E1434" s="81">
        <v>5</v>
      </c>
      <c r="F1434" s="81">
        <v>0</v>
      </c>
      <c r="G1434" s="82" t="s">
        <v>110</v>
      </c>
      <c r="H1434" s="83" t="s">
        <v>111</v>
      </c>
      <c r="I1434" s="70"/>
      <c r="K1434" s="84">
        <v>139.71</v>
      </c>
    </row>
    <row r="1435" spans="1:11" s="80" customFormat="1" ht="15" customHeight="1">
      <c r="A1435" s="79" t="s">
        <v>2606</v>
      </c>
      <c r="B1435" s="80" t="s">
        <v>2607</v>
      </c>
      <c r="C1435" s="81">
        <v>12</v>
      </c>
      <c r="D1435" s="81">
        <v>5</v>
      </c>
      <c r="E1435" s="81">
        <v>5</v>
      </c>
      <c r="F1435" s="81">
        <v>0</v>
      </c>
      <c r="G1435" s="82" t="s">
        <v>110</v>
      </c>
      <c r="H1435" s="83" t="s">
        <v>111</v>
      </c>
      <c r="I1435" s="70"/>
      <c r="K1435" s="84">
        <v>137.91999999999999</v>
      </c>
    </row>
    <row r="1436" spans="1:11" s="80" customFormat="1" ht="15" customHeight="1">
      <c r="A1436" s="79" t="s">
        <v>2608</v>
      </c>
      <c r="B1436" s="80" t="s">
        <v>2609</v>
      </c>
      <c r="C1436" s="81">
        <v>12</v>
      </c>
      <c r="D1436" s="81">
        <v>5</v>
      </c>
      <c r="E1436" s="81">
        <v>5</v>
      </c>
      <c r="F1436" s="81">
        <v>0</v>
      </c>
      <c r="G1436" s="82" t="s">
        <v>110</v>
      </c>
      <c r="H1436" s="83" t="s">
        <v>111</v>
      </c>
      <c r="I1436" s="70"/>
      <c r="K1436" s="84">
        <v>136.84</v>
      </c>
    </row>
    <row r="1437" spans="1:11" s="80" customFormat="1" ht="15" customHeight="1">
      <c r="A1437" s="79" t="s">
        <v>2610</v>
      </c>
      <c r="B1437" s="80" t="s">
        <v>2611</v>
      </c>
      <c r="C1437" s="81">
        <v>12</v>
      </c>
      <c r="D1437" s="81">
        <v>5</v>
      </c>
      <c r="E1437" s="81">
        <v>5</v>
      </c>
      <c r="F1437" s="81">
        <v>0</v>
      </c>
      <c r="G1437" s="82" t="s">
        <v>110</v>
      </c>
      <c r="H1437" s="83" t="s">
        <v>111</v>
      </c>
      <c r="I1437" s="70"/>
      <c r="K1437" s="84">
        <v>120.01</v>
      </c>
    </row>
    <row r="1438" spans="1:11" s="80" customFormat="1" ht="15" customHeight="1">
      <c r="A1438" s="79" t="s">
        <v>2612</v>
      </c>
      <c r="B1438" s="85" t="s">
        <v>2613</v>
      </c>
      <c r="C1438" s="81">
        <v>12</v>
      </c>
      <c r="D1438" s="81">
        <v>5</v>
      </c>
      <c r="E1438" s="81">
        <v>5</v>
      </c>
      <c r="F1438" s="81">
        <v>0</v>
      </c>
      <c r="G1438" s="82" t="s">
        <v>110</v>
      </c>
      <c r="H1438" s="83" t="s">
        <v>111</v>
      </c>
      <c r="I1438" s="70"/>
      <c r="K1438" s="84">
        <v>80.959999999999994</v>
      </c>
    </row>
    <row r="1439" spans="1:11" s="80" customFormat="1" ht="15" customHeight="1">
      <c r="A1439" s="79" t="s">
        <v>2614</v>
      </c>
      <c r="B1439" s="85" t="s">
        <v>2615</v>
      </c>
      <c r="C1439" s="81">
        <v>12</v>
      </c>
      <c r="D1439" s="81">
        <v>5</v>
      </c>
      <c r="E1439" s="81">
        <v>5</v>
      </c>
      <c r="F1439" s="81">
        <v>0</v>
      </c>
      <c r="G1439" s="82" t="s">
        <v>110</v>
      </c>
      <c r="H1439" s="83" t="s">
        <v>111</v>
      </c>
      <c r="I1439" s="70"/>
      <c r="K1439" s="84">
        <v>49.08</v>
      </c>
    </row>
    <row r="1440" spans="1:11" s="80" customFormat="1" ht="15" customHeight="1">
      <c r="A1440" s="79" t="s">
        <v>2616</v>
      </c>
      <c r="B1440" s="80" t="s">
        <v>2617</v>
      </c>
      <c r="C1440" s="81">
        <v>12</v>
      </c>
      <c r="D1440" s="81">
        <v>5</v>
      </c>
      <c r="E1440" s="81">
        <v>5</v>
      </c>
      <c r="F1440" s="81">
        <v>0</v>
      </c>
      <c r="G1440" s="82" t="s">
        <v>110</v>
      </c>
      <c r="H1440" s="83" t="s">
        <v>111</v>
      </c>
      <c r="I1440" s="70"/>
      <c r="K1440" s="84">
        <v>244.31</v>
      </c>
    </row>
    <row r="1441" spans="1:11" s="80" customFormat="1" ht="15" customHeight="1">
      <c r="A1441" s="79" t="s">
        <v>2618</v>
      </c>
      <c r="B1441" s="85" t="s">
        <v>2619</v>
      </c>
      <c r="C1441" s="81">
        <v>12</v>
      </c>
      <c r="D1441" s="81">
        <v>5</v>
      </c>
      <c r="E1441" s="81">
        <v>5</v>
      </c>
      <c r="F1441" s="81">
        <v>0</v>
      </c>
      <c r="G1441" s="82" t="s">
        <v>110</v>
      </c>
      <c r="H1441" s="83" t="s">
        <v>111</v>
      </c>
      <c r="I1441" s="70"/>
      <c r="K1441" s="84">
        <v>117.14</v>
      </c>
    </row>
    <row r="1442" spans="1:11" s="80" customFormat="1" ht="15" customHeight="1">
      <c r="A1442" s="79" t="s">
        <v>2620</v>
      </c>
      <c r="B1442" s="80" t="s">
        <v>2621</v>
      </c>
      <c r="C1442" s="81">
        <v>12</v>
      </c>
      <c r="D1442" s="81">
        <v>5</v>
      </c>
      <c r="E1442" s="81">
        <v>5</v>
      </c>
      <c r="F1442" s="81">
        <v>0</v>
      </c>
      <c r="G1442" s="82" t="s">
        <v>110</v>
      </c>
      <c r="H1442" s="83" t="s">
        <v>111</v>
      </c>
      <c r="I1442" s="70"/>
      <c r="K1442" s="84">
        <v>225.33</v>
      </c>
    </row>
    <row r="1443" spans="1:11" s="80" customFormat="1" ht="15" customHeight="1">
      <c r="A1443" s="79" t="s">
        <v>2622</v>
      </c>
      <c r="B1443" s="85" t="s">
        <v>2619</v>
      </c>
      <c r="C1443" s="81">
        <v>12</v>
      </c>
      <c r="D1443" s="81">
        <v>5</v>
      </c>
      <c r="E1443" s="81">
        <v>5</v>
      </c>
      <c r="F1443" s="81">
        <v>0</v>
      </c>
      <c r="G1443" s="82" t="s">
        <v>110</v>
      </c>
      <c r="H1443" s="83" t="s">
        <v>111</v>
      </c>
      <c r="I1443" s="70"/>
      <c r="K1443" s="84">
        <v>89.56</v>
      </c>
    </row>
    <row r="1444" spans="1:11" s="80" customFormat="1" ht="15" customHeight="1">
      <c r="A1444" s="79" t="s">
        <v>2623</v>
      </c>
      <c r="B1444" s="80" t="s">
        <v>2624</v>
      </c>
      <c r="C1444" s="81">
        <v>12</v>
      </c>
      <c r="D1444" s="81">
        <v>5</v>
      </c>
      <c r="E1444" s="81">
        <v>5</v>
      </c>
      <c r="F1444" s="81">
        <v>0</v>
      </c>
      <c r="G1444" s="82" t="s">
        <v>110</v>
      </c>
      <c r="H1444" s="83" t="s">
        <v>111</v>
      </c>
      <c r="I1444" s="70"/>
      <c r="K1444" s="84">
        <v>196.31</v>
      </c>
    </row>
    <row r="1445" spans="1:11" s="80" customFormat="1" ht="15" customHeight="1">
      <c r="A1445" s="79" t="s">
        <v>2625</v>
      </c>
      <c r="B1445" s="85" t="s">
        <v>2626</v>
      </c>
      <c r="C1445" s="81">
        <v>12</v>
      </c>
      <c r="D1445" s="81">
        <v>5</v>
      </c>
      <c r="E1445" s="81">
        <v>5</v>
      </c>
      <c r="F1445" s="81">
        <v>0</v>
      </c>
      <c r="G1445" s="82" t="s">
        <v>110</v>
      </c>
      <c r="H1445" s="83" t="s">
        <v>111</v>
      </c>
      <c r="I1445" s="70"/>
      <c r="K1445" s="84">
        <v>96.36</v>
      </c>
    </row>
    <row r="1446" spans="1:11" s="80" customFormat="1" ht="15" customHeight="1">
      <c r="A1446" s="79" t="s">
        <v>2627</v>
      </c>
      <c r="B1446" s="85" t="s">
        <v>2628</v>
      </c>
      <c r="C1446" s="81">
        <v>12</v>
      </c>
      <c r="D1446" s="81">
        <v>5</v>
      </c>
      <c r="E1446" s="81">
        <v>5</v>
      </c>
      <c r="F1446" s="81">
        <v>0</v>
      </c>
      <c r="G1446" s="82" t="s">
        <v>110</v>
      </c>
      <c r="H1446" s="83" t="s">
        <v>111</v>
      </c>
      <c r="I1446" s="70"/>
      <c r="K1446" s="84">
        <v>97.08</v>
      </c>
    </row>
    <row r="1447" spans="1:11" s="80" customFormat="1" ht="15" customHeight="1">
      <c r="A1447" s="79" t="s">
        <v>2629</v>
      </c>
      <c r="B1447" s="80" t="s">
        <v>2630</v>
      </c>
      <c r="C1447" s="81">
        <v>12</v>
      </c>
      <c r="D1447" s="81">
        <v>5</v>
      </c>
      <c r="E1447" s="81">
        <v>5</v>
      </c>
      <c r="F1447" s="81">
        <v>0</v>
      </c>
      <c r="G1447" s="82" t="s">
        <v>110</v>
      </c>
      <c r="H1447" s="83" t="s">
        <v>111</v>
      </c>
      <c r="I1447" s="70"/>
      <c r="K1447" s="84">
        <v>177.32</v>
      </c>
    </row>
    <row r="1448" spans="1:11" s="80" customFormat="1" ht="15" customHeight="1">
      <c r="A1448" s="79" t="s">
        <v>2631</v>
      </c>
      <c r="B1448" s="85" t="s">
        <v>2632</v>
      </c>
      <c r="C1448" s="81">
        <v>12</v>
      </c>
      <c r="D1448" s="81">
        <v>5</v>
      </c>
      <c r="E1448" s="81">
        <v>5</v>
      </c>
      <c r="F1448" s="81">
        <v>0</v>
      </c>
      <c r="G1448" s="82" t="s">
        <v>110</v>
      </c>
      <c r="H1448" s="83" t="s">
        <v>111</v>
      </c>
      <c r="I1448" s="70"/>
      <c r="K1448" s="84">
        <v>88.48</v>
      </c>
    </row>
    <row r="1449" spans="1:11" s="80" customFormat="1" ht="15" customHeight="1">
      <c r="A1449" s="79" t="s">
        <v>2633</v>
      </c>
      <c r="B1449" s="85" t="s">
        <v>2634</v>
      </c>
      <c r="C1449" s="81">
        <v>12</v>
      </c>
      <c r="D1449" s="81">
        <v>5</v>
      </c>
      <c r="E1449" s="81">
        <v>5</v>
      </c>
      <c r="F1449" s="81">
        <v>0</v>
      </c>
      <c r="G1449" s="82" t="s">
        <v>110</v>
      </c>
      <c r="H1449" s="83" t="s">
        <v>111</v>
      </c>
      <c r="I1449" s="70"/>
      <c r="K1449" s="84">
        <v>88.84</v>
      </c>
    </row>
    <row r="1450" spans="1:11" s="80" customFormat="1" ht="15" customHeight="1">
      <c r="A1450" s="79" t="s">
        <v>2635</v>
      </c>
      <c r="B1450" s="85" t="s">
        <v>2636</v>
      </c>
      <c r="C1450" s="81">
        <v>12</v>
      </c>
      <c r="D1450" s="81">
        <v>5</v>
      </c>
      <c r="E1450" s="81">
        <v>5</v>
      </c>
      <c r="F1450" s="81">
        <v>0</v>
      </c>
      <c r="G1450" s="82" t="s">
        <v>110</v>
      </c>
      <c r="H1450" s="83" t="s">
        <v>111</v>
      </c>
      <c r="I1450" s="70"/>
      <c r="K1450" s="84">
        <v>105.32</v>
      </c>
    </row>
    <row r="1451" spans="1:11" s="80" customFormat="1" ht="15" customHeight="1">
      <c r="A1451" s="79" t="s">
        <v>2637</v>
      </c>
      <c r="B1451" s="85" t="s">
        <v>2638</v>
      </c>
      <c r="C1451" s="81">
        <v>12</v>
      </c>
      <c r="D1451" s="81">
        <v>5</v>
      </c>
      <c r="E1451" s="81">
        <v>5</v>
      </c>
      <c r="F1451" s="81">
        <v>0</v>
      </c>
      <c r="G1451" s="82" t="s">
        <v>110</v>
      </c>
      <c r="H1451" s="83" t="s">
        <v>111</v>
      </c>
      <c r="I1451" s="70"/>
      <c r="K1451" s="84">
        <v>66.63</v>
      </c>
    </row>
    <row r="1452" spans="1:11" s="80" customFormat="1" ht="15" customHeight="1">
      <c r="A1452" s="79" t="s">
        <v>2639</v>
      </c>
      <c r="B1452" s="80" t="s">
        <v>2640</v>
      </c>
      <c r="C1452" s="81">
        <v>12</v>
      </c>
      <c r="D1452" s="81">
        <v>5</v>
      </c>
      <c r="E1452" s="81">
        <v>5</v>
      </c>
      <c r="F1452" s="81">
        <v>0</v>
      </c>
      <c r="G1452" s="82" t="s">
        <v>110</v>
      </c>
      <c r="H1452" s="83" t="s">
        <v>111</v>
      </c>
      <c r="I1452" s="70"/>
      <c r="K1452" s="84">
        <v>128.96</v>
      </c>
    </row>
    <row r="1453" spans="1:11" s="80" customFormat="1" ht="15" customHeight="1">
      <c r="A1453" s="79" t="s">
        <v>2641</v>
      </c>
      <c r="B1453" s="80" t="s">
        <v>2642</v>
      </c>
      <c r="C1453" s="81">
        <v>12</v>
      </c>
      <c r="D1453" s="81">
        <v>5</v>
      </c>
      <c r="E1453" s="81">
        <v>5</v>
      </c>
      <c r="F1453" s="81">
        <v>0</v>
      </c>
      <c r="G1453" s="82" t="s">
        <v>110</v>
      </c>
      <c r="H1453" s="83" t="s">
        <v>111</v>
      </c>
      <c r="I1453" s="70"/>
      <c r="K1453" s="84">
        <v>178.4</v>
      </c>
    </row>
    <row r="1454" spans="1:11" s="80" customFormat="1" ht="15" customHeight="1">
      <c r="A1454" s="79" t="s">
        <v>2643</v>
      </c>
      <c r="B1454" s="80" t="s">
        <v>2644</v>
      </c>
      <c r="C1454" s="81">
        <v>12</v>
      </c>
      <c r="D1454" s="81">
        <v>5</v>
      </c>
      <c r="E1454" s="81">
        <v>5</v>
      </c>
      <c r="F1454" s="81">
        <v>0</v>
      </c>
      <c r="G1454" s="82" t="s">
        <v>110</v>
      </c>
      <c r="H1454" s="83" t="s">
        <v>111</v>
      </c>
      <c r="I1454" s="70"/>
      <c r="K1454" s="84">
        <v>187.71</v>
      </c>
    </row>
    <row r="1455" spans="1:11" s="80" customFormat="1" ht="15" customHeight="1">
      <c r="A1455" s="79" t="s">
        <v>2645</v>
      </c>
      <c r="B1455" s="80" t="s">
        <v>2646</v>
      </c>
      <c r="C1455" s="81">
        <v>12</v>
      </c>
      <c r="D1455" s="81">
        <v>5</v>
      </c>
      <c r="E1455" s="81">
        <v>5</v>
      </c>
      <c r="F1455" s="81">
        <v>0</v>
      </c>
      <c r="G1455" s="82" t="s">
        <v>110</v>
      </c>
      <c r="H1455" s="83" t="s">
        <v>111</v>
      </c>
      <c r="I1455" s="70"/>
      <c r="K1455" s="84">
        <v>194.16</v>
      </c>
    </row>
    <row r="1456" spans="1:11" s="80" customFormat="1" ht="15" customHeight="1">
      <c r="A1456" s="79" t="s">
        <v>2647</v>
      </c>
      <c r="B1456" s="85" t="s">
        <v>2648</v>
      </c>
      <c r="C1456" s="81">
        <v>12</v>
      </c>
      <c r="D1456" s="81">
        <v>5</v>
      </c>
      <c r="E1456" s="81">
        <v>5</v>
      </c>
      <c r="F1456" s="81">
        <v>0</v>
      </c>
      <c r="G1456" s="82" t="s">
        <v>110</v>
      </c>
      <c r="H1456" s="83" t="s">
        <v>111</v>
      </c>
      <c r="I1456" s="70"/>
      <c r="K1456" s="84">
        <v>16.12</v>
      </c>
    </row>
    <row r="1457" spans="1:11" s="80" customFormat="1" ht="15" customHeight="1">
      <c r="A1457" s="79" t="s">
        <v>2649</v>
      </c>
      <c r="B1457" s="80" t="s">
        <v>2573</v>
      </c>
      <c r="C1457" s="81">
        <v>12</v>
      </c>
      <c r="D1457" s="81">
        <v>5</v>
      </c>
      <c r="E1457" s="81">
        <v>5</v>
      </c>
      <c r="F1457" s="81">
        <v>0</v>
      </c>
      <c r="G1457" s="82" t="s">
        <v>110</v>
      </c>
      <c r="H1457" s="83" t="s">
        <v>111</v>
      </c>
      <c r="I1457" s="70"/>
      <c r="K1457" s="84">
        <v>212.43</v>
      </c>
    </row>
    <row r="1458" spans="1:11" s="80" customFormat="1" ht="15" customHeight="1">
      <c r="A1458" s="79" t="s">
        <v>2650</v>
      </c>
      <c r="B1458" s="80" t="s">
        <v>2573</v>
      </c>
      <c r="C1458" s="81">
        <v>12</v>
      </c>
      <c r="D1458" s="81">
        <v>5</v>
      </c>
      <c r="E1458" s="81">
        <v>5</v>
      </c>
      <c r="F1458" s="81">
        <v>0</v>
      </c>
      <c r="G1458" s="82" t="s">
        <v>110</v>
      </c>
      <c r="H1458" s="83" t="s">
        <v>111</v>
      </c>
      <c r="I1458" s="70"/>
      <c r="K1458" s="84">
        <v>205.62</v>
      </c>
    </row>
    <row r="1459" spans="1:11" s="80" customFormat="1" ht="15" customHeight="1">
      <c r="A1459" s="79" t="s">
        <v>2651</v>
      </c>
      <c r="B1459" s="80" t="s">
        <v>2573</v>
      </c>
      <c r="C1459" s="81">
        <v>12</v>
      </c>
      <c r="D1459" s="81">
        <v>5</v>
      </c>
      <c r="E1459" s="81">
        <v>5</v>
      </c>
      <c r="F1459" s="81">
        <v>0</v>
      </c>
      <c r="G1459" s="82" t="s">
        <v>110</v>
      </c>
      <c r="H1459" s="83" t="s">
        <v>111</v>
      </c>
      <c r="I1459" s="70"/>
      <c r="K1459" s="84">
        <v>808.16</v>
      </c>
    </row>
    <row r="1460" spans="1:11" s="80" customFormat="1" ht="15" customHeight="1">
      <c r="A1460" s="79" t="s">
        <v>2652</v>
      </c>
      <c r="B1460" s="80" t="s">
        <v>2573</v>
      </c>
      <c r="C1460" s="81">
        <v>12</v>
      </c>
      <c r="D1460" s="81">
        <v>5</v>
      </c>
      <c r="E1460" s="81">
        <v>5</v>
      </c>
      <c r="F1460" s="81">
        <v>0</v>
      </c>
      <c r="G1460" s="82" t="s">
        <v>110</v>
      </c>
      <c r="H1460" s="83" t="s">
        <v>111</v>
      </c>
      <c r="I1460" s="70"/>
      <c r="K1460" s="84">
        <v>188.07</v>
      </c>
    </row>
    <row r="1461" spans="1:11" s="80" customFormat="1" ht="15" customHeight="1">
      <c r="A1461" s="79" t="s">
        <v>2653</v>
      </c>
      <c r="B1461" s="80" t="s">
        <v>2654</v>
      </c>
      <c r="C1461" s="81">
        <v>12</v>
      </c>
      <c r="D1461" s="81">
        <v>5</v>
      </c>
      <c r="E1461" s="81">
        <v>5</v>
      </c>
      <c r="F1461" s="81">
        <v>0</v>
      </c>
      <c r="G1461" s="82" t="s">
        <v>110</v>
      </c>
      <c r="H1461" s="83" t="s">
        <v>111</v>
      </c>
      <c r="I1461" s="70"/>
      <c r="K1461" s="84">
        <v>120.72</v>
      </c>
    </row>
    <row r="1462" spans="1:11" s="80" customFormat="1" ht="15" customHeight="1">
      <c r="A1462" s="79" t="s">
        <v>2655</v>
      </c>
      <c r="B1462" s="80" t="s">
        <v>2656</v>
      </c>
      <c r="C1462" s="81">
        <v>12</v>
      </c>
      <c r="D1462" s="81">
        <v>5</v>
      </c>
      <c r="E1462" s="81">
        <v>5</v>
      </c>
      <c r="F1462" s="81">
        <v>0</v>
      </c>
      <c r="G1462" s="82" t="s">
        <v>110</v>
      </c>
      <c r="H1462" s="83" t="s">
        <v>111</v>
      </c>
      <c r="I1462" s="70"/>
      <c r="K1462" s="84">
        <v>247.89</v>
      </c>
    </row>
    <row r="1463" spans="1:11" s="80" customFormat="1" ht="15" customHeight="1">
      <c r="A1463" s="79" t="s">
        <v>2657</v>
      </c>
      <c r="B1463" s="80" t="s">
        <v>2658</v>
      </c>
      <c r="C1463" s="81">
        <v>12</v>
      </c>
      <c r="D1463" s="81">
        <v>5</v>
      </c>
      <c r="E1463" s="81">
        <v>5</v>
      </c>
      <c r="F1463" s="81">
        <v>0</v>
      </c>
      <c r="G1463" s="82" t="s">
        <v>110</v>
      </c>
      <c r="H1463" s="83" t="s">
        <v>111</v>
      </c>
      <c r="I1463" s="70"/>
      <c r="K1463" s="84">
        <v>266.16000000000003</v>
      </c>
    </row>
    <row r="1464" spans="1:11" s="80" customFormat="1" ht="15" customHeight="1">
      <c r="A1464" s="79" t="s">
        <v>2659</v>
      </c>
      <c r="B1464" s="80" t="s">
        <v>2660</v>
      </c>
      <c r="C1464" s="81">
        <v>12</v>
      </c>
      <c r="D1464" s="81">
        <v>5</v>
      </c>
      <c r="E1464" s="81">
        <v>5</v>
      </c>
      <c r="F1464" s="81">
        <v>0</v>
      </c>
      <c r="G1464" s="82" t="s">
        <v>110</v>
      </c>
      <c r="H1464" s="83" t="s">
        <v>111</v>
      </c>
      <c r="I1464" s="70"/>
      <c r="K1464" s="84">
        <v>246.82</v>
      </c>
    </row>
    <row r="1465" spans="1:11" s="80" customFormat="1" ht="15" customHeight="1">
      <c r="A1465" s="79" t="s">
        <v>2661</v>
      </c>
      <c r="B1465" s="80" t="s">
        <v>2662</v>
      </c>
      <c r="C1465" s="81">
        <v>12</v>
      </c>
      <c r="D1465" s="81">
        <v>5</v>
      </c>
      <c r="E1465" s="81">
        <v>5</v>
      </c>
      <c r="F1465" s="81">
        <v>0</v>
      </c>
      <c r="G1465" s="82" t="s">
        <v>110</v>
      </c>
      <c r="H1465" s="83" t="s">
        <v>111</v>
      </c>
      <c r="I1465" s="70"/>
      <c r="K1465" s="84">
        <v>390.11</v>
      </c>
    </row>
    <row r="1466" spans="1:11" s="80" customFormat="1" ht="15" customHeight="1">
      <c r="A1466" s="79" t="s">
        <v>2663</v>
      </c>
      <c r="B1466" s="80" t="s">
        <v>2662</v>
      </c>
      <c r="C1466" s="81">
        <v>12</v>
      </c>
      <c r="D1466" s="81">
        <v>5</v>
      </c>
      <c r="E1466" s="81">
        <v>5</v>
      </c>
      <c r="F1466" s="81">
        <v>0</v>
      </c>
      <c r="G1466" s="82" t="s">
        <v>110</v>
      </c>
      <c r="H1466" s="83" t="s">
        <v>111</v>
      </c>
      <c r="I1466" s="70"/>
      <c r="K1466" s="84">
        <v>749.41</v>
      </c>
    </row>
    <row r="1467" spans="1:11" s="80" customFormat="1" ht="15" customHeight="1">
      <c r="A1467" s="79" t="s">
        <v>2664</v>
      </c>
      <c r="B1467" s="80" t="s">
        <v>2662</v>
      </c>
      <c r="C1467" s="81">
        <v>12</v>
      </c>
      <c r="D1467" s="81">
        <v>5</v>
      </c>
      <c r="E1467" s="81">
        <v>5</v>
      </c>
      <c r="F1467" s="81">
        <v>0</v>
      </c>
      <c r="G1467" s="82" t="s">
        <v>110</v>
      </c>
      <c r="H1467" s="83" t="s">
        <v>111</v>
      </c>
      <c r="I1467" s="70"/>
      <c r="K1467" s="84">
        <v>749.77</v>
      </c>
    </row>
    <row r="1468" spans="1:11" s="80" customFormat="1" ht="15" customHeight="1">
      <c r="A1468" s="79" t="s">
        <v>2665</v>
      </c>
      <c r="B1468" s="85" t="s">
        <v>2666</v>
      </c>
      <c r="C1468" s="81">
        <v>12</v>
      </c>
      <c r="D1468" s="81">
        <v>5</v>
      </c>
      <c r="E1468" s="81">
        <v>5</v>
      </c>
      <c r="F1468" s="81">
        <v>0</v>
      </c>
      <c r="G1468" s="82" t="s">
        <v>110</v>
      </c>
      <c r="H1468" s="83" t="s">
        <v>111</v>
      </c>
      <c r="I1468" s="70"/>
      <c r="K1468" s="84">
        <v>114.27</v>
      </c>
    </row>
    <row r="1469" spans="1:11" s="80" customFormat="1" ht="15" customHeight="1">
      <c r="A1469" s="79" t="s">
        <v>2667</v>
      </c>
      <c r="B1469" s="80" t="s">
        <v>2668</v>
      </c>
      <c r="C1469" s="81">
        <v>12</v>
      </c>
      <c r="D1469" s="81">
        <v>5</v>
      </c>
      <c r="E1469" s="81">
        <v>5</v>
      </c>
      <c r="F1469" s="81">
        <v>0</v>
      </c>
      <c r="G1469" s="82" t="s">
        <v>110</v>
      </c>
      <c r="H1469" s="83" t="s">
        <v>111</v>
      </c>
      <c r="I1469" s="70"/>
      <c r="K1469" s="84">
        <v>139.71</v>
      </c>
    </row>
    <row r="1470" spans="1:11" s="80" customFormat="1" ht="15" customHeight="1">
      <c r="A1470" s="79" t="s">
        <v>2669</v>
      </c>
      <c r="B1470" s="80" t="s">
        <v>2670</v>
      </c>
      <c r="C1470" s="81">
        <v>12</v>
      </c>
      <c r="D1470" s="81">
        <v>5</v>
      </c>
      <c r="E1470" s="81">
        <v>5</v>
      </c>
      <c r="F1470" s="81">
        <v>0</v>
      </c>
      <c r="G1470" s="82" t="s">
        <v>110</v>
      </c>
      <c r="H1470" s="83" t="s">
        <v>111</v>
      </c>
      <c r="I1470" s="70"/>
      <c r="K1470" s="84">
        <v>145.80000000000001</v>
      </c>
    </row>
    <row r="1471" spans="1:11" s="80" customFormat="1" ht="15" customHeight="1">
      <c r="A1471" s="79" t="s">
        <v>2671</v>
      </c>
      <c r="B1471" s="80" t="s">
        <v>2672</v>
      </c>
      <c r="C1471" s="81">
        <v>12</v>
      </c>
      <c r="D1471" s="81">
        <v>5</v>
      </c>
      <c r="E1471" s="81">
        <v>5</v>
      </c>
      <c r="F1471" s="81">
        <v>0</v>
      </c>
      <c r="G1471" s="82" t="s">
        <v>110</v>
      </c>
      <c r="H1471" s="83" t="s">
        <v>111</v>
      </c>
      <c r="I1471" s="70"/>
      <c r="K1471" s="84">
        <v>124.66</v>
      </c>
    </row>
    <row r="1472" spans="1:11" s="80" customFormat="1" ht="15" customHeight="1">
      <c r="A1472" s="79" t="s">
        <v>2673</v>
      </c>
      <c r="B1472" s="80" t="s">
        <v>2674</v>
      </c>
      <c r="C1472" s="81">
        <v>12</v>
      </c>
      <c r="D1472" s="81">
        <v>5</v>
      </c>
      <c r="E1472" s="81">
        <v>5</v>
      </c>
      <c r="F1472" s="81">
        <v>0</v>
      </c>
      <c r="G1472" s="82" t="s">
        <v>110</v>
      </c>
      <c r="H1472" s="83" t="s">
        <v>111</v>
      </c>
      <c r="I1472" s="70"/>
      <c r="K1472" s="84">
        <v>193.44</v>
      </c>
    </row>
    <row r="1473" spans="1:11" s="80" customFormat="1" ht="15" customHeight="1">
      <c r="A1473" s="79" t="s">
        <v>2675</v>
      </c>
      <c r="B1473" s="80" t="s">
        <v>2662</v>
      </c>
      <c r="C1473" s="81">
        <v>12</v>
      </c>
      <c r="D1473" s="81">
        <v>5</v>
      </c>
      <c r="E1473" s="81">
        <v>5</v>
      </c>
      <c r="F1473" s="81">
        <v>0</v>
      </c>
      <c r="G1473" s="82" t="s">
        <v>110</v>
      </c>
      <c r="H1473" s="83" t="s">
        <v>111</v>
      </c>
      <c r="I1473" s="70"/>
      <c r="K1473" s="84">
        <v>209.92</v>
      </c>
    </row>
    <row r="1474" spans="1:11" s="80" customFormat="1" ht="15" customHeight="1">
      <c r="A1474" s="79" t="s">
        <v>2676</v>
      </c>
      <c r="B1474" s="80" t="s">
        <v>2662</v>
      </c>
      <c r="C1474" s="81">
        <v>12</v>
      </c>
      <c r="D1474" s="81">
        <v>5</v>
      </c>
      <c r="E1474" s="81">
        <v>5</v>
      </c>
      <c r="F1474" s="81">
        <v>0</v>
      </c>
      <c r="G1474" s="82" t="s">
        <v>110</v>
      </c>
      <c r="H1474" s="83" t="s">
        <v>111</v>
      </c>
      <c r="I1474" s="70"/>
      <c r="K1474" s="84">
        <v>231.42</v>
      </c>
    </row>
    <row r="1475" spans="1:11" s="80" customFormat="1" ht="15" customHeight="1">
      <c r="A1475" s="79" t="s">
        <v>2677</v>
      </c>
      <c r="B1475" s="85" t="s">
        <v>2678</v>
      </c>
      <c r="C1475" s="81">
        <v>12</v>
      </c>
      <c r="D1475" s="81">
        <v>5</v>
      </c>
      <c r="E1475" s="81">
        <v>5</v>
      </c>
      <c r="F1475" s="81">
        <v>0</v>
      </c>
      <c r="G1475" s="82" t="s">
        <v>110</v>
      </c>
      <c r="H1475" s="83" t="s">
        <v>111</v>
      </c>
      <c r="I1475" s="70"/>
      <c r="K1475" s="84">
        <v>87.41</v>
      </c>
    </row>
    <row r="1476" spans="1:11" s="80" customFormat="1" ht="15" customHeight="1">
      <c r="A1476" s="79" t="s">
        <v>2679</v>
      </c>
      <c r="B1476" s="80" t="s">
        <v>2680</v>
      </c>
      <c r="C1476" s="81">
        <v>12</v>
      </c>
      <c r="D1476" s="81">
        <v>5</v>
      </c>
      <c r="E1476" s="81">
        <v>5</v>
      </c>
      <c r="F1476" s="81">
        <v>0</v>
      </c>
      <c r="G1476" s="82" t="s">
        <v>110</v>
      </c>
      <c r="H1476" s="83" t="s">
        <v>111</v>
      </c>
      <c r="I1476" s="70"/>
      <c r="K1476" s="84">
        <v>440.62</v>
      </c>
    </row>
    <row r="1477" spans="1:11" s="80" customFormat="1" ht="15" customHeight="1">
      <c r="A1477" s="79" t="s">
        <v>2681</v>
      </c>
      <c r="B1477" s="80" t="s">
        <v>2682</v>
      </c>
      <c r="C1477" s="81">
        <v>12</v>
      </c>
      <c r="D1477" s="81">
        <v>5</v>
      </c>
      <c r="E1477" s="81">
        <v>5</v>
      </c>
      <c r="F1477" s="81">
        <v>0</v>
      </c>
      <c r="G1477" s="82" t="s">
        <v>110</v>
      </c>
      <c r="H1477" s="83" t="s">
        <v>111</v>
      </c>
      <c r="I1477" s="70"/>
      <c r="K1477" s="84">
        <v>199.89</v>
      </c>
    </row>
    <row r="1478" spans="1:11" s="80" customFormat="1" ht="15" customHeight="1">
      <c r="A1478" s="79" t="s">
        <v>2683</v>
      </c>
      <c r="B1478" s="80" t="s">
        <v>2684</v>
      </c>
      <c r="C1478" s="81">
        <v>12</v>
      </c>
      <c r="D1478" s="81">
        <v>5</v>
      </c>
      <c r="E1478" s="81">
        <v>5</v>
      </c>
      <c r="F1478" s="81">
        <v>0</v>
      </c>
      <c r="G1478" s="82" t="s">
        <v>110</v>
      </c>
      <c r="H1478" s="83" t="s">
        <v>111</v>
      </c>
      <c r="I1478" s="70"/>
      <c r="K1478" s="84">
        <v>434.53</v>
      </c>
    </row>
    <row r="1479" spans="1:11" s="80" customFormat="1" ht="15" customHeight="1">
      <c r="A1479" s="79" t="s">
        <v>2685</v>
      </c>
      <c r="B1479" s="80" t="s">
        <v>2686</v>
      </c>
      <c r="C1479" s="81">
        <v>12</v>
      </c>
      <c r="D1479" s="81">
        <v>5</v>
      </c>
      <c r="E1479" s="81">
        <v>5</v>
      </c>
      <c r="F1479" s="81">
        <v>0</v>
      </c>
      <c r="G1479" s="82" t="s">
        <v>110</v>
      </c>
      <c r="H1479" s="83" t="s">
        <v>111</v>
      </c>
      <c r="I1479" s="70"/>
      <c r="K1479" s="84">
        <v>180.55</v>
      </c>
    </row>
    <row r="1480" spans="1:11" s="80" customFormat="1" ht="15" customHeight="1">
      <c r="A1480" s="79" t="s">
        <v>2687</v>
      </c>
      <c r="B1480" s="80" t="s">
        <v>2662</v>
      </c>
      <c r="C1480" s="81">
        <v>12</v>
      </c>
      <c r="D1480" s="81">
        <v>5</v>
      </c>
      <c r="E1480" s="81">
        <v>5</v>
      </c>
      <c r="F1480" s="81">
        <v>0</v>
      </c>
      <c r="G1480" s="82" t="s">
        <v>110</v>
      </c>
      <c r="H1480" s="83" t="s">
        <v>111</v>
      </c>
      <c r="I1480" s="70"/>
      <c r="K1480" s="84">
        <v>135.41</v>
      </c>
    </row>
    <row r="1481" spans="1:11" s="80" customFormat="1" ht="15" customHeight="1">
      <c r="A1481" s="79" t="s">
        <v>2688</v>
      </c>
      <c r="B1481" s="80" t="s">
        <v>2689</v>
      </c>
      <c r="C1481" s="81">
        <v>12</v>
      </c>
      <c r="D1481" s="81">
        <v>5</v>
      </c>
      <c r="E1481" s="81">
        <v>5</v>
      </c>
      <c r="F1481" s="81">
        <v>0</v>
      </c>
      <c r="G1481" s="82" t="s">
        <v>110</v>
      </c>
      <c r="H1481" s="83" t="s">
        <v>111</v>
      </c>
      <c r="I1481" s="70"/>
      <c r="K1481" s="84">
        <v>141.5</v>
      </c>
    </row>
    <row r="1482" spans="1:11" s="80" customFormat="1" ht="15" customHeight="1">
      <c r="A1482" s="79" t="s">
        <v>2690</v>
      </c>
      <c r="B1482" s="85" t="s">
        <v>2691</v>
      </c>
      <c r="C1482" s="81">
        <v>12</v>
      </c>
      <c r="D1482" s="81">
        <v>5</v>
      </c>
      <c r="E1482" s="81">
        <v>5</v>
      </c>
      <c r="F1482" s="81">
        <v>0</v>
      </c>
      <c r="G1482" s="82" t="s">
        <v>110</v>
      </c>
      <c r="H1482" s="83" t="s">
        <v>111</v>
      </c>
      <c r="I1482" s="70"/>
      <c r="K1482" s="84">
        <v>93.14</v>
      </c>
    </row>
    <row r="1483" spans="1:11" s="80" customFormat="1" ht="15" customHeight="1">
      <c r="A1483" s="79" t="s">
        <v>2692</v>
      </c>
      <c r="B1483" s="80" t="s">
        <v>2693</v>
      </c>
      <c r="C1483" s="81">
        <v>12</v>
      </c>
      <c r="D1483" s="81">
        <v>5</v>
      </c>
      <c r="E1483" s="81">
        <v>5</v>
      </c>
      <c r="F1483" s="81">
        <v>0</v>
      </c>
      <c r="G1483" s="82" t="s">
        <v>110</v>
      </c>
      <c r="H1483" s="83" t="s">
        <v>111</v>
      </c>
      <c r="I1483" s="70"/>
      <c r="K1483" s="84">
        <v>161.56</v>
      </c>
    </row>
    <row r="1484" spans="1:11" s="80" customFormat="1" ht="15" customHeight="1">
      <c r="A1484" s="79" t="s">
        <v>2694</v>
      </c>
      <c r="B1484" s="85" t="s">
        <v>2695</v>
      </c>
      <c r="C1484" s="81">
        <v>12</v>
      </c>
      <c r="D1484" s="81">
        <v>5</v>
      </c>
      <c r="E1484" s="81">
        <v>5</v>
      </c>
      <c r="F1484" s="81">
        <v>0</v>
      </c>
      <c r="G1484" s="82" t="s">
        <v>110</v>
      </c>
      <c r="H1484" s="83" t="s">
        <v>111</v>
      </c>
      <c r="I1484" s="70"/>
      <c r="K1484" s="84">
        <v>113.92</v>
      </c>
    </row>
    <row r="1485" spans="1:11" s="80" customFormat="1" ht="15" customHeight="1">
      <c r="A1485" s="79" t="s">
        <v>2696</v>
      </c>
      <c r="B1485" s="80" t="s">
        <v>2697</v>
      </c>
      <c r="C1485" s="81">
        <v>12</v>
      </c>
      <c r="D1485" s="81">
        <v>5</v>
      </c>
      <c r="E1485" s="81">
        <v>5</v>
      </c>
      <c r="F1485" s="81">
        <v>0</v>
      </c>
      <c r="G1485" s="82" t="s">
        <v>110</v>
      </c>
      <c r="H1485" s="83" t="s">
        <v>111</v>
      </c>
      <c r="I1485" s="70"/>
      <c r="K1485" s="84">
        <v>152.25</v>
      </c>
    </row>
    <row r="1486" spans="1:11" s="80" customFormat="1" ht="15" customHeight="1">
      <c r="A1486" s="79" t="s">
        <v>2698</v>
      </c>
      <c r="B1486" s="80" t="s">
        <v>2699</v>
      </c>
      <c r="C1486" s="81">
        <v>12</v>
      </c>
      <c r="D1486" s="81">
        <v>5</v>
      </c>
      <c r="E1486" s="81">
        <v>5</v>
      </c>
      <c r="F1486" s="81">
        <v>0</v>
      </c>
      <c r="G1486" s="82" t="s">
        <v>110</v>
      </c>
      <c r="H1486" s="83" t="s">
        <v>111</v>
      </c>
      <c r="I1486" s="70"/>
      <c r="K1486" s="84">
        <v>176.25</v>
      </c>
    </row>
    <row r="1487" spans="1:11" s="80" customFormat="1" ht="15" customHeight="1">
      <c r="A1487" s="79" t="s">
        <v>2700</v>
      </c>
      <c r="B1487" s="85" t="s">
        <v>2701</v>
      </c>
      <c r="C1487" s="81">
        <v>12</v>
      </c>
      <c r="D1487" s="81">
        <v>5</v>
      </c>
      <c r="E1487" s="81">
        <v>5</v>
      </c>
      <c r="F1487" s="81">
        <v>0</v>
      </c>
      <c r="G1487" s="82" t="s">
        <v>110</v>
      </c>
      <c r="H1487" s="83" t="s">
        <v>111</v>
      </c>
      <c r="I1487" s="70"/>
      <c r="K1487" s="84">
        <v>77.02</v>
      </c>
    </row>
    <row r="1488" spans="1:11" s="80" customFormat="1" ht="15" customHeight="1">
      <c r="A1488" s="79" t="s">
        <v>2702</v>
      </c>
      <c r="B1488" s="85" t="s">
        <v>2701</v>
      </c>
      <c r="C1488" s="81">
        <v>12</v>
      </c>
      <c r="D1488" s="81">
        <v>5</v>
      </c>
      <c r="E1488" s="81">
        <v>5</v>
      </c>
      <c r="F1488" s="81">
        <v>0</v>
      </c>
      <c r="G1488" s="82" t="s">
        <v>110</v>
      </c>
      <c r="H1488" s="83" t="s">
        <v>111</v>
      </c>
      <c r="I1488" s="70"/>
      <c r="K1488" s="84">
        <v>97.44</v>
      </c>
    </row>
    <row r="1489" spans="1:11" s="80" customFormat="1" ht="15" customHeight="1">
      <c r="A1489" s="79" t="s">
        <v>2703</v>
      </c>
      <c r="B1489" s="80" t="s">
        <v>2662</v>
      </c>
      <c r="C1489" s="81">
        <v>12</v>
      </c>
      <c r="D1489" s="81">
        <v>5</v>
      </c>
      <c r="E1489" s="81">
        <v>5</v>
      </c>
      <c r="F1489" s="81">
        <v>0</v>
      </c>
      <c r="G1489" s="82" t="s">
        <v>110</v>
      </c>
      <c r="H1489" s="83" t="s">
        <v>111</v>
      </c>
      <c r="I1489" s="70"/>
      <c r="K1489" s="84">
        <v>317.75</v>
      </c>
    </row>
    <row r="1490" spans="1:11" s="80" customFormat="1" ht="15" customHeight="1">
      <c r="A1490" s="79" t="s">
        <v>2704</v>
      </c>
      <c r="B1490" s="80" t="s">
        <v>2662</v>
      </c>
      <c r="C1490" s="81">
        <v>12</v>
      </c>
      <c r="D1490" s="81">
        <v>5</v>
      </c>
      <c r="E1490" s="81">
        <v>5</v>
      </c>
      <c r="F1490" s="81">
        <v>0</v>
      </c>
      <c r="G1490" s="82" t="s">
        <v>110</v>
      </c>
      <c r="H1490" s="83" t="s">
        <v>111</v>
      </c>
      <c r="I1490" s="70"/>
      <c r="K1490" s="84">
        <v>344.62</v>
      </c>
    </row>
    <row r="1491" spans="1:11" s="80" customFormat="1" ht="15" customHeight="1">
      <c r="A1491" s="79" t="s">
        <v>2705</v>
      </c>
      <c r="B1491" s="80" t="s">
        <v>2706</v>
      </c>
      <c r="C1491" s="81">
        <v>12</v>
      </c>
      <c r="D1491" s="81">
        <v>5</v>
      </c>
      <c r="E1491" s="81">
        <v>5</v>
      </c>
      <c r="F1491" s="81">
        <v>0</v>
      </c>
      <c r="G1491" s="82" t="s">
        <v>110</v>
      </c>
      <c r="H1491" s="83" t="s">
        <v>111</v>
      </c>
      <c r="I1491" s="70"/>
      <c r="K1491" s="84">
        <v>435.96</v>
      </c>
    </row>
    <row r="1492" spans="1:11" s="80" customFormat="1" ht="15" customHeight="1">
      <c r="A1492" s="79" t="s">
        <v>2707</v>
      </c>
      <c r="B1492" s="80" t="s">
        <v>2708</v>
      </c>
      <c r="C1492" s="81">
        <v>12</v>
      </c>
      <c r="D1492" s="81">
        <v>5</v>
      </c>
      <c r="E1492" s="81">
        <v>5</v>
      </c>
      <c r="F1492" s="81">
        <v>0</v>
      </c>
      <c r="G1492" s="82" t="s">
        <v>110</v>
      </c>
      <c r="H1492" s="83" t="s">
        <v>111</v>
      </c>
      <c r="I1492" s="70"/>
      <c r="K1492" s="84">
        <v>472.86</v>
      </c>
    </row>
    <row r="1493" spans="1:11" s="80" customFormat="1" ht="15" customHeight="1">
      <c r="A1493" s="79" t="s">
        <v>2709</v>
      </c>
      <c r="B1493" s="85" t="s">
        <v>2710</v>
      </c>
      <c r="C1493" s="81">
        <v>12</v>
      </c>
      <c r="D1493" s="81">
        <v>5</v>
      </c>
      <c r="E1493" s="81">
        <v>5</v>
      </c>
      <c r="F1493" s="81">
        <v>0</v>
      </c>
      <c r="G1493" s="82" t="s">
        <v>110</v>
      </c>
      <c r="H1493" s="83" t="s">
        <v>111</v>
      </c>
      <c r="I1493" s="70"/>
      <c r="K1493" s="84">
        <v>58.75</v>
      </c>
    </row>
    <row r="1494" spans="1:11" s="80" customFormat="1" ht="15" customHeight="1">
      <c r="A1494" s="79" t="s">
        <v>2711</v>
      </c>
      <c r="B1494" s="85" t="s">
        <v>2710</v>
      </c>
      <c r="C1494" s="81">
        <v>12</v>
      </c>
      <c r="D1494" s="81">
        <v>5</v>
      </c>
      <c r="E1494" s="81">
        <v>5</v>
      </c>
      <c r="F1494" s="81">
        <v>0</v>
      </c>
      <c r="G1494" s="82" t="s">
        <v>110</v>
      </c>
      <c r="H1494" s="83" t="s">
        <v>111</v>
      </c>
      <c r="I1494" s="70"/>
      <c r="K1494" s="84">
        <v>71.290000000000006</v>
      </c>
    </row>
    <row r="1495" spans="1:11" s="80" customFormat="1" ht="15" customHeight="1">
      <c r="A1495" s="79" t="s">
        <v>2712</v>
      </c>
      <c r="B1495" s="85" t="s">
        <v>2710</v>
      </c>
      <c r="C1495" s="81">
        <v>12</v>
      </c>
      <c r="D1495" s="81">
        <v>5</v>
      </c>
      <c r="E1495" s="81">
        <v>5</v>
      </c>
      <c r="F1495" s="81">
        <v>0</v>
      </c>
      <c r="G1495" s="82" t="s">
        <v>110</v>
      </c>
      <c r="H1495" s="83" t="s">
        <v>111</v>
      </c>
      <c r="I1495" s="70"/>
      <c r="K1495" s="84">
        <v>59.47</v>
      </c>
    </row>
    <row r="1496" spans="1:11" s="80" customFormat="1" ht="15" customHeight="1">
      <c r="A1496" s="79" t="s">
        <v>2713</v>
      </c>
      <c r="B1496" s="85" t="s">
        <v>2710</v>
      </c>
      <c r="C1496" s="81">
        <v>12</v>
      </c>
      <c r="D1496" s="81">
        <v>5</v>
      </c>
      <c r="E1496" s="81">
        <v>5</v>
      </c>
      <c r="F1496" s="81">
        <v>0</v>
      </c>
      <c r="G1496" s="82" t="s">
        <v>110</v>
      </c>
      <c r="H1496" s="83" t="s">
        <v>111</v>
      </c>
      <c r="I1496" s="70"/>
      <c r="K1496" s="84">
        <v>70.209999999999994</v>
      </c>
    </row>
    <row r="1497" spans="1:11" s="80" customFormat="1" ht="15" customHeight="1">
      <c r="A1497" s="79" t="s">
        <v>2714</v>
      </c>
      <c r="B1497" s="80" t="s">
        <v>2715</v>
      </c>
      <c r="C1497" s="81">
        <v>12</v>
      </c>
      <c r="D1497" s="81">
        <v>5</v>
      </c>
      <c r="E1497" s="81">
        <v>5</v>
      </c>
      <c r="F1497" s="81">
        <v>0</v>
      </c>
      <c r="G1497" s="82" t="s">
        <v>110</v>
      </c>
      <c r="H1497" s="83" t="s">
        <v>111</v>
      </c>
      <c r="I1497" s="70"/>
      <c r="K1497" s="84">
        <v>272.25</v>
      </c>
    </row>
    <row r="1498" spans="1:11" s="80" customFormat="1" ht="15" customHeight="1">
      <c r="A1498" s="79" t="s">
        <v>2716</v>
      </c>
      <c r="B1498" s="80" t="s">
        <v>2715</v>
      </c>
      <c r="C1498" s="81">
        <v>12</v>
      </c>
      <c r="D1498" s="81">
        <v>5</v>
      </c>
      <c r="E1498" s="81">
        <v>5</v>
      </c>
      <c r="F1498" s="81">
        <v>0</v>
      </c>
      <c r="G1498" s="82" t="s">
        <v>110</v>
      </c>
      <c r="H1498" s="83" t="s">
        <v>111</v>
      </c>
      <c r="I1498" s="70"/>
      <c r="K1498" s="84">
        <v>506.18</v>
      </c>
    </row>
    <row r="1499" spans="1:11" s="80" customFormat="1" ht="15" customHeight="1">
      <c r="A1499" s="79" t="s">
        <v>2717</v>
      </c>
      <c r="B1499" s="80" t="s">
        <v>2715</v>
      </c>
      <c r="C1499" s="81">
        <v>12</v>
      </c>
      <c r="D1499" s="81">
        <v>5</v>
      </c>
      <c r="E1499" s="81">
        <v>5</v>
      </c>
      <c r="F1499" s="81">
        <v>0</v>
      </c>
      <c r="G1499" s="82" t="s">
        <v>110</v>
      </c>
      <c r="H1499" s="83" t="s">
        <v>111</v>
      </c>
      <c r="I1499" s="70"/>
      <c r="K1499" s="84">
        <v>597.16999999999996</v>
      </c>
    </row>
    <row r="1500" spans="1:11" s="80" customFormat="1" ht="15" customHeight="1">
      <c r="A1500" s="79" t="s">
        <v>2718</v>
      </c>
      <c r="B1500" s="80" t="s">
        <v>2715</v>
      </c>
      <c r="C1500" s="81">
        <v>12</v>
      </c>
      <c r="D1500" s="81">
        <v>5</v>
      </c>
      <c r="E1500" s="81">
        <v>5</v>
      </c>
      <c r="F1500" s="81">
        <v>0</v>
      </c>
      <c r="G1500" s="82" t="s">
        <v>110</v>
      </c>
      <c r="H1500" s="83" t="s">
        <v>111</v>
      </c>
      <c r="I1500" s="70"/>
      <c r="K1500" s="84">
        <v>724.34</v>
      </c>
    </row>
    <row r="1501" spans="1:11" s="80" customFormat="1" ht="15" customHeight="1">
      <c r="A1501" s="79" t="s">
        <v>2719</v>
      </c>
      <c r="B1501" s="80" t="s">
        <v>2720</v>
      </c>
      <c r="C1501" s="81">
        <v>12</v>
      </c>
      <c r="D1501" s="81">
        <v>5</v>
      </c>
      <c r="E1501" s="81">
        <v>5</v>
      </c>
      <c r="F1501" s="81">
        <v>0</v>
      </c>
      <c r="G1501" s="82" t="s">
        <v>110</v>
      </c>
      <c r="H1501" s="83" t="s">
        <v>111</v>
      </c>
      <c r="I1501" s="70"/>
      <c r="K1501" s="84">
        <v>703.56</v>
      </c>
    </row>
    <row r="1502" spans="1:11" s="80" customFormat="1" ht="15" customHeight="1">
      <c r="A1502" s="79" t="s">
        <v>2721</v>
      </c>
      <c r="B1502" s="80" t="s">
        <v>2722</v>
      </c>
      <c r="C1502" s="81">
        <v>12</v>
      </c>
      <c r="D1502" s="81">
        <v>5</v>
      </c>
      <c r="E1502" s="81">
        <v>5</v>
      </c>
      <c r="F1502" s="81">
        <v>0</v>
      </c>
      <c r="G1502" s="82" t="s">
        <v>110</v>
      </c>
      <c r="H1502" s="83" t="s">
        <v>111</v>
      </c>
      <c r="I1502" s="70"/>
      <c r="K1502" s="84">
        <v>151.16999999999999</v>
      </c>
    </row>
    <row r="1503" spans="1:11" s="80" customFormat="1" ht="15" customHeight="1">
      <c r="A1503" s="79" t="s">
        <v>2723</v>
      </c>
      <c r="B1503" s="80" t="s">
        <v>2720</v>
      </c>
      <c r="C1503" s="81">
        <v>12</v>
      </c>
      <c r="D1503" s="81">
        <v>5</v>
      </c>
      <c r="E1503" s="81">
        <v>5</v>
      </c>
      <c r="F1503" s="81">
        <v>0</v>
      </c>
      <c r="G1503" s="82" t="s">
        <v>110</v>
      </c>
      <c r="H1503" s="83" t="s">
        <v>111</v>
      </c>
      <c r="I1503" s="70"/>
      <c r="K1503" s="84">
        <v>522.29999999999995</v>
      </c>
    </row>
    <row r="1504" spans="1:11" s="80" customFormat="1" ht="15" customHeight="1">
      <c r="A1504" s="79" t="s">
        <v>2724</v>
      </c>
      <c r="B1504" s="80" t="s">
        <v>2720</v>
      </c>
      <c r="C1504" s="81">
        <v>12</v>
      </c>
      <c r="D1504" s="81">
        <v>5</v>
      </c>
      <c r="E1504" s="81">
        <v>5</v>
      </c>
      <c r="F1504" s="81">
        <v>0</v>
      </c>
      <c r="G1504" s="82" t="s">
        <v>110</v>
      </c>
      <c r="H1504" s="83" t="s">
        <v>111</v>
      </c>
      <c r="I1504" s="70"/>
      <c r="K1504" s="84">
        <v>670.6</v>
      </c>
    </row>
    <row r="1505" spans="1:11" s="80" customFormat="1" ht="15" customHeight="1">
      <c r="A1505" s="79" t="s">
        <v>2725</v>
      </c>
      <c r="B1505" s="80" t="s">
        <v>2726</v>
      </c>
      <c r="C1505" s="81">
        <v>12</v>
      </c>
      <c r="D1505" s="81">
        <v>5</v>
      </c>
      <c r="E1505" s="81">
        <v>5</v>
      </c>
      <c r="F1505" s="81">
        <v>0</v>
      </c>
      <c r="G1505" s="82" t="s">
        <v>110</v>
      </c>
      <c r="H1505" s="83" t="s">
        <v>111</v>
      </c>
      <c r="I1505" s="70"/>
      <c r="K1505" s="84">
        <v>120.01</v>
      </c>
    </row>
    <row r="1506" spans="1:11" s="80" customFormat="1" ht="15" customHeight="1">
      <c r="A1506" s="79" t="s">
        <v>2727</v>
      </c>
      <c r="B1506" s="85" t="s">
        <v>2728</v>
      </c>
      <c r="C1506" s="81">
        <v>12</v>
      </c>
      <c r="D1506" s="81">
        <v>5</v>
      </c>
      <c r="E1506" s="81">
        <v>5</v>
      </c>
      <c r="F1506" s="81">
        <v>0</v>
      </c>
      <c r="G1506" s="82" t="s">
        <v>110</v>
      </c>
      <c r="H1506" s="83" t="s">
        <v>111</v>
      </c>
      <c r="I1506" s="70"/>
      <c r="K1506" s="84">
        <v>83.83</v>
      </c>
    </row>
    <row r="1507" spans="1:11" s="80" customFormat="1" ht="15" customHeight="1">
      <c r="A1507" s="79" t="s">
        <v>2729</v>
      </c>
      <c r="B1507" s="80" t="s">
        <v>2728</v>
      </c>
      <c r="C1507" s="81">
        <v>12</v>
      </c>
      <c r="D1507" s="81">
        <v>5</v>
      </c>
      <c r="E1507" s="81">
        <v>5</v>
      </c>
      <c r="F1507" s="81">
        <v>0</v>
      </c>
      <c r="G1507" s="82" t="s">
        <v>110</v>
      </c>
      <c r="H1507" s="83" t="s">
        <v>111</v>
      </c>
      <c r="I1507" s="70"/>
      <c r="K1507" s="84">
        <v>408.74</v>
      </c>
    </row>
    <row r="1508" spans="1:11" s="80" customFormat="1" ht="15" customHeight="1">
      <c r="A1508" s="79" t="s">
        <v>2730</v>
      </c>
      <c r="B1508" s="80" t="s">
        <v>2731</v>
      </c>
      <c r="C1508" s="81">
        <v>12</v>
      </c>
      <c r="D1508" s="81">
        <v>5</v>
      </c>
      <c r="E1508" s="81">
        <v>5</v>
      </c>
      <c r="F1508" s="81">
        <v>0</v>
      </c>
      <c r="G1508" s="82" t="s">
        <v>110</v>
      </c>
      <c r="H1508" s="83" t="s">
        <v>111</v>
      </c>
      <c r="I1508" s="70"/>
      <c r="K1508" s="84">
        <v>336.02</v>
      </c>
    </row>
    <row r="1509" spans="1:11" s="80" customFormat="1" ht="15" customHeight="1">
      <c r="A1509" s="79" t="s">
        <v>2732</v>
      </c>
      <c r="B1509" s="80" t="s">
        <v>2733</v>
      </c>
      <c r="C1509" s="81">
        <v>12</v>
      </c>
      <c r="D1509" s="81">
        <v>5</v>
      </c>
      <c r="E1509" s="81">
        <v>5</v>
      </c>
      <c r="F1509" s="81">
        <v>0</v>
      </c>
      <c r="G1509" s="82" t="s">
        <v>110</v>
      </c>
      <c r="H1509" s="83" t="s">
        <v>111</v>
      </c>
      <c r="I1509" s="70"/>
      <c r="K1509" s="84">
        <v>408.02</v>
      </c>
    </row>
    <row r="1510" spans="1:11" s="80" customFormat="1" ht="15" customHeight="1">
      <c r="A1510" s="79" t="s">
        <v>2734</v>
      </c>
      <c r="B1510" s="80" t="s">
        <v>2735</v>
      </c>
      <c r="C1510" s="81">
        <v>12</v>
      </c>
      <c r="D1510" s="81">
        <v>5</v>
      </c>
      <c r="E1510" s="81">
        <v>5</v>
      </c>
      <c r="F1510" s="81">
        <v>0</v>
      </c>
      <c r="G1510" s="82" t="s">
        <v>110</v>
      </c>
      <c r="H1510" s="83" t="s">
        <v>111</v>
      </c>
      <c r="I1510" s="70"/>
      <c r="K1510" s="84">
        <v>465.34</v>
      </c>
    </row>
    <row r="1511" spans="1:11" s="80" customFormat="1" ht="15" customHeight="1">
      <c r="A1511" s="79" t="s">
        <v>2736</v>
      </c>
      <c r="B1511" s="80" t="s">
        <v>2737</v>
      </c>
      <c r="C1511" s="81">
        <v>12</v>
      </c>
      <c r="D1511" s="81">
        <v>5</v>
      </c>
      <c r="E1511" s="81">
        <v>5</v>
      </c>
      <c r="F1511" s="81">
        <v>0</v>
      </c>
      <c r="G1511" s="82" t="s">
        <v>110</v>
      </c>
      <c r="H1511" s="83" t="s">
        <v>111</v>
      </c>
      <c r="I1511" s="70"/>
      <c r="K1511" s="84">
        <v>1388.85</v>
      </c>
    </row>
    <row r="1512" spans="1:11" s="80" customFormat="1" ht="15" customHeight="1">
      <c r="A1512" s="79" t="s">
        <v>2738</v>
      </c>
      <c r="B1512" s="80" t="s">
        <v>2739</v>
      </c>
      <c r="C1512" s="81">
        <v>12</v>
      </c>
      <c r="D1512" s="81">
        <v>5</v>
      </c>
      <c r="E1512" s="81">
        <v>5</v>
      </c>
      <c r="F1512" s="81">
        <v>0</v>
      </c>
      <c r="G1512" s="82" t="s">
        <v>110</v>
      </c>
      <c r="H1512" s="83" t="s">
        <v>111</v>
      </c>
      <c r="I1512" s="70"/>
      <c r="K1512" s="84">
        <v>1237.68</v>
      </c>
    </row>
    <row r="1513" spans="1:11" s="80" customFormat="1" ht="15" customHeight="1">
      <c r="A1513" s="79" t="s">
        <v>2740</v>
      </c>
      <c r="B1513" s="80" t="s">
        <v>2741</v>
      </c>
      <c r="C1513" s="81">
        <v>12</v>
      </c>
      <c r="D1513" s="81">
        <v>5</v>
      </c>
      <c r="E1513" s="81">
        <v>5</v>
      </c>
      <c r="F1513" s="81">
        <v>0</v>
      </c>
      <c r="G1513" s="82" t="s">
        <v>110</v>
      </c>
      <c r="H1513" s="83" t="s">
        <v>111</v>
      </c>
      <c r="I1513" s="70"/>
      <c r="K1513" s="84">
        <v>124.31</v>
      </c>
    </row>
    <row r="1514" spans="1:11" s="80" customFormat="1" ht="15" customHeight="1">
      <c r="A1514" s="79" t="s">
        <v>2742</v>
      </c>
      <c r="B1514" s="80" t="s">
        <v>2741</v>
      </c>
      <c r="C1514" s="81">
        <v>12</v>
      </c>
      <c r="D1514" s="81">
        <v>5</v>
      </c>
      <c r="E1514" s="81">
        <v>5</v>
      </c>
      <c r="F1514" s="81">
        <v>0</v>
      </c>
      <c r="G1514" s="82" t="s">
        <v>110</v>
      </c>
      <c r="H1514" s="83" t="s">
        <v>111</v>
      </c>
      <c r="I1514" s="70"/>
      <c r="K1514" s="84">
        <v>664.51</v>
      </c>
    </row>
    <row r="1515" spans="1:11" s="80" customFormat="1" ht="15" customHeight="1">
      <c r="A1515" s="79" t="s">
        <v>2743</v>
      </c>
      <c r="B1515" s="80" t="s">
        <v>2744</v>
      </c>
      <c r="C1515" s="81">
        <v>12</v>
      </c>
      <c r="D1515" s="81">
        <v>5</v>
      </c>
      <c r="E1515" s="81">
        <v>5</v>
      </c>
      <c r="F1515" s="81">
        <v>0</v>
      </c>
      <c r="G1515" s="82" t="s">
        <v>110</v>
      </c>
      <c r="H1515" s="83" t="s">
        <v>111</v>
      </c>
      <c r="I1515" s="70"/>
      <c r="K1515" s="84">
        <v>353.21</v>
      </c>
    </row>
    <row r="1516" spans="1:11" s="80" customFormat="1" ht="15" customHeight="1">
      <c r="A1516" s="79" t="s">
        <v>2745</v>
      </c>
      <c r="B1516" s="80" t="s">
        <v>2746</v>
      </c>
      <c r="C1516" s="81">
        <v>12</v>
      </c>
      <c r="D1516" s="81">
        <v>5</v>
      </c>
      <c r="E1516" s="81">
        <v>5</v>
      </c>
      <c r="F1516" s="81">
        <v>0</v>
      </c>
      <c r="G1516" s="82" t="s">
        <v>110</v>
      </c>
      <c r="H1516" s="83" t="s">
        <v>111</v>
      </c>
      <c r="I1516" s="70"/>
      <c r="K1516" s="84">
        <v>348.56</v>
      </c>
    </row>
    <row r="1517" spans="1:11" s="80" customFormat="1" ht="15" customHeight="1">
      <c r="A1517" s="79" t="s">
        <v>2747</v>
      </c>
      <c r="B1517" s="80" t="s">
        <v>2748</v>
      </c>
      <c r="C1517" s="81">
        <v>12</v>
      </c>
      <c r="D1517" s="81">
        <v>5</v>
      </c>
      <c r="E1517" s="81">
        <v>5</v>
      </c>
      <c r="F1517" s="81">
        <v>0</v>
      </c>
      <c r="G1517" s="82" t="s">
        <v>110</v>
      </c>
      <c r="H1517" s="83" t="s">
        <v>111</v>
      </c>
      <c r="I1517" s="70"/>
      <c r="K1517" s="84">
        <v>187.71</v>
      </c>
    </row>
    <row r="1518" spans="1:11" s="80" customFormat="1" ht="15" customHeight="1">
      <c r="A1518" s="79" t="s">
        <v>2749</v>
      </c>
      <c r="B1518" s="80" t="s">
        <v>2748</v>
      </c>
      <c r="C1518" s="81">
        <v>12</v>
      </c>
      <c r="D1518" s="81">
        <v>5</v>
      </c>
      <c r="E1518" s="81">
        <v>5</v>
      </c>
      <c r="F1518" s="81">
        <v>0</v>
      </c>
      <c r="G1518" s="82" t="s">
        <v>110</v>
      </c>
      <c r="H1518" s="83" t="s">
        <v>111</v>
      </c>
      <c r="I1518" s="70"/>
      <c r="K1518" s="84">
        <v>169.44</v>
      </c>
    </row>
    <row r="1519" spans="1:11" s="80" customFormat="1" ht="15" customHeight="1">
      <c r="A1519" s="79" t="s">
        <v>2750</v>
      </c>
      <c r="B1519" s="80" t="s">
        <v>2751</v>
      </c>
      <c r="C1519" s="81">
        <v>12</v>
      </c>
      <c r="D1519" s="81">
        <v>5</v>
      </c>
      <c r="E1519" s="81">
        <v>5</v>
      </c>
      <c r="F1519" s="81">
        <v>0</v>
      </c>
      <c r="G1519" s="82" t="s">
        <v>110</v>
      </c>
      <c r="H1519" s="83" t="s">
        <v>111</v>
      </c>
      <c r="I1519" s="70"/>
      <c r="K1519" s="84">
        <v>740.82</v>
      </c>
    </row>
    <row r="1520" spans="1:11" s="80" customFormat="1" ht="15" customHeight="1">
      <c r="A1520" s="79" t="s">
        <v>2752</v>
      </c>
      <c r="B1520" s="80" t="s">
        <v>2753</v>
      </c>
      <c r="C1520" s="81">
        <v>12</v>
      </c>
      <c r="D1520" s="81">
        <v>5</v>
      </c>
      <c r="E1520" s="81">
        <v>5</v>
      </c>
      <c r="F1520" s="81">
        <v>0</v>
      </c>
      <c r="G1520" s="82" t="s">
        <v>110</v>
      </c>
      <c r="H1520" s="83" t="s">
        <v>111</v>
      </c>
      <c r="I1520" s="70"/>
      <c r="K1520" s="84">
        <v>785.59</v>
      </c>
    </row>
    <row r="1521" spans="1:11" s="80" customFormat="1" ht="15" customHeight="1">
      <c r="A1521" s="79" t="s">
        <v>2754</v>
      </c>
      <c r="B1521" s="80" t="s">
        <v>2755</v>
      </c>
      <c r="C1521" s="81">
        <v>12</v>
      </c>
      <c r="D1521" s="81">
        <v>5</v>
      </c>
      <c r="E1521" s="81">
        <v>5</v>
      </c>
      <c r="F1521" s="81">
        <v>0</v>
      </c>
      <c r="G1521" s="82" t="s">
        <v>110</v>
      </c>
      <c r="H1521" s="83" t="s">
        <v>111</v>
      </c>
      <c r="I1521" s="70"/>
      <c r="K1521" s="84">
        <v>458.89</v>
      </c>
    </row>
    <row r="1522" spans="1:11" s="80" customFormat="1" ht="15" customHeight="1">
      <c r="A1522" s="79" t="s">
        <v>2756</v>
      </c>
      <c r="B1522" s="80" t="s">
        <v>2757</v>
      </c>
      <c r="C1522" s="81">
        <v>12</v>
      </c>
      <c r="D1522" s="81">
        <v>5</v>
      </c>
      <c r="E1522" s="81">
        <v>5</v>
      </c>
      <c r="F1522" s="81">
        <v>0</v>
      </c>
      <c r="G1522" s="82" t="s">
        <v>110</v>
      </c>
      <c r="H1522" s="83" t="s">
        <v>111</v>
      </c>
      <c r="I1522" s="70"/>
      <c r="K1522" s="84">
        <v>467.13</v>
      </c>
    </row>
    <row r="1523" spans="1:11" s="80" customFormat="1" ht="15" customHeight="1">
      <c r="A1523" s="79" t="s">
        <v>2758</v>
      </c>
      <c r="B1523" s="80" t="s">
        <v>2755</v>
      </c>
      <c r="C1523" s="81">
        <v>12</v>
      </c>
      <c r="D1523" s="81">
        <v>5</v>
      </c>
      <c r="E1523" s="81">
        <v>5</v>
      </c>
      <c r="F1523" s="81">
        <v>0</v>
      </c>
      <c r="G1523" s="82" t="s">
        <v>110</v>
      </c>
      <c r="H1523" s="83" t="s">
        <v>111</v>
      </c>
      <c r="I1523" s="70"/>
      <c r="K1523" s="84">
        <v>486.47</v>
      </c>
    </row>
    <row r="1524" spans="1:11" s="80" customFormat="1" ht="15" customHeight="1">
      <c r="A1524" s="79" t="s">
        <v>2759</v>
      </c>
      <c r="B1524" s="80" t="s">
        <v>2755</v>
      </c>
      <c r="C1524" s="81">
        <v>12</v>
      </c>
      <c r="D1524" s="81">
        <v>5</v>
      </c>
      <c r="E1524" s="81">
        <v>5</v>
      </c>
      <c r="F1524" s="81">
        <v>0</v>
      </c>
      <c r="G1524" s="82" t="s">
        <v>110</v>
      </c>
      <c r="H1524" s="83" t="s">
        <v>111</v>
      </c>
      <c r="I1524" s="70"/>
      <c r="K1524" s="84">
        <v>441.34</v>
      </c>
    </row>
    <row r="1525" spans="1:11" s="80" customFormat="1" ht="15" customHeight="1">
      <c r="A1525" s="79" t="s">
        <v>2760</v>
      </c>
      <c r="B1525" s="80" t="s">
        <v>2761</v>
      </c>
      <c r="C1525" s="81">
        <v>12</v>
      </c>
      <c r="D1525" s="81">
        <v>5</v>
      </c>
      <c r="E1525" s="81">
        <v>5</v>
      </c>
      <c r="F1525" s="81">
        <v>0</v>
      </c>
      <c r="G1525" s="82" t="s">
        <v>110</v>
      </c>
      <c r="H1525" s="83" t="s">
        <v>111</v>
      </c>
      <c r="I1525" s="70"/>
      <c r="K1525" s="84">
        <v>307</v>
      </c>
    </row>
    <row r="1526" spans="1:11" s="80" customFormat="1" ht="15" customHeight="1">
      <c r="A1526" s="79" t="s">
        <v>2762</v>
      </c>
      <c r="B1526" s="80" t="s">
        <v>2761</v>
      </c>
      <c r="C1526" s="81">
        <v>12</v>
      </c>
      <c r="D1526" s="81">
        <v>5</v>
      </c>
      <c r="E1526" s="81">
        <v>5</v>
      </c>
      <c r="F1526" s="81">
        <v>0</v>
      </c>
      <c r="G1526" s="82" t="s">
        <v>110</v>
      </c>
      <c r="H1526" s="83" t="s">
        <v>111</v>
      </c>
      <c r="I1526" s="70"/>
      <c r="K1526" s="84">
        <v>489.34</v>
      </c>
    </row>
    <row r="1527" spans="1:11" s="80" customFormat="1" ht="15" customHeight="1">
      <c r="A1527" s="79" t="s">
        <v>2763</v>
      </c>
      <c r="B1527" s="80" t="s">
        <v>2764</v>
      </c>
      <c r="C1527" s="81">
        <v>12</v>
      </c>
      <c r="D1527" s="81">
        <v>5</v>
      </c>
      <c r="E1527" s="81">
        <v>5</v>
      </c>
      <c r="F1527" s="81">
        <v>0</v>
      </c>
      <c r="G1527" s="82" t="s">
        <v>110</v>
      </c>
      <c r="H1527" s="83" t="s">
        <v>111</v>
      </c>
      <c r="I1527" s="70"/>
      <c r="K1527" s="84">
        <v>533.04</v>
      </c>
    </row>
    <row r="1528" spans="1:11" s="80" customFormat="1" ht="15" customHeight="1">
      <c r="A1528" s="79" t="s">
        <v>2765</v>
      </c>
      <c r="B1528" s="80" t="s">
        <v>2766</v>
      </c>
      <c r="C1528" s="81">
        <v>12</v>
      </c>
      <c r="D1528" s="81">
        <v>5</v>
      </c>
      <c r="E1528" s="81">
        <v>5</v>
      </c>
      <c r="F1528" s="81">
        <v>0</v>
      </c>
      <c r="G1528" s="82" t="s">
        <v>110</v>
      </c>
      <c r="H1528" s="83" t="s">
        <v>111</v>
      </c>
      <c r="I1528" s="70"/>
      <c r="K1528" s="84">
        <v>342.47</v>
      </c>
    </row>
    <row r="1529" spans="1:11" s="80" customFormat="1" ht="15" customHeight="1">
      <c r="A1529" s="79" t="s">
        <v>2767</v>
      </c>
      <c r="B1529" s="80" t="s">
        <v>2768</v>
      </c>
      <c r="C1529" s="81">
        <v>12</v>
      </c>
      <c r="D1529" s="81">
        <v>5</v>
      </c>
      <c r="E1529" s="81">
        <v>5</v>
      </c>
      <c r="F1529" s="81">
        <v>0</v>
      </c>
      <c r="G1529" s="82" t="s">
        <v>110</v>
      </c>
      <c r="H1529" s="83" t="s">
        <v>111</v>
      </c>
      <c r="I1529" s="70"/>
      <c r="K1529" s="84">
        <v>763.38</v>
      </c>
    </row>
    <row r="1530" spans="1:11" s="80" customFormat="1" ht="15" customHeight="1">
      <c r="A1530" s="79" t="s">
        <v>2769</v>
      </c>
      <c r="B1530" s="85" t="s">
        <v>2770</v>
      </c>
      <c r="C1530" s="81">
        <v>12</v>
      </c>
      <c r="D1530" s="81">
        <v>5</v>
      </c>
      <c r="E1530" s="81">
        <v>5</v>
      </c>
      <c r="F1530" s="81">
        <v>0</v>
      </c>
      <c r="G1530" s="82" t="s">
        <v>110</v>
      </c>
      <c r="H1530" s="83" t="s">
        <v>111</v>
      </c>
      <c r="I1530" s="70"/>
      <c r="K1530" s="84">
        <v>106.39</v>
      </c>
    </row>
    <row r="1531" spans="1:11" s="80" customFormat="1" ht="15" customHeight="1">
      <c r="A1531" s="79" t="s">
        <v>2771</v>
      </c>
      <c r="B1531" s="80" t="s">
        <v>2772</v>
      </c>
      <c r="C1531" s="81">
        <v>12</v>
      </c>
      <c r="D1531" s="81">
        <v>5</v>
      </c>
      <c r="E1531" s="81">
        <v>5</v>
      </c>
      <c r="F1531" s="81">
        <v>0</v>
      </c>
      <c r="G1531" s="82" t="s">
        <v>110</v>
      </c>
      <c r="H1531" s="83" t="s">
        <v>111</v>
      </c>
      <c r="I1531" s="70"/>
      <c r="K1531" s="84">
        <v>401.57</v>
      </c>
    </row>
    <row r="1532" spans="1:11" s="80" customFormat="1" ht="15" customHeight="1">
      <c r="A1532" s="79" t="s">
        <v>2773</v>
      </c>
      <c r="B1532" s="80" t="s">
        <v>2774</v>
      </c>
      <c r="C1532" s="81">
        <v>12</v>
      </c>
      <c r="D1532" s="81">
        <v>5</v>
      </c>
      <c r="E1532" s="81">
        <v>5</v>
      </c>
      <c r="F1532" s="81">
        <v>0</v>
      </c>
      <c r="G1532" s="82" t="s">
        <v>110</v>
      </c>
      <c r="H1532" s="83" t="s">
        <v>111</v>
      </c>
      <c r="I1532" s="70"/>
      <c r="K1532" s="84">
        <v>822.85</v>
      </c>
    </row>
    <row r="1533" spans="1:11" s="80" customFormat="1" ht="15" customHeight="1">
      <c r="A1533" s="79" t="s">
        <v>2775</v>
      </c>
      <c r="B1533" s="80" t="s">
        <v>2774</v>
      </c>
      <c r="C1533" s="81">
        <v>12</v>
      </c>
      <c r="D1533" s="81">
        <v>5</v>
      </c>
      <c r="E1533" s="81">
        <v>5</v>
      </c>
      <c r="F1533" s="81">
        <v>0</v>
      </c>
      <c r="G1533" s="82" t="s">
        <v>110</v>
      </c>
      <c r="H1533" s="83" t="s">
        <v>111</v>
      </c>
      <c r="I1533" s="70"/>
      <c r="K1533" s="84">
        <v>746.55</v>
      </c>
    </row>
    <row r="1534" spans="1:11" s="80" customFormat="1" ht="15" customHeight="1">
      <c r="A1534" s="79" t="s">
        <v>2776</v>
      </c>
      <c r="B1534" s="80" t="s">
        <v>2774</v>
      </c>
      <c r="C1534" s="81">
        <v>12</v>
      </c>
      <c r="D1534" s="81">
        <v>5</v>
      </c>
      <c r="E1534" s="81">
        <v>5</v>
      </c>
      <c r="F1534" s="81">
        <v>0</v>
      </c>
      <c r="G1534" s="82" t="s">
        <v>110</v>
      </c>
      <c r="H1534" s="83" t="s">
        <v>111</v>
      </c>
      <c r="I1534" s="70"/>
      <c r="K1534" s="84">
        <v>897.72</v>
      </c>
    </row>
    <row r="1535" spans="1:11" s="80" customFormat="1" ht="15" customHeight="1">
      <c r="A1535" s="79" t="s">
        <v>2777</v>
      </c>
      <c r="B1535" s="80" t="s">
        <v>2778</v>
      </c>
      <c r="C1535" s="81">
        <v>12</v>
      </c>
      <c r="D1535" s="81">
        <v>5</v>
      </c>
      <c r="E1535" s="81">
        <v>5</v>
      </c>
      <c r="F1535" s="81">
        <v>0</v>
      </c>
      <c r="G1535" s="82" t="s">
        <v>110</v>
      </c>
      <c r="H1535" s="83" t="s">
        <v>111</v>
      </c>
      <c r="I1535" s="70"/>
      <c r="K1535" s="84">
        <v>694.6</v>
      </c>
    </row>
    <row r="1536" spans="1:11" s="80" customFormat="1" ht="15" customHeight="1">
      <c r="A1536" s="79" t="s">
        <v>2779</v>
      </c>
      <c r="B1536" s="80" t="s">
        <v>2780</v>
      </c>
      <c r="C1536" s="81">
        <v>12</v>
      </c>
      <c r="D1536" s="81">
        <v>5</v>
      </c>
      <c r="E1536" s="81">
        <v>5</v>
      </c>
      <c r="F1536" s="81">
        <v>0</v>
      </c>
      <c r="G1536" s="82" t="s">
        <v>110</v>
      </c>
      <c r="H1536" s="83" t="s">
        <v>111</v>
      </c>
      <c r="I1536" s="70"/>
      <c r="K1536" s="84">
        <v>551.66999999999996</v>
      </c>
    </row>
    <row r="1537" spans="1:11" s="80" customFormat="1" ht="15" customHeight="1">
      <c r="A1537" s="79" t="s">
        <v>2781</v>
      </c>
      <c r="B1537" s="80" t="s">
        <v>2780</v>
      </c>
      <c r="C1537" s="81">
        <v>12</v>
      </c>
      <c r="D1537" s="81">
        <v>5</v>
      </c>
      <c r="E1537" s="81">
        <v>5</v>
      </c>
      <c r="F1537" s="81">
        <v>0</v>
      </c>
      <c r="G1537" s="82" t="s">
        <v>110</v>
      </c>
      <c r="H1537" s="83" t="s">
        <v>111</v>
      </c>
      <c r="I1537" s="70"/>
      <c r="K1537" s="84">
        <v>546.66</v>
      </c>
    </row>
    <row r="1538" spans="1:11" s="80" customFormat="1" ht="15" customHeight="1">
      <c r="A1538" s="79" t="s">
        <v>2782</v>
      </c>
      <c r="B1538" s="80" t="s">
        <v>2783</v>
      </c>
      <c r="C1538" s="81">
        <v>12</v>
      </c>
      <c r="D1538" s="81">
        <v>5</v>
      </c>
      <c r="E1538" s="81">
        <v>5</v>
      </c>
      <c r="F1538" s="81">
        <v>0</v>
      </c>
      <c r="G1538" s="82" t="s">
        <v>110</v>
      </c>
      <c r="H1538" s="83" t="s">
        <v>111</v>
      </c>
      <c r="I1538" s="70"/>
      <c r="K1538" s="84">
        <v>606.12</v>
      </c>
    </row>
    <row r="1539" spans="1:11" s="80" customFormat="1" ht="15" customHeight="1">
      <c r="A1539" s="79" t="s">
        <v>2784</v>
      </c>
      <c r="B1539" s="80" t="s">
        <v>2783</v>
      </c>
      <c r="C1539" s="81">
        <v>12</v>
      </c>
      <c r="D1539" s="81">
        <v>5</v>
      </c>
      <c r="E1539" s="81">
        <v>5</v>
      </c>
      <c r="F1539" s="81">
        <v>0</v>
      </c>
      <c r="G1539" s="82" t="s">
        <v>110</v>
      </c>
      <c r="H1539" s="83" t="s">
        <v>111</v>
      </c>
      <c r="I1539" s="70"/>
      <c r="K1539" s="84">
        <v>540.91999999999996</v>
      </c>
    </row>
    <row r="1540" spans="1:11" s="80" customFormat="1" ht="15" customHeight="1">
      <c r="A1540" s="79" t="s">
        <v>2785</v>
      </c>
      <c r="B1540" s="80" t="s">
        <v>2786</v>
      </c>
      <c r="C1540" s="81">
        <v>12</v>
      </c>
      <c r="D1540" s="81">
        <v>5</v>
      </c>
      <c r="E1540" s="81">
        <v>5</v>
      </c>
      <c r="F1540" s="81">
        <v>0</v>
      </c>
      <c r="G1540" s="82" t="s">
        <v>110</v>
      </c>
      <c r="H1540" s="83" t="s">
        <v>111</v>
      </c>
      <c r="I1540" s="70"/>
      <c r="K1540" s="84">
        <v>563.49</v>
      </c>
    </row>
    <row r="1541" spans="1:11" s="80" customFormat="1" ht="15" customHeight="1">
      <c r="A1541" s="79" t="s">
        <v>2787</v>
      </c>
      <c r="B1541" s="85" t="s">
        <v>2788</v>
      </c>
      <c r="C1541" s="81">
        <v>12</v>
      </c>
      <c r="D1541" s="81">
        <v>5</v>
      </c>
      <c r="E1541" s="81">
        <v>5</v>
      </c>
      <c r="F1541" s="81">
        <v>0</v>
      </c>
      <c r="G1541" s="82" t="s">
        <v>110</v>
      </c>
      <c r="H1541" s="83" t="s">
        <v>111</v>
      </c>
      <c r="I1541" s="70"/>
      <c r="K1541" s="84">
        <v>30.09</v>
      </c>
    </row>
    <row r="1542" spans="1:11" s="80" customFormat="1" ht="15" customHeight="1">
      <c r="A1542" s="79" t="s">
        <v>2789</v>
      </c>
      <c r="B1542" s="80" t="s">
        <v>2783</v>
      </c>
      <c r="C1542" s="81">
        <v>12</v>
      </c>
      <c r="D1542" s="81">
        <v>5</v>
      </c>
      <c r="E1542" s="81">
        <v>5</v>
      </c>
      <c r="F1542" s="81">
        <v>0</v>
      </c>
      <c r="G1542" s="82" t="s">
        <v>110</v>
      </c>
      <c r="H1542" s="83" t="s">
        <v>111</v>
      </c>
      <c r="I1542" s="70"/>
      <c r="K1542" s="84">
        <v>617.23</v>
      </c>
    </row>
    <row r="1543" spans="1:11" s="80" customFormat="1" ht="15" customHeight="1">
      <c r="A1543" s="79" t="s">
        <v>2790</v>
      </c>
      <c r="B1543" s="80" t="s">
        <v>2783</v>
      </c>
      <c r="C1543" s="81">
        <v>12</v>
      </c>
      <c r="D1543" s="81">
        <v>5</v>
      </c>
      <c r="E1543" s="81">
        <v>5</v>
      </c>
      <c r="F1543" s="81">
        <v>0</v>
      </c>
      <c r="G1543" s="82" t="s">
        <v>110</v>
      </c>
      <c r="H1543" s="83" t="s">
        <v>111</v>
      </c>
      <c r="I1543" s="70"/>
      <c r="K1543" s="84">
        <v>1051.4000000000001</v>
      </c>
    </row>
    <row r="1544" spans="1:11" s="80" customFormat="1" ht="15" customHeight="1">
      <c r="A1544" s="79" t="s">
        <v>2791</v>
      </c>
      <c r="B1544" s="80" t="s">
        <v>2792</v>
      </c>
      <c r="C1544" s="81">
        <v>12</v>
      </c>
      <c r="D1544" s="81">
        <v>5</v>
      </c>
      <c r="E1544" s="81">
        <v>5</v>
      </c>
      <c r="F1544" s="81">
        <v>0</v>
      </c>
      <c r="G1544" s="82" t="s">
        <v>110</v>
      </c>
      <c r="H1544" s="83" t="s">
        <v>111</v>
      </c>
      <c r="I1544" s="70"/>
      <c r="K1544" s="84">
        <v>259.36</v>
      </c>
    </row>
    <row r="1545" spans="1:11" s="80" customFormat="1" ht="15" customHeight="1">
      <c r="A1545" s="79" t="s">
        <v>2793</v>
      </c>
      <c r="B1545" s="85" t="s">
        <v>2794</v>
      </c>
      <c r="C1545" s="81">
        <v>12</v>
      </c>
      <c r="D1545" s="81">
        <v>5</v>
      </c>
      <c r="E1545" s="81">
        <v>5</v>
      </c>
      <c r="F1545" s="81">
        <v>0</v>
      </c>
      <c r="G1545" s="82" t="s">
        <v>110</v>
      </c>
      <c r="H1545" s="83" t="s">
        <v>111</v>
      </c>
      <c r="I1545" s="70"/>
      <c r="K1545" s="84">
        <v>79.88</v>
      </c>
    </row>
    <row r="1546" spans="1:11" s="80" customFormat="1" ht="15" customHeight="1">
      <c r="A1546" s="79" t="s">
        <v>2795</v>
      </c>
      <c r="B1546" s="85" t="s">
        <v>2794</v>
      </c>
      <c r="C1546" s="81">
        <v>12</v>
      </c>
      <c r="D1546" s="81">
        <v>5</v>
      </c>
      <c r="E1546" s="81">
        <v>5</v>
      </c>
      <c r="F1546" s="81">
        <v>0</v>
      </c>
      <c r="G1546" s="82" t="s">
        <v>110</v>
      </c>
      <c r="H1546" s="83" t="s">
        <v>111</v>
      </c>
      <c r="I1546" s="70"/>
      <c r="K1546" s="84">
        <v>96.36</v>
      </c>
    </row>
    <row r="1547" spans="1:11" s="80" customFormat="1" ht="15" customHeight="1">
      <c r="A1547" s="79" t="s">
        <v>2796</v>
      </c>
      <c r="B1547" s="85" t="s">
        <v>2794</v>
      </c>
      <c r="C1547" s="81">
        <v>12</v>
      </c>
      <c r="D1547" s="81">
        <v>5</v>
      </c>
      <c r="E1547" s="81">
        <v>5</v>
      </c>
      <c r="F1547" s="81">
        <v>0</v>
      </c>
      <c r="G1547" s="82" t="s">
        <v>110</v>
      </c>
      <c r="H1547" s="83" t="s">
        <v>111</v>
      </c>
      <c r="I1547" s="70"/>
      <c r="K1547" s="84">
        <v>103.89</v>
      </c>
    </row>
    <row r="1548" spans="1:11" s="80" customFormat="1" ht="15" customHeight="1">
      <c r="A1548" s="79" t="s">
        <v>2797</v>
      </c>
      <c r="B1548" s="80" t="s">
        <v>2798</v>
      </c>
      <c r="C1548" s="81">
        <v>12</v>
      </c>
      <c r="D1548" s="81">
        <v>5</v>
      </c>
      <c r="E1548" s="81">
        <v>5</v>
      </c>
      <c r="F1548" s="81">
        <v>0</v>
      </c>
      <c r="G1548" s="82" t="s">
        <v>110</v>
      </c>
      <c r="H1548" s="83" t="s">
        <v>111</v>
      </c>
      <c r="I1548" s="70"/>
      <c r="K1548" s="84">
        <v>272.25</v>
      </c>
    </row>
    <row r="1549" spans="1:11" s="80" customFormat="1" ht="15" customHeight="1">
      <c r="A1549" s="79" t="s">
        <v>2799</v>
      </c>
      <c r="B1549" s="80" t="s">
        <v>2800</v>
      </c>
      <c r="C1549" s="81">
        <v>12</v>
      </c>
      <c r="D1549" s="81">
        <v>5</v>
      </c>
      <c r="E1549" s="81">
        <v>5</v>
      </c>
      <c r="F1549" s="81">
        <v>0</v>
      </c>
      <c r="G1549" s="82" t="s">
        <v>110</v>
      </c>
      <c r="H1549" s="83" t="s">
        <v>111</v>
      </c>
      <c r="I1549" s="70"/>
      <c r="K1549" s="84">
        <v>228.91</v>
      </c>
    </row>
    <row r="1550" spans="1:11" s="80" customFormat="1" ht="15" customHeight="1">
      <c r="A1550" s="79" t="s">
        <v>2801</v>
      </c>
      <c r="B1550" s="80" t="s">
        <v>2802</v>
      </c>
      <c r="C1550" s="81">
        <v>12</v>
      </c>
      <c r="D1550" s="81">
        <v>5</v>
      </c>
      <c r="E1550" s="81">
        <v>5</v>
      </c>
      <c r="F1550" s="81">
        <v>0</v>
      </c>
      <c r="G1550" s="82" t="s">
        <v>110</v>
      </c>
      <c r="H1550" s="83" t="s">
        <v>111</v>
      </c>
      <c r="I1550" s="70"/>
      <c r="K1550" s="84">
        <v>242.88</v>
      </c>
    </row>
    <row r="1551" spans="1:11" s="80" customFormat="1" ht="15" customHeight="1">
      <c r="A1551" s="79" t="s">
        <v>2803</v>
      </c>
      <c r="B1551" s="80" t="s">
        <v>2804</v>
      </c>
      <c r="C1551" s="81">
        <v>12</v>
      </c>
      <c r="D1551" s="81">
        <v>5</v>
      </c>
      <c r="E1551" s="81">
        <v>5</v>
      </c>
      <c r="F1551" s="81">
        <v>0</v>
      </c>
      <c r="G1551" s="82" t="s">
        <v>110</v>
      </c>
      <c r="H1551" s="83" t="s">
        <v>111</v>
      </c>
      <c r="I1551" s="70"/>
      <c r="K1551" s="84">
        <v>132.9</v>
      </c>
    </row>
    <row r="1552" spans="1:11" s="80" customFormat="1" ht="15" customHeight="1">
      <c r="A1552" s="79" t="s">
        <v>2805</v>
      </c>
      <c r="B1552" s="80" t="s">
        <v>2806</v>
      </c>
      <c r="C1552" s="81">
        <v>12</v>
      </c>
      <c r="D1552" s="81">
        <v>5</v>
      </c>
      <c r="E1552" s="81">
        <v>5</v>
      </c>
      <c r="F1552" s="81">
        <v>0</v>
      </c>
      <c r="G1552" s="82" t="s">
        <v>110</v>
      </c>
      <c r="H1552" s="83" t="s">
        <v>111</v>
      </c>
      <c r="I1552" s="70"/>
      <c r="K1552" s="84">
        <v>171.23</v>
      </c>
    </row>
    <row r="1553" spans="1:11" s="80" customFormat="1" ht="15" customHeight="1">
      <c r="A1553" s="79" t="s">
        <v>2807</v>
      </c>
      <c r="B1553" s="80" t="s">
        <v>2806</v>
      </c>
      <c r="C1553" s="81">
        <v>12</v>
      </c>
      <c r="D1553" s="81">
        <v>5</v>
      </c>
      <c r="E1553" s="81">
        <v>5</v>
      </c>
      <c r="F1553" s="81">
        <v>0</v>
      </c>
      <c r="G1553" s="82" t="s">
        <v>110</v>
      </c>
      <c r="H1553" s="83" t="s">
        <v>111</v>
      </c>
      <c r="I1553" s="70"/>
      <c r="K1553" s="84">
        <v>212.79</v>
      </c>
    </row>
    <row r="1554" spans="1:11" s="80" customFormat="1" ht="15" customHeight="1">
      <c r="A1554" s="79" t="s">
        <v>2808</v>
      </c>
      <c r="B1554" s="80" t="s">
        <v>2809</v>
      </c>
      <c r="C1554" s="81">
        <v>12</v>
      </c>
      <c r="D1554" s="81">
        <v>5</v>
      </c>
      <c r="E1554" s="81">
        <v>5</v>
      </c>
      <c r="F1554" s="81">
        <v>0</v>
      </c>
      <c r="G1554" s="82" t="s">
        <v>110</v>
      </c>
      <c r="H1554" s="83" t="s">
        <v>111</v>
      </c>
      <c r="I1554" s="70"/>
      <c r="K1554" s="84">
        <v>171.59</v>
      </c>
    </row>
    <row r="1555" spans="1:11" s="80" customFormat="1" ht="15" customHeight="1">
      <c r="A1555" s="79" t="s">
        <v>2810</v>
      </c>
      <c r="B1555" s="85" t="s">
        <v>2811</v>
      </c>
      <c r="C1555" s="81">
        <v>12</v>
      </c>
      <c r="D1555" s="81">
        <v>5</v>
      </c>
      <c r="E1555" s="81">
        <v>5</v>
      </c>
      <c r="F1555" s="81">
        <v>0</v>
      </c>
      <c r="G1555" s="82" t="s">
        <v>110</v>
      </c>
      <c r="H1555" s="83" t="s">
        <v>111</v>
      </c>
      <c r="I1555" s="70"/>
      <c r="K1555" s="84">
        <v>53.02</v>
      </c>
    </row>
    <row r="1556" spans="1:11" s="80" customFormat="1" ht="15" customHeight="1">
      <c r="A1556" s="79" t="s">
        <v>2812</v>
      </c>
      <c r="B1556" s="80" t="s">
        <v>2811</v>
      </c>
      <c r="C1556" s="81">
        <v>12</v>
      </c>
      <c r="D1556" s="81">
        <v>5</v>
      </c>
      <c r="E1556" s="81">
        <v>5</v>
      </c>
      <c r="F1556" s="81">
        <v>0</v>
      </c>
      <c r="G1556" s="82" t="s">
        <v>110</v>
      </c>
      <c r="H1556" s="83" t="s">
        <v>111</v>
      </c>
      <c r="I1556" s="70"/>
      <c r="K1556" s="84">
        <v>135.41</v>
      </c>
    </row>
    <row r="1557" spans="1:11" s="80" customFormat="1" ht="15" customHeight="1">
      <c r="A1557" s="79" t="s">
        <v>2813</v>
      </c>
      <c r="B1557" s="80" t="s">
        <v>2811</v>
      </c>
      <c r="C1557" s="81">
        <v>12</v>
      </c>
      <c r="D1557" s="81">
        <v>5</v>
      </c>
      <c r="E1557" s="81">
        <v>5</v>
      </c>
      <c r="F1557" s="81">
        <v>0</v>
      </c>
      <c r="G1557" s="82" t="s">
        <v>110</v>
      </c>
      <c r="H1557" s="83" t="s">
        <v>111</v>
      </c>
      <c r="I1557" s="70"/>
      <c r="K1557" s="84">
        <v>274.04000000000002</v>
      </c>
    </row>
    <row r="1558" spans="1:11" s="80" customFormat="1" ht="15" customHeight="1">
      <c r="A1558" s="79" t="s">
        <v>2814</v>
      </c>
      <c r="B1558" s="80" t="s">
        <v>2804</v>
      </c>
      <c r="C1558" s="81">
        <v>12</v>
      </c>
      <c r="D1558" s="81">
        <v>5</v>
      </c>
      <c r="E1558" s="81">
        <v>5</v>
      </c>
      <c r="F1558" s="81">
        <v>0</v>
      </c>
      <c r="G1558" s="82" t="s">
        <v>110</v>
      </c>
      <c r="H1558" s="83" t="s">
        <v>111</v>
      </c>
      <c r="I1558" s="70"/>
      <c r="K1558" s="84">
        <v>282.27999999999997</v>
      </c>
    </row>
    <row r="1559" spans="1:11" s="80" customFormat="1" ht="15" customHeight="1">
      <c r="A1559" s="79" t="s">
        <v>2815</v>
      </c>
      <c r="B1559" s="80" t="s">
        <v>2816</v>
      </c>
      <c r="C1559" s="81">
        <v>12</v>
      </c>
      <c r="D1559" s="81">
        <v>5</v>
      </c>
      <c r="E1559" s="81">
        <v>5</v>
      </c>
      <c r="F1559" s="81">
        <v>0</v>
      </c>
      <c r="G1559" s="82" t="s">
        <v>110</v>
      </c>
      <c r="H1559" s="83" t="s">
        <v>111</v>
      </c>
      <c r="I1559" s="70"/>
      <c r="K1559" s="84">
        <v>216.37</v>
      </c>
    </row>
    <row r="1560" spans="1:11" s="80" customFormat="1" ht="15" customHeight="1">
      <c r="A1560" s="79" t="s">
        <v>2817</v>
      </c>
      <c r="B1560" s="80" t="s">
        <v>2818</v>
      </c>
      <c r="C1560" s="81">
        <v>12</v>
      </c>
      <c r="D1560" s="81">
        <v>5</v>
      </c>
      <c r="E1560" s="81">
        <v>5</v>
      </c>
      <c r="F1560" s="81">
        <v>0</v>
      </c>
      <c r="G1560" s="82" t="s">
        <v>110</v>
      </c>
      <c r="H1560" s="83" t="s">
        <v>111</v>
      </c>
      <c r="I1560" s="70"/>
      <c r="K1560" s="84">
        <v>176.61</v>
      </c>
    </row>
    <row r="1561" spans="1:11" s="80" customFormat="1" ht="15" customHeight="1">
      <c r="A1561" s="79" t="s">
        <v>2819</v>
      </c>
      <c r="B1561" s="80" t="s">
        <v>2820</v>
      </c>
      <c r="C1561" s="81">
        <v>12</v>
      </c>
      <c r="D1561" s="81">
        <v>5</v>
      </c>
      <c r="E1561" s="81">
        <v>5</v>
      </c>
      <c r="F1561" s="81">
        <v>0</v>
      </c>
      <c r="G1561" s="82" t="s">
        <v>110</v>
      </c>
      <c r="H1561" s="83" t="s">
        <v>111</v>
      </c>
      <c r="I1561" s="70"/>
      <c r="K1561" s="84">
        <v>478.23</v>
      </c>
    </row>
    <row r="1562" spans="1:11" s="80" customFormat="1" ht="15" customHeight="1">
      <c r="A1562" s="79" t="s">
        <v>2821</v>
      </c>
      <c r="B1562" s="80" t="s">
        <v>2820</v>
      </c>
      <c r="C1562" s="81">
        <v>12</v>
      </c>
      <c r="D1562" s="81">
        <v>5</v>
      </c>
      <c r="E1562" s="81">
        <v>5</v>
      </c>
      <c r="F1562" s="81">
        <v>0</v>
      </c>
      <c r="G1562" s="82" t="s">
        <v>110</v>
      </c>
      <c r="H1562" s="83" t="s">
        <v>111</v>
      </c>
      <c r="I1562" s="70"/>
      <c r="K1562" s="84">
        <v>593.94000000000005</v>
      </c>
    </row>
    <row r="1563" spans="1:11" s="80" customFormat="1" ht="15" customHeight="1">
      <c r="A1563" s="79" t="s">
        <v>2822</v>
      </c>
      <c r="B1563" s="80" t="s">
        <v>2823</v>
      </c>
      <c r="C1563" s="81">
        <v>12</v>
      </c>
      <c r="D1563" s="81">
        <v>5</v>
      </c>
      <c r="E1563" s="81">
        <v>5</v>
      </c>
      <c r="F1563" s="81">
        <v>0</v>
      </c>
      <c r="G1563" s="82" t="s">
        <v>110</v>
      </c>
      <c r="H1563" s="83" t="s">
        <v>111</v>
      </c>
      <c r="I1563" s="70"/>
      <c r="K1563" s="84">
        <v>667.38</v>
      </c>
    </row>
    <row r="1564" spans="1:11" s="80" customFormat="1" ht="15" customHeight="1">
      <c r="A1564" s="79" t="s">
        <v>2824</v>
      </c>
      <c r="B1564" s="80" t="s">
        <v>2825</v>
      </c>
      <c r="C1564" s="81">
        <v>12</v>
      </c>
      <c r="D1564" s="81">
        <v>5</v>
      </c>
      <c r="E1564" s="81">
        <v>5</v>
      </c>
      <c r="F1564" s="81">
        <v>0</v>
      </c>
      <c r="G1564" s="82" t="s">
        <v>110</v>
      </c>
      <c r="H1564" s="83" t="s">
        <v>111</v>
      </c>
      <c r="I1564" s="70"/>
      <c r="K1564" s="84">
        <v>792.76</v>
      </c>
    </row>
    <row r="1565" spans="1:11" s="80" customFormat="1" ht="15" customHeight="1">
      <c r="A1565" s="79" t="s">
        <v>2826</v>
      </c>
      <c r="B1565" s="80" t="s">
        <v>2825</v>
      </c>
      <c r="C1565" s="81">
        <v>12</v>
      </c>
      <c r="D1565" s="81">
        <v>5</v>
      </c>
      <c r="E1565" s="81">
        <v>5</v>
      </c>
      <c r="F1565" s="81">
        <v>0</v>
      </c>
      <c r="G1565" s="82" t="s">
        <v>110</v>
      </c>
      <c r="H1565" s="83" t="s">
        <v>111</v>
      </c>
      <c r="I1565" s="70"/>
      <c r="K1565" s="84">
        <v>624.39</v>
      </c>
    </row>
    <row r="1566" spans="1:11" s="80" customFormat="1" ht="15" customHeight="1">
      <c r="A1566" s="79" t="s">
        <v>2827</v>
      </c>
      <c r="B1566" s="80" t="s">
        <v>2825</v>
      </c>
      <c r="C1566" s="81">
        <v>12</v>
      </c>
      <c r="D1566" s="81">
        <v>5</v>
      </c>
      <c r="E1566" s="81">
        <v>5</v>
      </c>
      <c r="F1566" s="81">
        <v>0</v>
      </c>
      <c r="G1566" s="82" t="s">
        <v>110</v>
      </c>
      <c r="H1566" s="83" t="s">
        <v>111</v>
      </c>
      <c r="I1566" s="70"/>
      <c r="K1566" s="84">
        <v>769.12</v>
      </c>
    </row>
    <row r="1567" spans="1:11" s="80" customFormat="1" ht="15" customHeight="1">
      <c r="A1567" s="79" t="s">
        <v>2828</v>
      </c>
      <c r="B1567" s="80" t="s">
        <v>2825</v>
      </c>
      <c r="C1567" s="81">
        <v>12</v>
      </c>
      <c r="D1567" s="81">
        <v>5</v>
      </c>
      <c r="E1567" s="81">
        <v>5</v>
      </c>
      <c r="F1567" s="81">
        <v>0</v>
      </c>
      <c r="G1567" s="82" t="s">
        <v>110</v>
      </c>
      <c r="H1567" s="83" t="s">
        <v>111</v>
      </c>
      <c r="I1567" s="70"/>
      <c r="K1567" s="84">
        <v>520.51</v>
      </c>
    </row>
    <row r="1568" spans="1:11" s="80" customFormat="1" ht="15" customHeight="1">
      <c r="A1568" s="79" t="s">
        <v>2829</v>
      </c>
      <c r="B1568" s="80" t="s">
        <v>2830</v>
      </c>
      <c r="C1568" s="81">
        <v>12</v>
      </c>
      <c r="D1568" s="81">
        <v>5</v>
      </c>
      <c r="E1568" s="81">
        <v>5</v>
      </c>
      <c r="F1568" s="81">
        <v>0</v>
      </c>
      <c r="G1568" s="82" t="s">
        <v>110</v>
      </c>
      <c r="H1568" s="83" t="s">
        <v>111</v>
      </c>
      <c r="I1568" s="70"/>
      <c r="K1568" s="84">
        <v>561.34</v>
      </c>
    </row>
    <row r="1569" spans="1:11" s="80" customFormat="1" ht="15" customHeight="1">
      <c r="A1569" s="79" t="s">
        <v>2831</v>
      </c>
      <c r="B1569" s="80" t="s">
        <v>2832</v>
      </c>
      <c r="C1569" s="81">
        <v>12</v>
      </c>
      <c r="D1569" s="81">
        <v>5</v>
      </c>
      <c r="E1569" s="81">
        <v>5</v>
      </c>
      <c r="F1569" s="81">
        <v>0</v>
      </c>
      <c r="G1569" s="82" t="s">
        <v>110</v>
      </c>
      <c r="H1569" s="83" t="s">
        <v>111</v>
      </c>
      <c r="I1569" s="70"/>
      <c r="K1569" s="84">
        <v>899.51</v>
      </c>
    </row>
    <row r="1570" spans="1:11" s="80" customFormat="1" ht="15" customHeight="1">
      <c r="A1570" s="79" t="s">
        <v>2833</v>
      </c>
      <c r="B1570" s="80" t="s">
        <v>2825</v>
      </c>
      <c r="C1570" s="81">
        <v>12</v>
      </c>
      <c r="D1570" s="81">
        <v>5</v>
      </c>
      <c r="E1570" s="81">
        <v>5</v>
      </c>
      <c r="F1570" s="81">
        <v>0</v>
      </c>
      <c r="G1570" s="82" t="s">
        <v>110</v>
      </c>
      <c r="H1570" s="83" t="s">
        <v>111</v>
      </c>
      <c r="I1570" s="70"/>
      <c r="K1570" s="84">
        <v>485.04</v>
      </c>
    </row>
    <row r="1571" spans="1:11" s="80" customFormat="1" ht="15" customHeight="1">
      <c r="A1571" s="79" t="s">
        <v>2834</v>
      </c>
      <c r="B1571" s="80" t="s">
        <v>2825</v>
      </c>
      <c r="C1571" s="81">
        <v>12</v>
      </c>
      <c r="D1571" s="81">
        <v>5</v>
      </c>
      <c r="E1571" s="81">
        <v>5</v>
      </c>
      <c r="F1571" s="81">
        <v>0</v>
      </c>
      <c r="G1571" s="82" t="s">
        <v>110</v>
      </c>
      <c r="H1571" s="83" t="s">
        <v>111</v>
      </c>
      <c r="I1571" s="70"/>
      <c r="K1571" s="84">
        <v>298.05</v>
      </c>
    </row>
    <row r="1572" spans="1:11" s="80" customFormat="1" ht="15" customHeight="1">
      <c r="A1572" s="79" t="s">
        <v>2835</v>
      </c>
      <c r="B1572" s="80" t="s">
        <v>2825</v>
      </c>
      <c r="C1572" s="81">
        <v>12</v>
      </c>
      <c r="D1572" s="81">
        <v>5</v>
      </c>
      <c r="E1572" s="81">
        <v>5</v>
      </c>
      <c r="F1572" s="81">
        <v>0</v>
      </c>
      <c r="G1572" s="82" t="s">
        <v>110</v>
      </c>
      <c r="H1572" s="83" t="s">
        <v>111</v>
      </c>
      <c r="I1572" s="70"/>
      <c r="K1572" s="84">
        <v>613.64</v>
      </c>
    </row>
    <row r="1573" spans="1:11" s="80" customFormat="1" ht="15" customHeight="1">
      <c r="A1573" s="79" t="s">
        <v>2836</v>
      </c>
      <c r="B1573" s="80" t="s">
        <v>2825</v>
      </c>
      <c r="C1573" s="81">
        <v>12</v>
      </c>
      <c r="D1573" s="81">
        <v>5</v>
      </c>
      <c r="E1573" s="81">
        <v>5</v>
      </c>
      <c r="F1573" s="81">
        <v>0</v>
      </c>
      <c r="G1573" s="82" t="s">
        <v>110</v>
      </c>
      <c r="H1573" s="83" t="s">
        <v>111</v>
      </c>
      <c r="I1573" s="70"/>
      <c r="K1573" s="84">
        <v>629.41</v>
      </c>
    </row>
    <row r="1574" spans="1:11" s="80" customFormat="1" ht="15" customHeight="1">
      <c r="A1574" s="79" t="s">
        <v>2837</v>
      </c>
      <c r="B1574" s="80" t="s">
        <v>2825</v>
      </c>
      <c r="C1574" s="81">
        <v>12</v>
      </c>
      <c r="D1574" s="81">
        <v>5</v>
      </c>
      <c r="E1574" s="81">
        <v>5</v>
      </c>
      <c r="F1574" s="81">
        <v>0</v>
      </c>
      <c r="G1574" s="82" t="s">
        <v>110</v>
      </c>
      <c r="H1574" s="83" t="s">
        <v>111</v>
      </c>
      <c r="I1574" s="70"/>
      <c r="K1574" s="84">
        <v>476.8</v>
      </c>
    </row>
    <row r="1575" spans="1:11" s="80" customFormat="1" ht="15" customHeight="1">
      <c r="A1575" s="79" t="s">
        <v>2838</v>
      </c>
      <c r="B1575" s="80" t="s">
        <v>2825</v>
      </c>
      <c r="C1575" s="81">
        <v>12</v>
      </c>
      <c r="D1575" s="81">
        <v>5</v>
      </c>
      <c r="E1575" s="81">
        <v>5</v>
      </c>
      <c r="F1575" s="81">
        <v>0</v>
      </c>
      <c r="G1575" s="82" t="s">
        <v>110</v>
      </c>
      <c r="H1575" s="83" t="s">
        <v>111</v>
      </c>
      <c r="I1575" s="70"/>
      <c r="K1575" s="84">
        <v>295.54000000000002</v>
      </c>
    </row>
    <row r="1576" spans="1:11" s="80" customFormat="1" ht="15" customHeight="1">
      <c r="A1576" s="79" t="s">
        <v>2839</v>
      </c>
      <c r="B1576" s="80" t="s">
        <v>2825</v>
      </c>
      <c r="C1576" s="81">
        <v>12</v>
      </c>
      <c r="D1576" s="81">
        <v>5</v>
      </c>
      <c r="E1576" s="81">
        <v>5</v>
      </c>
      <c r="F1576" s="81">
        <v>0</v>
      </c>
      <c r="G1576" s="82" t="s">
        <v>110</v>
      </c>
      <c r="H1576" s="83" t="s">
        <v>111</v>
      </c>
      <c r="I1576" s="70"/>
      <c r="K1576" s="84">
        <v>616.51</v>
      </c>
    </row>
    <row r="1577" spans="1:11" s="80" customFormat="1" ht="15" customHeight="1">
      <c r="A1577" s="79" t="s">
        <v>2840</v>
      </c>
      <c r="B1577" s="80" t="s">
        <v>2825</v>
      </c>
      <c r="C1577" s="81">
        <v>12</v>
      </c>
      <c r="D1577" s="81">
        <v>5</v>
      </c>
      <c r="E1577" s="81">
        <v>5</v>
      </c>
      <c r="F1577" s="81">
        <v>0</v>
      </c>
      <c r="G1577" s="82" t="s">
        <v>110</v>
      </c>
      <c r="H1577" s="83" t="s">
        <v>111</v>
      </c>
      <c r="I1577" s="70"/>
      <c r="K1577" s="84">
        <v>658.06</v>
      </c>
    </row>
    <row r="1578" spans="1:11" s="80" customFormat="1" ht="15" customHeight="1">
      <c r="A1578" s="79" t="s">
        <v>2841</v>
      </c>
      <c r="B1578" s="80" t="s">
        <v>2842</v>
      </c>
      <c r="C1578" s="81">
        <v>12</v>
      </c>
      <c r="D1578" s="81">
        <v>5</v>
      </c>
      <c r="E1578" s="81">
        <v>5</v>
      </c>
      <c r="F1578" s="81">
        <v>0</v>
      </c>
      <c r="G1578" s="82" t="s">
        <v>110</v>
      </c>
      <c r="H1578" s="83" t="s">
        <v>111</v>
      </c>
      <c r="I1578" s="70"/>
      <c r="K1578" s="84">
        <v>379.72</v>
      </c>
    </row>
    <row r="1579" spans="1:11" s="80" customFormat="1" ht="15" customHeight="1">
      <c r="A1579" s="79" t="s">
        <v>2843</v>
      </c>
      <c r="B1579" s="80" t="s">
        <v>2842</v>
      </c>
      <c r="C1579" s="81">
        <v>12</v>
      </c>
      <c r="D1579" s="81">
        <v>5</v>
      </c>
      <c r="E1579" s="81">
        <v>5</v>
      </c>
      <c r="F1579" s="81">
        <v>0</v>
      </c>
      <c r="G1579" s="82" t="s">
        <v>110</v>
      </c>
      <c r="H1579" s="83" t="s">
        <v>111</v>
      </c>
      <c r="I1579" s="70"/>
      <c r="K1579" s="84">
        <v>622.96</v>
      </c>
    </row>
    <row r="1580" spans="1:11" s="80" customFormat="1" ht="15" customHeight="1">
      <c r="A1580" s="79" t="s">
        <v>2844</v>
      </c>
      <c r="B1580" s="80" t="s">
        <v>2845</v>
      </c>
      <c r="C1580" s="81">
        <v>12</v>
      </c>
      <c r="D1580" s="81">
        <v>5</v>
      </c>
      <c r="E1580" s="81">
        <v>5</v>
      </c>
      <c r="F1580" s="81">
        <v>0</v>
      </c>
      <c r="G1580" s="82" t="s">
        <v>110</v>
      </c>
      <c r="H1580" s="83" t="s">
        <v>111</v>
      </c>
      <c r="I1580" s="70"/>
      <c r="K1580" s="84">
        <v>246.46</v>
      </c>
    </row>
    <row r="1581" spans="1:11" s="80" customFormat="1" ht="15" customHeight="1">
      <c r="A1581" s="79" t="s">
        <v>2846</v>
      </c>
      <c r="B1581" s="80" t="s">
        <v>2820</v>
      </c>
      <c r="C1581" s="81">
        <v>12</v>
      </c>
      <c r="D1581" s="81">
        <v>5</v>
      </c>
      <c r="E1581" s="81">
        <v>5</v>
      </c>
      <c r="F1581" s="81">
        <v>0</v>
      </c>
      <c r="G1581" s="82" t="s">
        <v>110</v>
      </c>
      <c r="H1581" s="83" t="s">
        <v>111</v>
      </c>
      <c r="I1581" s="70"/>
      <c r="K1581" s="84">
        <v>597.52</v>
      </c>
    </row>
    <row r="1582" spans="1:11" s="80" customFormat="1" ht="15" customHeight="1">
      <c r="A1582" s="79" t="s">
        <v>2847</v>
      </c>
      <c r="B1582" s="80" t="s">
        <v>2820</v>
      </c>
      <c r="C1582" s="81">
        <v>12</v>
      </c>
      <c r="D1582" s="81">
        <v>5</v>
      </c>
      <c r="E1582" s="81">
        <v>5</v>
      </c>
      <c r="F1582" s="81">
        <v>0</v>
      </c>
      <c r="G1582" s="82" t="s">
        <v>110</v>
      </c>
      <c r="H1582" s="83" t="s">
        <v>111</v>
      </c>
      <c r="I1582" s="70"/>
      <c r="K1582" s="84">
        <v>601.46</v>
      </c>
    </row>
    <row r="1583" spans="1:11" s="80" customFormat="1" ht="15" customHeight="1">
      <c r="A1583" s="79" t="s">
        <v>2848</v>
      </c>
      <c r="B1583" s="80" t="s">
        <v>2820</v>
      </c>
      <c r="C1583" s="81">
        <v>12</v>
      </c>
      <c r="D1583" s="81">
        <v>5</v>
      </c>
      <c r="E1583" s="81">
        <v>5</v>
      </c>
      <c r="F1583" s="81">
        <v>0</v>
      </c>
      <c r="G1583" s="82" t="s">
        <v>110</v>
      </c>
      <c r="H1583" s="83" t="s">
        <v>111</v>
      </c>
      <c r="I1583" s="70"/>
      <c r="K1583" s="84">
        <v>810.31</v>
      </c>
    </row>
    <row r="1584" spans="1:11" s="80" customFormat="1" ht="15" customHeight="1">
      <c r="A1584" s="79" t="s">
        <v>2849</v>
      </c>
      <c r="B1584" s="80" t="s">
        <v>2850</v>
      </c>
      <c r="C1584" s="81">
        <v>12</v>
      </c>
      <c r="D1584" s="81">
        <v>5</v>
      </c>
      <c r="E1584" s="81">
        <v>5</v>
      </c>
      <c r="F1584" s="81">
        <v>0</v>
      </c>
      <c r="G1584" s="82" t="s">
        <v>110</v>
      </c>
      <c r="H1584" s="83" t="s">
        <v>111</v>
      </c>
      <c r="I1584" s="70"/>
      <c r="K1584" s="84">
        <v>123.95</v>
      </c>
    </row>
    <row r="1585" spans="1:11" s="80" customFormat="1" ht="15" customHeight="1">
      <c r="A1585" s="79" t="s">
        <v>2851</v>
      </c>
      <c r="B1585" s="85" t="s">
        <v>2852</v>
      </c>
      <c r="C1585" s="81">
        <v>12</v>
      </c>
      <c r="D1585" s="81">
        <v>5</v>
      </c>
      <c r="E1585" s="81">
        <v>5</v>
      </c>
      <c r="F1585" s="81">
        <v>0</v>
      </c>
      <c r="G1585" s="82" t="s">
        <v>110</v>
      </c>
      <c r="H1585" s="83" t="s">
        <v>111</v>
      </c>
      <c r="I1585" s="70"/>
      <c r="K1585" s="84">
        <v>68.42</v>
      </c>
    </row>
    <row r="1586" spans="1:11" s="80" customFormat="1" ht="15" customHeight="1">
      <c r="A1586" s="79" t="s">
        <v>2853</v>
      </c>
      <c r="B1586" s="80" t="s">
        <v>2854</v>
      </c>
      <c r="C1586" s="81">
        <v>12</v>
      </c>
      <c r="D1586" s="81">
        <v>5</v>
      </c>
      <c r="E1586" s="81">
        <v>5</v>
      </c>
      <c r="F1586" s="81">
        <v>0</v>
      </c>
      <c r="G1586" s="82" t="s">
        <v>110</v>
      </c>
      <c r="H1586" s="83" t="s">
        <v>111</v>
      </c>
      <c r="I1586" s="70"/>
      <c r="K1586" s="84">
        <v>173.74</v>
      </c>
    </row>
    <row r="1587" spans="1:11" s="80" customFormat="1" ht="15" customHeight="1">
      <c r="A1587" s="79" t="s">
        <v>2855</v>
      </c>
      <c r="B1587" s="80" t="s">
        <v>2856</v>
      </c>
      <c r="C1587" s="81">
        <v>12</v>
      </c>
      <c r="D1587" s="81">
        <v>5</v>
      </c>
      <c r="E1587" s="81">
        <v>5</v>
      </c>
      <c r="F1587" s="81">
        <v>0</v>
      </c>
      <c r="G1587" s="82" t="s">
        <v>110</v>
      </c>
      <c r="H1587" s="83" t="s">
        <v>111</v>
      </c>
      <c r="I1587" s="70"/>
      <c r="K1587" s="84">
        <v>233.92</v>
      </c>
    </row>
    <row r="1588" spans="1:11" s="80" customFormat="1" ht="15" customHeight="1">
      <c r="A1588" s="79" t="s">
        <v>2857</v>
      </c>
      <c r="B1588" s="80" t="s">
        <v>2856</v>
      </c>
      <c r="C1588" s="81">
        <v>12</v>
      </c>
      <c r="D1588" s="81">
        <v>5</v>
      </c>
      <c r="E1588" s="81">
        <v>5</v>
      </c>
      <c r="F1588" s="81">
        <v>0</v>
      </c>
      <c r="G1588" s="82" t="s">
        <v>110</v>
      </c>
      <c r="H1588" s="83" t="s">
        <v>111</v>
      </c>
      <c r="I1588" s="70"/>
      <c r="K1588" s="84">
        <v>317.39</v>
      </c>
    </row>
    <row r="1589" spans="1:11" s="80" customFormat="1" ht="15" customHeight="1">
      <c r="A1589" s="79" t="s">
        <v>2858</v>
      </c>
      <c r="B1589" s="80" t="s">
        <v>2856</v>
      </c>
      <c r="C1589" s="81">
        <v>12</v>
      </c>
      <c r="D1589" s="81">
        <v>5</v>
      </c>
      <c r="E1589" s="81">
        <v>5</v>
      </c>
      <c r="F1589" s="81">
        <v>0</v>
      </c>
      <c r="G1589" s="82" t="s">
        <v>110</v>
      </c>
      <c r="H1589" s="83" t="s">
        <v>111</v>
      </c>
      <c r="I1589" s="70"/>
      <c r="K1589" s="84">
        <v>541.64</v>
      </c>
    </row>
    <row r="1590" spans="1:11" s="80" customFormat="1" ht="15" customHeight="1">
      <c r="A1590" s="79" t="s">
        <v>2859</v>
      </c>
      <c r="B1590" s="80" t="s">
        <v>2856</v>
      </c>
      <c r="C1590" s="81">
        <v>12</v>
      </c>
      <c r="D1590" s="81">
        <v>5</v>
      </c>
      <c r="E1590" s="81">
        <v>5</v>
      </c>
      <c r="F1590" s="81">
        <v>0</v>
      </c>
      <c r="G1590" s="82" t="s">
        <v>110</v>
      </c>
      <c r="H1590" s="83" t="s">
        <v>111</v>
      </c>
      <c r="I1590" s="70"/>
      <c r="K1590" s="84">
        <v>162.63999999999999</v>
      </c>
    </row>
    <row r="1591" spans="1:11" s="80" customFormat="1" ht="15" customHeight="1">
      <c r="A1591" s="79" t="s">
        <v>2860</v>
      </c>
      <c r="B1591" s="85" t="s">
        <v>2861</v>
      </c>
      <c r="C1591" s="81">
        <v>12</v>
      </c>
      <c r="D1591" s="81">
        <v>5</v>
      </c>
      <c r="E1591" s="81">
        <v>5</v>
      </c>
      <c r="F1591" s="81">
        <v>0</v>
      </c>
      <c r="G1591" s="82" t="s">
        <v>110</v>
      </c>
      <c r="H1591" s="83" t="s">
        <v>111</v>
      </c>
      <c r="I1591" s="70"/>
      <c r="K1591" s="84">
        <v>43.35</v>
      </c>
    </row>
    <row r="1592" spans="1:11" s="80" customFormat="1" ht="15" customHeight="1">
      <c r="A1592" s="79" t="s">
        <v>2862</v>
      </c>
      <c r="B1592" s="80" t="s">
        <v>2863</v>
      </c>
      <c r="C1592" s="81">
        <v>12</v>
      </c>
      <c r="D1592" s="81">
        <v>5</v>
      </c>
      <c r="E1592" s="81">
        <v>5</v>
      </c>
      <c r="F1592" s="81">
        <v>0</v>
      </c>
      <c r="G1592" s="82" t="s">
        <v>110</v>
      </c>
      <c r="H1592" s="83" t="s">
        <v>111</v>
      </c>
      <c r="I1592" s="70"/>
      <c r="K1592" s="84">
        <v>756.22</v>
      </c>
    </row>
    <row r="1593" spans="1:11" s="80" customFormat="1" ht="15" customHeight="1">
      <c r="A1593" s="79" t="s">
        <v>2864</v>
      </c>
      <c r="B1593" s="80" t="s">
        <v>2865</v>
      </c>
      <c r="C1593" s="81">
        <v>12</v>
      </c>
      <c r="D1593" s="81">
        <v>5</v>
      </c>
      <c r="E1593" s="81">
        <v>5</v>
      </c>
      <c r="F1593" s="81">
        <v>0</v>
      </c>
      <c r="G1593" s="82" t="s">
        <v>110</v>
      </c>
      <c r="H1593" s="83" t="s">
        <v>111</v>
      </c>
      <c r="I1593" s="70"/>
      <c r="K1593" s="84">
        <v>632.63</v>
      </c>
    </row>
    <row r="1594" spans="1:11" s="80" customFormat="1" ht="15" customHeight="1">
      <c r="A1594" s="79" t="s">
        <v>2866</v>
      </c>
      <c r="B1594" s="80" t="s">
        <v>2867</v>
      </c>
      <c r="C1594" s="81">
        <v>12</v>
      </c>
      <c r="D1594" s="81">
        <v>5</v>
      </c>
      <c r="E1594" s="81">
        <v>5</v>
      </c>
      <c r="F1594" s="81">
        <v>0</v>
      </c>
      <c r="G1594" s="82" t="s">
        <v>110</v>
      </c>
      <c r="H1594" s="83" t="s">
        <v>111</v>
      </c>
      <c r="I1594" s="70"/>
      <c r="K1594" s="84">
        <v>569.94000000000005</v>
      </c>
    </row>
    <row r="1595" spans="1:11" s="80" customFormat="1" ht="15" customHeight="1">
      <c r="A1595" s="79" t="s">
        <v>2868</v>
      </c>
      <c r="B1595" s="80" t="s">
        <v>2865</v>
      </c>
      <c r="C1595" s="81">
        <v>12</v>
      </c>
      <c r="D1595" s="81">
        <v>5</v>
      </c>
      <c r="E1595" s="81">
        <v>5</v>
      </c>
      <c r="F1595" s="81">
        <v>0</v>
      </c>
      <c r="G1595" s="82" t="s">
        <v>110</v>
      </c>
      <c r="H1595" s="83" t="s">
        <v>111</v>
      </c>
      <c r="I1595" s="70"/>
      <c r="K1595" s="84">
        <v>557.4</v>
      </c>
    </row>
    <row r="1596" spans="1:11" s="80" customFormat="1" ht="15" customHeight="1">
      <c r="A1596" s="79" t="s">
        <v>2869</v>
      </c>
      <c r="B1596" s="80" t="s">
        <v>2870</v>
      </c>
      <c r="C1596" s="81">
        <v>12</v>
      </c>
      <c r="D1596" s="81">
        <v>5</v>
      </c>
      <c r="E1596" s="81">
        <v>5</v>
      </c>
      <c r="F1596" s="81">
        <v>0</v>
      </c>
      <c r="G1596" s="82" t="s">
        <v>110</v>
      </c>
      <c r="H1596" s="83" t="s">
        <v>111</v>
      </c>
      <c r="I1596" s="70"/>
      <c r="K1596" s="84">
        <v>291.95999999999998</v>
      </c>
    </row>
    <row r="1597" spans="1:11" s="80" customFormat="1" ht="15" customHeight="1">
      <c r="A1597" s="79" t="s">
        <v>2871</v>
      </c>
      <c r="B1597" s="80" t="s">
        <v>2872</v>
      </c>
      <c r="C1597" s="81">
        <v>12</v>
      </c>
      <c r="D1597" s="81">
        <v>5</v>
      </c>
      <c r="E1597" s="81">
        <v>5</v>
      </c>
      <c r="F1597" s="81">
        <v>0</v>
      </c>
      <c r="G1597" s="82" t="s">
        <v>110</v>
      </c>
      <c r="H1597" s="83" t="s">
        <v>111</v>
      </c>
      <c r="I1597" s="70"/>
      <c r="K1597" s="84">
        <v>326.35000000000002</v>
      </c>
    </row>
    <row r="1598" spans="1:11" s="80" customFormat="1" ht="15" customHeight="1">
      <c r="A1598" s="79" t="s">
        <v>2873</v>
      </c>
      <c r="B1598" s="85" t="s">
        <v>2874</v>
      </c>
      <c r="C1598" s="81">
        <v>12</v>
      </c>
      <c r="D1598" s="81">
        <v>5</v>
      </c>
      <c r="E1598" s="81">
        <v>5</v>
      </c>
      <c r="F1598" s="81">
        <v>0</v>
      </c>
      <c r="G1598" s="82" t="s">
        <v>110</v>
      </c>
      <c r="H1598" s="83" t="s">
        <v>111</v>
      </c>
      <c r="I1598" s="70"/>
      <c r="K1598" s="84">
        <v>107.11</v>
      </c>
    </row>
    <row r="1599" spans="1:11" s="80" customFormat="1" ht="15" customHeight="1">
      <c r="A1599" s="79" t="s">
        <v>2875</v>
      </c>
      <c r="B1599" s="80" t="s">
        <v>2876</v>
      </c>
      <c r="C1599" s="81">
        <v>12</v>
      </c>
      <c r="D1599" s="81">
        <v>5</v>
      </c>
      <c r="E1599" s="81">
        <v>5</v>
      </c>
      <c r="F1599" s="81">
        <v>0</v>
      </c>
      <c r="G1599" s="82" t="s">
        <v>110</v>
      </c>
      <c r="H1599" s="83" t="s">
        <v>111</v>
      </c>
      <c r="I1599" s="70"/>
      <c r="K1599" s="84">
        <v>470</v>
      </c>
    </row>
    <row r="1600" spans="1:11" s="80" customFormat="1" ht="15" customHeight="1">
      <c r="A1600" s="79" t="s">
        <v>2877</v>
      </c>
      <c r="B1600" s="80" t="s">
        <v>2878</v>
      </c>
      <c r="C1600" s="81">
        <v>12</v>
      </c>
      <c r="D1600" s="81">
        <v>5</v>
      </c>
      <c r="E1600" s="81">
        <v>5</v>
      </c>
      <c r="F1600" s="81">
        <v>0</v>
      </c>
      <c r="G1600" s="82" t="s">
        <v>110</v>
      </c>
      <c r="H1600" s="83" t="s">
        <v>111</v>
      </c>
      <c r="I1600" s="70"/>
      <c r="K1600" s="84">
        <v>445.28</v>
      </c>
    </row>
    <row r="1601" spans="1:11" s="80" customFormat="1" ht="15" customHeight="1">
      <c r="A1601" s="79" t="s">
        <v>2879</v>
      </c>
      <c r="B1601" s="80" t="s">
        <v>2880</v>
      </c>
      <c r="C1601" s="81">
        <v>12</v>
      </c>
      <c r="D1601" s="81">
        <v>5</v>
      </c>
      <c r="E1601" s="81">
        <v>5</v>
      </c>
      <c r="F1601" s="81">
        <v>0</v>
      </c>
      <c r="G1601" s="82" t="s">
        <v>110</v>
      </c>
      <c r="H1601" s="83" t="s">
        <v>111</v>
      </c>
      <c r="I1601" s="70"/>
      <c r="K1601" s="84">
        <v>246.46</v>
      </c>
    </row>
    <row r="1602" spans="1:11" s="80" customFormat="1" ht="15" customHeight="1">
      <c r="A1602" s="79" t="s">
        <v>2881</v>
      </c>
      <c r="B1602" s="80" t="s">
        <v>2882</v>
      </c>
      <c r="C1602" s="81">
        <v>12</v>
      </c>
      <c r="D1602" s="81">
        <v>5</v>
      </c>
      <c r="E1602" s="81">
        <v>5</v>
      </c>
      <c r="F1602" s="81">
        <v>0</v>
      </c>
      <c r="G1602" s="82" t="s">
        <v>110</v>
      </c>
      <c r="H1602" s="83" t="s">
        <v>111</v>
      </c>
      <c r="I1602" s="70"/>
      <c r="K1602" s="84">
        <v>209.92</v>
      </c>
    </row>
    <row r="1603" spans="1:11" s="80" customFormat="1" ht="15" customHeight="1">
      <c r="A1603" s="79" t="s">
        <v>2883</v>
      </c>
      <c r="B1603" s="80" t="s">
        <v>2882</v>
      </c>
      <c r="C1603" s="81">
        <v>12</v>
      </c>
      <c r="D1603" s="81">
        <v>5</v>
      </c>
      <c r="E1603" s="81">
        <v>5</v>
      </c>
      <c r="F1603" s="81">
        <v>0</v>
      </c>
      <c r="G1603" s="82" t="s">
        <v>110</v>
      </c>
      <c r="H1603" s="83" t="s">
        <v>111</v>
      </c>
      <c r="I1603" s="70"/>
      <c r="K1603" s="84">
        <v>152.96</v>
      </c>
    </row>
    <row r="1604" spans="1:11" s="80" customFormat="1" ht="15" customHeight="1">
      <c r="A1604" s="79" t="s">
        <v>2884</v>
      </c>
      <c r="B1604" s="80" t="s">
        <v>2885</v>
      </c>
      <c r="C1604" s="81">
        <v>12</v>
      </c>
      <c r="D1604" s="81">
        <v>5</v>
      </c>
      <c r="E1604" s="81">
        <v>5</v>
      </c>
      <c r="F1604" s="81">
        <v>0</v>
      </c>
      <c r="G1604" s="82" t="s">
        <v>110</v>
      </c>
      <c r="H1604" s="83" t="s">
        <v>111</v>
      </c>
      <c r="I1604" s="70"/>
      <c r="K1604" s="84">
        <v>128.25</v>
      </c>
    </row>
    <row r="1605" spans="1:11" s="80" customFormat="1" ht="15" customHeight="1">
      <c r="A1605" s="79" t="s">
        <v>2886</v>
      </c>
      <c r="B1605" s="80" t="s">
        <v>2887</v>
      </c>
      <c r="C1605" s="81">
        <v>12</v>
      </c>
      <c r="D1605" s="81">
        <v>5</v>
      </c>
      <c r="E1605" s="81">
        <v>5</v>
      </c>
      <c r="F1605" s="81">
        <v>0</v>
      </c>
      <c r="G1605" s="82" t="s">
        <v>110</v>
      </c>
      <c r="H1605" s="83" t="s">
        <v>111</v>
      </c>
      <c r="I1605" s="70"/>
      <c r="K1605" s="84">
        <v>251.48</v>
      </c>
    </row>
    <row r="1606" spans="1:11" s="80" customFormat="1" ht="15" customHeight="1">
      <c r="A1606" s="79" t="s">
        <v>2888</v>
      </c>
      <c r="B1606" s="80" t="s">
        <v>2887</v>
      </c>
      <c r="C1606" s="81">
        <v>12</v>
      </c>
      <c r="D1606" s="81">
        <v>5</v>
      </c>
      <c r="E1606" s="81">
        <v>5</v>
      </c>
      <c r="F1606" s="81">
        <v>0</v>
      </c>
      <c r="G1606" s="82" t="s">
        <v>110</v>
      </c>
      <c r="H1606" s="83" t="s">
        <v>111</v>
      </c>
      <c r="I1606" s="70"/>
      <c r="K1606" s="84">
        <v>462.11</v>
      </c>
    </row>
    <row r="1607" spans="1:11" s="80" customFormat="1" ht="15" customHeight="1">
      <c r="A1607" s="79" t="s">
        <v>2889</v>
      </c>
      <c r="B1607" s="80" t="s">
        <v>2890</v>
      </c>
      <c r="C1607" s="81">
        <v>12</v>
      </c>
      <c r="D1607" s="81">
        <v>5</v>
      </c>
      <c r="E1607" s="81">
        <v>5</v>
      </c>
      <c r="F1607" s="81">
        <v>0</v>
      </c>
      <c r="G1607" s="82" t="s">
        <v>110</v>
      </c>
      <c r="H1607" s="83" t="s">
        <v>111</v>
      </c>
      <c r="I1607" s="70"/>
      <c r="K1607" s="84">
        <v>753.71</v>
      </c>
    </row>
    <row r="1608" spans="1:11" s="80" customFormat="1" ht="15" customHeight="1">
      <c r="A1608" s="79" t="s">
        <v>2891</v>
      </c>
      <c r="B1608" s="80" t="s">
        <v>2892</v>
      </c>
      <c r="C1608" s="81">
        <v>12</v>
      </c>
      <c r="D1608" s="81">
        <v>5</v>
      </c>
      <c r="E1608" s="81">
        <v>5</v>
      </c>
      <c r="F1608" s="81">
        <v>0</v>
      </c>
      <c r="G1608" s="82" t="s">
        <v>110</v>
      </c>
      <c r="H1608" s="83" t="s">
        <v>111</v>
      </c>
      <c r="I1608" s="70"/>
      <c r="K1608" s="84">
        <v>134.34</v>
      </c>
    </row>
    <row r="1609" spans="1:11" s="80" customFormat="1" ht="15" customHeight="1">
      <c r="A1609" s="79" t="s">
        <v>2893</v>
      </c>
      <c r="B1609" s="85" t="s">
        <v>2894</v>
      </c>
      <c r="C1609" s="81">
        <v>12</v>
      </c>
      <c r="D1609" s="81">
        <v>5</v>
      </c>
      <c r="E1609" s="81">
        <v>5</v>
      </c>
      <c r="F1609" s="81">
        <v>0</v>
      </c>
      <c r="G1609" s="82" t="s">
        <v>110</v>
      </c>
      <c r="H1609" s="83" t="s">
        <v>111</v>
      </c>
      <c r="I1609" s="70"/>
      <c r="K1609" s="84">
        <v>60.9</v>
      </c>
    </row>
    <row r="1610" spans="1:11" s="80" customFormat="1" ht="15" customHeight="1">
      <c r="A1610" s="79" t="s">
        <v>2895</v>
      </c>
      <c r="B1610" s="80" t="s">
        <v>2896</v>
      </c>
      <c r="C1610" s="81">
        <v>12</v>
      </c>
      <c r="D1610" s="81">
        <v>5</v>
      </c>
      <c r="E1610" s="81">
        <v>5</v>
      </c>
      <c r="F1610" s="81">
        <v>0</v>
      </c>
      <c r="G1610" s="82" t="s">
        <v>110</v>
      </c>
      <c r="H1610" s="83" t="s">
        <v>111</v>
      </c>
      <c r="I1610" s="70"/>
      <c r="K1610" s="84">
        <v>192.01</v>
      </c>
    </row>
    <row r="1611" spans="1:11" s="80" customFormat="1" ht="15" customHeight="1">
      <c r="A1611" s="79" t="s">
        <v>2897</v>
      </c>
      <c r="B1611" s="80" t="s">
        <v>2896</v>
      </c>
      <c r="C1611" s="81">
        <v>12</v>
      </c>
      <c r="D1611" s="81">
        <v>5</v>
      </c>
      <c r="E1611" s="81">
        <v>5</v>
      </c>
      <c r="F1611" s="81">
        <v>0</v>
      </c>
      <c r="G1611" s="82" t="s">
        <v>110</v>
      </c>
      <c r="H1611" s="83" t="s">
        <v>111</v>
      </c>
      <c r="I1611" s="70"/>
      <c r="K1611" s="84">
        <v>220.31</v>
      </c>
    </row>
    <row r="1612" spans="1:11" s="80" customFormat="1" ht="15" customHeight="1">
      <c r="A1612" s="79" t="s">
        <v>2898</v>
      </c>
      <c r="B1612" s="80" t="s">
        <v>2899</v>
      </c>
      <c r="C1612" s="81">
        <v>12</v>
      </c>
      <c r="D1612" s="81">
        <v>5</v>
      </c>
      <c r="E1612" s="81">
        <v>5</v>
      </c>
      <c r="F1612" s="81">
        <v>0</v>
      </c>
      <c r="G1612" s="82" t="s">
        <v>110</v>
      </c>
      <c r="H1612" s="83" t="s">
        <v>111</v>
      </c>
      <c r="I1612" s="70"/>
      <c r="K1612" s="84">
        <v>238.58</v>
      </c>
    </row>
    <row r="1613" spans="1:11" s="80" customFormat="1" ht="15" customHeight="1">
      <c r="A1613" s="79" t="s">
        <v>2900</v>
      </c>
      <c r="B1613" s="85" t="s">
        <v>2901</v>
      </c>
      <c r="C1613" s="81">
        <v>12</v>
      </c>
      <c r="D1613" s="81">
        <v>5</v>
      </c>
      <c r="E1613" s="81">
        <v>5</v>
      </c>
      <c r="F1613" s="81">
        <v>0</v>
      </c>
      <c r="G1613" s="82" t="s">
        <v>110</v>
      </c>
      <c r="H1613" s="83" t="s">
        <v>111</v>
      </c>
      <c r="I1613" s="70"/>
      <c r="K1613" s="84">
        <v>99.95</v>
      </c>
    </row>
    <row r="1614" spans="1:11" s="80" customFormat="1" ht="15" customHeight="1">
      <c r="A1614" s="79" t="s">
        <v>2902</v>
      </c>
      <c r="B1614" s="80" t="s">
        <v>2903</v>
      </c>
      <c r="C1614" s="81">
        <v>12</v>
      </c>
      <c r="D1614" s="81">
        <v>5</v>
      </c>
      <c r="E1614" s="81">
        <v>5</v>
      </c>
      <c r="F1614" s="81">
        <v>0</v>
      </c>
      <c r="G1614" s="82" t="s">
        <v>110</v>
      </c>
      <c r="H1614" s="83" t="s">
        <v>111</v>
      </c>
      <c r="I1614" s="70"/>
      <c r="K1614" s="84">
        <v>143.65</v>
      </c>
    </row>
    <row r="1615" spans="1:11" s="80" customFormat="1" ht="15" customHeight="1">
      <c r="A1615" s="79" t="s">
        <v>2904</v>
      </c>
      <c r="B1615" s="80" t="s">
        <v>2905</v>
      </c>
      <c r="C1615" s="81">
        <v>12</v>
      </c>
      <c r="D1615" s="81">
        <v>5</v>
      </c>
      <c r="E1615" s="81">
        <v>5</v>
      </c>
      <c r="F1615" s="81">
        <v>0</v>
      </c>
      <c r="G1615" s="82" t="s">
        <v>110</v>
      </c>
      <c r="H1615" s="83" t="s">
        <v>111</v>
      </c>
      <c r="I1615" s="70"/>
      <c r="K1615" s="84">
        <v>465.34</v>
      </c>
    </row>
    <row r="1616" spans="1:11" s="80" customFormat="1" ht="15" customHeight="1">
      <c r="A1616" s="79" t="s">
        <v>2906</v>
      </c>
      <c r="B1616" s="80" t="s">
        <v>2907</v>
      </c>
      <c r="C1616" s="81">
        <v>12</v>
      </c>
      <c r="D1616" s="81">
        <v>5</v>
      </c>
      <c r="E1616" s="81">
        <v>5</v>
      </c>
      <c r="F1616" s="81">
        <v>0</v>
      </c>
      <c r="G1616" s="82" t="s">
        <v>110</v>
      </c>
      <c r="H1616" s="83" t="s">
        <v>111</v>
      </c>
      <c r="I1616" s="70"/>
      <c r="K1616" s="84">
        <v>408.02</v>
      </c>
    </row>
    <row r="1617" spans="1:11" s="80" customFormat="1" ht="15" customHeight="1">
      <c r="A1617" s="79" t="s">
        <v>2908</v>
      </c>
      <c r="B1617" s="80" t="s">
        <v>2909</v>
      </c>
      <c r="C1617" s="81">
        <v>12</v>
      </c>
      <c r="D1617" s="81">
        <v>5</v>
      </c>
      <c r="E1617" s="81">
        <v>5</v>
      </c>
      <c r="F1617" s="81">
        <v>0</v>
      </c>
      <c r="G1617" s="82" t="s">
        <v>110</v>
      </c>
      <c r="H1617" s="83" t="s">
        <v>111</v>
      </c>
      <c r="I1617" s="70"/>
      <c r="K1617" s="84">
        <v>125.38</v>
      </c>
    </row>
    <row r="1618" spans="1:11" s="80" customFormat="1" ht="15" customHeight="1">
      <c r="A1618" s="79" t="s">
        <v>2910</v>
      </c>
      <c r="B1618" s="85" t="s">
        <v>2911</v>
      </c>
      <c r="C1618" s="81">
        <v>12</v>
      </c>
      <c r="D1618" s="81">
        <v>5</v>
      </c>
      <c r="E1618" s="81">
        <v>5</v>
      </c>
      <c r="F1618" s="81">
        <v>0</v>
      </c>
      <c r="G1618" s="82" t="s">
        <v>110</v>
      </c>
      <c r="H1618" s="83" t="s">
        <v>111</v>
      </c>
      <c r="I1618" s="70"/>
      <c r="K1618" s="84">
        <v>50.15</v>
      </c>
    </row>
    <row r="1619" spans="1:11" s="80" customFormat="1" ht="15" customHeight="1">
      <c r="A1619" s="79" t="s">
        <v>2912</v>
      </c>
      <c r="B1619" s="80" t="s">
        <v>2913</v>
      </c>
      <c r="C1619" s="81">
        <v>12</v>
      </c>
      <c r="D1619" s="81">
        <v>5</v>
      </c>
      <c r="E1619" s="81">
        <v>5</v>
      </c>
      <c r="F1619" s="81">
        <v>0</v>
      </c>
      <c r="G1619" s="82" t="s">
        <v>110</v>
      </c>
      <c r="H1619" s="83" t="s">
        <v>111</v>
      </c>
      <c r="I1619" s="70"/>
      <c r="K1619" s="84">
        <v>140.78</v>
      </c>
    </row>
    <row r="1620" spans="1:11" s="80" customFormat="1" ht="15" customHeight="1">
      <c r="A1620" s="79" t="s">
        <v>2914</v>
      </c>
      <c r="B1620" s="80" t="s">
        <v>2913</v>
      </c>
      <c r="C1620" s="81">
        <v>12</v>
      </c>
      <c r="D1620" s="81">
        <v>5</v>
      </c>
      <c r="E1620" s="81">
        <v>5</v>
      </c>
      <c r="F1620" s="81">
        <v>0</v>
      </c>
      <c r="G1620" s="82" t="s">
        <v>110</v>
      </c>
      <c r="H1620" s="83" t="s">
        <v>111</v>
      </c>
      <c r="I1620" s="70"/>
      <c r="K1620" s="84">
        <v>225.68</v>
      </c>
    </row>
    <row r="1621" spans="1:11" s="80" customFormat="1" ht="15" customHeight="1">
      <c r="A1621" s="79" t="s">
        <v>2915</v>
      </c>
      <c r="B1621" s="80" t="s">
        <v>2916</v>
      </c>
      <c r="C1621" s="81">
        <v>12</v>
      </c>
      <c r="D1621" s="81">
        <v>5</v>
      </c>
      <c r="E1621" s="81">
        <v>5</v>
      </c>
      <c r="F1621" s="81">
        <v>0</v>
      </c>
      <c r="G1621" s="82" t="s">
        <v>110</v>
      </c>
      <c r="H1621" s="83" t="s">
        <v>111</v>
      </c>
      <c r="I1621" s="70"/>
      <c r="K1621" s="84">
        <v>151.88999999999999</v>
      </c>
    </row>
    <row r="1622" spans="1:11" s="80" customFormat="1" ht="15" customHeight="1">
      <c r="A1622" s="79" t="s">
        <v>2917</v>
      </c>
      <c r="B1622" s="85" t="s">
        <v>2916</v>
      </c>
      <c r="C1622" s="81">
        <v>12</v>
      </c>
      <c r="D1622" s="81">
        <v>5</v>
      </c>
      <c r="E1622" s="81">
        <v>5</v>
      </c>
      <c r="F1622" s="81">
        <v>0</v>
      </c>
      <c r="G1622" s="82" t="s">
        <v>110</v>
      </c>
      <c r="H1622" s="83" t="s">
        <v>111</v>
      </c>
      <c r="I1622" s="70"/>
      <c r="K1622" s="84">
        <v>90.63</v>
      </c>
    </row>
    <row r="1623" spans="1:11" s="80" customFormat="1" ht="15" customHeight="1">
      <c r="A1623" s="79" t="s">
        <v>2918</v>
      </c>
      <c r="B1623" s="80" t="s">
        <v>2919</v>
      </c>
      <c r="C1623" s="81">
        <v>12</v>
      </c>
      <c r="D1623" s="81">
        <v>5</v>
      </c>
      <c r="E1623" s="81">
        <v>5</v>
      </c>
      <c r="F1623" s="81">
        <v>0</v>
      </c>
      <c r="G1623" s="82" t="s">
        <v>110</v>
      </c>
      <c r="H1623" s="83" t="s">
        <v>111</v>
      </c>
      <c r="I1623" s="70"/>
      <c r="K1623" s="84">
        <v>269.02999999999997</v>
      </c>
    </row>
    <row r="1624" spans="1:11" s="80" customFormat="1" ht="15" customHeight="1">
      <c r="A1624" s="79" t="s">
        <v>2920</v>
      </c>
      <c r="B1624" s="80" t="s">
        <v>2921</v>
      </c>
      <c r="C1624" s="81">
        <v>12</v>
      </c>
      <c r="D1624" s="81">
        <v>5</v>
      </c>
      <c r="E1624" s="81">
        <v>5</v>
      </c>
      <c r="F1624" s="81">
        <v>0</v>
      </c>
      <c r="G1624" s="82" t="s">
        <v>110</v>
      </c>
      <c r="H1624" s="83" t="s">
        <v>111</v>
      </c>
      <c r="I1624" s="70"/>
      <c r="K1624" s="84">
        <v>196.67</v>
      </c>
    </row>
    <row r="1625" spans="1:11" s="80" customFormat="1" ht="15" customHeight="1">
      <c r="A1625" s="79" t="s">
        <v>2922</v>
      </c>
      <c r="B1625" s="80" t="s">
        <v>2923</v>
      </c>
      <c r="C1625" s="81">
        <v>12</v>
      </c>
      <c r="D1625" s="81">
        <v>5</v>
      </c>
      <c r="E1625" s="81">
        <v>5</v>
      </c>
      <c r="F1625" s="81">
        <v>0</v>
      </c>
      <c r="G1625" s="82" t="s">
        <v>110</v>
      </c>
      <c r="H1625" s="83" t="s">
        <v>111</v>
      </c>
      <c r="I1625" s="70"/>
      <c r="K1625" s="84">
        <v>130.75</v>
      </c>
    </row>
    <row r="1626" spans="1:11" s="80" customFormat="1" ht="15" customHeight="1">
      <c r="A1626" s="79" t="s">
        <v>2924</v>
      </c>
      <c r="B1626" s="80" t="s">
        <v>2925</v>
      </c>
      <c r="C1626" s="81">
        <v>12</v>
      </c>
      <c r="D1626" s="81">
        <v>5</v>
      </c>
      <c r="E1626" s="81">
        <v>5</v>
      </c>
      <c r="F1626" s="81">
        <v>0</v>
      </c>
      <c r="G1626" s="82" t="s">
        <v>110</v>
      </c>
      <c r="H1626" s="83" t="s">
        <v>111</v>
      </c>
      <c r="I1626" s="70"/>
      <c r="K1626" s="84">
        <v>208.49</v>
      </c>
    </row>
    <row r="1627" spans="1:11" s="80" customFormat="1" ht="15" customHeight="1">
      <c r="A1627" s="79" t="s">
        <v>2926</v>
      </c>
      <c r="B1627" s="80" t="s">
        <v>2927</v>
      </c>
      <c r="C1627" s="81">
        <v>12</v>
      </c>
      <c r="D1627" s="81">
        <v>5</v>
      </c>
      <c r="E1627" s="81">
        <v>5</v>
      </c>
      <c r="F1627" s="81">
        <v>0</v>
      </c>
      <c r="G1627" s="82" t="s">
        <v>110</v>
      </c>
      <c r="H1627" s="83" t="s">
        <v>111</v>
      </c>
      <c r="I1627" s="70"/>
      <c r="K1627" s="84">
        <v>214.58</v>
      </c>
    </row>
    <row r="1628" spans="1:11" s="80" customFormat="1" ht="15" customHeight="1">
      <c r="A1628" s="79" t="s">
        <v>2928</v>
      </c>
      <c r="B1628" s="80" t="s">
        <v>2929</v>
      </c>
      <c r="C1628" s="81">
        <v>12</v>
      </c>
      <c r="D1628" s="81">
        <v>5</v>
      </c>
      <c r="E1628" s="81">
        <v>5</v>
      </c>
      <c r="F1628" s="81">
        <v>0</v>
      </c>
      <c r="G1628" s="82" t="s">
        <v>110</v>
      </c>
      <c r="H1628" s="83" t="s">
        <v>111</v>
      </c>
      <c r="I1628" s="70"/>
      <c r="K1628" s="84">
        <v>395.48</v>
      </c>
    </row>
    <row r="1629" spans="1:11" s="80" customFormat="1" ht="15" customHeight="1">
      <c r="A1629" s="79" t="s">
        <v>2930</v>
      </c>
      <c r="B1629" s="80" t="s">
        <v>2929</v>
      </c>
      <c r="C1629" s="81">
        <v>12</v>
      </c>
      <c r="D1629" s="81">
        <v>5</v>
      </c>
      <c r="E1629" s="81">
        <v>5</v>
      </c>
      <c r="F1629" s="81">
        <v>0</v>
      </c>
      <c r="G1629" s="82" t="s">
        <v>110</v>
      </c>
      <c r="H1629" s="83" t="s">
        <v>111</v>
      </c>
      <c r="I1629" s="70"/>
      <c r="K1629" s="84">
        <v>708.93</v>
      </c>
    </row>
    <row r="1630" spans="1:11" s="80" customFormat="1" ht="15" customHeight="1">
      <c r="A1630" s="79" t="s">
        <v>2931</v>
      </c>
      <c r="B1630" s="80" t="s">
        <v>2932</v>
      </c>
      <c r="C1630" s="81">
        <v>12</v>
      </c>
      <c r="D1630" s="81">
        <v>5</v>
      </c>
      <c r="E1630" s="81">
        <v>5</v>
      </c>
      <c r="F1630" s="81">
        <v>0</v>
      </c>
      <c r="G1630" s="82" t="s">
        <v>110</v>
      </c>
      <c r="H1630" s="83" t="s">
        <v>111</v>
      </c>
      <c r="I1630" s="70"/>
      <c r="K1630" s="84">
        <v>201.68</v>
      </c>
    </row>
    <row r="1631" spans="1:11" s="80" customFormat="1" ht="15" customHeight="1">
      <c r="A1631" s="79" t="s">
        <v>2933</v>
      </c>
      <c r="B1631" s="80" t="s">
        <v>2934</v>
      </c>
      <c r="C1631" s="81">
        <v>12</v>
      </c>
      <c r="D1631" s="81">
        <v>5</v>
      </c>
      <c r="E1631" s="81">
        <v>5</v>
      </c>
      <c r="F1631" s="81">
        <v>0</v>
      </c>
      <c r="G1631" s="82" t="s">
        <v>110</v>
      </c>
      <c r="H1631" s="83" t="s">
        <v>111</v>
      </c>
      <c r="I1631" s="70"/>
      <c r="K1631" s="84">
        <v>154.75</v>
      </c>
    </row>
    <row r="1632" spans="1:11" s="80" customFormat="1" ht="15" customHeight="1">
      <c r="A1632" s="79" t="s">
        <v>2935</v>
      </c>
      <c r="B1632" s="85" t="s">
        <v>2936</v>
      </c>
      <c r="C1632" s="81">
        <v>12</v>
      </c>
      <c r="D1632" s="81">
        <v>5</v>
      </c>
      <c r="E1632" s="81">
        <v>5</v>
      </c>
      <c r="F1632" s="81">
        <v>0</v>
      </c>
      <c r="G1632" s="82" t="s">
        <v>110</v>
      </c>
      <c r="H1632" s="83" t="s">
        <v>111</v>
      </c>
      <c r="I1632" s="70"/>
      <c r="K1632" s="84">
        <v>30.09</v>
      </c>
    </row>
    <row r="1633" spans="1:11" s="80" customFormat="1" ht="15" customHeight="1">
      <c r="A1633" s="79" t="s">
        <v>2937</v>
      </c>
      <c r="B1633" s="85" t="s">
        <v>2938</v>
      </c>
      <c r="C1633" s="81">
        <v>12</v>
      </c>
      <c r="D1633" s="81">
        <v>5</v>
      </c>
      <c r="E1633" s="81">
        <v>5</v>
      </c>
      <c r="F1633" s="81">
        <v>0</v>
      </c>
      <c r="G1633" s="82" t="s">
        <v>110</v>
      </c>
      <c r="H1633" s="83" t="s">
        <v>111</v>
      </c>
      <c r="I1633" s="70"/>
      <c r="K1633" s="84">
        <v>35.46</v>
      </c>
    </row>
    <row r="1634" spans="1:11" s="80" customFormat="1" ht="15" customHeight="1">
      <c r="A1634" s="79" t="s">
        <v>2939</v>
      </c>
      <c r="B1634" s="85" t="s">
        <v>2940</v>
      </c>
      <c r="C1634" s="81">
        <v>12</v>
      </c>
      <c r="D1634" s="81">
        <v>5</v>
      </c>
      <c r="E1634" s="81">
        <v>5</v>
      </c>
      <c r="F1634" s="81">
        <v>0</v>
      </c>
      <c r="G1634" s="82" t="s">
        <v>110</v>
      </c>
      <c r="H1634" s="83" t="s">
        <v>111</v>
      </c>
      <c r="I1634" s="70"/>
      <c r="K1634" s="84">
        <v>40.840000000000003</v>
      </c>
    </row>
    <row r="1635" spans="1:11" s="80" customFormat="1" ht="15" customHeight="1">
      <c r="A1635" s="79" t="s">
        <v>2941</v>
      </c>
      <c r="B1635" s="85" t="s">
        <v>2942</v>
      </c>
      <c r="C1635" s="81">
        <v>12</v>
      </c>
      <c r="D1635" s="81">
        <v>5</v>
      </c>
      <c r="E1635" s="81">
        <v>5</v>
      </c>
      <c r="F1635" s="81">
        <v>0</v>
      </c>
      <c r="G1635" s="82" t="s">
        <v>110</v>
      </c>
      <c r="H1635" s="83" t="s">
        <v>111</v>
      </c>
      <c r="I1635" s="70"/>
      <c r="K1635" s="84">
        <v>36.9</v>
      </c>
    </row>
    <row r="1636" spans="1:11" s="80" customFormat="1" ht="15" customHeight="1">
      <c r="A1636" s="79" t="s">
        <v>2943</v>
      </c>
      <c r="B1636" s="85" t="s">
        <v>2942</v>
      </c>
      <c r="C1636" s="81">
        <v>12</v>
      </c>
      <c r="D1636" s="81">
        <v>5</v>
      </c>
      <c r="E1636" s="81">
        <v>5</v>
      </c>
      <c r="F1636" s="81">
        <v>0</v>
      </c>
      <c r="G1636" s="82" t="s">
        <v>110</v>
      </c>
      <c r="H1636" s="83" t="s">
        <v>111</v>
      </c>
      <c r="I1636" s="70"/>
      <c r="K1636" s="84">
        <v>59.11</v>
      </c>
    </row>
    <row r="1637" spans="1:11" s="80" customFormat="1" ht="15" customHeight="1">
      <c r="A1637" s="79" t="s">
        <v>2944</v>
      </c>
      <c r="B1637" s="85" t="s">
        <v>2945</v>
      </c>
      <c r="C1637" s="81">
        <v>12</v>
      </c>
      <c r="D1637" s="81">
        <v>5</v>
      </c>
      <c r="E1637" s="81">
        <v>5</v>
      </c>
      <c r="F1637" s="81">
        <v>0</v>
      </c>
      <c r="G1637" s="82" t="s">
        <v>110</v>
      </c>
      <c r="H1637" s="83" t="s">
        <v>111</v>
      </c>
      <c r="I1637" s="70"/>
      <c r="K1637" s="84">
        <v>56.6</v>
      </c>
    </row>
    <row r="1638" spans="1:11" s="80" customFormat="1" ht="15" customHeight="1">
      <c r="A1638" s="79" t="s">
        <v>2946</v>
      </c>
      <c r="B1638" s="85" t="s">
        <v>2947</v>
      </c>
      <c r="C1638" s="81">
        <v>12</v>
      </c>
      <c r="D1638" s="81">
        <v>5</v>
      </c>
      <c r="E1638" s="81">
        <v>5</v>
      </c>
      <c r="F1638" s="81">
        <v>0</v>
      </c>
      <c r="G1638" s="82" t="s">
        <v>110</v>
      </c>
      <c r="H1638" s="83" t="s">
        <v>111</v>
      </c>
      <c r="I1638" s="70"/>
      <c r="K1638" s="84">
        <v>30.81</v>
      </c>
    </row>
    <row r="1639" spans="1:11" s="80" customFormat="1" ht="15" customHeight="1">
      <c r="A1639" s="79" t="s">
        <v>2948</v>
      </c>
      <c r="B1639" s="85" t="s">
        <v>2947</v>
      </c>
      <c r="C1639" s="81">
        <v>12</v>
      </c>
      <c r="D1639" s="81">
        <v>5</v>
      </c>
      <c r="E1639" s="81">
        <v>5</v>
      </c>
      <c r="F1639" s="81">
        <v>0</v>
      </c>
      <c r="G1639" s="82" t="s">
        <v>110</v>
      </c>
      <c r="H1639" s="83" t="s">
        <v>111</v>
      </c>
      <c r="I1639" s="70"/>
      <c r="K1639" s="84">
        <v>43.7</v>
      </c>
    </row>
    <row r="1640" spans="1:11" s="80" customFormat="1" ht="15" customHeight="1">
      <c r="A1640" s="79" t="s">
        <v>2949</v>
      </c>
      <c r="B1640" s="85" t="s">
        <v>2950</v>
      </c>
      <c r="C1640" s="81">
        <v>12</v>
      </c>
      <c r="D1640" s="81">
        <v>5</v>
      </c>
      <c r="E1640" s="81">
        <v>5</v>
      </c>
      <c r="F1640" s="81">
        <v>0</v>
      </c>
      <c r="G1640" s="82" t="s">
        <v>110</v>
      </c>
      <c r="H1640" s="83" t="s">
        <v>111</v>
      </c>
      <c r="I1640" s="70"/>
      <c r="K1640" s="84">
        <v>34.75</v>
      </c>
    </row>
    <row r="1641" spans="1:11" s="80" customFormat="1" ht="15" customHeight="1">
      <c r="A1641" s="79" t="s">
        <v>2951</v>
      </c>
      <c r="B1641" s="85" t="s">
        <v>2952</v>
      </c>
      <c r="C1641" s="81">
        <v>12</v>
      </c>
      <c r="D1641" s="81">
        <v>5</v>
      </c>
      <c r="E1641" s="81">
        <v>5</v>
      </c>
      <c r="F1641" s="81">
        <v>0</v>
      </c>
      <c r="G1641" s="82" t="s">
        <v>110</v>
      </c>
      <c r="H1641" s="83" t="s">
        <v>111</v>
      </c>
      <c r="I1641" s="70"/>
      <c r="K1641" s="84">
        <v>37.26</v>
      </c>
    </row>
    <row r="1642" spans="1:11" s="80" customFormat="1" ht="15" customHeight="1">
      <c r="A1642" s="79" t="s">
        <v>2953</v>
      </c>
      <c r="B1642" s="85" t="s">
        <v>2952</v>
      </c>
      <c r="C1642" s="81">
        <v>12</v>
      </c>
      <c r="D1642" s="81">
        <v>5</v>
      </c>
      <c r="E1642" s="81">
        <v>5</v>
      </c>
      <c r="F1642" s="81">
        <v>0</v>
      </c>
      <c r="G1642" s="82" t="s">
        <v>110</v>
      </c>
      <c r="H1642" s="83" t="s">
        <v>111</v>
      </c>
      <c r="I1642" s="70"/>
      <c r="K1642" s="84">
        <v>44.78</v>
      </c>
    </row>
    <row r="1643" spans="1:11" s="80" customFormat="1" ht="15" customHeight="1">
      <c r="A1643" s="79" t="s">
        <v>2954</v>
      </c>
      <c r="B1643" s="85" t="s">
        <v>2955</v>
      </c>
      <c r="C1643" s="81">
        <v>12</v>
      </c>
      <c r="D1643" s="81">
        <v>5</v>
      </c>
      <c r="E1643" s="81">
        <v>5</v>
      </c>
      <c r="F1643" s="81">
        <v>0</v>
      </c>
      <c r="G1643" s="82" t="s">
        <v>110</v>
      </c>
      <c r="H1643" s="83" t="s">
        <v>111</v>
      </c>
      <c r="I1643" s="70"/>
      <c r="K1643" s="84">
        <v>31.52</v>
      </c>
    </row>
    <row r="1644" spans="1:11" s="80" customFormat="1" ht="15" customHeight="1">
      <c r="A1644" s="79" t="s">
        <v>2956</v>
      </c>
      <c r="B1644" s="85" t="s">
        <v>2955</v>
      </c>
      <c r="C1644" s="81">
        <v>12</v>
      </c>
      <c r="D1644" s="81">
        <v>5</v>
      </c>
      <c r="E1644" s="81">
        <v>5</v>
      </c>
      <c r="F1644" s="81">
        <v>0</v>
      </c>
      <c r="G1644" s="82" t="s">
        <v>110</v>
      </c>
      <c r="H1644" s="83" t="s">
        <v>111</v>
      </c>
      <c r="I1644" s="70"/>
      <c r="K1644" s="84">
        <v>39.76</v>
      </c>
    </row>
    <row r="1645" spans="1:11" s="80" customFormat="1" ht="15" customHeight="1">
      <c r="A1645" s="79" t="s">
        <v>2957</v>
      </c>
      <c r="B1645" s="85" t="s">
        <v>2958</v>
      </c>
      <c r="C1645" s="81">
        <v>12</v>
      </c>
      <c r="D1645" s="81">
        <v>5</v>
      </c>
      <c r="E1645" s="81">
        <v>5</v>
      </c>
      <c r="F1645" s="81">
        <v>0</v>
      </c>
      <c r="G1645" s="82" t="s">
        <v>110</v>
      </c>
      <c r="H1645" s="83" t="s">
        <v>111</v>
      </c>
      <c r="I1645" s="70"/>
      <c r="K1645" s="84">
        <v>31.52</v>
      </c>
    </row>
    <row r="1646" spans="1:11" s="80" customFormat="1" ht="15" customHeight="1">
      <c r="A1646" s="79" t="s">
        <v>2959</v>
      </c>
      <c r="B1646" s="85" t="s">
        <v>2960</v>
      </c>
      <c r="C1646" s="81">
        <v>12</v>
      </c>
      <c r="D1646" s="81">
        <v>5</v>
      </c>
      <c r="E1646" s="81">
        <v>5</v>
      </c>
      <c r="F1646" s="81">
        <v>0</v>
      </c>
      <c r="G1646" s="82" t="s">
        <v>110</v>
      </c>
      <c r="H1646" s="83" t="s">
        <v>111</v>
      </c>
      <c r="I1646" s="70"/>
      <c r="K1646" s="84">
        <v>38.33</v>
      </c>
    </row>
    <row r="1647" spans="1:11" s="80" customFormat="1" ht="15" customHeight="1">
      <c r="A1647" s="79" t="s">
        <v>2961</v>
      </c>
      <c r="B1647" s="85" t="s">
        <v>2960</v>
      </c>
      <c r="C1647" s="81">
        <v>12</v>
      </c>
      <c r="D1647" s="81">
        <v>5</v>
      </c>
      <c r="E1647" s="81">
        <v>5</v>
      </c>
      <c r="F1647" s="81">
        <v>0</v>
      </c>
      <c r="G1647" s="82" t="s">
        <v>110</v>
      </c>
      <c r="H1647" s="83" t="s">
        <v>111</v>
      </c>
      <c r="I1647" s="70"/>
      <c r="K1647" s="84">
        <v>48.72</v>
      </c>
    </row>
    <row r="1648" spans="1:11" s="80" customFormat="1" ht="15" customHeight="1">
      <c r="A1648" s="79" t="s">
        <v>2962</v>
      </c>
      <c r="B1648" s="85" t="s">
        <v>2963</v>
      </c>
      <c r="C1648" s="81">
        <v>12</v>
      </c>
      <c r="D1648" s="81">
        <v>5</v>
      </c>
      <c r="E1648" s="81">
        <v>5</v>
      </c>
      <c r="F1648" s="81">
        <v>0</v>
      </c>
      <c r="G1648" s="82" t="s">
        <v>110</v>
      </c>
      <c r="H1648" s="83" t="s">
        <v>111</v>
      </c>
      <c r="I1648" s="70"/>
      <c r="K1648" s="84">
        <v>15.4</v>
      </c>
    </row>
    <row r="1649" spans="1:11" s="80" customFormat="1" ht="15" customHeight="1">
      <c r="A1649" s="79" t="s">
        <v>2964</v>
      </c>
      <c r="B1649" s="85" t="s">
        <v>2963</v>
      </c>
      <c r="C1649" s="81">
        <v>12</v>
      </c>
      <c r="D1649" s="81">
        <v>5</v>
      </c>
      <c r="E1649" s="81">
        <v>5</v>
      </c>
      <c r="F1649" s="81">
        <v>0</v>
      </c>
      <c r="G1649" s="82" t="s">
        <v>110</v>
      </c>
      <c r="H1649" s="83" t="s">
        <v>111</v>
      </c>
      <c r="I1649" s="70"/>
      <c r="K1649" s="84">
        <v>39.049999999999997</v>
      </c>
    </row>
    <row r="1650" spans="1:11" s="80" customFormat="1" ht="15" customHeight="1">
      <c r="A1650" s="79" t="s">
        <v>2965</v>
      </c>
      <c r="B1650" s="85" t="s">
        <v>2966</v>
      </c>
      <c r="C1650" s="81">
        <v>12</v>
      </c>
      <c r="D1650" s="81">
        <v>5</v>
      </c>
      <c r="E1650" s="81">
        <v>5</v>
      </c>
      <c r="F1650" s="81">
        <v>0</v>
      </c>
      <c r="G1650" s="82" t="s">
        <v>110</v>
      </c>
      <c r="H1650" s="83" t="s">
        <v>111</v>
      </c>
      <c r="I1650" s="70"/>
      <c r="K1650" s="84">
        <v>54.09</v>
      </c>
    </row>
    <row r="1651" spans="1:11" s="80" customFormat="1" ht="15" customHeight="1">
      <c r="A1651" s="79" t="s">
        <v>2967</v>
      </c>
      <c r="B1651" s="85" t="s">
        <v>2968</v>
      </c>
      <c r="C1651" s="81">
        <v>12</v>
      </c>
      <c r="D1651" s="81">
        <v>5</v>
      </c>
      <c r="E1651" s="81">
        <v>5</v>
      </c>
      <c r="F1651" s="81">
        <v>0</v>
      </c>
      <c r="G1651" s="82" t="s">
        <v>110</v>
      </c>
      <c r="H1651" s="83" t="s">
        <v>111</v>
      </c>
      <c r="I1651" s="70"/>
      <c r="K1651" s="84">
        <v>32.6</v>
      </c>
    </row>
    <row r="1652" spans="1:11" s="80" customFormat="1" ht="15" customHeight="1">
      <c r="A1652" s="79" t="s">
        <v>2969</v>
      </c>
      <c r="B1652" s="85" t="s">
        <v>2970</v>
      </c>
      <c r="C1652" s="81">
        <v>12</v>
      </c>
      <c r="D1652" s="81">
        <v>5</v>
      </c>
      <c r="E1652" s="81">
        <v>5</v>
      </c>
      <c r="F1652" s="81">
        <v>0</v>
      </c>
      <c r="G1652" s="82" t="s">
        <v>110</v>
      </c>
      <c r="H1652" s="83" t="s">
        <v>111</v>
      </c>
      <c r="I1652" s="70"/>
      <c r="K1652" s="84">
        <v>50.15</v>
      </c>
    </row>
    <row r="1653" spans="1:11" s="80" customFormat="1" ht="15" customHeight="1">
      <c r="A1653" s="79" t="s">
        <v>2971</v>
      </c>
      <c r="B1653" s="85" t="s">
        <v>2968</v>
      </c>
      <c r="C1653" s="81">
        <v>12</v>
      </c>
      <c r="D1653" s="81">
        <v>5</v>
      </c>
      <c r="E1653" s="81">
        <v>5</v>
      </c>
      <c r="F1653" s="81">
        <v>0</v>
      </c>
      <c r="G1653" s="82" t="s">
        <v>110</v>
      </c>
      <c r="H1653" s="83" t="s">
        <v>111</v>
      </c>
      <c r="I1653" s="70"/>
      <c r="K1653" s="84">
        <v>84.9</v>
      </c>
    </row>
    <row r="1654" spans="1:11" s="80" customFormat="1" ht="15" customHeight="1">
      <c r="A1654" s="79" t="s">
        <v>2972</v>
      </c>
      <c r="B1654" s="80" t="s">
        <v>2973</v>
      </c>
      <c r="C1654" s="81">
        <v>12</v>
      </c>
      <c r="D1654" s="81">
        <v>5</v>
      </c>
      <c r="E1654" s="81">
        <v>5</v>
      </c>
      <c r="F1654" s="81">
        <v>0</v>
      </c>
      <c r="G1654" s="82" t="s">
        <v>110</v>
      </c>
      <c r="H1654" s="83" t="s">
        <v>111</v>
      </c>
      <c r="I1654" s="70"/>
      <c r="K1654" s="84">
        <v>327.42</v>
      </c>
    </row>
    <row r="1655" spans="1:11" s="80" customFormat="1" ht="15" customHeight="1">
      <c r="A1655" s="79" t="s">
        <v>2974</v>
      </c>
      <c r="B1655" s="85" t="s">
        <v>2975</v>
      </c>
      <c r="C1655" s="81">
        <v>12</v>
      </c>
      <c r="D1655" s="81">
        <v>5</v>
      </c>
      <c r="E1655" s="81">
        <v>5</v>
      </c>
      <c r="F1655" s="81">
        <v>0</v>
      </c>
      <c r="G1655" s="82" t="s">
        <v>110</v>
      </c>
      <c r="H1655" s="83" t="s">
        <v>111</v>
      </c>
      <c r="I1655" s="70"/>
      <c r="K1655" s="84">
        <v>21.85</v>
      </c>
    </row>
    <row r="1656" spans="1:11" s="80" customFormat="1" ht="15" customHeight="1">
      <c r="A1656" s="79" t="s">
        <v>2976</v>
      </c>
      <c r="B1656" s="85" t="s">
        <v>2977</v>
      </c>
      <c r="C1656" s="81">
        <v>12</v>
      </c>
      <c r="D1656" s="81">
        <v>5</v>
      </c>
      <c r="E1656" s="81">
        <v>5</v>
      </c>
      <c r="F1656" s="81">
        <v>0</v>
      </c>
      <c r="G1656" s="82" t="s">
        <v>110</v>
      </c>
      <c r="H1656" s="83" t="s">
        <v>111</v>
      </c>
      <c r="I1656" s="70"/>
      <c r="K1656" s="84">
        <v>21.14</v>
      </c>
    </row>
    <row r="1657" spans="1:11" s="80" customFormat="1" ht="15" customHeight="1">
      <c r="A1657" s="79" t="s">
        <v>2978</v>
      </c>
      <c r="B1657" s="85" t="s">
        <v>2979</v>
      </c>
      <c r="C1657" s="81">
        <v>12</v>
      </c>
      <c r="D1657" s="81">
        <v>5</v>
      </c>
      <c r="E1657" s="81">
        <v>5</v>
      </c>
      <c r="F1657" s="81">
        <v>0</v>
      </c>
      <c r="G1657" s="82" t="s">
        <v>110</v>
      </c>
      <c r="H1657" s="83" t="s">
        <v>111</v>
      </c>
      <c r="I1657" s="70"/>
      <c r="K1657" s="84">
        <v>29.73</v>
      </c>
    </row>
    <row r="1658" spans="1:11" s="80" customFormat="1" ht="15" customHeight="1">
      <c r="A1658" s="79" t="s">
        <v>2980</v>
      </c>
      <c r="B1658" s="85" t="s">
        <v>2981</v>
      </c>
      <c r="C1658" s="81">
        <v>12</v>
      </c>
      <c r="D1658" s="81">
        <v>5</v>
      </c>
      <c r="E1658" s="81">
        <v>5</v>
      </c>
      <c r="F1658" s="81">
        <v>0</v>
      </c>
      <c r="G1658" s="82" t="s">
        <v>110</v>
      </c>
      <c r="H1658" s="83" t="s">
        <v>111</v>
      </c>
      <c r="I1658" s="70"/>
      <c r="K1658" s="84">
        <v>82.03</v>
      </c>
    </row>
    <row r="1659" spans="1:11" s="80" customFormat="1" ht="15" customHeight="1">
      <c r="A1659" s="79" t="s">
        <v>2982</v>
      </c>
      <c r="B1659" s="85" t="s">
        <v>2983</v>
      </c>
      <c r="C1659" s="81">
        <v>12</v>
      </c>
      <c r="D1659" s="81">
        <v>5</v>
      </c>
      <c r="E1659" s="81">
        <v>5</v>
      </c>
      <c r="F1659" s="81">
        <v>0</v>
      </c>
      <c r="G1659" s="82" t="s">
        <v>110</v>
      </c>
      <c r="H1659" s="83" t="s">
        <v>111</v>
      </c>
      <c r="I1659" s="70"/>
      <c r="K1659" s="84">
        <v>94.21</v>
      </c>
    </row>
    <row r="1660" spans="1:11" s="80" customFormat="1" ht="15" customHeight="1">
      <c r="A1660" s="79" t="s">
        <v>2984</v>
      </c>
      <c r="B1660" s="85" t="s">
        <v>2985</v>
      </c>
      <c r="C1660" s="81">
        <v>12</v>
      </c>
      <c r="D1660" s="81">
        <v>5</v>
      </c>
      <c r="E1660" s="81">
        <v>5</v>
      </c>
      <c r="F1660" s="81">
        <v>0</v>
      </c>
      <c r="G1660" s="82" t="s">
        <v>110</v>
      </c>
      <c r="H1660" s="83" t="s">
        <v>111</v>
      </c>
      <c r="I1660" s="70"/>
      <c r="K1660" s="84">
        <v>88.48</v>
      </c>
    </row>
    <row r="1661" spans="1:11" s="80" customFormat="1" ht="15" customHeight="1">
      <c r="A1661" s="79" t="s">
        <v>2986</v>
      </c>
      <c r="B1661" s="85" t="s">
        <v>2987</v>
      </c>
      <c r="C1661" s="81">
        <v>12</v>
      </c>
      <c r="D1661" s="81">
        <v>5</v>
      </c>
      <c r="E1661" s="81">
        <v>5</v>
      </c>
      <c r="F1661" s="81">
        <v>0</v>
      </c>
      <c r="G1661" s="82" t="s">
        <v>110</v>
      </c>
      <c r="H1661" s="83" t="s">
        <v>111</v>
      </c>
      <c r="I1661" s="70"/>
      <c r="K1661" s="84">
        <v>39.049999999999997</v>
      </c>
    </row>
    <row r="1662" spans="1:11" s="80" customFormat="1" ht="15" customHeight="1">
      <c r="A1662" s="79" t="s">
        <v>2988</v>
      </c>
      <c r="B1662" s="85" t="s">
        <v>2989</v>
      </c>
      <c r="C1662" s="81">
        <v>12</v>
      </c>
      <c r="D1662" s="81">
        <v>5</v>
      </c>
      <c r="E1662" s="81">
        <v>5</v>
      </c>
      <c r="F1662" s="81">
        <v>0</v>
      </c>
      <c r="G1662" s="82" t="s">
        <v>110</v>
      </c>
      <c r="H1662" s="83" t="s">
        <v>111</v>
      </c>
      <c r="I1662" s="70"/>
      <c r="K1662" s="84">
        <v>103.17</v>
      </c>
    </row>
    <row r="1663" spans="1:11" s="80" customFormat="1" ht="15" customHeight="1">
      <c r="A1663" s="79" t="s">
        <v>2990</v>
      </c>
      <c r="B1663" s="80" t="s">
        <v>2991</v>
      </c>
      <c r="C1663" s="81">
        <v>12</v>
      </c>
      <c r="D1663" s="81">
        <v>5</v>
      </c>
      <c r="E1663" s="81">
        <v>5</v>
      </c>
      <c r="F1663" s="81">
        <v>0</v>
      </c>
      <c r="G1663" s="82" t="s">
        <v>110</v>
      </c>
      <c r="H1663" s="83" t="s">
        <v>111</v>
      </c>
      <c r="I1663" s="70"/>
      <c r="K1663" s="84">
        <v>125.02</v>
      </c>
    </row>
    <row r="1664" spans="1:11" s="80" customFormat="1" ht="15" customHeight="1">
      <c r="A1664" s="79" t="s">
        <v>2992</v>
      </c>
      <c r="B1664" s="80" t="s">
        <v>2993</v>
      </c>
      <c r="C1664" s="81">
        <v>12</v>
      </c>
      <c r="D1664" s="81">
        <v>5</v>
      </c>
      <c r="E1664" s="81">
        <v>5</v>
      </c>
      <c r="F1664" s="81">
        <v>0</v>
      </c>
      <c r="G1664" s="82" t="s">
        <v>110</v>
      </c>
      <c r="H1664" s="83" t="s">
        <v>111</v>
      </c>
      <c r="I1664" s="70"/>
      <c r="K1664" s="84">
        <v>170.87</v>
      </c>
    </row>
    <row r="1665" spans="1:11" s="80" customFormat="1" ht="15" customHeight="1">
      <c r="A1665" s="79" t="s">
        <v>2994</v>
      </c>
      <c r="B1665" s="80" t="s">
        <v>2995</v>
      </c>
      <c r="C1665" s="81">
        <v>12</v>
      </c>
      <c r="D1665" s="81">
        <v>5</v>
      </c>
      <c r="E1665" s="81">
        <v>5</v>
      </c>
      <c r="F1665" s="81">
        <v>0</v>
      </c>
      <c r="G1665" s="82" t="s">
        <v>110</v>
      </c>
      <c r="H1665" s="83" t="s">
        <v>111</v>
      </c>
      <c r="I1665" s="70"/>
      <c r="K1665" s="84">
        <v>205.26</v>
      </c>
    </row>
    <row r="1666" spans="1:11" s="80" customFormat="1" ht="15" customHeight="1">
      <c r="A1666" s="79" t="s">
        <v>2996</v>
      </c>
      <c r="B1666" s="80" t="s">
        <v>2997</v>
      </c>
      <c r="C1666" s="81">
        <v>12</v>
      </c>
      <c r="D1666" s="81">
        <v>5</v>
      </c>
      <c r="E1666" s="81">
        <v>5</v>
      </c>
      <c r="F1666" s="81">
        <v>0</v>
      </c>
      <c r="G1666" s="82" t="s">
        <v>110</v>
      </c>
      <c r="H1666" s="83" t="s">
        <v>111</v>
      </c>
      <c r="I1666" s="70"/>
      <c r="K1666" s="84">
        <v>253.63</v>
      </c>
    </row>
    <row r="1667" spans="1:11" s="80" customFormat="1" ht="15" customHeight="1">
      <c r="A1667" s="79" t="s">
        <v>2998</v>
      </c>
      <c r="B1667" s="80" t="s">
        <v>2999</v>
      </c>
      <c r="C1667" s="81">
        <v>12</v>
      </c>
      <c r="D1667" s="81">
        <v>5</v>
      </c>
      <c r="E1667" s="81">
        <v>5</v>
      </c>
      <c r="F1667" s="81">
        <v>0</v>
      </c>
      <c r="G1667" s="82" t="s">
        <v>110</v>
      </c>
      <c r="H1667" s="83" t="s">
        <v>111</v>
      </c>
      <c r="I1667" s="70"/>
      <c r="K1667" s="84">
        <v>295.54000000000002</v>
      </c>
    </row>
    <row r="1668" spans="1:11" s="80" customFormat="1" ht="15" customHeight="1">
      <c r="A1668" s="79" t="s">
        <v>3000</v>
      </c>
      <c r="B1668" s="80" t="s">
        <v>3001</v>
      </c>
      <c r="C1668" s="81">
        <v>12</v>
      </c>
      <c r="D1668" s="81">
        <v>5</v>
      </c>
      <c r="E1668" s="81">
        <v>5</v>
      </c>
      <c r="F1668" s="81">
        <v>0</v>
      </c>
      <c r="G1668" s="82" t="s">
        <v>110</v>
      </c>
      <c r="H1668" s="83" t="s">
        <v>111</v>
      </c>
      <c r="I1668" s="70"/>
      <c r="K1668" s="84">
        <v>326.7</v>
      </c>
    </row>
    <row r="1669" spans="1:11" s="80" customFormat="1" ht="15" customHeight="1">
      <c r="A1669" s="79" t="s">
        <v>3002</v>
      </c>
      <c r="B1669" s="80" t="s">
        <v>3003</v>
      </c>
      <c r="C1669" s="81">
        <v>12</v>
      </c>
      <c r="D1669" s="81">
        <v>5</v>
      </c>
      <c r="E1669" s="81">
        <v>5</v>
      </c>
      <c r="F1669" s="81">
        <v>0</v>
      </c>
      <c r="G1669" s="82" t="s">
        <v>110</v>
      </c>
      <c r="H1669" s="83" t="s">
        <v>111</v>
      </c>
      <c r="I1669" s="70"/>
      <c r="K1669" s="84">
        <v>208.85</v>
      </c>
    </row>
    <row r="1670" spans="1:11" s="80" customFormat="1" ht="15" customHeight="1">
      <c r="A1670" s="79" t="s">
        <v>3004</v>
      </c>
      <c r="B1670" s="80" t="s">
        <v>3005</v>
      </c>
      <c r="C1670" s="81">
        <v>12</v>
      </c>
      <c r="D1670" s="81">
        <v>5</v>
      </c>
      <c r="E1670" s="81">
        <v>5</v>
      </c>
      <c r="F1670" s="81">
        <v>0</v>
      </c>
      <c r="G1670" s="82" t="s">
        <v>110</v>
      </c>
      <c r="H1670" s="83" t="s">
        <v>111</v>
      </c>
      <c r="I1670" s="70"/>
      <c r="K1670" s="84">
        <v>252.91</v>
      </c>
    </row>
    <row r="1671" spans="1:11" s="80" customFormat="1" ht="15" customHeight="1">
      <c r="A1671" s="79" t="s">
        <v>3006</v>
      </c>
      <c r="B1671" s="80" t="s">
        <v>3007</v>
      </c>
      <c r="C1671" s="81">
        <v>12</v>
      </c>
      <c r="D1671" s="81">
        <v>5</v>
      </c>
      <c r="E1671" s="81">
        <v>5</v>
      </c>
      <c r="F1671" s="81">
        <v>0</v>
      </c>
      <c r="G1671" s="82" t="s">
        <v>110</v>
      </c>
      <c r="H1671" s="83" t="s">
        <v>111</v>
      </c>
      <c r="I1671" s="70"/>
      <c r="K1671" s="84">
        <v>302.7</v>
      </c>
    </row>
    <row r="1672" spans="1:11" s="80" customFormat="1" ht="15" customHeight="1">
      <c r="A1672" s="79" t="s">
        <v>3008</v>
      </c>
      <c r="B1672" s="80" t="s">
        <v>3009</v>
      </c>
      <c r="C1672" s="81">
        <v>12</v>
      </c>
      <c r="D1672" s="81">
        <v>5</v>
      </c>
      <c r="E1672" s="81">
        <v>5</v>
      </c>
      <c r="F1672" s="81">
        <v>0</v>
      </c>
      <c r="G1672" s="82" t="s">
        <v>110</v>
      </c>
      <c r="H1672" s="83" t="s">
        <v>111</v>
      </c>
      <c r="I1672" s="70"/>
      <c r="K1672" s="84">
        <v>206.7</v>
      </c>
    </row>
    <row r="1673" spans="1:11" s="80" customFormat="1" ht="15" customHeight="1">
      <c r="A1673" s="79" t="s">
        <v>3010</v>
      </c>
      <c r="B1673" s="80" t="s">
        <v>3011</v>
      </c>
      <c r="C1673" s="81">
        <v>12</v>
      </c>
      <c r="D1673" s="81">
        <v>5</v>
      </c>
      <c r="E1673" s="81">
        <v>5</v>
      </c>
      <c r="F1673" s="81">
        <v>0</v>
      </c>
      <c r="G1673" s="82" t="s">
        <v>110</v>
      </c>
      <c r="H1673" s="83" t="s">
        <v>111</v>
      </c>
      <c r="I1673" s="70"/>
      <c r="K1673" s="84">
        <v>247.89</v>
      </c>
    </row>
    <row r="1674" spans="1:11" s="80" customFormat="1" ht="15" customHeight="1">
      <c r="A1674" s="79" t="s">
        <v>3012</v>
      </c>
      <c r="B1674" s="80" t="s">
        <v>3013</v>
      </c>
      <c r="C1674" s="81">
        <v>12</v>
      </c>
      <c r="D1674" s="81">
        <v>5</v>
      </c>
      <c r="E1674" s="81">
        <v>5</v>
      </c>
      <c r="F1674" s="81">
        <v>0</v>
      </c>
      <c r="G1674" s="82" t="s">
        <v>110</v>
      </c>
      <c r="H1674" s="83" t="s">
        <v>111</v>
      </c>
      <c r="I1674" s="70"/>
      <c r="K1674" s="84">
        <v>294.45999999999998</v>
      </c>
    </row>
    <row r="1675" spans="1:11" s="80" customFormat="1" ht="15" customHeight="1">
      <c r="A1675" s="79" t="s">
        <v>3014</v>
      </c>
      <c r="B1675" s="80" t="s">
        <v>3015</v>
      </c>
      <c r="C1675" s="81">
        <v>12</v>
      </c>
      <c r="D1675" s="81">
        <v>5</v>
      </c>
      <c r="E1675" s="81">
        <v>5</v>
      </c>
      <c r="F1675" s="81">
        <v>0</v>
      </c>
      <c r="G1675" s="82" t="s">
        <v>110</v>
      </c>
      <c r="H1675" s="83" t="s">
        <v>111</v>
      </c>
      <c r="I1675" s="70"/>
      <c r="K1675" s="84">
        <v>451.01</v>
      </c>
    </row>
    <row r="1676" spans="1:11" s="80" customFormat="1" ht="15" customHeight="1">
      <c r="A1676" s="79" t="s">
        <v>3016</v>
      </c>
      <c r="B1676" s="80" t="s">
        <v>3017</v>
      </c>
      <c r="C1676" s="81">
        <v>12</v>
      </c>
      <c r="D1676" s="81">
        <v>5</v>
      </c>
      <c r="E1676" s="81">
        <v>5</v>
      </c>
      <c r="F1676" s="81">
        <v>0</v>
      </c>
      <c r="G1676" s="82" t="s">
        <v>110</v>
      </c>
      <c r="H1676" s="83" t="s">
        <v>111</v>
      </c>
      <c r="I1676" s="70"/>
      <c r="K1676" s="84">
        <v>468.2</v>
      </c>
    </row>
    <row r="1677" spans="1:11" s="80" customFormat="1" ht="15" customHeight="1">
      <c r="A1677" s="79" t="s">
        <v>3018</v>
      </c>
      <c r="B1677" s="80" t="s">
        <v>3019</v>
      </c>
      <c r="C1677" s="81">
        <v>12</v>
      </c>
      <c r="D1677" s="81">
        <v>5</v>
      </c>
      <c r="E1677" s="81">
        <v>5</v>
      </c>
      <c r="F1677" s="81">
        <v>0</v>
      </c>
      <c r="G1677" s="82" t="s">
        <v>110</v>
      </c>
      <c r="H1677" s="83" t="s">
        <v>111</v>
      </c>
      <c r="I1677" s="70"/>
      <c r="K1677" s="84">
        <v>365.03</v>
      </c>
    </row>
    <row r="1678" spans="1:11" s="80" customFormat="1" ht="15" customHeight="1">
      <c r="A1678" s="79" t="s">
        <v>3020</v>
      </c>
      <c r="B1678" s="80" t="s">
        <v>3021</v>
      </c>
      <c r="C1678" s="81">
        <v>12</v>
      </c>
      <c r="D1678" s="81">
        <v>5</v>
      </c>
      <c r="E1678" s="81">
        <v>5</v>
      </c>
      <c r="F1678" s="81">
        <v>0</v>
      </c>
      <c r="G1678" s="82" t="s">
        <v>110</v>
      </c>
      <c r="H1678" s="83" t="s">
        <v>111</v>
      </c>
      <c r="I1678" s="70"/>
      <c r="K1678" s="84">
        <v>416.98</v>
      </c>
    </row>
    <row r="1679" spans="1:11" s="80" customFormat="1" ht="15" customHeight="1">
      <c r="A1679" s="79" t="s">
        <v>3022</v>
      </c>
      <c r="B1679" s="80" t="s">
        <v>3023</v>
      </c>
      <c r="C1679" s="81">
        <v>12</v>
      </c>
      <c r="D1679" s="81">
        <v>5</v>
      </c>
      <c r="E1679" s="81">
        <v>5</v>
      </c>
      <c r="F1679" s="81">
        <v>0</v>
      </c>
      <c r="G1679" s="82" t="s">
        <v>110</v>
      </c>
      <c r="H1679" s="83" t="s">
        <v>111</v>
      </c>
      <c r="I1679" s="70"/>
      <c r="K1679" s="84">
        <v>510.47</v>
      </c>
    </row>
    <row r="1680" spans="1:11" s="80" customFormat="1" ht="15" customHeight="1">
      <c r="A1680" s="79" t="s">
        <v>3024</v>
      </c>
      <c r="B1680" s="80" t="s">
        <v>3025</v>
      </c>
      <c r="C1680" s="81">
        <v>12</v>
      </c>
      <c r="D1680" s="81">
        <v>5</v>
      </c>
      <c r="E1680" s="81">
        <v>5</v>
      </c>
      <c r="F1680" s="81">
        <v>0</v>
      </c>
      <c r="G1680" s="82" t="s">
        <v>110</v>
      </c>
      <c r="H1680" s="83" t="s">
        <v>111</v>
      </c>
      <c r="I1680" s="70"/>
      <c r="K1680" s="84">
        <v>409.1</v>
      </c>
    </row>
    <row r="1681" spans="1:11" s="80" customFormat="1" ht="15" customHeight="1">
      <c r="A1681" s="79" t="s">
        <v>3026</v>
      </c>
      <c r="B1681" s="80" t="s">
        <v>3027</v>
      </c>
      <c r="C1681" s="81">
        <v>12</v>
      </c>
      <c r="D1681" s="81">
        <v>5</v>
      </c>
      <c r="E1681" s="81">
        <v>5</v>
      </c>
      <c r="F1681" s="81">
        <v>0</v>
      </c>
      <c r="G1681" s="82" t="s">
        <v>110</v>
      </c>
      <c r="H1681" s="83" t="s">
        <v>111</v>
      </c>
      <c r="I1681" s="70"/>
      <c r="K1681" s="84">
        <v>403.36</v>
      </c>
    </row>
    <row r="1682" spans="1:11" s="80" customFormat="1" ht="15" customHeight="1">
      <c r="A1682" s="79" t="s">
        <v>3028</v>
      </c>
      <c r="B1682" s="80" t="s">
        <v>3029</v>
      </c>
      <c r="C1682" s="81">
        <v>12</v>
      </c>
      <c r="D1682" s="81">
        <v>5</v>
      </c>
      <c r="E1682" s="81">
        <v>5</v>
      </c>
      <c r="F1682" s="81">
        <v>0</v>
      </c>
      <c r="G1682" s="82" t="s">
        <v>110</v>
      </c>
      <c r="H1682" s="83" t="s">
        <v>111</v>
      </c>
      <c r="I1682" s="70"/>
      <c r="K1682" s="84">
        <v>615.08000000000004</v>
      </c>
    </row>
    <row r="1683" spans="1:11" s="80" customFormat="1" ht="15" customHeight="1">
      <c r="A1683" s="79" t="s">
        <v>3030</v>
      </c>
      <c r="B1683" s="80" t="s">
        <v>3031</v>
      </c>
      <c r="C1683" s="81">
        <v>12</v>
      </c>
      <c r="D1683" s="81">
        <v>5</v>
      </c>
      <c r="E1683" s="81">
        <v>5</v>
      </c>
      <c r="F1683" s="81">
        <v>0</v>
      </c>
      <c r="G1683" s="82" t="s">
        <v>110</v>
      </c>
      <c r="H1683" s="83" t="s">
        <v>111</v>
      </c>
      <c r="I1683" s="70"/>
      <c r="K1683" s="84">
        <v>410.17</v>
      </c>
    </row>
    <row r="1684" spans="1:11" s="80" customFormat="1" ht="15" customHeight="1">
      <c r="A1684" s="79" t="s">
        <v>3032</v>
      </c>
      <c r="B1684" s="80" t="s">
        <v>3033</v>
      </c>
      <c r="C1684" s="81">
        <v>12</v>
      </c>
      <c r="D1684" s="81">
        <v>5</v>
      </c>
      <c r="E1684" s="81">
        <v>5</v>
      </c>
      <c r="F1684" s="81">
        <v>0</v>
      </c>
      <c r="G1684" s="82" t="s">
        <v>110</v>
      </c>
      <c r="H1684" s="83" t="s">
        <v>111</v>
      </c>
      <c r="I1684" s="70"/>
      <c r="K1684" s="84">
        <v>430.59</v>
      </c>
    </row>
    <row r="1685" spans="1:11" s="80" customFormat="1" ht="15" customHeight="1">
      <c r="A1685" s="79" t="s">
        <v>3034</v>
      </c>
      <c r="B1685" s="80" t="s">
        <v>3035</v>
      </c>
      <c r="C1685" s="81">
        <v>12</v>
      </c>
      <c r="D1685" s="81">
        <v>5</v>
      </c>
      <c r="E1685" s="81">
        <v>5</v>
      </c>
      <c r="F1685" s="81">
        <v>0</v>
      </c>
      <c r="G1685" s="82" t="s">
        <v>110</v>
      </c>
      <c r="H1685" s="83" t="s">
        <v>111</v>
      </c>
      <c r="I1685" s="70"/>
      <c r="K1685" s="84">
        <v>619.02</v>
      </c>
    </row>
    <row r="1686" spans="1:11" s="80" customFormat="1" ht="15" customHeight="1">
      <c r="A1686" s="79" t="s">
        <v>3036</v>
      </c>
      <c r="B1686" s="80" t="s">
        <v>3037</v>
      </c>
      <c r="C1686" s="81">
        <v>12</v>
      </c>
      <c r="D1686" s="81">
        <v>5</v>
      </c>
      <c r="E1686" s="81">
        <v>5</v>
      </c>
      <c r="F1686" s="81">
        <v>0</v>
      </c>
      <c r="G1686" s="82" t="s">
        <v>110</v>
      </c>
      <c r="H1686" s="83" t="s">
        <v>111</v>
      </c>
      <c r="I1686" s="70"/>
      <c r="K1686" s="84">
        <v>247.54</v>
      </c>
    </row>
    <row r="1687" spans="1:11" s="80" customFormat="1" ht="15" customHeight="1">
      <c r="A1687" s="79" t="s">
        <v>3038</v>
      </c>
      <c r="B1687" s="80" t="s">
        <v>3039</v>
      </c>
      <c r="C1687" s="81">
        <v>12</v>
      </c>
      <c r="D1687" s="81">
        <v>5</v>
      </c>
      <c r="E1687" s="81">
        <v>5</v>
      </c>
      <c r="F1687" s="81">
        <v>0</v>
      </c>
      <c r="G1687" s="82" t="s">
        <v>110</v>
      </c>
      <c r="H1687" s="83" t="s">
        <v>111</v>
      </c>
      <c r="I1687" s="70"/>
      <c r="K1687" s="84">
        <v>336.73</v>
      </c>
    </row>
    <row r="1688" spans="1:11" s="80" customFormat="1" ht="15" customHeight="1">
      <c r="A1688" s="79" t="s">
        <v>3040</v>
      </c>
      <c r="B1688" s="80" t="s">
        <v>3041</v>
      </c>
      <c r="C1688" s="81">
        <v>12</v>
      </c>
      <c r="D1688" s="81">
        <v>5</v>
      </c>
      <c r="E1688" s="81">
        <v>5</v>
      </c>
      <c r="F1688" s="81">
        <v>0</v>
      </c>
      <c r="G1688" s="82" t="s">
        <v>110</v>
      </c>
      <c r="H1688" s="83" t="s">
        <v>111</v>
      </c>
      <c r="I1688" s="70"/>
      <c r="K1688" s="84">
        <v>397.27</v>
      </c>
    </row>
    <row r="1689" spans="1:11" s="80" customFormat="1" ht="15" customHeight="1">
      <c r="A1689" s="79" t="s">
        <v>3042</v>
      </c>
      <c r="B1689" s="80" t="s">
        <v>3043</v>
      </c>
      <c r="C1689" s="81">
        <v>12</v>
      </c>
      <c r="D1689" s="81">
        <v>5</v>
      </c>
      <c r="E1689" s="81">
        <v>5</v>
      </c>
      <c r="F1689" s="81">
        <v>0</v>
      </c>
      <c r="G1689" s="82" t="s">
        <v>110</v>
      </c>
      <c r="H1689" s="83" t="s">
        <v>111</v>
      </c>
      <c r="I1689" s="70"/>
      <c r="K1689" s="84">
        <v>457.1</v>
      </c>
    </row>
    <row r="1690" spans="1:11" s="80" customFormat="1" ht="15" customHeight="1">
      <c r="A1690" s="79" t="s">
        <v>3044</v>
      </c>
      <c r="B1690" s="85" t="s">
        <v>3045</v>
      </c>
      <c r="C1690" s="81">
        <v>12</v>
      </c>
      <c r="D1690" s="81">
        <v>5</v>
      </c>
      <c r="E1690" s="81">
        <v>5</v>
      </c>
      <c r="F1690" s="81">
        <v>0</v>
      </c>
      <c r="G1690" s="82" t="s">
        <v>110</v>
      </c>
      <c r="H1690" s="83" t="s">
        <v>111</v>
      </c>
      <c r="I1690" s="70"/>
      <c r="K1690" s="84">
        <v>24</v>
      </c>
    </row>
    <row r="1691" spans="1:11" s="80" customFormat="1" ht="15" customHeight="1">
      <c r="A1691" s="79" t="s">
        <v>3046</v>
      </c>
      <c r="B1691" s="85" t="s">
        <v>3047</v>
      </c>
      <c r="C1691" s="81">
        <v>12</v>
      </c>
      <c r="D1691" s="81">
        <v>5</v>
      </c>
      <c r="E1691" s="81">
        <v>5</v>
      </c>
      <c r="F1691" s="81">
        <v>0</v>
      </c>
      <c r="G1691" s="82" t="s">
        <v>110</v>
      </c>
      <c r="H1691" s="83" t="s">
        <v>111</v>
      </c>
      <c r="I1691" s="70"/>
      <c r="K1691" s="84">
        <v>30.81</v>
      </c>
    </row>
    <row r="1692" spans="1:11" s="80" customFormat="1" ht="15" customHeight="1">
      <c r="A1692" s="79" t="s">
        <v>3048</v>
      </c>
      <c r="B1692" s="85" t="s">
        <v>3049</v>
      </c>
      <c r="C1692" s="81">
        <v>12</v>
      </c>
      <c r="D1692" s="81">
        <v>5</v>
      </c>
      <c r="E1692" s="81">
        <v>5</v>
      </c>
      <c r="F1692" s="81">
        <v>0</v>
      </c>
      <c r="G1692" s="82" t="s">
        <v>110</v>
      </c>
      <c r="H1692" s="83" t="s">
        <v>111</v>
      </c>
      <c r="I1692" s="70"/>
      <c r="K1692" s="84">
        <v>31.17</v>
      </c>
    </row>
    <row r="1693" spans="1:11" s="80" customFormat="1" ht="15" customHeight="1">
      <c r="A1693" s="79" t="s">
        <v>3050</v>
      </c>
      <c r="B1693" s="85" t="s">
        <v>3051</v>
      </c>
      <c r="C1693" s="81">
        <v>12</v>
      </c>
      <c r="D1693" s="81">
        <v>5</v>
      </c>
      <c r="E1693" s="81">
        <v>5</v>
      </c>
      <c r="F1693" s="81">
        <v>0</v>
      </c>
      <c r="G1693" s="82" t="s">
        <v>110</v>
      </c>
      <c r="H1693" s="83" t="s">
        <v>111</v>
      </c>
      <c r="I1693" s="70"/>
      <c r="K1693" s="84">
        <v>38.33</v>
      </c>
    </row>
    <row r="1694" spans="1:11" s="80" customFormat="1" ht="15" customHeight="1">
      <c r="A1694" s="79" t="s">
        <v>3052</v>
      </c>
      <c r="B1694" s="85" t="s">
        <v>3053</v>
      </c>
      <c r="C1694" s="81">
        <v>12</v>
      </c>
      <c r="D1694" s="81">
        <v>5</v>
      </c>
      <c r="E1694" s="81">
        <v>5</v>
      </c>
      <c r="F1694" s="81">
        <v>0</v>
      </c>
      <c r="G1694" s="82" t="s">
        <v>110</v>
      </c>
      <c r="H1694" s="83" t="s">
        <v>111</v>
      </c>
      <c r="I1694" s="70"/>
      <c r="K1694" s="84">
        <v>47.64</v>
      </c>
    </row>
    <row r="1695" spans="1:11" s="80" customFormat="1" ht="15" customHeight="1">
      <c r="A1695" s="79" t="s">
        <v>3054</v>
      </c>
      <c r="B1695" s="85" t="s">
        <v>3055</v>
      </c>
      <c r="C1695" s="81">
        <v>12</v>
      </c>
      <c r="D1695" s="81">
        <v>5</v>
      </c>
      <c r="E1695" s="81">
        <v>5</v>
      </c>
      <c r="F1695" s="81">
        <v>0</v>
      </c>
      <c r="G1695" s="82" t="s">
        <v>110</v>
      </c>
      <c r="H1695" s="83" t="s">
        <v>111</v>
      </c>
      <c r="I1695" s="70"/>
      <c r="K1695" s="84">
        <v>67.349999999999994</v>
      </c>
    </row>
    <row r="1696" spans="1:11" s="80" customFormat="1" ht="15" customHeight="1">
      <c r="A1696" s="79" t="s">
        <v>3056</v>
      </c>
      <c r="B1696" s="85" t="s">
        <v>3057</v>
      </c>
      <c r="C1696" s="81">
        <v>12</v>
      </c>
      <c r="D1696" s="81">
        <v>5</v>
      </c>
      <c r="E1696" s="81">
        <v>5</v>
      </c>
      <c r="F1696" s="81">
        <v>0</v>
      </c>
      <c r="G1696" s="82" t="s">
        <v>110</v>
      </c>
      <c r="H1696" s="83" t="s">
        <v>111</v>
      </c>
      <c r="I1696" s="70"/>
      <c r="K1696" s="84">
        <v>47.29</v>
      </c>
    </row>
    <row r="1697" spans="1:11" s="80" customFormat="1" ht="15" customHeight="1">
      <c r="A1697" s="79" t="s">
        <v>3058</v>
      </c>
      <c r="B1697" s="85" t="s">
        <v>3059</v>
      </c>
      <c r="C1697" s="81">
        <v>12</v>
      </c>
      <c r="D1697" s="81">
        <v>5</v>
      </c>
      <c r="E1697" s="81">
        <v>5</v>
      </c>
      <c r="F1697" s="81">
        <v>0</v>
      </c>
      <c r="G1697" s="82" t="s">
        <v>110</v>
      </c>
      <c r="H1697" s="83" t="s">
        <v>111</v>
      </c>
      <c r="I1697" s="70"/>
      <c r="K1697" s="84">
        <v>88.84</v>
      </c>
    </row>
    <row r="1698" spans="1:11" s="80" customFormat="1" ht="15" customHeight="1">
      <c r="A1698" s="79" t="s">
        <v>3060</v>
      </c>
      <c r="B1698" s="85" t="s">
        <v>3061</v>
      </c>
      <c r="C1698" s="81">
        <v>12</v>
      </c>
      <c r="D1698" s="81">
        <v>5</v>
      </c>
      <c r="E1698" s="81">
        <v>5</v>
      </c>
      <c r="F1698" s="81">
        <v>0</v>
      </c>
      <c r="G1698" s="82" t="s">
        <v>110</v>
      </c>
      <c r="H1698" s="83" t="s">
        <v>111</v>
      </c>
      <c r="I1698" s="70"/>
      <c r="K1698" s="84">
        <v>37.26</v>
      </c>
    </row>
    <row r="1699" spans="1:11" s="80" customFormat="1" ht="15" customHeight="1">
      <c r="A1699" s="79" t="s">
        <v>3062</v>
      </c>
      <c r="B1699" s="85" t="s">
        <v>3063</v>
      </c>
      <c r="C1699" s="81">
        <v>12</v>
      </c>
      <c r="D1699" s="81">
        <v>5</v>
      </c>
      <c r="E1699" s="81">
        <v>5</v>
      </c>
      <c r="F1699" s="81">
        <v>0</v>
      </c>
      <c r="G1699" s="82" t="s">
        <v>110</v>
      </c>
      <c r="H1699" s="83" t="s">
        <v>111</v>
      </c>
      <c r="I1699" s="70"/>
      <c r="K1699" s="84">
        <v>33.67</v>
      </c>
    </row>
    <row r="1700" spans="1:11" s="80" customFormat="1" ht="15" customHeight="1">
      <c r="A1700" s="79" t="s">
        <v>3064</v>
      </c>
      <c r="B1700" s="85" t="s">
        <v>3065</v>
      </c>
      <c r="C1700" s="81">
        <v>12</v>
      </c>
      <c r="D1700" s="81">
        <v>5</v>
      </c>
      <c r="E1700" s="81">
        <v>5</v>
      </c>
      <c r="F1700" s="81">
        <v>0</v>
      </c>
      <c r="G1700" s="82" t="s">
        <v>110</v>
      </c>
      <c r="H1700" s="83" t="s">
        <v>111</v>
      </c>
      <c r="I1700" s="70"/>
      <c r="K1700" s="84">
        <v>40.840000000000003</v>
      </c>
    </row>
    <row r="1701" spans="1:11" s="80" customFormat="1" ht="15" customHeight="1">
      <c r="A1701" s="79" t="s">
        <v>3066</v>
      </c>
      <c r="B1701" s="85" t="s">
        <v>3067</v>
      </c>
      <c r="C1701" s="81">
        <v>12</v>
      </c>
      <c r="D1701" s="81">
        <v>5</v>
      </c>
      <c r="E1701" s="81">
        <v>5</v>
      </c>
      <c r="F1701" s="81">
        <v>0</v>
      </c>
      <c r="G1701" s="82" t="s">
        <v>110</v>
      </c>
      <c r="H1701" s="83" t="s">
        <v>111</v>
      </c>
      <c r="I1701" s="70"/>
      <c r="K1701" s="84">
        <v>41.91</v>
      </c>
    </row>
    <row r="1702" spans="1:11" s="80" customFormat="1" ht="15" customHeight="1">
      <c r="A1702" s="79" t="s">
        <v>3068</v>
      </c>
      <c r="B1702" s="85" t="s">
        <v>3069</v>
      </c>
      <c r="C1702" s="81">
        <v>12</v>
      </c>
      <c r="D1702" s="81">
        <v>5</v>
      </c>
      <c r="E1702" s="81">
        <v>5</v>
      </c>
      <c r="F1702" s="81">
        <v>0</v>
      </c>
      <c r="G1702" s="82" t="s">
        <v>110</v>
      </c>
      <c r="H1702" s="83" t="s">
        <v>111</v>
      </c>
      <c r="I1702" s="70"/>
      <c r="K1702" s="84">
        <v>54.81</v>
      </c>
    </row>
    <row r="1703" spans="1:11" s="80" customFormat="1" ht="15" customHeight="1">
      <c r="A1703" s="79" t="s">
        <v>3070</v>
      </c>
      <c r="B1703" s="85" t="s">
        <v>3071</v>
      </c>
      <c r="C1703" s="81">
        <v>12</v>
      </c>
      <c r="D1703" s="81">
        <v>5</v>
      </c>
      <c r="E1703" s="81">
        <v>5</v>
      </c>
      <c r="F1703" s="81">
        <v>0</v>
      </c>
      <c r="G1703" s="82" t="s">
        <v>110</v>
      </c>
      <c r="H1703" s="83" t="s">
        <v>111</v>
      </c>
      <c r="I1703" s="70"/>
      <c r="K1703" s="84">
        <v>32.6</v>
      </c>
    </row>
    <row r="1704" spans="1:11" s="80" customFormat="1" ht="15" customHeight="1">
      <c r="A1704" s="79" t="s">
        <v>3072</v>
      </c>
      <c r="B1704" s="85" t="s">
        <v>3073</v>
      </c>
      <c r="C1704" s="81">
        <v>12</v>
      </c>
      <c r="D1704" s="81">
        <v>5</v>
      </c>
      <c r="E1704" s="81">
        <v>5</v>
      </c>
      <c r="F1704" s="81">
        <v>0</v>
      </c>
      <c r="G1704" s="82" t="s">
        <v>110</v>
      </c>
      <c r="H1704" s="83" t="s">
        <v>111</v>
      </c>
      <c r="I1704" s="70"/>
      <c r="K1704" s="84">
        <v>38.33</v>
      </c>
    </row>
    <row r="1705" spans="1:11" s="80" customFormat="1" ht="15" customHeight="1">
      <c r="A1705" s="79" t="s">
        <v>3074</v>
      </c>
      <c r="B1705" s="80" t="s">
        <v>3075</v>
      </c>
      <c r="C1705" s="81">
        <v>12</v>
      </c>
      <c r="D1705" s="81">
        <v>5</v>
      </c>
      <c r="E1705" s="81">
        <v>5</v>
      </c>
      <c r="F1705" s="81">
        <v>0</v>
      </c>
      <c r="G1705" s="82" t="s">
        <v>110</v>
      </c>
      <c r="H1705" s="83" t="s">
        <v>111</v>
      </c>
      <c r="I1705" s="70"/>
      <c r="K1705" s="84">
        <v>193.08</v>
      </c>
    </row>
    <row r="1706" spans="1:11" s="80" customFormat="1" ht="15" customHeight="1">
      <c r="A1706" s="79" t="s">
        <v>3076</v>
      </c>
      <c r="B1706" s="80" t="s">
        <v>3077</v>
      </c>
      <c r="C1706" s="81">
        <v>12</v>
      </c>
      <c r="D1706" s="81">
        <v>5</v>
      </c>
      <c r="E1706" s="81">
        <v>5</v>
      </c>
      <c r="F1706" s="81">
        <v>0</v>
      </c>
      <c r="G1706" s="82" t="s">
        <v>110</v>
      </c>
      <c r="H1706" s="83" t="s">
        <v>111</v>
      </c>
      <c r="I1706" s="70"/>
      <c r="K1706" s="84">
        <v>241.8</v>
      </c>
    </row>
    <row r="1707" spans="1:11" s="80" customFormat="1" ht="15" customHeight="1">
      <c r="A1707" s="79" t="s">
        <v>3078</v>
      </c>
      <c r="B1707" s="80" t="s">
        <v>3079</v>
      </c>
      <c r="C1707" s="81">
        <v>12</v>
      </c>
      <c r="D1707" s="81">
        <v>5</v>
      </c>
      <c r="E1707" s="81">
        <v>5</v>
      </c>
      <c r="F1707" s="81">
        <v>0</v>
      </c>
      <c r="G1707" s="82" t="s">
        <v>110</v>
      </c>
      <c r="H1707" s="83" t="s">
        <v>111</v>
      </c>
      <c r="I1707" s="70"/>
      <c r="K1707" s="84">
        <v>291.60000000000002</v>
      </c>
    </row>
    <row r="1708" spans="1:11" s="80" customFormat="1" ht="15" customHeight="1">
      <c r="A1708" s="79" t="s">
        <v>3080</v>
      </c>
      <c r="B1708" s="80" t="s">
        <v>3081</v>
      </c>
      <c r="C1708" s="81">
        <v>12</v>
      </c>
      <c r="D1708" s="81">
        <v>5</v>
      </c>
      <c r="E1708" s="81">
        <v>5</v>
      </c>
      <c r="F1708" s="81">
        <v>0</v>
      </c>
      <c r="G1708" s="82" t="s">
        <v>110</v>
      </c>
      <c r="H1708" s="83" t="s">
        <v>111</v>
      </c>
      <c r="I1708" s="70"/>
      <c r="K1708" s="84">
        <v>377.21</v>
      </c>
    </row>
    <row r="1709" spans="1:11" s="80" customFormat="1" ht="15" customHeight="1">
      <c r="A1709" s="79" t="s">
        <v>3082</v>
      </c>
      <c r="B1709" s="80" t="s">
        <v>3083</v>
      </c>
      <c r="C1709" s="81">
        <v>12</v>
      </c>
      <c r="D1709" s="81">
        <v>5</v>
      </c>
      <c r="E1709" s="81">
        <v>5</v>
      </c>
      <c r="F1709" s="81">
        <v>0</v>
      </c>
      <c r="G1709" s="82" t="s">
        <v>110</v>
      </c>
      <c r="H1709" s="83" t="s">
        <v>111</v>
      </c>
      <c r="I1709" s="70"/>
      <c r="K1709" s="84">
        <v>420.2</v>
      </c>
    </row>
    <row r="1710" spans="1:11" s="80" customFormat="1" ht="15" customHeight="1">
      <c r="A1710" s="79" t="s">
        <v>3084</v>
      </c>
      <c r="B1710" s="80" t="s">
        <v>3085</v>
      </c>
      <c r="C1710" s="81">
        <v>12</v>
      </c>
      <c r="D1710" s="81">
        <v>5</v>
      </c>
      <c r="E1710" s="81">
        <v>5</v>
      </c>
      <c r="F1710" s="81">
        <v>0</v>
      </c>
      <c r="G1710" s="82" t="s">
        <v>110</v>
      </c>
      <c r="H1710" s="83" t="s">
        <v>111</v>
      </c>
      <c r="I1710" s="70"/>
      <c r="K1710" s="84">
        <v>475.37</v>
      </c>
    </row>
    <row r="1711" spans="1:11" s="80" customFormat="1" ht="15" customHeight="1">
      <c r="A1711" s="79" t="s">
        <v>3086</v>
      </c>
      <c r="B1711" s="80" t="s">
        <v>3087</v>
      </c>
      <c r="C1711" s="81">
        <v>12</v>
      </c>
      <c r="D1711" s="81">
        <v>5</v>
      </c>
      <c r="E1711" s="81">
        <v>5</v>
      </c>
      <c r="F1711" s="81">
        <v>0</v>
      </c>
      <c r="G1711" s="82" t="s">
        <v>110</v>
      </c>
      <c r="H1711" s="83" t="s">
        <v>111</v>
      </c>
      <c r="I1711" s="70"/>
      <c r="K1711" s="84">
        <v>598.24</v>
      </c>
    </row>
    <row r="1712" spans="1:11" s="80" customFormat="1" ht="15" customHeight="1">
      <c r="A1712" s="79" t="s">
        <v>3088</v>
      </c>
      <c r="B1712" s="85" t="s">
        <v>3089</v>
      </c>
      <c r="C1712" s="81">
        <v>12</v>
      </c>
      <c r="D1712" s="81">
        <v>5</v>
      </c>
      <c r="E1712" s="81">
        <v>5</v>
      </c>
      <c r="F1712" s="81">
        <v>0</v>
      </c>
      <c r="G1712" s="82" t="s">
        <v>110</v>
      </c>
      <c r="H1712" s="83" t="s">
        <v>111</v>
      </c>
      <c r="I1712" s="70"/>
      <c r="K1712" s="84">
        <v>80.959999999999994</v>
      </c>
    </row>
    <row r="1713" spans="1:11" s="80" customFormat="1" ht="15" customHeight="1">
      <c r="A1713" s="79" t="s">
        <v>3090</v>
      </c>
      <c r="B1713" s="85" t="s">
        <v>3091</v>
      </c>
      <c r="C1713" s="81">
        <v>12</v>
      </c>
      <c r="D1713" s="81">
        <v>5</v>
      </c>
      <c r="E1713" s="81">
        <v>5</v>
      </c>
      <c r="F1713" s="81">
        <v>0</v>
      </c>
      <c r="G1713" s="82" t="s">
        <v>110</v>
      </c>
      <c r="H1713" s="83" t="s">
        <v>111</v>
      </c>
      <c r="I1713" s="70"/>
      <c r="K1713" s="84">
        <v>23.64</v>
      </c>
    </row>
    <row r="1714" spans="1:11" s="80" customFormat="1" ht="15" customHeight="1">
      <c r="A1714" s="79" t="s">
        <v>3092</v>
      </c>
      <c r="B1714" s="85" t="s">
        <v>3093</v>
      </c>
      <c r="C1714" s="81">
        <v>12</v>
      </c>
      <c r="D1714" s="81">
        <v>5</v>
      </c>
      <c r="E1714" s="81">
        <v>5</v>
      </c>
      <c r="F1714" s="81">
        <v>0</v>
      </c>
      <c r="G1714" s="82" t="s">
        <v>110</v>
      </c>
      <c r="H1714" s="83" t="s">
        <v>111</v>
      </c>
      <c r="I1714" s="70"/>
      <c r="K1714" s="84">
        <v>36.9</v>
      </c>
    </row>
    <row r="1715" spans="1:11" s="80" customFormat="1" ht="15" customHeight="1">
      <c r="A1715" s="79" t="s">
        <v>3094</v>
      </c>
      <c r="B1715" s="85" t="s">
        <v>3095</v>
      </c>
      <c r="C1715" s="81">
        <v>12</v>
      </c>
      <c r="D1715" s="81">
        <v>5</v>
      </c>
      <c r="E1715" s="81">
        <v>5</v>
      </c>
      <c r="F1715" s="81">
        <v>0</v>
      </c>
      <c r="G1715" s="82" t="s">
        <v>110</v>
      </c>
      <c r="H1715" s="83" t="s">
        <v>111</v>
      </c>
      <c r="I1715" s="70"/>
      <c r="K1715" s="84">
        <v>49.79</v>
      </c>
    </row>
    <row r="1716" spans="1:11" s="80" customFormat="1" ht="15" customHeight="1">
      <c r="A1716" s="79" t="s">
        <v>3096</v>
      </c>
      <c r="B1716" s="85" t="s">
        <v>3097</v>
      </c>
      <c r="C1716" s="81">
        <v>12</v>
      </c>
      <c r="D1716" s="81">
        <v>5</v>
      </c>
      <c r="E1716" s="81">
        <v>5</v>
      </c>
      <c r="F1716" s="81">
        <v>0</v>
      </c>
      <c r="G1716" s="82" t="s">
        <v>110</v>
      </c>
      <c r="H1716" s="83" t="s">
        <v>111</v>
      </c>
      <c r="I1716" s="70"/>
      <c r="K1716" s="84">
        <v>63.76</v>
      </c>
    </row>
    <row r="1717" spans="1:11" s="80" customFormat="1" ht="15" customHeight="1">
      <c r="A1717" s="79" t="s">
        <v>3098</v>
      </c>
      <c r="B1717" s="85" t="s">
        <v>3099</v>
      </c>
      <c r="C1717" s="81">
        <v>12</v>
      </c>
      <c r="D1717" s="81">
        <v>5</v>
      </c>
      <c r="E1717" s="81">
        <v>5</v>
      </c>
      <c r="F1717" s="81">
        <v>0</v>
      </c>
      <c r="G1717" s="82" t="s">
        <v>110</v>
      </c>
      <c r="H1717" s="83" t="s">
        <v>111</v>
      </c>
      <c r="I1717" s="70"/>
      <c r="K1717" s="84">
        <v>39.409999999999997</v>
      </c>
    </row>
    <row r="1718" spans="1:11" s="80" customFormat="1" ht="15" customHeight="1">
      <c r="A1718" s="79" t="s">
        <v>3100</v>
      </c>
      <c r="B1718" s="85" t="s">
        <v>3101</v>
      </c>
      <c r="C1718" s="81">
        <v>12</v>
      </c>
      <c r="D1718" s="81">
        <v>5</v>
      </c>
      <c r="E1718" s="81">
        <v>5</v>
      </c>
      <c r="F1718" s="81">
        <v>0</v>
      </c>
      <c r="G1718" s="82" t="s">
        <v>110</v>
      </c>
      <c r="H1718" s="83" t="s">
        <v>111</v>
      </c>
      <c r="I1718" s="70"/>
      <c r="K1718" s="84">
        <v>34.39</v>
      </c>
    </row>
    <row r="1719" spans="1:11" s="80" customFormat="1" ht="15" customHeight="1">
      <c r="A1719" s="79" t="s">
        <v>3102</v>
      </c>
      <c r="B1719" s="85" t="s">
        <v>3103</v>
      </c>
      <c r="C1719" s="81">
        <v>12</v>
      </c>
      <c r="D1719" s="81">
        <v>5</v>
      </c>
      <c r="E1719" s="81">
        <v>5</v>
      </c>
      <c r="F1719" s="81">
        <v>0</v>
      </c>
      <c r="G1719" s="82" t="s">
        <v>110</v>
      </c>
      <c r="H1719" s="83" t="s">
        <v>111</v>
      </c>
      <c r="I1719" s="70"/>
      <c r="K1719" s="84">
        <v>38.33</v>
      </c>
    </row>
    <row r="1720" spans="1:11" s="80" customFormat="1" ht="15" customHeight="1">
      <c r="A1720" s="79" t="s">
        <v>3104</v>
      </c>
      <c r="B1720" s="85" t="s">
        <v>3105</v>
      </c>
      <c r="C1720" s="81">
        <v>12</v>
      </c>
      <c r="D1720" s="81">
        <v>5</v>
      </c>
      <c r="E1720" s="81">
        <v>5</v>
      </c>
      <c r="F1720" s="81">
        <v>0</v>
      </c>
      <c r="G1720" s="82" t="s">
        <v>110</v>
      </c>
      <c r="H1720" s="83" t="s">
        <v>111</v>
      </c>
      <c r="I1720" s="70"/>
      <c r="K1720" s="84">
        <v>45.49</v>
      </c>
    </row>
    <row r="1721" spans="1:11" s="80" customFormat="1" ht="15" customHeight="1">
      <c r="A1721" s="79" t="s">
        <v>3106</v>
      </c>
      <c r="B1721" s="85" t="s">
        <v>3107</v>
      </c>
      <c r="C1721" s="81">
        <v>12</v>
      </c>
      <c r="D1721" s="81">
        <v>5</v>
      </c>
      <c r="E1721" s="81">
        <v>5</v>
      </c>
      <c r="F1721" s="81">
        <v>0</v>
      </c>
      <c r="G1721" s="82" t="s">
        <v>110</v>
      </c>
      <c r="H1721" s="83" t="s">
        <v>111</v>
      </c>
      <c r="I1721" s="70"/>
      <c r="K1721" s="84">
        <v>37.26</v>
      </c>
    </row>
    <row r="1722" spans="1:11" s="80" customFormat="1" ht="15" customHeight="1">
      <c r="A1722" s="79" t="s">
        <v>3108</v>
      </c>
      <c r="B1722" s="85" t="s">
        <v>3109</v>
      </c>
      <c r="C1722" s="81">
        <v>12</v>
      </c>
      <c r="D1722" s="81">
        <v>5</v>
      </c>
      <c r="E1722" s="81">
        <v>5</v>
      </c>
      <c r="F1722" s="81">
        <v>0</v>
      </c>
      <c r="G1722" s="82" t="s">
        <v>110</v>
      </c>
      <c r="H1722" s="83" t="s">
        <v>111</v>
      </c>
      <c r="I1722" s="70"/>
      <c r="K1722" s="84">
        <v>53.38</v>
      </c>
    </row>
    <row r="1723" spans="1:11" s="80" customFormat="1" ht="15" customHeight="1">
      <c r="A1723" s="79" t="s">
        <v>3110</v>
      </c>
      <c r="B1723" s="85" t="s">
        <v>3111</v>
      </c>
      <c r="C1723" s="81">
        <v>12</v>
      </c>
      <c r="D1723" s="81">
        <v>5</v>
      </c>
      <c r="E1723" s="81">
        <v>5</v>
      </c>
      <c r="F1723" s="81">
        <v>0</v>
      </c>
      <c r="G1723" s="82" t="s">
        <v>110</v>
      </c>
      <c r="H1723" s="83" t="s">
        <v>111</v>
      </c>
      <c r="I1723" s="70"/>
      <c r="K1723" s="84">
        <v>36.9</v>
      </c>
    </row>
    <row r="1724" spans="1:11" s="80" customFormat="1" ht="15" customHeight="1">
      <c r="A1724" s="79" t="s">
        <v>3112</v>
      </c>
      <c r="B1724" s="85" t="s">
        <v>3113</v>
      </c>
      <c r="C1724" s="81">
        <v>12</v>
      </c>
      <c r="D1724" s="81">
        <v>5</v>
      </c>
      <c r="E1724" s="81">
        <v>5</v>
      </c>
      <c r="F1724" s="81">
        <v>0</v>
      </c>
      <c r="G1724" s="82" t="s">
        <v>110</v>
      </c>
      <c r="H1724" s="83" t="s">
        <v>111</v>
      </c>
      <c r="I1724" s="70"/>
      <c r="K1724" s="84">
        <v>50.51</v>
      </c>
    </row>
    <row r="1725" spans="1:11" s="80" customFormat="1" ht="15" customHeight="1">
      <c r="A1725" s="79" t="s">
        <v>3114</v>
      </c>
      <c r="B1725" s="85" t="s">
        <v>3115</v>
      </c>
      <c r="C1725" s="81">
        <v>12</v>
      </c>
      <c r="D1725" s="81">
        <v>5</v>
      </c>
      <c r="E1725" s="81">
        <v>5</v>
      </c>
      <c r="F1725" s="81">
        <v>0</v>
      </c>
      <c r="G1725" s="82" t="s">
        <v>110</v>
      </c>
      <c r="H1725" s="83" t="s">
        <v>111</v>
      </c>
      <c r="I1725" s="70"/>
      <c r="K1725" s="84">
        <v>65.91</v>
      </c>
    </row>
    <row r="1726" spans="1:11" s="80" customFormat="1" ht="15" customHeight="1">
      <c r="A1726" s="79" t="s">
        <v>3116</v>
      </c>
      <c r="B1726" s="85" t="s">
        <v>3117</v>
      </c>
      <c r="C1726" s="81">
        <v>12</v>
      </c>
      <c r="D1726" s="81">
        <v>5</v>
      </c>
      <c r="E1726" s="81">
        <v>5</v>
      </c>
      <c r="F1726" s="81">
        <v>0</v>
      </c>
      <c r="G1726" s="82" t="s">
        <v>110</v>
      </c>
      <c r="H1726" s="83" t="s">
        <v>111</v>
      </c>
      <c r="I1726" s="70"/>
      <c r="K1726" s="84">
        <v>41.55</v>
      </c>
    </row>
    <row r="1727" spans="1:11" s="80" customFormat="1" ht="15" customHeight="1">
      <c r="A1727" s="79" t="s">
        <v>3118</v>
      </c>
      <c r="B1727" s="80" t="s">
        <v>3119</v>
      </c>
      <c r="C1727" s="81">
        <v>12</v>
      </c>
      <c r="D1727" s="81">
        <v>5</v>
      </c>
      <c r="E1727" s="81">
        <v>5</v>
      </c>
      <c r="F1727" s="81">
        <v>0</v>
      </c>
      <c r="G1727" s="82" t="s">
        <v>110</v>
      </c>
      <c r="H1727" s="83" t="s">
        <v>111</v>
      </c>
      <c r="I1727" s="70"/>
      <c r="K1727" s="84">
        <v>197.38</v>
      </c>
    </row>
    <row r="1728" spans="1:11" s="80" customFormat="1" ht="15" customHeight="1">
      <c r="A1728" s="79" t="s">
        <v>3120</v>
      </c>
      <c r="B1728" s="80" t="s">
        <v>3121</v>
      </c>
      <c r="C1728" s="81">
        <v>12</v>
      </c>
      <c r="D1728" s="81">
        <v>5</v>
      </c>
      <c r="E1728" s="81">
        <v>5</v>
      </c>
      <c r="F1728" s="81">
        <v>0</v>
      </c>
      <c r="G1728" s="82" t="s">
        <v>110</v>
      </c>
      <c r="H1728" s="83" t="s">
        <v>111</v>
      </c>
      <c r="I1728" s="70"/>
      <c r="K1728" s="84">
        <v>241.8</v>
      </c>
    </row>
    <row r="1729" spans="1:11" s="80" customFormat="1" ht="15" customHeight="1">
      <c r="A1729" s="79" t="s">
        <v>3122</v>
      </c>
      <c r="B1729" s="80" t="s">
        <v>3123</v>
      </c>
      <c r="C1729" s="81">
        <v>12</v>
      </c>
      <c r="D1729" s="81">
        <v>5</v>
      </c>
      <c r="E1729" s="81">
        <v>5</v>
      </c>
      <c r="F1729" s="81">
        <v>0</v>
      </c>
      <c r="G1729" s="82" t="s">
        <v>110</v>
      </c>
      <c r="H1729" s="83" t="s">
        <v>111</v>
      </c>
      <c r="I1729" s="70"/>
      <c r="K1729" s="84">
        <v>287.66000000000003</v>
      </c>
    </row>
    <row r="1730" spans="1:11" s="80" customFormat="1" ht="15" customHeight="1">
      <c r="A1730" s="79" t="s">
        <v>3124</v>
      </c>
      <c r="B1730" s="80" t="s">
        <v>3125</v>
      </c>
      <c r="C1730" s="81">
        <v>12</v>
      </c>
      <c r="D1730" s="81">
        <v>5</v>
      </c>
      <c r="E1730" s="81">
        <v>5</v>
      </c>
      <c r="F1730" s="81">
        <v>0</v>
      </c>
      <c r="G1730" s="82" t="s">
        <v>110</v>
      </c>
      <c r="H1730" s="83" t="s">
        <v>111</v>
      </c>
      <c r="I1730" s="70"/>
      <c r="K1730" s="84">
        <v>193.44</v>
      </c>
    </row>
    <row r="1731" spans="1:11" s="80" customFormat="1" ht="15" customHeight="1">
      <c r="A1731" s="79" t="s">
        <v>3126</v>
      </c>
      <c r="B1731" s="80" t="s">
        <v>3127</v>
      </c>
      <c r="C1731" s="81">
        <v>12</v>
      </c>
      <c r="D1731" s="81">
        <v>5</v>
      </c>
      <c r="E1731" s="81">
        <v>5</v>
      </c>
      <c r="F1731" s="81">
        <v>0</v>
      </c>
      <c r="G1731" s="82" t="s">
        <v>110</v>
      </c>
      <c r="H1731" s="83" t="s">
        <v>111</v>
      </c>
      <c r="I1731" s="70"/>
      <c r="K1731" s="84">
        <v>241.8</v>
      </c>
    </row>
    <row r="1732" spans="1:11" s="80" customFormat="1" ht="15" customHeight="1">
      <c r="A1732" s="79" t="s">
        <v>3128</v>
      </c>
      <c r="B1732" s="80" t="s">
        <v>3129</v>
      </c>
      <c r="C1732" s="81">
        <v>12</v>
      </c>
      <c r="D1732" s="81">
        <v>5</v>
      </c>
      <c r="E1732" s="81">
        <v>5</v>
      </c>
      <c r="F1732" s="81">
        <v>0</v>
      </c>
      <c r="G1732" s="82" t="s">
        <v>110</v>
      </c>
      <c r="H1732" s="83" t="s">
        <v>111</v>
      </c>
      <c r="I1732" s="70"/>
      <c r="K1732" s="84">
        <v>290.88</v>
      </c>
    </row>
    <row r="1733" spans="1:11" s="80" customFormat="1" ht="15" customHeight="1">
      <c r="A1733" s="79" t="s">
        <v>3130</v>
      </c>
      <c r="B1733" s="80" t="s">
        <v>3131</v>
      </c>
      <c r="C1733" s="81">
        <v>12</v>
      </c>
      <c r="D1733" s="81">
        <v>5</v>
      </c>
      <c r="E1733" s="81">
        <v>5</v>
      </c>
      <c r="F1733" s="81">
        <v>0</v>
      </c>
      <c r="G1733" s="82" t="s">
        <v>110</v>
      </c>
      <c r="H1733" s="83" t="s">
        <v>111</v>
      </c>
      <c r="I1733" s="70"/>
      <c r="K1733" s="84">
        <v>192.73</v>
      </c>
    </row>
    <row r="1734" spans="1:11" s="80" customFormat="1" ht="15" customHeight="1">
      <c r="A1734" s="79" t="s">
        <v>3132</v>
      </c>
      <c r="B1734" s="80" t="s">
        <v>3133</v>
      </c>
      <c r="C1734" s="81">
        <v>12</v>
      </c>
      <c r="D1734" s="81">
        <v>5</v>
      </c>
      <c r="E1734" s="81">
        <v>5</v>
      </c>
      <c r="F1734" s="81">
        <v>0</v>
      </c>
      <c r="G1734" s="82" t="s">
        <v>110</v>
      </c>
      <c r="H1734" s="83" t="s">
        <v>111</v>
      </c>
      <c r="I1734" s="70"/>
      <c r="K1734" s="84">
        <v>241.09</v>
      </c>
    </row>
    <row r="1735" spans="1:11" s="80" customFormat="1" ht="15" customHeight="1">
      <c r="A1735" s="79" t="s">
        <v>3134</v>
      </c>
      <c r="B1735" s="80" t="s">
        <v>3135</v>
      </c>
      <c r="C1735" s="81">
        <v>12</v>
      </c>
      <c r="D1735" s="81">
        <v>5</v>
      </c>
      <c r="E1735" s="81">
        <v>5</v>
      </c>
      <c r="F1735" s="81">
        <v>0</v>
      </c>
      <c r="G1735" s="82" t="s">
        <v>110</v>
      </c>
      <c r="H1735" s="83" t="s">
        <v>111</v>
      </c>
      <c r="I1735" s="70"/>
      <c r="K1735" s="84">
        <v>288.02</v>
      </c>
    </row>
    <row r="1736" spans="1:11" s="80" customFormat="1" ht="15" customHeight="1">
      <c r="A1736" s="79" t="s">
        <v>3136</v>
      </c>
      <c r="B1736" s="80" t="s">
        <v>3137</v>
      </c>
      <c r="C1736" s="81">
        <v>12</v>
      </c>
      <c r="D1736" s="81">
        <v>5</v>
      </c>
      <c r="E1736" s="81">
        <v>5</v>
      </c>
      <c r="F1736" s="81">
        <v>0</v>
      </c>
      <c r="G1736" s="82" t="s">
        <v>110</v>
      </c>
      <c r="H1736" s="83" t="s">
        <v>111</v>
      </c>
      <c r="I1736" s="70"/>
      <c r="K1736" s="84">
        <v>245.74</v>
      </c>
    </row>
    <row r="1737" spans="1:11" s="80" customFormat="1" ht="15" customHeight="1">
      <c r="A1737" s="79" t="s">
        <v>3138</v>
      </c>
      <c r="B1737" s="80" t="s">
        <v>3139</v>
      </c>
      <c r="C1737" s="81">
        <v>12</v>
      </c>
      <c r="D1737" s="81">
        <v>5</v>
      </c>
      <c r="E1737" s="81">
        <v>5</v>
      </c>
      <c r="F1737" s="81">
        <v>0</v>
      </c>
      <c r="G1737" s="82" t="s">
        <v>110</v>
      </c>
      <c r="H1737" s="83" t="s">
        <v>111</v>
      </c>
      <c r="I1737" s="70"/>
      <c r="K1737" s="84">
        <v>337.81</v>
      </c>
    </row>
    <row r="1738" spans="1:11" s="80" customFormat="1" ht="15" customHeight="1">
      <c r="A1738" s="79" t="s">
        <v>3140</v>
      </c>
      <c r="B1738" s="80" t="s">
        <v>3141</v>
      </c>
      <c r="C1738" s="81">
        <v>12</v>
      </c>
      <c r="D1738" s="81">
        <v>5</v>
      </c>
      <c r="E1738" s="81">
        <v>5</v>
      </c>
      <c r="F1738" s="81">
        <v>0</v>
      </c>
      <c r="G1738" s="82" t="s">
        <v>110</v>
      </c>
      <c r="H1738" s="83" t="s">
        <v>111</v>
      </c>
      <c r="I1738" s="70"/>
      <c r="K1738" s="84">
        <v>245.74</v>
      </c>
    </row>
    <row r="1739" spans="1:11" s="80" customFormat="1" ht="15" customHeight="1">
      <c r="A1739" s="79" t="s">
        <v>3142</v>
      </c>
      <c r="B1739" s="80" t="s">
        <v>3143</v>
      </c>
      <c r="C1739" s="81">
        <v>12</v>
      </c>
      <c r="D1739" s="81">
        <v>5</v>
      </c>
      <c r="E1739" s="81">
        <v>5</v>
      </c>
      <c r="F1739" s="81">
        <v>0</v>
      </c>
      <c r="G1739" s="82" t="s">
        <v>110</v>
      </c>
      <c r="H1739" s="83" t="s">
        <v>111</v>
      </c>
      <c r="I1739" s="70"/>
      <c r="K1739" s="84">
        <v>334.58</v>
      </c>
    </row>
    <row r="1740" spans="1:11" s="80" customFormat="1" ht="15" customHeight="1">
      <c r="A1740" s="79" t="s">
        <v>3144</v>
      </c>
      <c r="B1740" s="80" t="s">
        <v>3145</v>
      </c>
      <c r="C1740" s="81">
        <v>12</v>
      </c>
      <c r="D1740" s="81">
        <v>5</v>
      </c>
      <c r="E1740" s="81">
        <v>5</v>
      </c>
      <c r="F1740" s="81">
        <v>0</v>
      </c>
      <c r="G1740" s="82" t="s">
        <v>110</v>
      </c>
      <c r="H1740" s="83" t="s">
        <v>111</v>
      </c>
      <c r="I1740" s="70"/>
      <c r="K1740" s="84">
        <v>246.1</v>
      </c>
    </row>
    <row r="1741" spans="1:11" s="80" customFormat="1" ht="15" customHeight="1">
      <c r="A1741" s="79" t="s">
        <v>3146</v>
      </c>
      <c r="B1741" s="80" t="s">
        <v>3147</v>
      </c>
      <c r="C1741" s="81">
        <v>12</v>
      </c>
      <c r="D1741" s="81">
        <v>5</v>
      </c>
      <c r="E1741" s="81">
        <v>5</v>
      </c>
      <c r="F1741" s="81">
        <v>0</v>
      </c>
      <c r="G1741" s="82" t="s">
        <v>110</v>
      </c>
      <c r="H1741" s="83" t="s">
        <v>111</v>
      </c>
      <c r="I1741" s="70"/>
      <c r="K1741" s="84">
        <v>333.51</v>
      </c>
    </row>
    <row r="1742" spans="1:11" s="80" customFormat="1" ht="15" customHeight="1">
      <c r="A1742" s="79" t="s">
        <v>3148</v>
      </c>
      <c r="B1742" s="80" t="s">
        <v>3149</v>
      </c>
      <c r="C1742" s="81">
        <v>12</v>
      </c>
      <c r="D1742" s="81">
        <v>5</v>
      </c>
      <c r="E1742" s="81">
        <v>5</v>
      </c>
      <c r="F1742" s="81">
        <v>0</v>
      </c>
      <c r="G1742" s="82" t="s">
        <v>110</v>
      </c>
      <c r="H1742" s="83" t="s">
        <v>111</v>
      </c>
      <c r="I1742" s="70"/>
      <c r="K1742" s="84">
        <v>397.63</v>
      </c>
    </row>
    <row r="1743" spans="1:11" s="80" customFormat="1" ht="15" customHeight="1">
      <c r="A1743" s="79" t="s">
        <v>3150</v>
      </c>
      <c r="B1743" s="80" t="s">
        <v>3151</v>
      </c>
      <c r="C1743" s="81">
        <v>12</v>
      </c>
      <c r="D1743" s="81">
        <v>5</v>
      </c>
      <c r="E1743" s="81">
        <v>5</v>
      </c>
      <c r="F1743" s="81">
        <v>0</v>
      </c>
      <c r="G1743" s="82" t="s">
        <v>110</v>
      </c>
      <c r="H1743" s="83" t="s">
        <v>111</v>
      </c>
      <c r="I1743" s="70"/>
      <c r="K1743" s="84">
        <v>397.99</v>
      </c>
    </row>
    <row r="1744" spans="1:11" s="80" customFormat="1" ht="15" customHeight="1">
      <c r="A1744" s="79" t="s">
        <v>3152</v>
      </c>
      <c r="B1744" s="80" t="s">
        <v>3153</v>
      </c>
      <c r="C1744" s="81">
        <v>12</v>
      </c>
      <c r="D1744" s="81">
        <v>5</v>
      </c>
      <c r="E1744" s="81">
        <v>5</v>
      </c>
      <c r="F1744" s="81">
        <v>0</v>
      </c>
      <c r="G1744" s="82" t="s">
        <v>110</v>
      </c>
      <c r="H1744" s="83" t="s">
        <v>111</v>
      </c>
      <c r="I1744" s="70"/>
      <c r="K1744" s="84">
        <v>396.56</v>
      </c>
    </row>
    <row r="1745" spans="1:11" s="80" customFormat="1" ht="15" customHeight="1">
      <c r="A1745" s="79" t="s">
        <v>3154</v>
      </c>
      <c r="B1745" s="85" t="s">
        <v>3155</v>
      </c>
      <c r="C1745" s="81">
        <v>12</v>
      </c>
      <c r="D1745" s="81">
        <v>5</v>
      </c>
      <c r="E1745" s="81">
        <v>5</v>
      </c>
      <c r="F1745" s="81">
        <v>0</v>
      </c>
      <c r="G1745" s="82" t="s">
        <v>110</v>
      </c>
      <c r="H1745" s="83" t="s">
        <v>111</v>
      </c>
      <c r="I1745" s="70"/>
      <c r="K1745" s="84">
        <v>29.73</v>
      </c>
    </row>
    <row r="1746" spans="1:11" s="80" customFormat="1" ht="15" customHeight="1">
      <c r="A1746" s="79" t="s">
        <v>3156</v>
      </c>
      <c r="B1746" s="85" t="s">
        <v>3155</v>
      </c>
      <c r="C1746" s="81">
        <v>12</v>
      </c>
      <c r="D1746" s="81">
        <v>5</v>
      </c>
      <c r="E1746" s="81">
        <v>5</v>
      </c>
      <c r="F1746" s="81">
        <v>0</v>
      </c>
      <c r="G1746" s="82" t="s">
        <v>110</v>
      </c>
      <c r="H1746" s="83" t="s">
        <v>111</v>
      </c>
      <c r="I1746" s="70"/>
      <c r="K1746" s="84">
        <v>44.06</v>
      </c>
    </row>
    <row r="1747" spans="1:11" s="80" customFormat="1" ht="15" customHeight="1">
      <c r="A1747" s="79" t="s">
        <v>3157</v>
      </c>
      <c r="B1747" s="80" t="s">
        <v>3158</v>
      </c>
      <c r="C1747" s="81">
        <v>12</v>
      </c>
      <c r="D1747" s="81">
        <v>5</v>
      </c>
      <c r="E1747" s="81">
        <v>5</v>
      </c>
      <c r="F1747" s="81">
        <v>0</v>
      </c>
      <c r="G1747" s="82" t="s">
        <v>110</v>
      </c>
      <c r="H1747" s="83" t="s">
        <v>111</v>
      </c>
      <c r="I1747" s="70"/>
      <c r="K1747" s="84">
        <v>392.26</v>
      </c>
    </row>
    <row r="1748" spans="1:11" s="80" customFormat="1" ht="15" customHeight="1">
      <c r="A1748" s="79" t="s">
        <v>3159</v>
      </c>
      <c r="B1748" s="80" t="s">
        <v>3160</v>
      </c>
      <c r="C1748" s="81">
        <v>12</v>
      </c>
      <c r="D1748" s="81">
        <v>5</v>
      </c>
      <c r="E1748" s="81">
        <v>5</v>
      </c>
      <c r="F1748" s="81">
        <v>0</v>
      </c>
      <c r="G1748" s="82" t="s">
        <v>110</v>
      </c>
      <c r="H1748" s="83" t="s">
        <v>111</v>
      </c>
      <c r="I1748" s="70"/>
      <c r="K1748" s="84">
        <v>152.61000000000001</v>
      </c>
    </row>
    <row r="1749" spans="1:11" s="80" customFormat="1" ht="15" customHeight="1">
      <c r="A1749" s="79" t="s">
        <v>3161</v>
      </c>
      <c r="B1749" s="80" t="s">
        <v>3162</v>
      </c>
      <c r="C1749" s="81">
        <v>12</v>
      </c>
      <c r="D1749" s="81">
        <v>5</v>
      </c>
      <c r="E1749" s="81">
        <v>5</v>
      </c>
      <c r="F1749" s="81">
        <v>0</v>
      </c>
      <c r="G1749" s="82" t="s">
        <v>110</v>
      </c>
      <c r="H1749" s="83" t="s">
        <v>111</v>
      </c>
      <c r="I1749" s="70"/>
      <c r="K1749" s="84">
        <v>237.86</v>
      </c>
    </row>
    <row r="1750" spans="1:11" s="80" customFormat="1" ht="15" customHeight="1">
      <c r="A1750" s="79" t="s">
        <v>3163</v>
      </c>
      <c r="B1750" s="80" t="s">
        <v>3164</v>
      </c>
      <c r="C1750" s="81">
        <v>12</v>
      </c>
      <c r="D1750" s="81">
        <v>5</v>
      </c>
      <c r="E1750" s="81">
        <v>5</v>
      </c>
      <c r="F1750" s="81">
        <v>0</v>
      </c>
      <c r="G1750" s="82" t="s">
        <v>110</v>
      </c>
      <c r="H1750" s="83" t="s">
        <v>111</v>
      </c>
      <c r="I1750" s="70"/>
      <c r="K1750" s="84">
        <v>278.33999999999997</v>
      </c>
    </row>
    <row r="1751" spans="1:11" s="80" customFormat="1" ht="15" customHeight="1">
      <c r="A1751" s="79" t="s">
        <v>3165</v>
      </c>
      <c r="B1751" s="80" t="s">
        <v>3166</v>
      </c>
      <c r="C1751" s="81">
        <v>12</v>
      </c>
      <c r="D1751" s="81">
        <v>5</v>
      </c>
      <c r="E1751" s="81">
        <v>5</v>
      </c>
      <c r="F1751" s="81">
        <v>0</v>
      </c>
      <c r="G1751" s="82" t="s">
        <v>110</v>
      </c>
      <c r="H1751" s="83" t="s">
        <v>111</v>
      </c>
      <c r="I1751" s="70"/>
      <c r="K1751" s="84">
        <v>381.87</v>
      </c>
    </row>
    <row r="1752" spans="1:11" s="80" customFormat="1" ht="15" customHeight="1">
      <c r="A1752" s="79" t="s">
        <v>3167</v>
      </c>
      <c r="B1752" s="80" t="s">
        <v>3168</v>
      </c>
      <c r="C1752" s="81">
        <v>12</v>
      </c>
      <c r="D1752" s="81">
        <v>5</v>
      </c>
      <c r="E1752" s="81">
        <v>5</v>
      </c>
      <c r="F1752" s="81">
        <v>0</v>
      </c>
      <c r="G1752" s="82" t="s">
        <v>110</v>
      </c>
      <c r="H1752" s="83" t="s">
        <v>111</v>
      </c>
      <c r="I1752" s="70"/>
      <c r="K1752" s="84">
        <v>428.44</v>
      </c>
    </row>
    <row r="1753" spans="1:11" s="80" customFormat="1" ht="15" customHeight="1">
      <c r="A1753" s="79" t="s">
        <v>3169</v>
      </c>
      <c r="B1753" s="80" t="s">
        <v>3170</v>
      </c>
      <c r="C1753" s="81">
        <v>12</v>
      </c>
      <c r="D1753" s="81">
        <v>5</v>
      </c>
      <c r="E1753" s="81">
        <v>5</v>
      </c>
      <c r="F1753" s="81">
        <v>0</v>
      </c>
      <c r="G1753" s="82" t="s">
        <v>110</v>
      </c>
      <c r="H1753" s="83" t="s">
        <v>111</v>
      </c>
      <c r="I1753" s="70"/>
      <c r="K1753" s="84">
        <v>523.01</v>
      </c>
    </row>
    <row r="1754" spans="1:11" s="80" customFormat="1" ht="15" customHeight="1">
      <c r="A1754" s="79" t="s">
        <v>3171</v>
      </c>
      <c r="B1754" s="80" t="s">
        <v>3172</v>
      </c>
      <c r="C1754" s="81">
        <v>12</v>
      </c>
      <c r="D1754" s="81">
        <v>5</v>
      </c>
      <c r="E1754" s="81">
        <v>5</v>
      </c>
      <c r="F1754" s="81">
        <v>0</v>
      </c>
      <c r="G1754" s="82" t="s">
        <v>110</v>
      </c>
      <c r="H1754" s="83" t="s">
        <v>111</v>
      </c>
      <c r="I1754" s="70"/>
      <c r="K1754" s="84">
        <v>424.5</v>
      </c>
    </row>
    <row r="1755" spans="1:11" s="80" customFormat="1" ht="15" customHeight="1">
      <c r="A1755" s="79" t="s">
        <v>3173</v>
      </c>
      <c r="B1755" s="85" t="s">
        <v>3174</v>
      </c>
      <c r="C1755" s="81">
        <v>12</v>
      </c>
      <c r="D1755" s="81">
        <v>5</v>
      </c>
      <c r="E1755" s="81">
        <v>5</v>
      </c>
      <c r="F1755" s="81">
        <v>0</v>
      </c>
      <c r="G1755" s="82" t="s">
        <v>110</v>
      </c>
      <c r="H1755" s="83" t="s">
        <v>111</v>
      </c>
      <c r="I1755" s="70"/>
      <c r="K1755" s="84">
        <v>30.45</v>
      </c>
    </row>
    <row r="1756" spans="1:11" s="80" customFormat="1" ht="15" customHeight="1">
      <c r="A1756" s="79" t="s">
        <v>3175</v>
      </c>
      <c r="B1756" s="85" t="s">
        <v>3176</v>
      </c>
      <c r="C1756" s="81">
        <v>12</v>
      </c>
      <c r="D1756" s="81">
        <v>5</v>
      </c>
      <c r="E1756" s="81">
        <v>5</v>
      </c>
      <c r="F1756" s="81">
        <v>0</v>
      </c>
      <c r="G1756" s="82" t="s">
        <v>110</v>
      </c>
      <c r="H1756" s="83" t="s">
        <v>111</v>
      </c>
      <c r="I1756" s="70"/>
      <c r="K1756" s="84">
        <v>35.82</v>
      </c>
    </row>
    <row r="1757" spans="1:11" s="80" customFormat="1" ht="15" customHeight="1">
      <c r="A1757" s="79" t="s">
        <v>3177</v>
      </c>
      <c r="B1757" s="85" t="s">
        <v>3178</v>
      </c>
      <c r="C1757" s="81">
        <v>12</v>
      </c>
      <c r="D1757" s="81">
        <v>5</v>
      </c>
      <c r="E1757" s="81">
        <v>5</v>
      </c>
      <c r="F1757" s="81">
        <v>0</v>
      </c>
      <c r="G1757" s="82" t="s">
        <v>110</v>
      </c>
      <c r="H1757" s="83" t="s">
        <v>111</v>
      </c>
      <c r="I1757" s="70"/>
      <c r="K1757" s="84">
        <v>29.73</v>
      </c>
    </row>
    <row r="1758" spans="1:11" s="80" customFormat="1" ht="15" customHeight="1">
      <c r="A1758" s="79" t="s">
        <v>3179</v>
      </c>
      <c r="B1758" s="80" t="s">
        <v>3180</v>
      </c>
      <c r="C1758" s="81">
        <v>12</v>
      </c>
      <c r="D1758" s="81">
        <v>5</v>
      </c>
      <c r="E1758" s="81">
        <v>5</v>
      </c>
      <c r="F1758" s="81">
        <v>0</v>
      </c>
      <c r="G1758" s="82" t="s">
        <v>110</v>
      </c>
      <c r="H1758" s="83" t="s">
        <v>111</v>
      </c>
      <c r="I1758" s="70"/>
      <c r="K1758" s="84">
        <v>131.83000000000001</v>
      </c>
    </row>
    <row r="1759" spans="1:11" s="80" customFormat="1" ht="15" customHeight="1">
      <c r="A1759" s="79" t="s">
        <v>3181</v>
      </c>
      <c r="B1759" s="80" t="s">
        <v>3182</v>
      </c>
      <c r="C1759" s="81">
        <v>12</v>
      </c>
      <c r="D1759" s="81">
        <v>5</v>
      </c>
      <c r="E1759" s="81">
        <v>5</v>
      </c>
      <c r="F1759" s="81">
        <v>0</v>
      </c>
      <c r="G1759" s="82" t="s">
        <v>110</v>
      </c>
      <c r="H1759" s="83" t="s">
        <v>111</v>
      </c>
      <c r="I1759" s="70"/>
      <c r="K1759" s="84">
        <v>125.38</v>
      </c>
    </row>
    <row r="1760" spans="1:11" s="80" customFormat="1" ht="15" customHeight="1">
      <c r="A1760" s="79" t="s">
        <v>3183</v>
      </c>
      <c r="B1760" s="80" t="s">
        <v>3184</v>
      </c>
      <c r="C1760" s="81">
        <v>12</v>
      </c>
      <c r="D1760" s="81">
        <v>5</v>
      </c>
      <c r="E1760" s="81">
        <v>5</v>
      </c>
      <c r="F1760" s="81">
        <v>0</v>
      </c>
      <c r="G1760" s="82" t="s">
        <v>110</v>
      </c>
      <c r="H1760" s="83" t="s">
        <v>111</v>
      </c>
      <c r="I1760" s="70"/>
      <c r="K1760" s="84">
        <v>128.6</v>
      </c>
    </row>
    <row r="1761" spans="1:11" s="80" customFormat="1" ht="15" customHeight="1">
      <c r="A1761" s="79" t="s">
        <v>3185</v>
      </c>
      <c r="B1761" s="80" t="s">
        <v>3186</v>
      </c>
      <c r="C1761" s="81">
        <v>12</v>
      </c>
      <c r="D1761" s="81">
        <v>5</v>
      </c>
      <c r="E1761" s="81">
        <v>5</v>
      </c>
      <c r="F1761" s="81">
        <v>0</v>
      </c>
      <c r="G1761" s="82" t="s">
        <v>110</v>
      </c>
      <c r="H1761" s="83" t="s">
        <v>111</v>
      </c>
      <c r="I1761" s="70"/>
      <c r="K1761" s="84">
        <v>199.89</v>
      </c>
    </row>
    <row r="1762" spans="1:11" s="80" customFormat="1" ht="15" customHeight="1">
      <c r="A1762" s="79" t="s">
        <v>3187</v>
      </c>
      <c r="B1762" s="80" t="s">
        <v>3188</v>
      </c>
      <c r="C1762" s="81">
        <v>12</v>
      </c>
      <c r="D1762" s="81">
        <v>5</v>
      </c>
      <c r="E1762" s="81">
        <v>5</v>
      </c>
      <c r="F1762" s="81">
        <v>0</v>
      </c>
      <c r="G1762" s="82" t="s">
        <v>110</v>
      </c>
      <c r="H1762" s="83" t="s">
        <v>111</v>
      </c>
      <c r="I1762" s="70"/>
      <c r="K1762" s="84">
        <v>118.22</v>
      </c>
    </row>
    <row r="1763" spans="1:11" s="80" customFormat="1" ht="15" customHeight="1">
      <c r="A1763" s="79" t="s">
        <v>3189</v>
      </c>
      <c r="B1763" s="85" t="s">
        <v>3190</v>
      </c>
      <c r="C1763" s="81">
        <v>12</v>
      </c>
      <c r="D1763" s="81">
        <v>5</v>
      </c>
      <c r="E1763" s="81">
        <v>5</v>
      </c>
      <c r="F1763" s="81">
        <v>0</v>
      </c>
      <c r="G1763" s="82" t="s">
        <v>110</v>
      </c>
      <c r="H1763" s="83" t="s">
        <v>111</v>
      </c>
      <c r="I1763" s="70"/>
      <c r="K1763" s="84">
        <v>116.78</v>
      </c>
    </row>
    <row r="1764" spans="1:11" s="80" customFormat="1" ht="15" customHeight="1">
      <c r="A1764" s="79" t="s">
        <v>3191</v>
      </c>
      <c r="B1764" s="85" t="s">
        <v>3192</v>
      </c>
      <c r="C1764" s="81">
        <v>12</v>
      </c>
      <c r="D1764" s="81">
        <v>5</v>
      </c>
      <c r="E1764" s="81">
        <v>5</v>
      </c>
      <c r="F1764" s="81">
        <v>0</v>
      </c>
      <c r="G1764" s="82" t="s">
        <v>110</v>
      </c>
      <c r="H1764" s="83" t="s">
        <v>111</v>
      </c>
      <c r="I1764" s="70"/>
      <c r="K1764" s="84">
        <v>101.02</v>
      </c>
    </row>
    <row r="1765" spans="1:11" s="80" customFormat="1" ht="15" customHeight="1">
      <c r="A1765" s="79" t="s">
        <v>3193</v>
      </c>
      <c r="B1765" s="85" t="s">
        <v>3194</v>
      </c>
      <c r="C1765" s="81">
        <v>12</v>
      </c>
      <c r="D1765" s="81">
        <v>5</v>
      </c>
      <c r="E1765" s="81">
        <v>5</v>
      </c>
      <c r="F1765" s="81">
        <v>0</v>
      </c>
      <c r="G1765" s="82" t="s">
        <v>110</v>
      </c>
      <c r="H1765" s="83" t="s">
        <v>111</v>
      </c>
      <c r="I1765" s="70"/>
      <c r="K1765" s="84">
        <v>29.73</v>
      </c>
    </row>
    <row r="1766" spans="1:11" s="80" customFormat="1" ht="15" customHeight="1">
      <c r="A1766" s="79" t="s">
        <v>3195</v>
      </c>
      <c r="B1766" s="85" t="s">
        <v>3196</v>
      </c>
      <c r="C1766" s="81">
        <v>12</v>
      </c>
      <c r="D1766" s="81">
        <v>5</v>
      </c>
      <c r="E1766" s="81">
        <v>5</v>
      </c>
      <c r="F1766" s="81">
        <v>0</v>
      </c>
      <c r="G1766" s="82" t="s">
        <v>110</v>
      </c>
      <c r="H1766" s="83" t="s">
        <v>111</v>
      </c>
      <c r="I1766" s="70"/>
      <c r="K1766" s="84">
        <v>32.96</v>
      </c>
    </row>
    <row r="1767" spans="1:11" s="80" customFormat="1" ht="15" customHeight="1">
      <c r="A1767" s="79" t="s">
        <v>3197</v>
      </c>
      <c r="B1767" s="85" t="s">
        <v>3198</v>
      </c>
      <c r="C1767" s="81">
        <v>12</v>
      </c>
      <c r="D1767" s="81">
        <v>5</v>
      </c>
      <c r="E1767" s="81">
        <v>5</v>
      </c>
      <c r="F1767" s="81">
        <v>0</v>
      </c>
      <c r="G1767" s="82" t="s">
        <v>110</v>
      </c>
      <c r="H1767" s="83" t="s">
        <v>111</v>
      </c>
      <c r="I1767" s="70"/>
      <c r="K1767" s="84">
        <v>24.36</v>
      </c>
    </row>
    <row r="1768" spans="1:11" s="80" customFormat="1" ht="15" customHeight="1">
      <c r="A1768" s="79" t="s">
        <v>3199</v>
      </c>
      <c r="B1768" s="85" t="s">
        <v>3198</v>
      </c>
      <c r="C1768" s="81">
        <v>12</v>
      </c>
      <c r="D1768" s="81">
        <v>5</v>
      </c>
      <c r="E1768" s="81">
        <v>5</v>
      </c>
      <c r="F1768" s="81">
        <v>0</v>
      </c>
      <c r="G1768" s="82" t="s">
        <v>110</v>
      </c>
      <c r="H1768" s="83" t="s">
        <v>111</v>
      </c>
      <c r="I1768" s="70"/>
      <c r="K1768" s="84">
        <v>31.88</v>
      </c>
    </row>
    <row r="1769" spans="1:11" s="80" customFormat="1" ht="15" customHeight="1">
      <c r="A1769" s="79" t="s">
        <v>3200</v>
      </c>
      <c r="B1769" s="85" t="s">
        <v>3201</v>
      </c>
      <c r="C1769" s="81">
        <v>12</v>
      </c>
      <c r="D1769" s="81">
        <v>5</v>
      </c>
      <c r="E1769" s="81">
        <v>5</v>
      </c>
      <c r="F1769" s="81">
        <v>0</v>
      </c>
      <c r="G1769" s="82" t="s">
        <v>110</v>
      </c>
      <c r="H1769" s="83" t="s">
        <v>111</v>
      </c>
      <c r="I1769" s="70"/>
      <c r="K1769" s="84">
        <v>107.47</v>
      </c>
    </row>
    <row r="1770" spans="1:11" s="80" customFormat="1" ht="15" customHeight="1">
      <c r="A1770" s="79" t="s">
        <v>3202</v>
      </c>
      <c r="B1770" s="85" t="s">
        <v>3203</v>
      </c>
      <c r="C1770" s="81">
        <v>12</v>
      </c>
      <c r="D1770" s="81">
        <v>5</v>
      </c>
      <c r="E1770" s="81">
        <v>5</v>
      </c>
      <c r="F1770" s="81">
        <v>0</v>
      </c>
      <c r="G1770" s="82" t="s">
        <v>110</v>
      </c>
      <c r="H1770" s="83" t="s">
        <v>111</v>
      </c>
      <c r="I1770" s="70"/>
      <c r="K1770" s="84">
        <v>40.840000000000003</v>
      </c>
    </row>
    <row r="1771" spans="1:11" s="80" customFormat="1" ht="15" customHeight="1">
      <c r="A1771" s="79" t="s">
        <v>3204</v>
      </c>
      <c r="B1771" s="85" t="s">
        <v>3205</v>
      </c>
      <c r="C1771" s="81">
        <v>12</v>
      </c>
      <c r="D1771" s="81">
        <v>5</v>
      </c>
      <c r="E1771" s="81">
        <v>5</v>
      </c>
      <c r="F1771" s="81">
        <v>0</v>
      </c>
      <c r="G1771" s="82" t="s">
        <v>110</v>
      </c>
      <c r="H1771" s="83" t="s">
        <v>111</v>
      </c>
      <c r="I1771" s="70"/>
      <c r="K1771" s="84">
        <v>29.73</v>
      </c>
    </row>
    <row r="1772" spans="1:11" s="80" customFormat="1" ht="15" customHeight="1">
      <c r="A1772" s="79" t="s">
        <v>3206</v>
      </c>
      <c r="B1772" s="85" t="s">
        <v>3207</v>
      </c>
      <c r="C1772" s="81">
        <v>12</v>
      </c>
      <c r="D1772" s="81">
        <v>5</v>
      </c>
      <c r="E1772" s="81">
        <v>5</v>
      </c>
      <c r="F1772" s="81">
        <v>0</v>
      </c>
      <c r="G1772" s="82" t="s">
        <v>110</v>
      </c>
      <c r="H1772" s="83" t="s">
        <v>111</v>
      </c>
      <c r="I1772" s="70"/>
      <c r="K1772" s="84">
        <v>29.02</v>
      </c>
    </row>
    <row r="1773" spans="1:11" s="80" customFormat="1" ht="15" customHeight="1">
      <c r="A1773" s="79" t="s">
        <v>3208</v>
      </c>
      <c r="B1773" s="85" t="s">
        <v>3207</v>
      </c>
      <c r="C1773" s="81">
        <v>12</v>
      </c>
      <c r="D1773" s="81">
        <v>5</v>
      </c>
      <c r="E1773" s="81">
        <v>5</v>
      </c>
      <c r="F1773" s="81">
        <v>0</v>
      </c>
      <c r="G1773" s="82" t="s">
        <v>110</v>
      </c>
      <c r="H1773" s="83" t="s">
        <v>111</v>
      </c>
      <c r="I1773" s="70"/>
      <c r="K1773" s="84">
        <v>34.39</v>
      </c>
    </row>
    <row r="1774" spans="1:11" s="80" customFormat="1" ht="15" customHeight="1">
      <c r="A1774" s="79" t="s">
        <v>3209</v>
      </c>
      <c r="B1774" s="85" t="s">
        <v>3210</v>
      </c>
      <c r="C1774" s="81">
        <v>12</v>
      </c>
      <c r="D1774" s="81">
        <v>5</v>
      </c>
      <c r="E1774" s="81">
        <v>5</v>
      </c>
      <c r="F1774" s="81">
        <v>0</v>
      </c>
      <c r="G1774" s="82" t="s">
        <v>110</v>
      </c>
      <c r="H1774" s="83" t="s">
        <v>111</v>
      </c>
      <c r="I1774" s="70"/>
      <c r="K1774" s="84">
        <v>103.89</v>
      </c>
    </row>
    <row r="1775" spans="1:11" s="80" customFormat="1" ht="15" customHeight="1">
      <c r="A1775" s="79" t="s">
        <v>3211</v>
      </c>
      <c r="B1775" s="85" t="s">
        <v>3212</v>
      </c>
      <c r="C1775" s="81">
        <v>12</v>
      </c>
      <c r="D1775" s="81">
        <v>5</v>
      </c>
      <c r="E1775" s="81">
        <v>5</v>
      </c>
      <c r="F1775" s="81">
        <v>0</v>
      </c>
      <c r="G1775" s="82" t="s">
        <v>110</v>
      </c>
      <c r="H1775" s="83" t="s">
        <v>111</v>
      </c>
      <c r="I1775" s="70"/>
      <c r="K1775" s="84">
        <v>28.66</v>
      </c>
    </row>
    <row r="1776" spans="1:11" s="80" customFormat="1" ht="15" customHeight="1">
      <c r="A1776" s="79" t="s">
        <v>3213</v>
      </c>
      <c r="B1776" s="85" t="s">
        <v>3214</v>
      </c>
      <c r="C1776" s="81">
        <v>12</v>
      </c>
      <c r="D1776" s="81">
        <v>5</v>
      </c>
      <c r="E1776" s="81">
        <v>5</v>
      </c>
      <c r="F1776" s="81">
        <v>0</v>
      </c>
      <c r="G1776" s="82" t="s">
        <v>110</v>
      </c>
      <c r="H1776" s="83" t="s">
        <v>111</v>
      </c>
      <c r="I1776" s="70"/>
      <c r="K1776" s="84">
        <v>29.02</v>
      </c>
    </row>
    <row r="1777" spans="1:11" s="80" customFormat="1" ht="15" customHeight="1">
      <c r="A1777" s="79" t="s">
        <v>3215</v>
      </c>
      <c r="B1777" s="85" t="s">
        <v>3216</v>
      </c>
      <c r="C1777" s="81">
        <v>12</v>
      </c>
      <c r="D1777" s="81">
        <v>5</v>
      </c>
      <c r="E1777" s="81">
        <v>5</v>
      </c>
      <c r="F1777" s="81">
        <v>0</v>
      </c>
      <c r="G1777" s="82" t="s">
        <v>110</v>
      </c>
      <c r="H1777" s="83" t="s">
        <v>111</v>
      </c>
      <c r="I1777" s="70"/>
      <c r="K1777" s="84">
        <v>32.24</v>
      </c>
    </row>
    <row r="1778" spans="1:11" s="80" customFormat="1" ht="15" customHeight="1">
      <c r="A1778" s="79" t="s">
        <v>3217</v>
      </c>
      <c r="B1778" s="85" t="s">
        <v>3216</v>
      </c>
      <c r="C1778" s="81">
        <v>12</v>
      </c>
      <c r="D1778" s="81">
        <v>5</v>
      </c>
      <c r="E1778" s="81">
        <v>5</v>
      </c>
      <c r="F1778" s="81">
        <v>0</v>
      </c>
      <c r="G1778" s="82" t="s">
        <v>110</v>
      </c>
      <c r="H1778" s="83" t="s">
        <v>111</v>
      </c>
      <c r="I1778" s="70"/>
      <c r="K1778" s="84">
        <v>38.69</v>
      </c>
    </row>
    <row r="1779" spans="1:11" s="80" customFormat="1" ht="15" customHeight="1">
      <c r="A1779" s="79" t="s">
        <v>3218</v>
      </c>
      <c r="B1779" s="85" t="s">
        <v>3219</v>
      </c>
      <c r="C1779" s="81">
        <v>12</v>
      </c>
      <c r="D1779" s="81">
        <v>5</v>
      </c>
      <c r="E1779" s="81">
        <v>5</v>
      </c>
      <c r="F1779" s="81">
        <v>0</v>
      </c>
      <c r="G1779" s="82" t="s">
        <v>110</v>
      </c>
      <c r="H1779" s="83" t="s">
        <v>111</v>
      </c>
      <c r="I1779" s="70"/>
      <c r="K1779" s="84">
        <v>113.2</v>
      </c>
    </row>
    <row r="1780" spans="1:11" s="80" customFormat="1" ht="15" customHeight="1">
      <c r="A1780" s="79" t="s">
        <v>3220</v>
      </c>
      <c r="B1780" s="85" t="s">
        <v>3221</v>
      </c>
      <c r="C1780" s="81">
        <v>12</v>
      </c>
      <c r="D1780" s="81">
        <v>5</v>
      </c>
      <c r="E1780" s="81">
        <v>5</v>
      </c>
      <c r="F1780" s="81">
        <v>0</v>
      </c>
      <c r="G1780" s="82" t="s">
        <v>110</v>
      </c>
      <c r="H1780" s="83" t="s">
        <v>111</v>
      </c>
      <c r="I1780" s="70"/>
      <c r="K1780" s="84">
        <v>28.3</v>
      </c>
    </row>
    <row r="1781" spans="1:11" s="80" customFormat="1" ht="15" customHeight="1">
      <c r="A1781" s="79" t="s">
        <v>3222</v>
      </c>
      <c r="B1781" s="85" t="s">
        <v>3221</v>
      </c>
      <c r="C1781" s="81">
        <v>12</v>
      </c>
      <c r="D1781" s="81">
        <v>5</v>
      </c>
      <c r="E1781" s="81">
        <v>5</v>
      </c>
      <c r="F1781" s="81">
        <v>0</v>
      </c>
      <c r="G1781" s="82" t="s">
        <v>110</v>
      </c>
      <c r="H1781" s="83" t="s">
        <v>111</v>
      </c>
      <c r="I1781" s="70"/>
      <c r="K1781" s="84">
        <v>33.67</v>
      </c>
    </row>
    <row r="1782" spans="1:11" s="80" customFormat="1" ht="15" customHeight="1">
      <c r="A1782" s="79" t="s">
        <v>3223</v>
      </c>
      <c r="B1782" s="85" t="s">
        <v>3224</v>
      </c>
      <c r="C1782" s="81">
        <v>12</v>
      </c>
      <c r="D1782" s="81">
        <v>5</v>
      </c>
      <c r="E1782" s="81">
        <v>5</v>
      </c>
      <c r="F1782" s="81">
        <v>0</v>
      </c>
      <c r="G1782" s="82" t="s">
        <v>110</v>
      </c>
      <c r="H1782" s="83" t="s">
        <v>111</v>
      </c>
      <c r="I1782" s="70"/>
      <c r="K1782" s="84">
        <v>34.03</v>
      </c>
    </row>
    <row r="1783" spans="1:11" s="80" customFormat="1" ht="15" customHeight="1">
      <c r="A1783" s="79" t="s">
        <v>3225</v>
      </c>
      <c r="B1783" s="80" t="s">
        <v>3226</v>
      </c>
      <c r="C1783" s="81">
        <v>12</v>
      </c>
      <c r="D1783" s="81">
        <v>5</v>
      </c>
      <c r="E1783" s="81">
        <v>5</v>
      </c>
      <c r="F1783" s="81">
        <v>0</v>
      </c>
      <c r="G1783" s="82" t="s">
        <v>110</v>
      </c>
      <c r="H1783" s="83" t="s">
        <v>111</v>
      </c>
      <c r="I1783" s="70"/>
      <c r="K1783" s="84">
        <v>193.08</v>
      </c>
    </row>
    <row r="1784" spans="1:11" s="80" customFormat="1" ht="15" customHeight="1">
      <c r="A1784" s="79" t="s">
        <v>3227</v>
      </c>
      <c r="B1784" s="80" t="s">
        <v>3228</v>
      </c>
      <c r="C1784" s="81">
        <v>12</v>
      </c>
      <c r="D1784" s="81">
        <v>5</v>
      </c>
      <c r="E1784" s="81">
        <v>5</v>
      </c>
      <c r="F1784" s="81">
        <v>0</v>
      </c>
      <c r="G1784" s="82" t="s">
        <v>110</v>
      </c>
      <c r="H1784" s="83" t="s">
        <v>111</v>
      </c>
      <c r="I1784" s="70"/>
      <c r="K1784" s="84">
        <v>236.07</v>
      </c>
    </row>
    <row r="1785" spans="1:11" s="80" customFormat="1" ht="15" customHeight="1">
      <c r="A1785" s="79" t="s">
        <v>3229</v>
      </c>
      <c r="B1785" s="80" t="s">
        <v>3230</v>
      </c>
      <c r="C1785" s="81">
        <v>12</v>
      </c>
      <c r="D1785" s="81">
        <v>5</v>
      </c>
      <c r="E1785" s="81">
        <v>5</v>
      </c>
      <c r="F1785" s="81">
        <v>0</v>
      </c>
      <c r="G1785" s="82" t="s">
        <v>110</v>
      </c>
      <c r="H1785" s="83" t="s">
        <v>111</v>
      </c>
      <c r="I1785" s="70"/>
      <c r="K1785" s="84">
        <v>300.91000000000003</v>
      </c>
    </row>
    <row r="1786" spans="1:11" s="80" customFormat="1" ht="15" customHeight="1">
      <c r="A1786" s="79" t="s">
        <v>3231</v>
      </c>
      <c r="B1786" s="80" t="s">
        <v>3232</v>
      </c>
      <c r="C1786" s="81">
        <v>12</v>
      </c>
      <c r="D1786" s="81">
        <v>5</v>
      </c>
      <c r="E1786" s="81">
        <v>5</v>
      </c>
      <c r="F1786" s="81">
        <v>0</v>
      </c>
      <c r="G1786" s="82" t="s">
        <v>110</v>
      </c>
      <c r="H1786" s="83" t="s">
        <v>111</v>
      </c>
      <c r="I1786" s="70"/>
      <c r="K1786" s="84">
        <v>338.53</v>
      </c>
    </row>
    <row r="1787" spans="1:11" s="80" customFormat="1" ht="15" customHeight="1">
      <c r="A1787" s="79" t="s">
        <v>3233</v>
      </c>
      <c r="B1787" s="80" t="s">
        <v>3234</v>
      </c>
      <c r="C1787" s="81">
        <v>12</v>
      </c>
      <c r="D1787" s="81">
        <v>5</v>
      </c>
      <c r="E1787" s="81">
        <v>5</v>
      </c>
      <c r="F1787" s="81">
        <v>0</v>
      </c>
      <c r="G1787" s="82" t="s">
        <v>110</v>
      </c>
      <c r="H1787" s="83" t="s">
        <v>111</v>
      </c>
      <c r="I1787" s="70"/>
      <c r="K1787" s="84">
        <v>371.12</v>
      </c>
    </row>
    <row r="1788" spans="1:11" s="80" customFormat="1" ht="15" customHeight="1">
      <c r="A1788" s="79" t="s">
        <v>3235</v>
      </c>
      <c r="B1788" s="80" t="s">
        <v>3236</v>
      </c>
      <c r="C1788" s="81">
        <v>12</v>
      </c>
      <c r="D1788" s="81">
        <v>5</v>
      </c>
      <c r="E1788" s="81">
        <v>5</v>
      </c>
      <c r="F1788" s="81">
        <v>0</v>
      </c>
      <c r="G1788" s="82" t="s">
        <v>110</v>
      </c>
      <c r="H1788" s="83" t="s">
        <v>111</v>
      </c>
      <c r="I1788" s="70"/>
      <c r="K1788" s="84">
        <v>421.99</v>
      </c>
    </row>
    <row r="1789" spans="1:11" s="80" customFormat="1" ht="15" customHeight="1">
      <c r="A1789" s="79" t="s">
        <v>3237</v>
      </c>
      <c r="B1789" s="80" t="s">
        <v>3238</v>
      </c>
      <c r="C1789" s="81">
        <v>12</v>
      </c>
      <c r="D1789" s="81">
        <v>5</v>
      </c>
      <c r="E1789" s="81">
        <v>5</v>
      </c>
      <c r="F1789" s="81">
        <v>0</v>
      </c>
      <c r="G1789" s="82" t="s">
        <v>110</v>
      </c>
      <c r="H1789" s="83" t="s">
        <v>111</v>
      </c>
      <c r="I1789" s="70"/>
      <c r="K1789" s="84">
        <v>517.64</v>
      </c>
    </row>
    <row r="1790" spans="1:11" s="80" customFormat="1" ht="15" customHeight="1">
      <c r="A1790" s="79" t="s">
        <v>3239</v>
      </c>
      <c r="B1790" s="80" t="s">
        <v>3240</v>
      </c>
      <c r="C1790" s="81">
        <v>12</v>
      </c>
      <c r="D1790" s="81">
        <v>5</v>
      </c>
      <c r="E1790" s="81">
        <v>5</v>
      </c>
      <c r="F1790" s="81">
        <v>0</v>
      </c>
      <c r="G1790" s="82" t="s">
        <v>110</v>
      </c>
      <c r="H1790" s="83" t="s">
        <v>111</v>
      </c>
      <c r="I1790" s="70"/>
      <c r="K1790" s="84">
        <v>257.20999999999998</v>
      </c>
    </row>
    <row r="1791" spans="1:11" s="80" customFormat="1" ht="15" customHeight="1">
      <c r="A1791" s="79" t="s">
        <v>3241</v>
      </c>
      <c r="B1791" s="80" t="s">
        <v>3242</v>
      </c>
      <c r="C1791" s="81">
        <v>12</v>
      </c>
      <c r="D1791" s="81">
        <v>5</v>
      </c>
      <c r="E1791" s="81">
        <v>5</v>
      </c>
      <c r="F1791" s="81">
        <v>0</v>
      </c>
      <c r="G1791" s="82" t="s">
        <v>110</v>
      </c>
      <c r="H1791" s="83" t="s">
        <v>111</v>
      </c>
      <c r="I1791" s="70"/>
      <c r="K1791" s="84">
        <v>394.05</v>
      </c>
    </row>
    <row r="1792" spans="1:11" s="80" customFormat="1" ht="15" customHeight="1">
      <c r="A1792" s="79" t="s">
        <v>3243</v>
      </c>
      <c r="B1792" s="80" t="s">
        <v>3244</v>
      </c>
      <c r="C1792" s="81">
        <v>12</v>
      </c>
      <c r="D1792" s="81">
        <v>5</v>
      </c>
      <c r="E1792" s="81">
        <v>5</v>
      </c>
      <c r="F1792" s="81">
        <v>0</v>
      </c>
      <c r="G1792" s="82" t="s">
        <v>110</v>
      </c>
      <c r="H1792" s="83" t="s">
        <v>111</v>
      </c>
      <c r="I1792" s="70"/>
      <c r="K1792" s="84">
        <v>488.26</v>
      </c>
    </row>
    <row r="1793" spans="1:11" s="80" customFormat="1" ht="15" customHeight="1">
      <c r="A1793" s="79" t="s">
        <v>3245</v>
      </c>
      <c r="B1793" s="85" t="s">
        <v>3246</v>
      </c>
      <c r="C1793" s="81">
        <v>12</v>
      </c>
      <c r="D1793" s="81">
        <v>5</v>
      </c>
      <c r="E1793" s="81">
        <v>5</v>
      </c>
      <c r="F1793" s="81">
        <v>0</v>
      </c>
      <c r="G1793" s="82" t="s">
        <v>110</v>
      </c>
      <c r="H1793" s="83" t="s">
        <v>111</v>
      </c>
      <c r="I1793" s="70"/>
      <c r="K1793" s="84">
        <v>27.94</v>
      </c>
    </row>
    <row r="1794" spans="1:11" s="80" customFormat="1" ht="15" customHeight="1">
      <c r="A1794" s="79" t="s">
        <v>3247</v>
      </c>
      <c r="B1794" s="85" t="s">
        <v>3246</v>
      </c>
      <c r="C1794" s="81">
        <v>12</v>
      </c>
      <c r="D1794" s="81">
        <v>5</v>
      </c>
      <c r="E1794" s="81">
        <v>5</v>
      </c>
      <c r="F1794" s="81">
        <v>0</v>
      </c>
      <c r="G1794" s="82" t="s">
        <v>110</v>
      </c>
      <c r="H1794" s="83" t="s">
        <v>111</v>
      </c>
      <c r="I1794" s="70"/>
      <c r="K1794" s="84">
        <v>40.479999999999997</v>
      </c>
    </row>
    <row r="1795" spans="1:11" s="80" customFormat="1" ht="15" customHeight="1">
      <c r="A1795" s="79" t="s">
        <v>3248</v>
      </c>
      <c r="B1795" s="85" t="s">
        <v>3249</v>
      </c>
      <c r="C1795" s="81">
        <v>12</v>
      </c>
      <c r="D1795" s="81">
        <v>5</v>
      </c>
      <c r="E1795" s="81">
        <v>5</v>
      </c>
      <c r="F1795" s="81">
        <v>0</v>
      </c>
      <c r="G1795" s="82" t="s">
        <v>110</v>
      </c>
      <c r="H1795" s="83" t="s">
        <v>111</v>
      </c>
      <c r="I1795" s="70"/>
      <c r="K1795" s="84">
        <v>42.63</v>
      </c>
    </row>
    <row r="1796" spans="1:11" s="80" customFormat="1" ht="15" customHeight="1">
      <c r="A1796" s="79" t="s">
        <v>3250</v>
      </c>
      <c r="B1796" s="85" t="s">
        <v>3251</v>
      </c>
      <c r="C1796" s="81">
        <v>12</v>
      </c>
      <c r="D1796" s="81">
        <v>5</v>
      </c>
      <c r="E1796" s="81">
        <v>5</v>
      </c>
      <c r="F1796" s="81">
        <v>0</v>
      </c>
      <c r="G1796" s="82" t="s">
        <v>110</v>
      </c>
      <c r="H1796" s="83" t="s">
        <v>111</v>
      </c>
      <c r="I1796" s="70"/>
      <c r="K1796" s="84">
        <v>105.32</v>
      </c>
    </row>
    <row r="1797" spans="1:11" s="80" customFormat="1" ht="15" customHeight="1">
      <c r="A1797" s="79" t="s">
        <v>3252</v>
      </c>
      <c r="B1797" s="85" t="s">
        <v>3253</v>
      </c>
      <c r="C1797" s="81">
        <v>12</v>
      </c>
      <c r="D1797" s="81">
        <v>5</v>
      </c>
      <c r="E1797" s="81">
        <v>5</v>
      </c>
      <c r="F1797" s="81">
        <v>0</v>
      </c>
      <c r="G1797" s="82" t="s">
        <v>110</v>
      </c>
      <c r="H1797" s="83" t="s">
        <v>111</v>
      </c>
      <c r="I1797" s="70"/>
      <c r="K1797" s="84">
        <v>44.42</v>
      </c>
    </row>
    <row r="1798" spans="1:11" s="80" customFormat="1" ht="15" customHeight="1">
      <c r="A1798" s="79" t="s">
        <v>3254</v>
      </c>
      <c r="B1798" s="85" t="s">
        <v>3255</v>
      </c>
      <c r="C1798" s="81">
        <v>12</v>
      </c>
      <c r="D1798" s="81">
        <v>5</v>
      </c>
      <c r="E1798" s="81">
        <v>5</v>
      </c>
      <c r="F1798" s="81">
        <v>0</v>
      </c>
      <c r="G1798" s="82" t="s">
        <v>110</v>
      </c>
      <c r="H1798" s="83" t="s">
        <v>111</v>
      </c>
      <c r="I1798" s="70"/>
      <c r="K1798" s="84">
        <v>29.37</v>
      </c>
    </row>
    <row r="1799" spans="1:11" s="80" customFormat="1" ht="15" customHeight="1">
      <c r="A1799" s="79" t="s">
        <v>3256</v>
      </c>
      <c r="B1799" s="85" t="s">
        <v>3257</v>
      </c>
      <c r="C1799" s="81">
        <v>12</v>
      </c>
      <c r="D1799" s="81">
        <v>5</v>
      </c>
      <c r="E1799" s="81">
        <v>5</v>
      </c>
      <c r="F1799" s="81">
        <v>0</v>
      </c>
      <c r="G1799" s="82" t="s">
        <v>110</v>
      </c>
      <c r="H1799" s="83" t="s">
        <v>111</v>
      </c>
      <c r="I1799" s="70"/>
      <c r="K1799" s="84">
        <v>31.52</v>
      </c>
    </row>
    <row r="1800" spans="1:11" s="80" customFormat="1" ht="15" customHeight="1">
      <c r="A1800" s="79" t="s">
        <v>3258</v>
      </c>
      <c r="B1800" s="85" t="s">
        <v>3259</v>
      </c>
      <c r="C1800" s="81">
        <v>12</v>
      </c>
      <c r="D1800" s="81">
        <v>5</v>
      </c>
      <c r="E1800" s="81">
        <v>5</v>
      </c>
      <c r="F1800" s="81">
        <v>0</v>
      </c>
      <c r="G1800" s="82" t="s">
        <v>110</v>
      </c>
      <c r="H1800" s="83" t="s">
        <v>111</v>
      </c>
      <c r="I1800" s="70"/>
      <c r="K1800" s="84">
        <v>38.33</v>
      </c>
    </row>
    <row r="1801" spans="1:11" s="80" customFormat="1" ht="15" customHeight="1">
      <c r="A1801" s="79" t="s">
        <v>3260</v>
      </c>
      <c r="B1801" s="85" t="s">
        <v>3261</v>
      </c>
      <c r="C1801" s="81">
        <v>12</v>
      </c>
      <c r="D1801" s="81">
        <v>5</v>
      </c>
      <c r="E1801" s="81">
        <v>5</v>
      </c>
      <c r="F1801" s="81">
        <v>0</v>
      </c>
      <c r="G1801" s="82" t="s">
        <v>110</v>
      </c>
      <c r="H1801" s="83" t="s">
        <v>111</v>
      </c>
      <c r="I1801" s="70"/>
      <c r="K1801" s="84">
        <v>44.42</v>
      </c>
    </row>
    <row r="1802" spans="1:11" s="80" customFormat="1" ht="15" customHeight="1">
      <c r="A1802" s="79" t="s">
        <v>3262</v>
      </c>
      <c r="B1802" s="85" t="s">
        <v>3263</v>
      </c>
      <c r="C1802" s="81">
        <v>12</v>
      </c>
      <c r="D1802" s="81">
        <v>5</v>
      </c>
      <c r="E1802" s="81">
        <v>5</v>
      </c>
      <c r="F1802" s="81">
        <v>0</v>
      </c>
      <c r="G1802" s="82" t="s">
        <v>110</v>
      </c>
      <c r="H1802" s="83" t="s">
        <v>111</v>
      </c>
      <c r="I1802" s="70"/>
      <c r="K1802" s="84">
        <v>36.54</v>
      </c>
    </row>
    <row r="1803" spans="1:11" s="80" customFormat="1" ht="15" customHeight="1">
      <c r="A1803" s="79" t="s">
        <v>3264</v>
      </c>
      <c r="B1803" s="80" t="s">
        <v>3265</v>
      </c>
      <c r="C1803" s="81">
        <v>12</v>
      </c>
      <c r="D1803" s="81">
        <v>5</v>
      </c>
      <c r="E1803" s="81">
        <v>5</v>
      </c>
      <c r="F1803" s="81">
        <v>0</v>
      </c>
      <c r="G1803" s="82" t="s">
        <v>110</v>
      </c>
      <c r="H1803" s="83" t="s">
        <v>111</v>
      </c>
      <c r="I1803" s="70"/>
      <c r="K1803" s="84">
        <v>129.32</v>
      </c>
    </row>
    <row r="1804" spans="1:11" s="80" customFormat="1" ht="15" customHeight="1">
      <c r="A1804" s="79" t="s">
        <v>3266</v>
      </c>
      <c r="B1804" s="85" t="s">
        <v>3267</v>
      </c>
      <c r="C1804" s="81">
        <v>12</v>
      </c>
      <c r="D1804" s="81">
        <v>5</v>
      </c>
      <c r="E1804" s="81">
        <v>5</v>
      </c>
      <c r="F1804" s="81">
        <v>0</v>
      </c>
      <c r="G1804" s="82" t="s">
        <v>110</v>
      </c>
      <c r="H1804" s="83" t="s">
        <v>111</v>
      </c>
      <c r="I1804" s="70"/>
      <c r="K1804" s="84">
        <v>28.3</v>
      </c>
    </row>
    <row r="1805" spans="1:11" s="80" customFormat="1" ht="15" customHeight="1">
      <c r="A1805" s="79" t="s">
        <v>3268</v>
      </c>
      <c r="B1805" s="85" t="s">
        <v>3269</v>
      </c>
      <c r="C1805" s="81">
        <v>12</v>
      </c>
      <c r="D1805" s="81">
        <v>5</v>
      </c>
      <c r="E1805" s="81">
        <v>5</v>
      </c>
      <c r="F1805" s="81">
        <v>0</v>
      </c>
      <c r="G1805" s="82" t="s">
        <v>110</v>
      </c>
      <c r="H1805" s="83" t="s">
        <v>111</v>
      </c>
      <c r="I1805" s="70"/>
      <c r="K1805" s="84">
        <v>29.02</v>
      </c>
    </row>
    <row r="1806" spans="1:11" s="80" customFormat="1" ht="15" customHeight="1">
      <c r="A1806" s="79" t="s">
        <v>3270</v>
      </c>
      <c r="B1806" s="85" t="s">
        <v>3271</v>
      </c>
      <c r="C1806" s="81">
        <v>12</v>
      </c>
      <c r="D1806" s="81">
        <v>5</v>
      </c>
      <c r="E1806" s="81">
        <v>5</v>
      </c>
      <c r="F1806" s="81">
        <v>0</v>
      </c>
      <c r="G1806" s="82" t="s">
        <v>110</v>
      </c>
      <c r="H1806" s="83" t="s">
        <v>111</v>
      </c>
      <c r="I1806" s="70"/>
      <c r="K1806" s="84">
        <v>29.37</v>
      </c>
    </row>
    <row r="1807" spans="1:11" s="80" customFormat="1" ht="15" customHeight="1">
      <c r="A1807" s="79" t="s">
        <v>3272</v>
      </c>
      <c r="B1807" s="85" t="s">
        <v>3271</v>
      </c>
      <c r="C1807" s="81">
        <v>12</v>
      </c>
      <c r="D1807" s="81">
        <v>5</v>
      </c>
      <c r="E1807" s="81">
        <v>5</v>
      </c>
      <c r="F1807" s="81">
        <v>0</v>
      </c>
      <c r="G1807" s="82" t="s">
        <v>110</v>
      </c>
      <c r="H1807" s="83" t="s">
        <v>111</v>
      </c>
      <c r="I1807" s="70"/>
      <c r="K1807" s="84">
        <v>34.39</v>
      </c>
    </row>
    <row r="1808" spans="1:11" s="80" customFormat="1" ht="15" customHeight="1">
      <c r="A1808" s="79" t="s">
        <v>3273</v>
      </c>
      <c r="B1808" s="85" t="s">
        <v>3274</v>
      </c>
      <c r="C1808" s="81">
        <v>12</v>
      </c>
      <c r="D1808" s="81">
        <v>5</v>
      </c>
      <c r="E1808" s="81">
        <v>5</v>
      </c>
      <c r="F1808" s="81">
        <v>0</v>
      </c>
      <c r="G1808" s="82" t="s">
        <v>110</v>
      </c>
      <c r="H1808" s="83" t="s">
        <v>111</v>
      </c>
      <c r="I1808" s="70"/>
      <c r="K1808" s="84">
        <v>105.32</v>
      </c>
    </row>
    <row r="1809" spans="1:11" s="80" customFormat="1" ht="15" customHeight="1">
      <c r="A1809" s="79" t="s">
        <v>3275</v>
      </c>
      <c r="B1809" s="85" t="s">
        <v>3276</v>
      </c>
      <c r="C1809" s="81">
        <v>12</v>
      </c>
      <c r="D1809" s="81">
        <v>5</v>
      </c>
      <c r="E1809" s="81">
        <v>5</v>
      </c>
      <c r="F1809" s="81">
        <v>0</v>
      </c>
      <c r="G1809" s="82" t="s">
        <v>110</v>
      </c>
      <c r="H1809" s="83" t="s">
        <v>111</v>
      </c>
      <c r="I1809" s="70"/>
      <c r="K1809" s="84">
        <v>27.94</v>
      </c>
    </row>
    <row r="1810" spans="1:11" s="80" customFormat="1" ht="15" customHeight="1">
      <c r="A1810" s="79" t="s">
        <v>3277</v>
      </c>
      <c r="B1810" s="85" t="s">
        <v>3276</v>
      </c>
      <c r="C1810" s="81">
        <v>12</v>
      </c>
      <c r="D1810" s="81">
        <v>5</v>
      </c>
      <c r="E1810" s="81">
        <v>5</v>
      </c>
      <c r="F1810" s="81">
        <v>0</v>
      </c>
      <c r="G1810" s="82" t="s">
        <v>110</v>
      </c>
      <c r="H1810" s="83" t="s">
        <v>111</v>
      </c>
      <c r="I1810" s="70"/>
      <c r="K1810" s="84">
        <v>32.24</v>
      </c>
    </row>
    <row r="1811" spans="1:11" s="80" customFormat="1" ht="15" customHeight="1">
      <c r="A1811" s="79" t="s">
        <v>3278</v>
      </c>
      <c r="B1811" s="85" t="s">
        <v>3279</v>
      </c>
      <c r="C1811" s="81">
        <v>12</v>
      </c>
      <c r="D1811" s="81">
        <v>5</v>
      </c>
      <c r="E1811" s="81">
        <v>5</v>
      </c>
      <c r="F1811" s="81">
        <v>0</v>
      </c>
      <c r="G1811" s="82" t="s">
        <v>110</v>
      </c>
      <c r="H1811" s="83" t="s">
        <v>111</v>
      </c>
      <c r="I1811" s="70"/>
      <c r="K1811" s="84">
        <v>29.02</v>
      </c>
    </row>
    <row r="1812" spans="1:11" s="80" customFormat="1" ht="15" customHeight="1">
      <c r="A1812" s="79" t="s">
        <v>3280</v>
      </c>
      <c r="B1812" s="85" t="s">
        <v>3281</v>
      </c>
      <c r="C1812" s="81">
        <v>12</v>
      </c>
      <c r="D1812" s="81">
        <v>5</v>
      </c>
      <c r="E1812" s="81">
        <v>5</v>
      </c>
      <c r="F1812" s="81">
        <v>0</v>
      </c>
      <c r="G1812" s="82" t="s">
        <v>110</v>
      </c>
      <c r="H1812" s="83" t="s">
        <v>111</v>
      </c>
      <c r="I1812" s="70"/>
      <c r="K1812" s="84">
        <v>31.17</v>
      </c>
    </row>
    <row r="1813" spans="1:11" s="80" customFormat="1" ht="15" customHeight="1">
      <c r="A1813" s="79" t="s">
        <v>3282</v>
      </c>
      <c r="B1813" s="80" t="s">
        <v>3283</v>
      </c>
      <c r="C1813" s="81">
        <v>12</v>
      </c>
      <c r="D1813" s="81">
        <v>5</v>
      </c>
      <c r="E1813" s="81">
        <v>5</v>
      </c>
      <c r="F1813" s="81">
        <v>0</v>
      </c>
      <c r="G1813" s="82" t="s">
        <v>110</v>
      </c>
      <c r="H1813" s="83" t="s">
        <v>111</v>
      </c>
      <c r="I1813" s="70"/>
      <c r="K1813" s="84">
        <v>193.08</v>
      </c>
    </row>
    <row r="1814" spans="1:11" s="80" customFormat="1" ht="15" customHeight="1">
      <c r="A1814" s="79" t="s">
        <v>3284</v>
      </c>
      <c r="B1814" s="80" t="s">
        <v>3285</v>
      </c>
      <c r="C1814" s="81">
        <v>12</v>
      </c>
      <c r="D1814" s="81">
        <v>5</v>
      </c>
      <c r="E1814" s="81">
        <v>5</v>
      </c>
      <c r="F1814" s="81">
        <v>0</v>
      </c>
      <c r="G1814" s="82" t="s">
        <v>110</v>
      </c>
      <c r="H1814" s="83" t="s">
        <v>111</v>
      </c>
      <c r="I1814" s="70"/>
      <c r="K1814" s="84">
        <v>238.94</v>
      </c>
    </row>
    <row r="1815" spans="1:11" s="80" customFormat="1" ht="15" customHeight="1">
      <c r="A1815" s="79" t="s">
        <v>3286</v>
      </c>
      <c r="B1815" s="80" t="s">
        <v>3287</v>
      </c>
      <c r="C1815" s="81">
        <v>12</v>
      </c>
      <c r="D1815" s="81">
        <v>5</v>
      </c>
      <c r="E1815" s="81">
        <v>5</v>
      </c>
      <c r="F1815" s="81">
        <v>0</v>
      </c>
      <c r="G1815" s="82" t="s">
        <v>110</v>
      </c>
      <c r="H1815" s="83" t="s">
        <v>111</v>
      </c>
      <c r="I1815" s="70"/>
      <c r="K1815" s="84">
        <v>298.39999999999998</v>
      </c>
    </row>
    <row r="1816" spans="1:11" s="80" customFormat="1" ht="15" customHeight="1">
      <c r="A1816" s="79" t="s">
        <v>3288</v>
      </c>
      <c r="B1816" s="80" t="s">
        <v>3289</v>
      </c>
      <c r="C1816" s="81">
        <v>12</v>
      </c>
      <c r="D1816" s="81">
        <v>5</v>
      </c>
      <c r="E1816" s="81">
        <v>5</v>
      </c>
      <c r="F1816" s="81">
        <v>0</v>
      </c>
      <c r="G1816" s="82" t="s">
        <v>110</v>
      </c>
      <c r="H1816" s="83" t="s">
        <v>111</v>
      </c>
      <c r="I1816" s="70"/>
      <c r="K1816" s="84">
        <v>376.5</v>
      </c>
    </row>
    <row r="1817" spans="1:11" s="80" customFormat="1" ht="15" customHeight="1">
      <c r="A1817" s="79" t="s">
        <v>3290</v>
      </c>
      <c r="B1817" s="80" t="s">
        <v>3291</v>
      </c>
      <c r="C1817" s="81">
        <v>12</v>
      </c>
      <c r="D1817" s="81">
        <v>5</v>
      </c>
      <c r="E1817" s="81">
        <v>5</v>
      </c>
      <c r="F1817" s="81">
        <v>0</v>
      </c>
      <c r="G1817" s="82" t="s">
        <v>110</v>
      </c>
      <c r="H1817" s="83" t="s">
        <v>111</v>
      </c>
      <c r="I1817" s="70"/>
      <c r="K1817" s="84">
        <v>371.12</v>
      </c>
    </row>
    <row r="1818" spans="1:11" s="80" customFormat="1" ht="15" customHeight="1">
      <c r="A1818" s="79" t="s">
        <v>3292</v>
      </c>
      <c r="B1818" s="80" t="s">
        <v>3293</v>
      </c>
      <c r="C1818" s="81">
        <v>12</v>
      </c>
      <c r="D1818" s="81">
        <v>5</v>
      </c>
      <c r="E1818" s="81">
        <v>5</v>
      </c>
      <c r="F1818" s="81">
        <v>0</v>
      </c>
      <c r="G1818" s="82" t="s">
        <v>110</v>
      </c>
      <c r="H1818" s="83" t="s">
        <v>111</v>
      </c>
      <c r="I1818" s="70"/>
      <c r="K1818" s="84">
        <v>423.43</v>
      </c>
    </row>
    <row r="1819" spans="1:11" s="80" customFormat="1" ht="15" customHeight="1">
      <c r="A1819" s="79" t="s">
        <v>3294</v>
      </c>
      <c r="B1819" s="80" t="s">
        <v>3295</v>
      </c>
      <c r="C1819" s="81">
        <v>12</v>
      </c>
      <c r="D1819" s="81">
        <v>5</v>
      </c>
      <c r="E1819" s="81">
        <v>5</v>
      </c>
      <c r="F1819" s="81">
        <v>0</v>
      </c>
      <c r="G1819" s="82" t="s">
        <v>110</v>
      </c>
      <c r="H1819" s="83" t="s">
        <v>111</v>
      </c>
      <c r="I1819" s="70"/>
      <c r="K1819" s="84">
        <v>520.51</v>
      </c>
    </row>
    <row r="1820" spans="1:11" s="80" customFormat="1" ht="15" customHeight="1">
      <c r="A1820" s="79" t="s">
        <v>3296</v>
      </c>
      <c r="B1820" s="80" t="s">
        <v>3297</v>
      </c>
      <c r="C1820" s="81">
        <v>12</v>
      </c>
      <c r="D1820" s="81">
        <v>5</v>
      </c>
      <c r="E1820" s="81">
        <v>5</v>
      </c>
      <c r="F1820" s="81">
        <v>0</v>
      </c>
      <c r="G1820" s="82" t="s">
        <v>110</v>
      </c>
      <c r="H1820" s="83" t="s">
        <v>111</v>
      </c>
      <c r="I1820" s="70"/>
      <c r="K1820" s="84">
        <v>257.57</v>
      </c>
    </row>
    <row r="1821" spans="1:11" s="80" customFormat="1" ht="15" customHeight="1">
      <c r="A1821" s="79" t="s">
        <v>3298</v>
      </c>
      <c r="B1821" s="80" t="s">
        <v>3299</v>
      </c>
      <c r="C1821" s="81">
        <v>12</v>
      </c>
      <c r="D1821" s="81">
        <v>5</v>
      </c>
      <c r="E1821" s="81">
        <v>5</v>
      </c>
      <c r="F1821" s="81">
        <v>0</v>
      </c>
      <c r="G1821" s="82" t="s">
        <v>110</v>
      </c>
      <c r="H1821" s="83" t="s">
        <v>111</v>
      </c>
      <c r="I1821" s="70"/>
      <c r="K1821" s="84">
        <v>399.42</v>
      </c>
    </row>
    <row r="1822" spans="1:11" s="80" customFormat="1" ht="15" customHeight="1">
      <c r="A1822" s="79" t="s">
        <v>3300</v>
      </c>
      <c r="B1822" s="80" t="s">
        <v>3301</v>
      </c>
      <c r="C1822" s="81">
        <v>12</v>
      </c>
      <c r="D1822" s="81">
        <v>5</v>
      </c>
      <c r="E1822" s="81">
        <v>5</v>
      </c>
      <c r="F1822" s="81">
        <v>0</v>
      </c>
      <c r="G1822" s="82" t="s">
        <v>110</v>
      </c>
      <c r="H1822" s="83" t="s">
        <v>111</v>
      </c>
      <c r="I1822" s="70"/>
      <c r="K1822" s="84">
        <v>489.7</v>
      </c>
    </row>
    <row r="1823" spans="1:11" s="80" customFormat="1" ht="15" customHeight="1">
      <c r="A1823" s="79" t="s">
        <v>3302</v>
      </c>
      <c r="B1823" s="85" t="s">
        <v>3303</v>
      </c>
      <c r="C1823" s="81">
        <v>12</v>
      </c>
      <c r="D1823" s="81">
        <v>5</v>
      </c>
      <c r="E1823" s="81">
        <v>5</v>
      </c>
      <c r="F1823" s="81">
        <v>0</v>
      </c>
      <c r="G1823" s="82" t="s">
        <v>110</v>
      </c>
      <c r="H1823" s="83" t="s">
        <v>111</v>
      </c>
      <c r="I1823" s="70"/>
      <c r="K1823" s="84">
        <v>25.08</v>
      </c>
    </row>
    <row r="1824" spans="1:11" s="80" customFormat="1" ht="15" customHeight="1">
      <c r="A1824" s="79" t="s">
        <v>3304</v>
      </c>
      <c r="B1824" s="85" t="s">
        <v>3303</v>
      </c>
      <c r="C1824" s="81">
        <v>12</v>
      </c>
      <c r="D1824" s="81">
        <v>5</v>
      </c>
      <c r="E1824" s="81">
        <v>5</v>
      </c>
      <c r="F1824" s="81">
        <v>0</v>
      </c>
      <c r="G1824" s="82" t="s">
        <v>110</v>
      </c>
      <c r="H1824" s="83" t="s">
        <v>111</v>
      </c>
      <c r="I1824" s="70"/>
      <c r="K1824" s="84">
        <v>39.76</v>
      </c>
    </row>
    <row r="1825" spans="1:11" s="80" customFormat="1" ht="15" customHeight="1">
      <c r="A1825" s="79" t="s">
        <v>3305</v>
      </c>
      <c r="B1825" s="85" t="s">
        <v>3303</v>
      </c>
      <c r="C1825" s="81">
        <v>12</v>
      </c>
      <c r="D1825" s="81">
        <v>5</v>
      </c>
      <c r="E1825" s="81">
        <v>5</v>
      </c>
      <c r="F1825" s="81">
        <v>0</v>
      </c>
      <c r="G1825" s="82" t="s">
        <v>110</v>
      </c>
      <c r="H1825" s="83" t="s">
        <v>111</v>
      </c>
      <c r="I1825" s="70"/>
      <c r="K1825" s="84">
        <v>41.55</v>
      </c>
    </row>
    <row r="1826" spans="1:11" s="80" customFormat="1" ht="15" customHeight="1">
      <c r="A1826" s="79" t="s">
        <v>3306</v>
      </c>
      <c r="B1826" s="85" t="s">
        <v>3307</v>
      </c>
      <c r="C1826" s="81">
        <v>12</v>
      </c>
      <c r="D1826" s="81">
        <v>5</v>
      </c>
      <c r="E1826" s="81">
        <v>5</v>
      </c>
      <c r="F1826" s="81">
        <v>0</v>
      </c>
      <c r="G1826" s="82" t="s">
        <v>110</v>
      </c>
      <c r="H1826" s="83" t="s">
        <v>111</v>
      </c>
      <c r="I1826" s="70"/>
      <c r="K1826" s="84">
        <v>50.15</v>
      </c>
    </row>
    <row r="1827" spans="1:11" s="80" customFormat="1" ht="15" customHeight="1">
      <c r="A1827" s="79" t="s">
        <v>3308</v>
      </c>
      <c r="B1827" s="80" t="s">
        <v>3309</v>
      </c>
      <c r="C1827" s="81">
        <v>12</v>
      </c>
      <c r="D1827" s="81">
        <v>5</v>
      </c>
      <c r="E1827" s="81">
        <v>5</v>
      </c>
      <c r="F1827" s="81">
        <v>0</v>
      </c>
      <c r="G1827" s="82" t="s">
        <v>110</v>
      </c>
      <c r="H1827" s="83" t="s">
        <v>111</v>
      </c>
      <c r="I1827" s="70"/>
      <c r="K1827" s="84">
        <v>156.19</v>
      </c>
    </row>
    <row r="1828" spans="1:11" s="80" customFormat="1" ht="15" customHeight="1">
      <c r="A1828" s="79" t="s">
        <v>3310</v>
      </c>
      <c r="B1828" s="80" t="s">
        <v>3311</v>
      </c>
      <c r="C1828" s="81">
        <v>12</v>
      </c>
      <c r="D1828" s="81">
        <v>5</v>
      </c>
      <c r="E1828" s="81">
        <v>5</v>
      </c>
      <c r="F1828" s="81">
        <v>0</v>
      </c>
      <c r="G1828" s="82" t="s">
        <v>110</v>
      </c>
      <c r="H1828" s="83" t="s">
        <v>111</v>
      </c>
      <c r="I1828" s="70"/>
      <c r="K1828" s="84">
        <v>242.52</v>
      </c>
    </row>
    <row r="1829" spans="1:11" s="80" customFormat="1" ht="15" customHeight="1">
      <c r="A1829" s="79" t="s">
        <v>3312</v>
      </c>
      <c r="B1829" s="80" t="s">
        <v>3313</v>
      </c>
      <c r="C1829" s="81">
        <v>12</v>
      </c>
      <c r="D1829" s="81">
        <v>5</v>
      </c>
      <c r="E1829" s="81">
        <v>5</v>
      </c>
      <c r="F1829" s="81">
        <v>0</v>
      </c>
      <c r="G1829" s="82" t="s">
        <v>110</v>
      </c>
      <c r="H1829" s="83" t="s">
        <v>111</v>
      </c>
      <c r="I1829" s="70"/>
      <c r="K1829" s="84">
        <v>280.13</v>
      </c>
    </row>
    <row r="1830" spans="1:11" s="80" customFormat="1" ht="15" customHeight="1">
      <c r="A1830" s="79" t="s">
        <v>3314</v>
      </c>
      <c r="B1830" s="80" t="s">
        <v>3315</v>
      </c>
      <c r="C1830" s="81">
        <v>12</v>
      </c>
      <c r="D1830" s="81">
        <v>5</v>
      </c>
      <c r="E1830" s="81">
        <v>5</v>
      </c>
      <c r="F1830" s="81">
        <v>0</v>
      </c>
      <c r="G1830" s="82" t="s">
        <v>110</v>
      </c>
      <c r="H1830" s="83" t="s">
        <v>111</v>
      </c>
      <c r="I1830" s="70"/>
      <c r="K1830" s="84">
        <v>548.45000000000005</v>
      </c>
    </row>
    <row r="1831" spans="1:11" s="80" customFormat="1" ht="15" customHeight="1">
      <c r="A1831" s="79" t="s">
        <v>3316</v>
      </c>
      <c r="B1831" s="80" t="s">
        <v>3317</v>
      </c>
      <c r="C1831" s="81">
        <v>12</v>
      </c>
      <c r="D1831" s="81">
        <v>5</v>
      </c>
      <c r="E1831" s="81">
        <v>5</v>
      </c>
      <c r="F1831" s="81">
        <v>0</v>
      </c>
      <c r="G1831" s="82" t="s">
        <v>110</v>
      </c>
      <c r="H1831" s="83" t="s">
        <v>111</v>
      </c>
      <c r="I1831" s="70"/>
      <c r="K1831" s="84">
        <v>390.47</v>
      </c>
    </row>
    <row r="1832" spans="1:11" s="80" customFormat="1" ht="15" customHeight="1">
      <c r="A1832" s="79" t="s">
        <v>3318</v>
      </c>
      <c r="B1832" s="80" t="s">
        <v>3319</v>
      </c>
      <c r="C1832" s="81">
        <v>12</v>
      </c>
      <c r="D1832" s="81">
        <v>5</v>
      </c>
      <c r="E1832" s="81">
        <v>5</v>
      </c>
      <c r="F1832" s="81">
        <v>0</v>
      </c>
      <c r="G1832" s="82" t="s">
        <v>110</v>
      </c>
      <c r="H1832" s="83" t="s">
        <v>111</v>
      </c>
      <c r="I1832" s="70"/>
      <c r="K1832" s="84">
        <v>218.88</v>
      </c>
    </row>
    <row r="1833" spans="1:11" s="80" customFormat="1" ht="15" customHeight="1">
      <c r="A1833" s="79" t="s">
        <v>3320</v>
      </c>
      <c r="B1833" s="80" t="s">
        <v>3321</v>
      </c>
      <c r="C1833" s="81">
        <v>12</v>
      </c>
      <c r="D1833" s="81">
        <v>5</v>
      </c>
      <c r="E1833" s="81">
        <v>5</v>
      </c>
      <c r="F1833" s="81">
        <v>0</v>
      </c>
      <c r="G1833" s="82" t="s">
        <v>110</v>
      </c>
      <c r="H1833" s="83" t="s">
        <v>111</v>
      </c>
      <c r="I1833" s="70"/>
      <c r="K1833" s="84">
        <v>327.42</v>
      </c>
    </row>
    <row r="1834" spans="1:11" s="80" customFormat="1" ht="15" customHeight="1">
      <c r="A1834" s="79" t="s">
        <v>3322</v>
      </c>
      <c r="B1834" s="80" t="s">
        <v>3323</v>
      </c>
      <c r="C1834" s="81">
        <v>12</v>
      </c>
      <c r="D1834" s="81">
        <v>5</v>
      </c>
      <c r="E1834" s="81">
        <v>5</v>
      </c>
      <c r="F1834" s="81">
        <v>0</v>
      </c>
      <c r="G1834" s="82" t="s">
        <v>110</v>
      </c>
      <c r="H1834" s="83" t="s">
        <v>111</v>
      </c>
      <c r="I1834" s="70"/>
      <c r="K1834" s="84">
        <v>381.15</v>
      </c>
    </row>
    <row r="1835" spans="1:11" s="80" customFormat="1" ht="15" customHeight="1">
      <c r="A1835" s="79" t="s">
        <v>3324</v>
      </c>
      <c r="B1835" s="80" t="s">
        <v>3325</v>
      </c>
      <c r="C1835" s="81">
        <v>12</v>
      </c>
      <c r="D1835" s="81">
        <v>5</v>
      </c>
      <c r="E1835" s="81">
        <v>5</v>
      </c>
      <c r="F1835" s="81">
        <v>0</v>
      </c>
      <c r="G1835" s="82" t="s">
        <v>110</v>
      </c>
      <c r="H1835" s="83" t="s">
        <v>111</v>
      </c>
      <c r="I1835" s="70"/>
      <c r="K1835" s="84">
        <v>340.32</v>
      </c>
    </row>
    <row r="1836" spans="1:11" s="80" customFormat="1" ht="15" customHeight="1">
      <c r="A1836" s="79" t="s">
        <v>3326</v>
      </c>
      <c r="B1836" s="80" t="s">
        <v>3327</v>
      </c>
      <c r="C1836" s="81">
        <v>12</v>
      </c>
      <c r="D1836" s="81">
        <v>5</v>
      </c>
      <c r="E1836" s="81">
        <v>5</v>
      </c>
      <c r="F1836" s="81">
        <v>0</v>
      </c>
      <c r="G1836" s="82" t="s">
        <v>110</v>
      </c>
      <c r="H1836" s="83" t="s">
        <v>111</v>
      </c>
      <c r="I1836" s="70"/>
      <c r="K1836" s="84">
        <v>468.92</v>
      </c>
    </row>
    <row r="1837" spans="1:11" s="80" customFormat="1" ht="15" customHeight="1">
      <c r="A1837" s="79" t="s">
        <v>3328</v>
      </c>
      <c r="B1837" s="80" t="s">
        <v>3329</v>
      </c>
      <c r="C1837" s="81">
        <v>12</v>
      </c>
      <c r="D1837" s="81">
        <v>5</v>
      </c>
      <c r="E1837" s="81">
        <v>5</v>
      </c>
      <c r="F1837" s="81">
        <v>0</v>
      </c>
      <c r="G1837" s="82" t="s">
        <v>110</v>
      </c>
      <c r="H1837" s="83" t="s">
        <v>111</v>
      </c>
      <c r="I1837" s="70"/>
      <c r="K1837" s="84">
        <v>524.79999999999995</v>
      </c>
    </row>
    <row r="1838" spans="1:11" s="80" customFormat="1" ht="15" customHeight="1">
      <c r="A1838" s="79" t="s">
        <v>3330</v>
      </c>
      <c r="B1838" s="85" t="s">
        <v>3331</v>
      </c>
      <c r="C1838" s="81">
        <v>12</v>
      </c>
      <c r="D1838" s="81">
        <v>5</v>
      </c>
      <c r="E1838" s="81">
        <v>5</v>
      </c>
      <c r="F1838" s="81">
        <v>0</v>
      </c>
      <c r="G1838" s="82" t="s">
        <v>110</v>
      </c>
      <c r="H1838" s="83" t="s">
        <v>111</v>
      </c>
      <c r="I1838" s="70"/>
      <c r="K1838" s="84">
        <v>80.239999999999995</v>
      </c>
    </row>
    <row r="1839" spans="1:11" s="80" customFormat="1" ht="15" customHeight="1">
      <c r="A1839" s="79" t="s">
        <v>3332</v>
      </c>
      <c r="B1839" s="85" t="s">
        <v>3333</v>
      </c>
      <c r="C1839" s="81">
        <v>12</v>
      </c>
      <c r="D1839" s="81">
        <v>5</v>
      </c>
      <c r="E1839" s="81">
        <v>5</v>
      </c>
      <c r="F1839" s="81">
        <v>0</v>
      </c>
      <c r="G1839" s="82" t="s">
        <v>110</v>
      </c>
      <c r="H1839" s="83" t="s">
        <v>111</v>
      </c>
      <c r="I1839" s="70"/>
      <c r="K1839" s="84">
        <v>93.86</v>
      </c>
    </row>
    <row r="1840" spans="1:11" s="80" customFormat="1" ht="15" customHeight="1">
      <c r="A1840" s="79" t="s">
        <v>3334</v>
      </c>
      <c r="B1840" s="85" t="s">
        <v>3335</v>
      </c>
      <c r="C1840" s="81">
        <v>12</v>
      </c>
      <c r="D1840" s="81">
        <v>5</v>
      </c>
      <c r="E1840" s="81">
        <v>5</v>
      </c>
      <c r="F1840" s="81">
        <v>0</v>
      </c>
      <c r="G1840" s="82" t="s">
        <v>110</v>
      </c>
      <c r="H1840" s="83" t="s">
        <v>111</v>
      </c>
      <c r="I1840" s="70"/>
      <c r="K1840" s="84">
        <v>93.86</v>
      </c>
    </row>
    <row r="1841" spans="1:11" s="80" customFormat="1" ht="15" customHeight="1">
      <c r="A1841" s="79" t="s">
        <v>3336</v>
      </c>
      <c r="B1841" s="85" t="s">
        <v>3337</v>
      </c>
      <c r="C1841" s="81">
        <v>12</v>
      </c>
      <c r="D1841" s="81">
        <v>5</v>
      </c>
      <c r="E1841" s="81">
        <v>5</v>
      </c>
      <c r="F1841" s="81">
        <v>0</v>
      </c>
      <c r="G1841" s="82" t="s">
        <v>110</v>
      </c>
      <c r="H1841" s="83" t="s">
        <v>111</v>
      </c>
      <c r="I1841" s="70"/>
      <c r="K1841" s="84">
        <v>117.5</v>
      </c>
    </row>
    <row r="1842" spans="1:11" s="80" customFormat="1" ht="15" customHeight="1">
      <c r="A1842" s="79" t="s">
        <v>3338</v>
      </c>
      <c r="B1842" s="80" t="s">
        <v>3339</v>
      </c>
      <c r="C1842" s="81">
        <v>12</v>
      </c>
      <c r="D1842" s="81">
        <v>5</v>
      </c>
      <c r="E1842" s="81">
        <v>5</v>
      </c>
      <c r="F1842" s="81">
        <v>0</v>
      </c>
      <c r="G1842" s="82" t="s">
        <v>110</v>
      </c>
      <c r="H1842" s="83" t="s">
        <v>111</v>
      </c>
      <c r="I1842" s="70"/>
      <c r="K1842" s="84">
        <v>122.16</v>
      </c>
    </row>
    <row r="1843" spans="1:11" s="80" customFormat="1" ht="15" customHeight="1">
      <c r="A1843" s="79" t="s">
        <v>3340</v>
      </c>
      <c r="B1843" s="80" t="s">
        <v>3341</v>
      </c>
      <c r="C1843" s="81">
        <v>12</v>
      </c>
      <c r="D1843" s="81">
        <v>5</v>
      </c>
      <c r="E1843" s="81">
        <v>5</v>
      </c>
      <c r="F1843" s="81">
        <v>0</v>
      </c>
      <c r="G1843" s="82" t="s">
        <v>110</v>
      </c>
      <c r="H1843" s="83" t="s">
        <v>111</v>
      </c>
      <c r="I1843" s="70"/>
      <c r="K1843" s="84">
        <v>182.7</v>
      </c>
    </row>
    <row r="1844" spans="1:11" s="80" customFormat="1" ht="15" customHeight="1">
      <c r="A1844" s="79" t="s">
        <v>3342</v>
      </c>
      <c r="B1844" s="80" t="s">
        <v>3343</v>
      </c>
      <c r="C1844" s="81">
        <v>12</v>
      </c>
      <c r="D1844" s="81">
        <v>5</v>
      </c>
      <c r="E1844" s="81">
        <v>5</v>
      </c>
      <c r="F1844" s="81">
        <v>0</v>
      </c>
      <c r="G1844" s="82" t="s">
        <v>110</v>
      </c>
      <c r="H1844" s="83" t="s">
        <v>111</v>
      </c>
      <c r="I1844" s="70"/>
      <c r="K1844" s="84">
        <v>132.19</v>
      </c>
    </row>
    <row r="1845" spans="1:11" s="80" customFormat="1" ht="15" customHeight="1">
      <c r="A1845" s="79" t="s">
        <v>3344</v>
      </c>
      <c r="B1845" s="80" t="s">
        <v>3343</v>
      </c>
      <c r="C1845" s="81">
        <v>12</v>
      </c>
      <c r="D1845" s="81">
        <v>5</v>
      </c>
      <c r="E1845" s="81">
        <v>5</v>
      </c>
      <c r="F1845" s="81">
        <v>0</v>
      </c>
      <c r="G1845" s="82" t="s">
        <v>110</v>
      </c>
      <c r="H1845" s="83" t="s">
        <v>111</v>
      </c>
      <c r="I1845" s="70"/>
      <c r="K1845" s="84">
        <v>146.87</v>
      </c>
    </row>
    <row r="1846" spans="1:11" s="80" customFormat="1" ht="15" customHeight="1">
      <c r="A1846" s="79" t="s">
        <v>3345</v>
      </c>
      <c r="B1846" s="80" t="s">
        <v>3343</v>
      </c>
      <c r="C1846" s="81">
        <v>12</v>
      </c>
      <c r="D1846" s="81">
        <v>5</v>
      </c>
      <c r="E1846" s="81">
        <v>5</v>
      </c>
      <c r="F1846" s="81">
        <v>0</v>
      </c>
      <c r="G1846" s="82" t="s">
        <v>110</v>
      </c>
      <c r="H1846" s="83" t="s">
        <v>111</v>
      </c>
      <c r="I1846" s="70"/>
      <c r="K1846" s="84">
        <v>197.03</v>
      </c>
    </row>
    <row r="1847" spans="1:11" s="80" customFormat="1" ht="15" customHeight="1">
      <c r="A1847" s="79" t="s">
        <v>3346</v>
      </c>
      <c r="B1847" s="85" t="s">
        <v>3347</v>
      </c>
      <c r="C1847" s="81">
        <v>12</v>
      </c>
      <c r="D1847" s="81">
        <v>5</v>
      </c>
      <c r="E1847" s="81">
        <v>5</v>
      </c>
      <c r="F1847" s="81">
        <v>0</v>
      </c>
      <c r="G1847" s="82" t="s">
        <v>110</v>
      </c>
      <c r="H1847" s="83" t="s">
        <v>111</v>
      </c>
      <c r="I1847" s="70"/>
      <c r="K1847" s="84">
        <v>111.05</v>
      </c>
    </row>
    <row r="1848" spans="1:11" s="80" customFormat="1" ht="15" customHeight="1">
      <c r="A1848" s="79" t="s">
        <v>3348</v>
      </c>
      <c r="B1848" s="80" t="s">
        <v>3347</v>
      </c>
      <c r="C1848" s="81">
        <v>12</v>
      </c>
      <c r="D1848" s="81">
        <v>5</v>
      </c>
      <c r="E1848" s="81">
        <v>5</v>
      </c>
      <c r="F1848" s="81">
        <v>0</v>
      </c>
      <c r="G1848" s="82" t="s">
        <v>110</v>
      </c>
      <c r="H1848" s="83" t="s">
        <v>111</v>
      </c>
      <c r="I1848" s="70"/>
      <c r="K1848" s="84">
        <v>423.78</v>
      </c>
    </row>
    <row r="1849" spans="1:11" s="80" customFormat="1" ht="15" customHeight="1">
      <c r="A1849" s="79" t="s">
        <v>3349</v>
      </c>
      <c r="B1849" s="80" t="s">
        <v>3347</v>
      </c>
      <c r="C1849" s="81">
        <v>12</v>
      </c>
      <c r="D1849" s="81">
        <v>5</v>
      </c>
      <c r="E1849" s="81">
        <v>5</v>
      </c>
      <c r="F1849" s="81">
        <v>0</v>
      </c>
      <c r="G1849" s="82" t="s">
        <v>110</v>
      </c>
      <c r="H1849" s="83" t="s">
        <v>111</v>
      </c>
      <c r="I1849" s="70"/>
      <c r="K1849" s="84">
        <v>351.42</v>
      </c>
    </row>
    <row r="1850" spans="1:11" s="80" customFormat="1" ht="15" customHeight="1">
      <c r="A1850" s="79" t="s">
        <v>3350</v>
      </c>
      <c r="B1850" s="80" t="s">
        <v>3351</v>
      </c>
      <c r="C1850" s="81">
        <v>12</v>
      </c>
      <c r="D1850" s="81">
        <v>5</v>
      </c>
      <c r="E1850" s="81">
        <v>5</v>
      </c>
      <c r="F1850" s="81">
        <v>0</v>
      </c>
      <c r="G1850" s="82" t="s">
        <v>110</v>
      </c>
      <c r="H1850" s="83" t="s">
        <v>111</v>
      </c>
      <c r="I1850" s="70"/>
      <c r="K1850" s="84">
        <v>485.4</v>
      </c>
    </row>
    <row r="1851" spans="1:11" s="80" customFormat="1" ht="15" customHeight="1">
      <c r="A1851" s="79" t="s">
        <v>3352</v>
      </c>
      <c r="B1851" s="80" t="s">
        <v>3353</v>
      </c>
      <c r="C1851" s="81">
        <v>12</v>
      </c>
      <c r="D1851" s="81">
        <v>5</v>
      </c>
      <c r="E1851" s="81">
        <v>5</v>
      </c>
      <c r="F1851" s="81">
        <v>0</v>
      </c>
      <c r="G1851" s="82" t="s">
        <v>110</v>
      </c>
      <c r="H1851" s="83" t="s">
        <v>111</v>
      </c>
      <c r="I1851" s="70"/>
      <c r="K1851" s="84">
        <v>533.04</v>
      </c>
    </row>
    <row r="1852" spans="1:11" s="80" customFormat="1" ht="15" customHeight="1">
      <c r="A1852" s="79" t="s">
        <v>3354</v>
      </c>
      <c r="B1852" s="80" t="s">
        <v>3355</v>
      </c>
      <c r="C1852" s="81">
        <v>12</v>
      </c>
      <c r="D1852" s="81">
        <v>5</v>
      </c>
      <c r="E1852" s="81">
        <v>5</v>
      </c>
      <c r="F1852" s="81">
        <v>0</v>
      </c>
      <c r="G1852" s="82" t="s">
        <v>110</v>
      </c>
      <c r="H1852" s="83" t="s">
        <v>111</v>
      </c>
      <c r="I1852" s="70"/>
      <c r="K1852" s="84">
        <v>161.56</v>
      </c>
    </row>
    <row r="1853" spans="1:11" s="80" customFormat="1" ht="15" customHeight="1">
      <c r="A1853" s="79" t="s">
        <v>3356</v>
      </c>
      <c r="B1853" s="80" t="s">
        <v>3355</v>
      </c>
      <c r="C1853" s="81">
        <v>12</v>
      </c>
      <c r="D1853" s="81">
        <v>5</v>
      </c>
      <c r="E1853" s="81">
        <v>5</v>
      </c>
      <c r="F1853" s="81">
        <v>0</v>
      </c>
      <c r="G1853" s="82" t="s">
        <v>110</v>
      </c>
      <c r="H1853" s="83" t="s">
        <v>111</v>
      </c>
      <c r="I1853" s="70"/>
      <c r="K1853" s="84">
        <v>225.68</v>
      </c>
    </row>
    <row r="1854" spans="1:11" s="80" customFormat="1" ht="15" customHeight="1">
      <c r="A1854" s="79" t="s">
        <v>3357</v>
      </c>
      <c r="B1854" s="80" t="s">
        <v>3355</v>
      </c>
      <c r="C1854" s="81">
        <v>12</v>
      </c>
      <c r="D1854" s="81">
        <v>5</v>
      </c>
      <c r="E1854" s="81">
        <v>5</v>
      </c>
      <c r="F1854" s="81">
        <v>0</v>
      </c>
      <c r="G1854" s="82" t="s">
        <v>110</v>
      </c>
      <c r="H1854" s="83" t="s">
        <v>111</v>
      </c>
      <c r="I1854" s="70"/>
      <c r="K1854" s="84">
        <v>207.77</v>
      </c>
    </row>
    <row r="1855" spans="1:11" s="80" customFormat="1" ht="15" customHeight="1">
      <c r="A1855" s="79" t="s">
        <v>3358</v>
      </c>
      <c r="B1855" s="85" t="s">
        <v>3359</v>
      </c>
      <c r="C1855" s="81">
        <v>12</v>
      </c>
      <c r="D1855" s="81">
        <v>5</v>
      </c>
      <c r="E1855" s="81">
        <v>5</v>
      </c>
      <c r="F1855" s="81">
        <v>0</v>
      </c>
      <c r="G1855" s="82" t="s">
        <v>110</v>
      </c>
      <c r="H1855" s="83" t="s">
        <v>111</v>
      </c>
      <c r="I1855" s="70"/>
      <c r="K1855" s="84">
        <v>71.650000000000006</v>
      </c>
    </row>
    <row r="1856" spans="1:11" s="80" customFormat="1" ht="15" customHeight="1">
      <c r="A1856" s="79" t="s">
        <v>3360</v>
      </c>
      <c r="B1856" s="85" t="s">
        <v>3361</v>
      </c>
      <c r="C1856" s="81">
        <v>12</v>
      </c>
      <c r="D1856" s="81">
        <v>5</v>
      </c>
      <c r="E1856" s="81">
        <v>5</v>
      </c>
      <c r="F1856" s="81">
        <v>0</v>
      </c>
      <c r="G1856" s="82" t="s">
        <v>110</v>
      </c>
      <c r="H1856" s="83" t="s">
        <v>111</v>
      </c>
      <c r="I1856" s="70"/>
      <c r="K1856" s="84">
        <v>69.14</v>
      </c>
    </row>
    <row r="1857" spans="1:11" s="80" customFormat="1" ht="15" customHeight="1">
      <c r="A1857" s="79" t="s">
        <v>3362</v>
      </c>
      <c r="B1857" s="85" t="s">
        <v>3363</v>
      </c>
      <c r="C1857" s="81">
        <v>12</v>
      </c>
      <c r="D1857" s="81">
        <v>5</v>
      </c>
      <c r="E1857" s="81">
        <v>5</v>
      </c>
      <c r="F1857" s="81">
        <v>0</v>
      </c>
      <c r="G1857" s="82" t="s">
        <v>110</v>
      </c>
      <c r="H1857" s="83" t="s">
        <v>111</v>
      </c>
      <c r="I1857" s="70"/>
      <c r="K1857" s="84">
        <v>99.23</v>
      </c>
    </row>
    <row r="1858" spans="1:11" s="80" customFormat="1" ht="15" customHeight="1">
      <c r="A1858" s="79" t="s">
        <v>3364</v>
      </c>
      <c r="B1858" s="80" t="s">
        <v>3365</v>
      </c>
      <c r="C1858" s="81">
        <v>12</v>
      </c>
      <c r="D1858" s="81">
        <v>5</v>
      </c>
      <c r="E1858" s="81">
        <v>5</v>
      </c>
      <c r="F1858" s="81">
        <v>0</v>
      </c>
      <c r="G1858" s="82" t="s">
        <v>110</v>
      </c>
      <c r="H1858" s="83" t="s">
        <v>111</v>
      </c>
      <c r="I1858" s="70"/>
      <c r="K1858" s="84">
        <v>142.57</v>
      </c>
    </row>
    <row r="1859" spans="1:11" s="80" customFormat="1" ht="15" customHeight="1">
      <c r="A1859" s="79" t="s">
        <v>3366</v>
      </c>
      <c r="B1859" s="85" t="s">
        <v>3367</v>
      </c>
      <c r="C1859" s="81">
        <v>12</v>
      </c>
      <c r="D1859" s="81">
        <v>5</v>
      </c>
      <c r="E1859" s="81">
        <v>5</v>
      </c>
      <c r="F1859" s="81">
        <v>0</v>
      </c>
      <c r="G1859" s="82" t="s">
        <v>110</v>
      </c>
      <c r="H1859" s="83" t="s">
        <v>111</v>
      </c>
      <c r="I1859" s="70"/>
      <c r="K1859" s="84">
        <v>115.71</v>
      </c>
    </row>
    <row r="1860" spans="1:11" s="80" customFormat="1" ht="15" customHeight="1">
      <c r="A1860" s="79" t="s">
        <v>3368</v>
      </c>
      <c r="B1860" s="85" t="s">
        <v>3367</v>
      </c>
      <c r="C1860" s="81">
        <v>12</v>
      </c>
      <c r="D1860" s="81">
        <v>5</v>
      </c>
      <c r="E1860" s="81">
        <v>5</v>
      </c>
      <c r="F1860" s="81">
        <v>0</v>
      </c>
      <c r="G1860" s="82" t="s">
        <v>110</v>
      </c>
      <c r="H1860" s="83" t="s">
        <v>111</v>
      </c>
      <c r="I1860" s="70"/>
      <c r="K1860" s="84">
        <v>113.56</v>
      </c>
    </row>
    <row r="1861" spans="1:11" s="80" customFormat="1" ht="15" customHeight="1">
      <c r="A1861" s="79" t="s">
        <v>3369</v>
      </c>
      <c r="B1861" s="80" t="s">
        <v>3367</v>
      </c>
      <c r="C1861" s="81">
        <v>12</v>
      </c>
      <c r="D1861" s="81">
        <v>5</v>
      </c>
      <c r="E1861" s="81">
        <v>5</v>
      </c>
      <c r="F1861" s="81">
        <v>0</v>
      </c>
      <c r="G1861" s="82" t="s">
        <v>110</v>
      </c>
      <c r="H1861" s="83" t="s">
        <v>111</v>
      </c>
      <c r="I1861" s="70"/>
      <c r="K1861" s="84">
        <v>141.13999999999999</v>
      </c>
    </row>
    <row r="1862" spans="1:11" s="80" customFormat="1" ht="15" customHeight="1">
      <c r="A1862" s="79" t="s">
        <v>3370</v>
      </c>
      <c r="B1862" s="85" t="s">
        <v>3371</v>
      </c>
      <c r="C1862" s="81">
        <v>12</v>
      </c>
      <c r="D1862" s="81">
        <v>5</v>
      </c>
      <c r="E1862" s="81">
        <v>5</v>
      </c>
      <c r="F1862" s="81">
        <v>0</v>
      </c>
      <c r="G1862" s="82" t="s">
        <v>110</v>
      </c>
      <c r="H1862" s="83" t="s">
        <v>111</v>
      </c>
      <c r="I1862" s="70"/>
      <c r="K1862" s="84">
        <v>41.91</v>
      </c>
    </row>
    <row r="1863" spans="1:11" s="80" customFormat="1" ht="15" customHeight="1">
      <c r="A1863" s="79" t="s">
        <v>3372</v>
      </c>
      <c r="B1863" s="85" t="s">
        <v>3373</v>
      </c>
      <c r="C1863" s="81">
        <v>12</v>
      </c>
      <c r="D1863" s="81">
        <v>5</v>
      </c>
      <c r="E1863" s="81">
        <v>5</v>
      </c>
      <c r="F1863" s="81">
        <v>0</v>
      </c>
      <c r="G1863" s="82" t="s">
        <v>110</v>
      </c>
      <c r="H1863" s="83" t="s">
        <v>111</v>
      </c>
      <c r="I1863" s="70"/>
      <c r="K1863" s="84">
        <v>83.83</v>
      </c>
    </row>
    <row r="1864" spans="1:11" s="80" customFormat="1" ht="15" customHeight="1">
      <c r="A1864" s="79" t="s">
        <v>3374</v>
      </c>
      <c r="B1864" s="85" t="s">
        <v>3375</v>
      </c>
      <c r="C1864" s="81">
        <v>12</v>
      </c>
      <c r="D1864" s="81">
        <v>5</v>
      </c>
      <c r="E1864" s="81">
        <v>5</v>
      </c>
      <c r="F1864" s="81">
        <v>0</v>
      </c>
      <c r="G1864" s="82" t="s">
        <v>110</v>
      </c>
      <c r="H1864" s="83" t="s">
        <v>111</v>
      </c>
      <c r="I1864" s="70"/>
      <c r="K1864" s="84">
        <v>85.26</v>
      </c>
    </row>
    <row r="1865" spans="1:11" s="80" customFormat="1" ht="15" customHeight="1">
      <c r="A1865" s="79" t="s">
        <v>3376</v>
      </c>
      <c r="B1865" s="85" t="s">
        <v>3377</v>
      </c>
      <c r="C1865" s="81">
        <v>12</v>
      </c>
      <c r="D1865" s="81">
        <v>5</v>
      </c>
      <c r="E1865" s="81">
        <v>5</v>
      </c>
      <c r="F1865" s="81">
        <v>0</v>
      </c>
      <c r="G1865" s="82" t="s">
        <v>110</v>
      </c>
      <c r="H1865" s="83" t="s">
        <v>111</v>
      </c>
      <c r="I1865" s="70"/>
      <c r="K1865" s="84">
        <v>98.51</v>
      </c>
    </row>
    <row r="1866" spans="1:11" s="80" customFormat="1" ht="15" customHeight="1">
      <c r="A1866" s="79" t="s">
        <v>3378</v>
      </c>
      <c r="B1866" s="85" t="s">
        <v>3377</v>
      </c>
      <c r="C1866" s="81">
        <v>12</v>
      </c>
      <c r="D1866" s="81">
        <v>5</v>
      </c>
      <c r="E1866" s="81">
        <v>5</v>
      </c>
      <c r="F1866" s="81">
        <v>0</v>
      </c>
      <c r="G1866" s="82" t="s">
        <v>110</v>
      </c>
      <c r="H1866" s="83" t="s">
        <v>111</v>
      </c>
      <c r="I1866" s="70"/>
      <c r="K1866" s="84">
        <v>98.51</v>
      </c>
    </row>
    <row r="1867" spans="1:11" s="80" customFormat="1" ht="15" customHeight="1">
      <c r="A1867" s="79" t="s">
        <v>3379</v>
      </c>
      <c r="B1867" s="85" t="s">
        <v>3380</v>
      </c>
      <c r="C1867" s="81">
        <v>12</v>
      </c>
      <c r="D1867" s="81">
        <v>5</v>
      </c>
      <c r="E1867" s="81">
        <v>5</v>
      </c>
      <c r="F1867" s="81">
        <v>0</v>
      </c>
      <c r="G1867" s="82" t="s">
        <v>110</v>
      </c>
      <c r="H1867" s="83" t="s">
        <v>111</v>
      </c>
      <c r="I1867" s="70"/>
      <c r="K1867" s="84">
        <v>98.15</v>
      </c>
    </row>
    <row r="1868" spans="1:11" s="80" customFormat="1" ht="15" customHeight="1">
      <c r="A1868" s="79" t="s">
        <v>3381</v>
      </c>
      <c r="B1868" s="85" t="s">
        <v>3382</v>
      </c>
      <c r="C1868" s="81">
        <v>12</v>
      </c>
      <c r="D1868" s="81">
        <v>5</v>
      </c>
      <c r="E1868" s="81">
        <v>5</v>
      </c>
      <c r="F1868" s="81">
        <v>0</v>
      </c>
      <c r="G1868" s="82" t="s">
        <v>110</v>
      </c>
      <c r="H1868" s="83" t="s">
        <v>111</v>
      </c>
      <c r="I1868" s="70"/>
      <c r="K1868" s="84">
        <v>37.97</v>
      </c>
    </row>
    <row r="1869" spans="1:11" s="80" customFormat="1" ht="15" customHeight="1">
      <c r="A1869" s="79" t="s">
        <v>3383</v>
      </c>
      <c r="B1869" s="85" t="s">
        <v>3384</v>
      </c>
      <c r="C1869" s="81">
        <v>12</v>
      </c>
      <c r="D1869" s="81">
        <v>5</v>
      </c>
      <c r="E1869" s="81">
        <v>5</v>
      </c>
      <c r="F1869" s="81">
        <v>0</v>
      </c>
      <c r="G1869" s="82" t="s">
        <v>110</v>
      </c>
      <c r="H1869" s="83" t="s">
        <v>111</v>
      </c>
      <c r="I1869" s="70"/>
      <c r="K1869" s="84">
        <v>78.81</v>
      </c>
    </row>
    <row r="1870" spans="1:11" s="80" customFormat="1" ht="15" customHeight="1">
      <c r="A1870" s="79" t="s">
        <v>3385</v>
      </c>
      <c r="B1870" s="80" t="s">
        <v>3386</v>
      </c>
      <c r="C1870" s="81">
        <v>12</v>
      </c>
      <c r="D1870" s="81">
        <v>5</v>
      </c>
      <c r="E1870" s="81">
        <v>5</v>
      </c>
      <c r="F1870" s="81">
        <v>0</v>
      </c>
      <c r="G1870" s="82" t="s">
        <v>110</v>
      </c>
      <c r="H1870" s="83" t="s">
        <v>111</v>
      </c>
      <c r="I1870" s="70"/>
      <c r="K1870" s="84">
        <v>331.72</v>
      </c>
    </row>
    <row r="1871" spans="1:11" s="80" customFormat="1" ht="15" customHeight="1">
      <c r="A1871" s="79" t="s">
        <v>3387</v>
      </c>
      <c r="B1871" s="80" t="s">
        <v>3388</v>
      </c>
      <c r="C1871" s="81">
        <v>12</v>
      </c>
      <c r="D1871" s="81">
        <v>5</v>
      </c>
      <c r="E1871" s="81">
        <v>5</v>
      </c>
      <c r="F1871" s="81">
        <v>0</v>
      </c>
      <c r="G1871" s="82" t="s">
        <v>110</v>
      </c>
      <c r="H1871" s="83" t="s">
        <v>111</v>
      </c>
      <c r="I1871" s="70"/>
      <c r="K1871" s="84">
        <v>448.5</v>
      </c>
    </row>
    <row r="1872" spans="1:11" s="80" customFormat="1" ht="15" customHeight="1">
      <c r="A1872" s="79" t="s">
        <v>3389</v>
      </c>
      <c r="B1872" s="80" t="s">
        <v>3390</v>
      </c>
      <c r="C1872" s="81">
        <v>12</v>
      </c>
      <c r="D1872" s="81">
        <v>5</v>
      </c>
      <c r="E1872" s="81">
        <v>5</v>
      </c>
      <c r="F1872" s="81">
        <v>0</v>
      </c>
      <c r="G1872" s="82" t="s">
        <v>110</v>
      </c>
      <c r="H1872" s="83" t="s">
        <v>111</v>
      </c>
      <c r="I1872" s="70"/>
      <c r="K1872" s="84">
        <v>437.04</v>
      </c>
    </row>
    <row r="1873" spans="1:11" s="80" customFormat="1" ht="15" customHeight="1">
      <c r="A1873" s="79" t="s">
        <v>3391</v>
      </c>
      <c r="B1873" s="80" t="s">
        <v>3392</v>
      </c>
      <c r="C1873" s="81">
        <v>12</v>
      </c>
      <c r="D1873" s="81">
        <v>5</v>
      </c>
      <c r="E1873" s="81">
        <v>5</v>
      </c>
      <c r="F1873" s="81">
        <v>0</v>
      </c>
      <c r="G1873" s="82" t="s">
        <v>110</v>
      </c>
      <c r="H1873" s="83" t="s">
        <v>111</v>
      </c>
      <c r="I1873" s="70"/>
      <c r="K1873" s="84">
        <v>515.49</v>
      </c>
    </row>
    <row r="1874" spans="1:11" s="80" customFormat="1" ht="15" customHeight="1">
      <c r="A1874" s="79" t="s">
        <v>3393</v>
      </c>
      <c r="B1874" s="85" t="s">
        <v>3394</v>
      </c>
      <c r="C1874" s="81">
        <v>12</v>
      </c>
      <c r="D1874" s="81">
        <v>5</v>
      </c>
      <c r="E1874" s="81">
        <v>5</v>
      </c>
      <c r="F1874" s="81">
        <v>0</v>
      </c>
      <c r="G1874" s="82" t="s">
        <v>110</v>
      </c>
      <c r="H1874" s="83" t="s">
        <v>111</v>
      </c>
      <c r="I1874" s="70"/>
      <c r="K1874" s="84">
        <v>56.24</v>
      </c>
    </row>
    <row r="1875" spans="1:11" s="80" customFormat="1" ht="15" customHeight="1">
      <c r="A1875" s="79" t="s">
        <v>3395</v>
      </c>
      <c r="B1875" s="85" t="s">
        <v>3396</v>
      </c>
      <c r="C1875" s="81">
        <v>12</v>
      </c>
      <c r="D1875" s="81">
        <v>5</v>
      </c>
      <c r="E1875" s="81">
        <v>5</v>
      </c>
      <c r="F1875" s="81">
        <v>0</v>
      </c>
      <c r="G1875" s="82" t="s">
        <v>110</v>
      </c>
      <c r="H1875" s="83" t="s">
        <v>111</v>
      </c>
      <c r="I1875" s="70"/>
      <c r="K1875" s="84">
        <v>106.39</v>
      </c>
    </row>
    <row r="1876" spans="1:11" s="80" customFormat="1" ht="15" customHeight="1">
      <c r="A1876" s="79" t="s">
        <v>3397</v>
      </c>
      <c r="B1876" s="80" t="s">
        <v>3398</v>
      </c>
      <c r="C1876" s="81">
        <v>12</v>
      </c>
      <c r="D1876" s="81">
        <v>5</v>
      </c>
      <c r="E1876" s="81">
        <v>5</v>
      </c>
      <c r="F1876" s="81">
        <v>0</v>
      </c>
      <c r="G1876" s="82" t="s">
        <v>110</v>
      </c>
      <c r="H1876" s="83" t="s">
        <v>111</v>
      </c>
      <c r="I1876" s="70"/>
      <c r="K1876" s="84">
        <v>290.52</v>
      </c>
    </row>
    <row r="1877" spans="1:11" s="80" customFormat="1" ht="15" customHeight="1">
      <c r="A1877" s="79" t="s">
        <v>3399</v>
      </c>
      <c r="B1877" s="80" t="s">
        <v>3400</v>
      </c>
      <c r="C1877" s="81">
        <v>12</v>
      </c>
      <c r="D1877" s="81">
        <v>5</v>
      </c>
      <c r="E1877" s="81">
        <v>5</v>
      </c>
      <c r="F1877" s="81">
        <v>0</v>
      </c>
      <c r="G1877" s="82" t="s">
        <v>110</v>
      </c>
      <c r="H1877" s="83" t="s">
        <v>111</v>
      </c>
      <c r="I1877" s="70"/>
      <c r="K1877" s="84">
        <v>399.07</v>
      </c>
    </row>
    <row r="1878" spans="1:11" s="80" customFormat="1" ht="15" customHeight="1">
      <c r="A1878" s="79" t="s">
        <v>3401</v>
      </c>
      <c r="B1878" s="80" t="s">
        <v>3402</v>
      </c>
      <c r="C1878" s="81">
        <v>12</v>
      </c>
      <c r="D1878" s="81">
        <v>5</v>
      </c>
      <c r="E1878" s="81">
        <v>5</v>
      </c>
      <c r="F1878" s="81">
        <v>0</v>
      </c>
      <c r="G1878" s="82" t="s">
        <v>110</v>
      </c>
      <c r="H1878" s="83" t="s">
        <v>111</v>
      </c>
      <c r="I1878" s="70"/>
      <c r="K1878" s="84">
        <v>423.78</v>
      </c>
    </row>
    <row r="1879" spans="1:11" s="80" customFormat="1" ht="15" customHeight="1">
      <c r="A1879" s="79" t="s">
        <v>3403</v>
      </c>
      <c r="B1879" s="80" t="s">
        <v>3404</v>
      </c>
      <c r="C1879" s="81">
        <v>12</v>
      </c>
      <c r="D1879" s="81">
        <v>5</v>
      </c>
      <c r="E1879" s="81">
        <v>5</v>
      </c>
      <c r="F1879" s="81">
        <v>0</v>
      </c>
      <c r="G1879" s="82" t="s">
        <v>110</v>
      </c>
      <c r="H1879" s="83" t="s">
        <v>111</v>
      </c>
      <c r="I1879" s="70"/>
      <c r="K1879" s="84">
        <v>212.07</v>
      </c>
    </row>
    <row r="1880" spans="1:11" s="80" customFormat="1" ht="15" customHeight="1">
      <c r="A1880" s="79" t="s">
        <v>3405</v>
      </c>
      <c r="B1880" s="80" t="s">
        <v>3404</v>
      </c>
      <c r="C1880" s="81">
        <v>12</v>
      </c>
      <c r="D1880" s="81">
        <v>5</v>
      </c>
      <c r="E1880" s="81">
        <v>5</v>
      </c>
      <c r="F1880" s="81">
        <v>0</v>
      </c>
      <c r="G1880" s="82" t="s">
        <v>110</v>
      </c>
      <c r="H1880" s="83" t="s">
        <v>111</v>
      </c>
      <c r="I1880" s="70"/>
      <c r="K1880" s="84">
        <v>153.32</v>
      </c>
    </row>
    <row r="1881" spans="1:11" s="80" customFormat="1" ht="15" customHeight="1">
      <c r="A1881" s="79" t="s">
        <v>3406</v>
      </c>
      <c r="B1881" s="80" t="s">
        <v>3407</v>
      </c>
      <c r="C1881" s="81">
        <v>12</v>
      </c>
      <c r="D1881" s="81">
        <v>5</v>
      </c>
      <c r="E1881" s="81">
        <v>5</v>
      </c>
      <c r="F1881" s="81">
        <v>0</v>
      </c>
      <c r="G1881" s="82" t="s">
        <v>110</v>
      </c>
      <c r="H1881" s="83" t="s">
        <v>111</v>
      </c>
      <c r="I1881" s="70"/>
      <c r="K1881" s="84">
        <v>152.96</v>
      </c>
    </row>
    <row r="1882" spans="1:11" s="80" customFormat="1" ht="15" customHeight="1">
      <c r="A1882" s="79" t="s">
        <v>3408</v>
      </c>
      <c r="B1882" s="80" t="s">
        <v>3409</v>
      </c>
      <c r="C1882" s="81">
        <v>12</v>
      </c>
      <c r="D1882" s="81">
        <v>5</v>
      </c>
      <c r="E1882" s="81">
        <v>5</v>
      </c>
      <c r="F1882" s="81">
        <v>0</v>
      </c>
      <c r="G1882" s="82" t="s">
        <v>110</v>
      </c>
      <c r="H1882" s="83" t="s">
        <v>111</v>
      </c>
      <c r="I1882" s="70"/>
      <c r="K1882" s="84">
        <v>183.41</v>
      </c>
    </row>
    <row r="1883" spans="1:11" s="80" customFormat="1" ht="15" customHeight="1">
      <c r="A1883" s="79" t="s">
        <v>3410</v>
      </c>
      <c r="B1883" s="80" t="s">
        <v>3411</v>
      </c>
      <c r="C1883" s="81">
        <v>12</v>
      </c>
      <c r="D1883" s="81">
        <v>5</v>
      </c>
      <c r="E1883" s="81">
        <v>5</v>
      </c>
      <c r="F1883" s="81">
        <v>0</v>
      </c>
      <c r="G1883" s="82" t="s">
        <v>110</v>
      </c>
      <c r="H1883" s="83" t="s">
        <v>111</v>
      </c>
      <c r="I1883" s="70"/>
      <c r="K1883" s="84">
        <v>421.99</v>
      </c>
    </row>
    <row r="1884" spans="1:11" s="80" customFormat="1" ht="15" customHeight="1">
      <c r="A1884" s="79" t="s">
        <v>3412</v>
      </c>
      <c r="B1884" s="80" t="s">
        <v>3413</v>
      </c>
      <c r="C1884" s="81">
        <v>12</v>
      </c>
      <c r="D1884" s="81">
        <v>5</v>
      </c>
      <c r="E1884" s="81">
        <v>5</v>
      </c>
      <c r="F1884" s="81">
        <v>0</v>
      </c>
      <c r="G1884" s="82" t="s">
        <v>110</v>
      </c>
      <c r="H1884" s="83" t="s">
        <v>111</v>
      </c>
      <c r="I1884" s="70"/>
      <c r="K1884" s="84">
        <v>178.04</v>
      </c>
    </row>
    <row r="1885" spans="1:11" s="80" customFormat="1" ht="15" customHeight="1">
      <c r="A1885" s="79" t="s">
        <v>3414</v>
      </c>
      <c r="B1885" s="80" t="s">
        <v>3415</v>
      </c>
      <c r="C1885" s="81">
        <v>12</v>
      </c>
      <c r="D1885" s="81">
        <v>5</v>
      </c>
      <c r="E1885" s="81">
        <v>5</v>
      </c>
      <c r="F1885" s="81">
        <v>0</v>
      </c>
      <c r="G1885" s="82" t="s">
        <v>110</v>
      </c>
      <c r="H1885" s="83" t="s">
        <v>111</v>
      </c>
      <c r="I1885" s="70"/>
      <c r="K1885" s="84">
        <v>249.68</v>
      </c>
    </row>
    <row r="1886" spans="1:11" s="80" customFormat="1" ht="15" customHeight="1">
      <c r="A1886" s="79" t="s">
        <v>3416</v>
      </c>
      <c r="B1886" s="80" t="s">
        <v>3417</v>
      </c>
      <c r="C1886" s="81">
        <v>12</v>
      </c>
      <c r="D1886" s="81">
        <v>5</v>
      </c>
      <c r="E1886" s="81">
        <v>5</v>
      </c>
      <c r="F1886" s="81">
        <v>0</v>
      </c>
      <c r="G1886" s="82" t="s">
        <v>110</v>
      </c>
      <c r="H1886" s="83" t="s">
        <v>111</v>
      </c>
      <c r="I1886" s="70"/>
      <c r="K1886" s="84">
        <v>176.61</v>
      </c>
    </row>
    <row r="1887" spans="1:11" s="80" customFormat="1" ht="15" customHeight="1">
      <c r="A1887" s="79" t="s">
        <v>3418</v>
      </c>
      <c r="B1887" s="80" t="s">
        <v>3419</v>
      </c>
      <c r="C1887" s="81">
        <v>12</v>
      </c>
      <c r="D1887" s="81">
        <v>5</v>
      </c>
      <c r="E1887" s="81">
        <v>5</v>
      </c>
      <c r="F1887" s="81">
        <v>0</v>
      </c>
      <c r="G1887" s="82" t="s">
        <v>110</v>
      </c>
      <c r="H1887" s="83" t="s">
        <v>111</v>
      </c>
      <c r="I1887" s="70"/>
      <c r="K1887" s="84">
        <v>211.35</v>
      </c>
    </row>
    <row r="1888" spans="1:11" s="80" customFormat="1" ht="15" customHeight="1">
      <c r="A1888" s="79" t="s">
        <v>3420</v>
      </c>
      <c r="B1888" s="80" t="s">
        <v>3421</v>
      </c>
      <c r="C1888" s="81">
        <v>12</v>
      </c>
      <c r="D1888" s="81">
        <v>5</v>
      </c>
      <c r="E1888" s="81">
        <v>5</v>
      </c>
      <c r="F1888" s="81">
        <v>0</v>
      </c>
      <c r="G1888" s="82" t="s">
        <v>110</v>
      </c>
      <c r="H1888" s="83" t="s">
        <v>111</v>
      </c>
      <c r="I1888" s="70"/>
      <c r="K1888" s="84">
        <v>165.14</v>
      </c>
    </row>
    <row r="1889" spans="1:11" s="80" customFormat="1" ht="15" customHeight="1">
      <c r="A1889" s="79" t="s">
        <v>3422</v>
      </c>
      <c r="B1889" s="80" t="s">
        <v>3423</v>
      </c>
      <c r="C1889" s="81">
        <v>12</v>
      </c>
      <c r="D1889" s="81">
        <v>5</v>
      </c>
      <c r="E1889" s="81">
        <v>5</v>
      </c>
      <c r="F1889" s="81">
        <v>0</v>
      </c>
      <c r="G1889" s="82" t="s">
        <v>110</v>
      </c>
      <c r="H1889" s="83" t="s">
        <v>111</v>
      </c>
      <c r="I1889" s="70"/>
      <c r="K1889" s="84">
        <v>183.05</v>
      </c>
    </row>
    <row r="1890" spans="1:11" s="80" customFormat="1" ht="15" customHeight="1">
      <c r="A1890" s="79" t="s">
        <v>3424</v>
      </c>
      <c r="B1890" s="80" t="s">
        <v>3425</v>
      </c>
      <c r="C1890" s="81">
        <v>12</v>
      </c>
      <c r="D1890" s="81">
        <v>5</v>
      </c>
      <c r="E1890" s="81">
        <v>5</v>
      </c>
      <c r="F1890" s="81">
        <v>0</v>
      </c>
      <c r="G1890" s="82" t="s">
        <v>110</v>
      </c>
      <c r="H1890" s="83" t="s">
        <v>111</v>
      </c>
      <c r="I1890" s="70"/>
      <c r="K1890" s="84">
        <v>204.91</v>
      </c>
    </row>
    <row r="1891" spans="1:11" s="80" customFormat="1" ht="15" customHeight="1">
      <c r="A1891" s="79" t="s">
        <v>3426</v>
      </c>
      <c r="B1891" s="80" t="s">
        <v>3427</v>
      </c>
      <c r="C1891" s="81">
        <v>12</v>
      </c>
      <c r="D1891" s="81">
        <v>5</v>
      </c>
      <c r="E1891" s="81">
        <v>5</v>
      </c>
      <c r="F1891" s="81">
        <v>0</v>
      </c>
      <c r="G1891" s="82" t="s">
        <v>110</v>
      </c>
      <c r="H1891" s="83" t="s">
        <v>111</v>
      </c>
      <c r="I1891" s="70"/>
      <c r="K1891" s="84">
        <v>173.74</v>
      </c>
    </row>
    <row r="1892" spans="1:11" s="80" customFormat="1" ht="15" customHeight="1">
      <c r="A1892" s="79" t="s">
        <v>3428</v>
      </c>
      <c r="B1892" s="80" t="s">
        <v>3429</v>
      </c>
      <c r="C1892" s="81">
        <v>12</v>
      </c>
      <c r="D1892" s="81">
        <v>5</v>
      </c>
      <c r="E1892" s="81">
        <v>5</v>
      </c>
      <c r="F1892" s="81">
        <v>0</v>
      </c>
      <c r="G1892" s="82" t="s">
        <v>110</v>
      </c>
      <c r="H1892" s="83" t="s">
        <v>111</v>
      </c>
      <c r="I1892" s="70"/>
      <c r="K1892" s="84">
        <v>163.71</v>
      </c>
    </row>
    <row r="1893" spans="1:11" s="80" customFormat="1" ht="15" customHeight="1">
      <c r="A1893" s="79" t="s">
        <v>3430</v>
      </c>
      <c r="B1893" s="80" t="s">
        <v>3431</v>
      </c>
      <c r="C1893" s="81">
        <v>12</v>
      </c>
      <c r="D1893" s="81">
        <v>5</v>
      </c>
      <c r="E1893" s="81">
        <v>5</v>
      </c>
      <c r="F1893" s="81">
        <v>0</v>
      </c>
      <c r="G1893" s="82" t="s">
        <v>110</v>
      </c>
      <c r="H1893" s="83" t="s">
        <v>111</v>
      </c>
      <c r="I1893" s="70"/>
      <c r="K1893" s="84">
        <v>189.5</v>
      </c>
    </row>
    <row r="1894" spans="1:11" s="80" customFormat="1" ht="15" customHeight="1">
      <c r="A1894" s="79" t="s">
        <v>3432</v>
      </c>
      <c r="B1894" s="80" t="s">
        <v>3429</v>
      </c>
      <c r="C1894" s="81">
        <v>12</v>
      </c>
      <c r="D1894" s="81">
        <v>5</v>
      </c>
      <c r="E1894" s="81">
        <v>5</v>
      </c>
      <c r="F1894" s="81">
        <v>0</v>
      </c>
      <c r="G1894" s="82" t="s">
        <v>110</v>
      </c>
      <c r="H1894" s="83" t="s">
        <v>111</v>
      </c>
      <c r="I1894" s="70"/>
      <c r="K1894" s="84">
        <v>169.8</v>
      </c>
    </row>
    <row r="1895" spans="1:11" s="80" customFormat="1" ht="15" customHeight="1">
      <c r="A1895" s="79" t="s">
        <v>3433</v>
      </c>
      <c r="B1895" s="80" t="s">
        <v>3434</v>
      </c>
      <c r="C1895" s="81">
        <v>12</v>
      </c>
      <c r="D1895" s="81">
        <v>5</v>
      </c>
      <c r="E1895" s="81">
        <v>5</v>
      </c>
      <c r="F1895" s="81">
        <v>0</v>
      </c>
      <c r="G1895" s="82" t="s">
        <v>110</v>
      </c>
      <c r="H1895" s="83" t="s">
        <v>111</v>
      </c>
      <c r="I1895" s="70"/>
      <c r="K1895" s="84">
        <v>185.2</v>
      </c>
    </row>
    <row r="1896" spans="1:11" s="80" customFormat="1" ht="15" customHeight="1">
      <c r="A1896" s="79" t="s">
        <v>3435</v>
      </c>
      <c r="B1896" s="85" t="s">
        <v>3436</v>
      </c>
      <c r="C1896" s="81">
        <v>12</v>
      </c>
      <c r="D1896" s="81">
        <v>5</v>
      </c>
      <c r="E1896" s="81">
        <v>5</v>
      </c>
      <c r="F1896" s="81">
        <v>0</v>
      </c>
      <c r="G1896" s="82" t="s">
        <v>110</v>
      </c>
      <c r="H1896" s="83" t="s">
        <v>111</v>
      </c>
      <c r="I1896" s="70"/>
      <c r="K1896" s="84">
        <v>99.23</v>
      </c>
    </row>
    <row r="1897" spans="1:11" s="80" customFormat="1" ht="15" customHeight="1">
      <c r="A1897" s="79" t="s">
        <v>3437</v>
      </c>
      <c r="B1897" s="80" t="s">
        <v>3438</v>
      </c>
      <c r="C1897" s="81">
        <v>12</v>
      </c>
      <c r="D1897" s="81">
        <v>5</v>
      </c>
      <c r="E1897" s="81">
        <v>5</v>
      </c>
      <c r="F1897" s="81">
        <v>0</v>
      </c>
      <c r="G1897" s="82" t="s">
        <v>110</v>
      </c>
      <c r="H1897" s="83" t="s">
        <v>111</v>
      </c>
      <c r="I1897" s="70"/>
      <c r="K1897" s="84">
        <v>331.36</v>
      </c>
    </row>
    <row r="1898" spans="1:11" s="80" customFormat="1" ht="15" customHeight="1">
      <c r="A1898" s="79" t="s">
        <v>3439</v>
      </c>
      <c r="B1898" s="85" t="s">
        <v>3440</v>
      </c>
      <c r="C1898" s="81">
        <v>12</v>
      </c>
      <c r="D1898" s="81">
        <v>5</v>
      </c>
      <c r="E1898" s="81">
        <v>5</v>
      </c>
      <c r="F1898" s="81">
        <v>0</v>
      </c>
      <c r="G1898" s="82" t="s">
        <v>110</v>
      </c>
      <c r="H1898" s="83" t="s">
        <v>111</v>
      </c>
      <c r="I1898" s="70"/>
      <c r="K1898" s="84">
        <v>104.6</v>
      </c>
    </row>
    <row r="1899" spans="1:11" s="80" customFormat="1" ht="15" customHeight="1">
      <c r="A1899" s="79" t="s">
        <v>3441</v>
      </c>
      <c r="B1899" s="80" t="s">
        <v>3442</v>
      </c>
      <c r="C1899" s="81">
        <v>12</v>
      </c>
      <c r="D1899" s="81">
        <v>5</v>
      </c>
      <c r="E1899" s="81">
        <v>5</v>
      </c>
      <c r="F1899" s="81">
        <v>0</v>
      </c>
      <c r="G1899" s="82" t="s">
        <v>110</v>
      </c>
      <c r="H1899" s="83" t="s">
        <v>111</v>
      </c>
      <c r="I1899" s="70"/>
      <c r="K1899" s="84">
        <v>126.1</v>
      </c>
    </row>
    <row r="1900" spans="1:11" s="80" customFormat="1" ht="15" customHeight="1">
      <c r="A1900" s="79" t="s">
        <v>3443</v>
      </c>
      <c r="B1900" s="80" t="s">
        <v>3444</v>
      </c>
      <c r="C1900" s="81">
        <v>12</v>
      </c>
      <c r="D1900" s="81">
        <v>5</v>
      </c>
      <c r="E1900" s="81">
        <v>5</v>
      </c>
      <c r="F1900" s="81">
        <v>0</v>
      </c>
      <c r="G1900" s="82" t="s">
        <v>110</v>
      </c>
      <c r="H1900" s="83" t="s">
        <v>111</v>
      </c>
      <c r="I1900" s="70"/>
      <c r="K1900" s="84">
        <v>157.26</v>
      </c>
    </row>
    <row r="1901" spans="1:11" s="80" customFormat="1" ht="15" customHeight="1">
      <c r="A1901" s="79" t="s">
        <v>3445</v>
      </c>
      <c r="B1901" s="80" t="s">
        <v>3446</v>
      </c>
      <c r="C1901" s="81">
        <v>12</v>
      </c>
      <c r="D1901" s="81">
        <v>5</v>
      </c>
      <c r="E1901" s="81">
        <v>5</v>
      </c>
      <c r="F1901" s="81">
        <v>0</v>
      </c>
      <c r="G1901" s="82" t="s">
        <v>110</v>
      </c>
      <c r="H1901" s="83" t="s">
        <v>111</v>
      </c>
      <c r="I1901" s="70"/>
      <c r="K1901" s="84">
        <v>147.59</v>
      </c>
    </row>
    <row r="1902" spans="1:11" s="80" customFormat="1" ht="15" customHeight="1">
      <c r="A1902" s="79" t="s">
        <v>3447</v>
      </c>
      <c r="B1902" s="80" t="s">
        <v>3448</v>
      </c>
      <c r="C1902" s="81">
        <v>12</v>
      </c>
      <c r="D1902" s="81">
        <v>5</v>
      </c>
      <c r="E1902" s="81">
        <v>5</v>
      </c>
      <c r="F1902" s="81">
        <v>0</v>
      </c>
      <c r="G1902" s="82" t="s">
        <v>110</v>
      </c>
      <c r="H1902" s="83" t="s">
        <v>111</v>
      </c>
      <c r="I1902" s="70"/>
      <c r="K1902" s="84">
        <v>149.38</v>
      </c>
    </row>
    <row r="1903" spans="1:11" s="80" customFormat="1" ht="15" customHeight="1">
      <c r="A1903" s="79" t="s">
        <v>3449</v>
      </c>
      <c r="B1903" s="80" t="s">
        <v>3450</v>
      </c>
      <c r="C1903" s="81">
        <v>12</v>
      </c>
      <c r="D1903" s="81">
        <v>5</v>
      </c>
      <c r="E1903" s="81">
        <v>5</v>
      </c>
      <c r="F1903" s="81">
        <v>0</v>
      </c>
      <c r="G1903" s="82" t="s">
        <v>110</v>
      </c>
      <c r="H1903" s="83" t="s">
        <v>111</v>
      </c>
      <c r="I1903" s="70"/>
      <c r="K1903" s="84">
        <v>159.41</v>
      </c>
    </row>
    <row r="1904" spans="1:11" s="80" customFormat="1" ht="15" customHeight="1">
      <c r="A1904" s="79" t="s">
        <v>3451</v>
      </c>
      <c r="B1904" s="80" t="s">
        <v>3452</v>
      </c>
      <c r="C1904" s="81">
        <v>12</v>
      </c>
      <c r="D1904" s="81">
        <v>5</v>
      </c>
      <c r="E1904" s="81">
        <v>5</v>
      </c>
      <c r="F1904" s="81">
        <v>0</v>
      </c>
      <c r="G1904" s="82" t="s">
        <v>110</v>
      </c>
      <c r="H1904" s="83" t="s">
        <v>111</v>
      </c>
      <c r="I1904" s="70"/>
      <c r="K1904" s="84">
        <v>181.26</v>
      </c>
    </row>
    <row r="1905" spans="1:11" s="80" customFormat="1" ht="15" customHeight="1">
      <c r="A1905" s="79" t="s">
        <v>3453</v>
      </c>
      <c r="B1905" s="80" t="s">
        <v>3454</v>
      </c>
      <c r="C1905" s="81">
        <v>12</v>
      </c>
      <c r="D1905" s="81">
        <v>5</v>
      </c>
      <c r="E1905" s="81">
        <v>5</v>
      </c>
      <c r="F1905" s="81">
        <v>0</v>
      </c>
      <c r="G1905" s="82" t="s">
        <v>110</v>
      </c>
      <c r="H1905" s="83" t="s">
        <v>111</v>
      </c>
      <c r="I1905" s="70"/>
      <c r="K1905" s="84">
        <v>165.14</v>
      </c>
    </row>
    <row r="1906" spans="1:11" s="80" customFormat="1" ht="15" customHeight="1">
      <c r="A1906" s="79" t="s">
        <v>3455</v>
      </c>
      <c r="B1906" s="80" t="s">
        <v>3456</v>
      </c>
      <c r="C1906" s="81">
        <v>12</v>
      </c>
      <c r="D1906" s="81">
        <v>5</v>
      </c>
      <c r="E1906" s="81">
        <v>5</v>
      </c>
      <c r="F1906" s="81">
        <v>0</v>
      </c>
      <c r="G1906" s="82" t="s">
        <v>110</v>
      </c>
      <c r="H1906" s="83" t="s">
        <v>111</v>
      </c>
      <c r="I1906" s="70"/>
      <c r="K1906" s="84">
        <v>197.38</v>
      </c>
    </row>
    <row r="1907" spans="1:11" s="80" customFormat="1" ht="15" customHeight="1">
      <c r="A1907" s="79" t="s">
        <v>3457</v>
      </c>
      <c r="B1907" s="80" t="s">
        <v>3458</v>
      </c>
      <c r="C1907" s="81">
        <v>12</v>
      </c>
      <c r="D1907" s="81">
        <v>5</v>
      </c>
      <c r="E1907" s="81">
        <v>5</v>
      </c>
      <c r="F1907" s="81">
        <v>0</v>
      </c>
      <c r="G1907" s="82" t="s">
        <v>110</v>
      </c>
      <c r="H1907" s="83" t="s">
        <v>111</v>
      </c>
      <c r="I1907" s="70"/>
      <c r="K1907" s="84">
        <v>155.11000000000001</v>
      </c>
    </row>
    <row r="1908" spans="1:11" s="80" customFormat="1" ht="15" customHeight="1">
      <c r="A1908" s="79" t="s">
        <v>3459</v>
      </c>
      <c r="B1908" s="80" t="s">
        <v>3460</v>
      </c>
      <c r="C1908" s="81">
        <v>12</v>
      </c>
      <c r="D1908" s="81">
        <v>5</v>
      </c>
      <c r="E1908" s="81">
        <v>5</v>
      </c>
      <c r="F1908" s="81">
        <v>0</v>
      </c>
      <c r="G1908" s="82" t="s">
        <v>110</v>
      </c>
      <c r="H1908" s="83" t="s">
        <v>111</v>
      </c>
      <c r="I1908" s="70"/>
      <c r="K1908" s="84">
        <v>158.69999999999999</v>
      </c>
    </row>
    <row r="1909" spans="1:11" s="80" customFormat="1" ht="15" customHeight="1">
      <c r="A1909" s="79" t="s">
        <v>3461</v>
      </c>
      <c r="B1909" s="80" t="s">
        <v>3462</v>
      </c>
      <c r="C1909" s="81">
        <v>12</v>
      </c>
      <c r="D1909" s="81">
        <v>5</v>
      </c>
      <c r="E1909" s="81">
        <v>5</v>
      </c>
      <c r="F1909" s="81">
        <v>0</v>
      </c>
      <c r="G1909" s="82" t="s">
        <v>110</v>
      </c>
      <c r="H1909" s="83" t="s">
        <v>111</v>
      </c>
      <c r="I1909" s="70"/>
      <c r="K1909" s="84">
        <v>152.25</v>
      </c>
    </row>
    <row r="1910" spans="1:11" s="80" customFormat="1" ht="15" customHeight="1">
      <c r="A1910" s="79" t="s">
        <v>3463</v>
      </c>
      <c r="B1910" s="80" t="s">
        <v>3464</v>
      </c>
      <c r="C1910" s="81">
        <v>12</v>
      </c>
      <c r="D1910" s="81">
        <v>5</v>
      </c>
      <c r="E1910" s="81">
        <v>5</v>
      </c>
      <c r="F1910" s="81">
        <v>0</v>
      </c>
      <c r="G1910" s="82" t="s">
        <v>110</v>
      </c>
      <c r="H1910" s="83" t="s">
        <v>111</v>
      </c>
      <c r="I1910" s="70"/>
      <c r="K1910" s="84">
        <v>137.19999999999999</v>
      </c>
    </row>
    <row r="1911" spans="1:11" s="80" customFormat="1" ht="15" customHeight="1">
      <c r="A1911" s="79" t="s">
        <v>3465</v>
      </c>
      <c r="B1911" s="80" t="s">
        <v>3466</v>
      </c>
      <c r="C1911" s="81">
        <v>12</v>
      </c>
      <c r="D1911" s="81">
        <v>5</v>
      </c>
      <c r="E1911" s="81">
        <v>5</v>
      </c>
      <c r="F1911" s="81">
        <v>0</v>
      </c>
      <c r="G1911" s="82" t="s">
        <v>110</v>
      </c>
      <c r="H1911" s="83" t="s">
        <v>111</v>
      </c>
      <c r="I1911" s="70"/>
      <c r="K1911" s="84">
        <v>170.87</v>
      </c>
    </row>
    <row r="1912" spans="1:11" s="80" customFormat="1" ht="15" customHeight="1">
      <c r="A1912" s="79" t="s">
        <v>3467</v>
      </c>
      <c r="B1912" s="80" t="s">
        <v>3468</v>
      </c>
      <c r="C1912" s="81">
        <v>12</v>
      </c>
      <c r="D1912" s="81">
        <v>5</v>
      </c>
      <c r="E1912" s="81">
        <v>5</v>
      </c>
      <c r="F1912" s="81">
        <v>0</v>
      </c>
      <c r="G1912" s="82" t="s">
        <v>110</v>
      </c>
      <c r="H1912" s="83" t="s">
        <v>111</v>
      </c>
      <c r="I1912" s="70"/>
      <c r="K1912" s="84">
        <v>169.8</v>
      </c>
    </row>
    <row r="1913" spans="1:11" s="80" customFormat="1" ht="15" customHeight="1">
      <c r="A1913" s="79" t="s">
        <v>3469</v>
      </c>
      <c r="B1913" s="80" t="s">
        <v>3466</v>
      </c>
      <c r="C1913" s="81">
        <v>12</v>
      </c>
      <c r="D1913" s="81">
        <v>5</v>
      </c>
      <c r="E1913" s="81">
        <v>5</v>
      </c>
      <c r="F1913" s="81">
        <v>0</v>
      </c>
      <c r="G1913" s="82" t="s">
        <v>110</v>
      </c>
      <c r="H1913" s="83" t="s">
        <v>111</v>
      </c>
      <c r="I1913" s="70"/>
      <c r="K1913" s="84">
        <v>156.9</v>
      </c>
    </row>
    <row r="1914" spans="1:11" s="80" customFormat="1" ht="15" customHeight="1">
      <c r="A1914" s="79" t="s">
        <v>3470</v>
      </c>
      <c r="B1914" s="80" t="s">
        <v>3471</v>
      </c>
      <c r="C1914" s="81">
        <v>12</v>
      </c>
      <c r="D1914" s="81">
        <v>5</v>
      </c>
      <c r="E1914" s="81">
        <v>5</v>
      </c>
      <c r="F1914" s="81">
        <v>0</v>
      </c>
      <c r="G1914" s="82" t="s">
        <v>110</v>
      </c>
      <c r="H1914" s="83" t="s">
        <v>111</v>
      </c>
      <c r="I1914" s="70"/>
      <c r="K1914" s="84">
        <v>157.97999999999999</v>
      </c>
    </row>
    <row r="1915" spans="1:11" s="80" customFormat="1" ht="15" customHeight="1">
      <c r="A1915" s="79" t="s">
        <v>3472</v>
      </c>
      <c r="B1915" s="80" t="s">
        <v>3473</v>
      </c>
      <c r="C1915" s="81">
        <v>12</v>
      </c>
      <c r="D1915" s="81">
        <v>5</v>
      </c>
      <c r="E1915" s="81">
        <v>5</v>
      </c>
      <c r="F1915" s="81">
        <v>0</v>
      </c>
      <c r="G1915" s="82" t="s">
        <v>110</v>
      </c>
      <c r="H1915" s="83" t="s">
        <v>111</v>
      </c>
      <c r="I1915" s="70"/>
      <c r="K1915" s="84">
        <v>127.89</v>
      </c>
    </row>
    <row r="1916" spans="1:11" s="80" customFormat="1" ht="15" customHeight="1">
      <c r="A1916" s="79" t="s">
        <v>3474</v>
      </c>
      <c r="B1916" s="80" t="s">
        <v>3475</v>
      </c>
      <c r="C1916" s="81">
        <v>12</v>
      </c>
      <c r="D1916" s="81">
        <v>5</v>
      </c>
      <c r="E1916" s="81">
        <v>5</v>
      </c>
      <c r="F1916" s="81">
        <v>0</v>
      </c>
      <c r="G1916" s="82" t="s">
        <v>110</v>
      </c>
      <c r="H1916" s="83" t="s">
        <v>111</v>
      </c>
      <c r="I1916" s="70"/>
      <c r="K1916" s="84">
        <v>179.11</v>
      </c>
    </row>
    <row r="1917" spans="1:11" s="80" customFormat="1" ht="15" customHeight="1">
      <c r="A1917" s="79" t="s">
        <v>3476</v>
      </c>
      <c r="B1917" s="85" t="s">
        <v>3477</v>
      </c>
      <c r="C1917" s="81">
        <v>12</v>
      </c>
      <c r="D1917" s="81">
        <v>5</v>
      </c>
      <c r="E1917" s="81">
        <v>5</v>
      </c>
      <c r="F1917" s="81">
        <v>0</v>
      </c>
      <c r="G1917" s="82" t="s">
        <v>110</v>
      </c>
      <c r="H1917" s="83" t="s">
        <v>111</v>
      </c>
      <c r="I1917" s="70"/>
      <c r="K1917" s="84">
        <v>75.94</v>
      </c>
    </row>
    <row r="1918" spans="1:11" s="80" customFormat="1" ht="15" customHeight="1">
      <c r="A1918" s="79" t="s">
        <v>3478</v>
      </c>
      <c r="B1918" s="80" t="s">
        <v>1535</v>
      </c>
      <c r="C1918" s="81">
        <v>12</v>
      </c>
      <c r="D1918" s="81">
        <v>5</v>
      </c>
      <c r="E1918" s="81">
        <v>5</v>
      </c>
      <c r="F1918" s="81">
        <v>0</v>
      </c>
      <c r="G1918" s="82" t="s">
        <v>110</v>
      </c>
      <c r="H1918" s="83" t="s">
        <v>111</v>
      </c>
      <c r="I1918" s="70"/>
      <c r="K1918" s="84">
        <v>147.22999999999999</v>
      </c>
    </row>
    <row r="1919" spans="1:11" s="80" customFormat="1" ht="15" customHeight="1">
      <c r="A1919" s="79" t="s">
        <v>3479</v>
      </c>
      <c r="B1919" s="85" t="s">
        <v>3480</v>
      </c>
      <c r="C1919" s="81">
        <v>12</v>
      </c>
      <c r="D1919" s="81">
        <v>5</v>
      </c>
      <c r="E1919" s="81">
        <v>5</v>
      </c>
      <c r="F1919" s="81">
        <v>0</v>
      </c>
      <c r="G1919" s="82" t="s">
        <v>110</v>
      </c>
      <c r="H1919" s="83" t="s">
        <v>111</v>
      </c>
      <c r="I1919" s="70"/>
      <c r="K1919" s="84">
        <v>94.57</v>
      </c>
    </row>
    <row r="1920" spans="1:11" s="80" customFormat="1" ht="15" customHeight="1">
      <c r="A1920" s="79" t="s">
        <v>3481</v>
      </c>
      <c r="B1920" s="80" t="s">
        <v>1535</v>
      </c>
      <c r="C1920" s="81">
        <v>12</v>
      </c>
      <c r="D1920" s="81">
        <v>5</v>
      </c>
      <c r="E1920" s="81">
        <v>5</v>
      </c>
      <c r="F1920" s="81">
        <v>0</v>
      </c>
      <c r="G1920" s="82" t="s">
        <v>110</v>
      </c>
      <c r="H1920" s="83" t="s">
        <v>111</v>
      </c>
      <c r="I1920" s="70"/>
      <c r="K1920" s="84">
        <v>175.53</v>
      </c>
    </row>
    <row r="1921" spans="1:11" s="80" customFormat="1" ht="15" customHeight="1">
      <c r="A1921" s="79" t="s">
        <v>3482</v>
      </c>
      <c r="B1921" s="85" t="s">
        <v>3480</v>
      </c>
      <c r="C1921" s="81">
        <v>12</v>
      </c>
      <c r="D1921" s="81">
        <v>5</v>
      </c>
      <c r="E1921" s="81">
        <v>5</v>
      </c>
      <c r="F1921" s="81">
        <v>0</v>
      </c>
      <c r="G1921" s="82" t="s">
        <v>110</v>
      </c>
      <c r="H1921" s="83" t="s">
        <v>111</v>
      </c>
      <c r="I1921" s="70"/>
      <c r="K1921" s="84">
        <v>88.48</v>
      </c>
    </row>
    <row r="1922" spans="1:11" s="80" customFormat="1" ht="15" customHeight="1">
      <c r="A1922" s="79" t="s">
        <v>3483</v>
      </c>
      <c r="B1922" s="80" t="s">
        <v>1538</v>
      </c>
      <c r="C1922" s="81">
        <v>12</v>
      </c>
      <c r="D1922" s="81">
        <v>5</v>
      </c>
      <c r="E1922" s="81">
        <v>5</v>
      </c>
      <c r="F1922" s="81">
        <v>0</v>
      </c>
      <c r="G1922" s="82" t="s">
        <v>110</v>
      </c>
      <c r="H1922" s="83" t="s">
        <v>111</v>
      </c>
      <c r="I1922" s="70"/>
      <c r="K1922" s="84">
        <v>145.44</v>
      </c>
    </row>
    <row r="1923" spans="1:11" s="80" customFormat="1" ht="15" customHeight="1">
      <c r="A1923" s="79" t="s">
        <v>3484</v>
      </c>
      <c r="B1923" s="85" t="s">
        <v>3485</v>
      </c>
      <c r="C1923" s="81">
        <v>12</v>
      </c>
      <c r="D1923" s="81">
        <v>5</v>
      </c>
      <c r="E1923" s="81">
        <v>5</v>
      </c>
      <c r="F1923" s="81">
        <v>0</v>
      </c>
      <c r="G1923" s="82" t="s">
        <v>110</v>
      </c>
      <c r="H1923" s="83" t="s">
        <v>111</v>
      </c>
      <c r="I1923" s="70"/>
      <c r="K1923" s="84">
        <v>112.48</v>
      </c>
    </row>
    <row r="1924" spans="1:11" s="80" customFormat="1" ht="15" customHeight="1">
      <c r="A1924" s="79" t="s">
        <v>3486</v>
      </c>
      <c r="B1924" s="80" t="s">
        <v>3487</v>
      </c>
      <c r="C1924" s="81">
        <v>12</v>
      </c>
      <c r="D1924" s="81">
        <v>5</v>
      </c>
      <c r="E1924" s="81">
        <v>5</v>
      </c>
      <c r="F1924" s="81">
        <v>0</v>
      </c>
      <c r="G1924" s="82" t="s">
        <v>110</v>
      </c>
      <c r="H1924" s="83" t="s">
        <v>111</v>
      </c>
      <c r="I1924" s="70"/>
      <c r="K1924" s="84">
        <v>126.81</v>
      </c>
    </row>
    <row r="1925" spans="1:11" s="80" customFormat="1" ht="15" customHeight="1">
      <c r="A1925" s="79" t="s">
        <v>3488</v>
      </c>
      <c r="B1925" s="85" t="s">
        <v>3489</v>
      </c>
      <c r="C1925" s="81">
        <v>12</v>
      </c>
      <c r="D1925" s="81">
        <v>5</v>
      </c>
      <c r="E1925" s="81">
        <v>5</v>
      </c>
      <c r="F1925" s="81">
        <v>0</v>
      </c>
      <c r="G1925" s="82" t="s">
        <v>110</v>
      </c>
      <c r="H1925" s="83" t="s">
        <v>111</v>
      </c>
      <c r="I1925" s="70"/>
      <c r="K1925" s="84">
        <v>51.23</v>
      </c>
    </row>
    <row r="1926" spans="1:11" s="80" customFormat="1" ht="15" customHeight="1">
      <c r="A1926" s="79" t="s">
        <v>3490</v>
      </c>
      <c r="B1926" s="85" t="s">
        <v>3491</v>
      </c>
      <c r="C1926" s="81">
        <v>12</v>
      </c>
      <c r="D1926" s="81">
        <v>5</v>
      </c>
      <c r="E1926" s="81">
        <v>5</v>
      </c>
      <c r="F1926" s="81">
        <v>0</v>
      </c>
      <c r="G1926" s="82" t="s">
        <v>110</v>
      </c>
      <c r="H1926" s="83" t="s">
        <v>111</v>
      </c>
      <c r="I1926" s="70"/>
      <c r="K1926" s="84">
        <v>27.94</v>
      </c>
    </row>
    <row r="1927" spans="1:11" s="80" customFormat="1" ht="15" customHeight="1">
      <c r="A1927" s="79" t="s">
        <v>3492</v>
      </c>
      <c r="B1927" s="85" t="s">
        <v>3493</v>
      </c>
      <c r="C1927" s="81">
        <v>12</v>
      </c>
      <c r="D1927" s="81">
        <v>5</v>
      </c>
      <c r="E1927" s="81">
        <v>5</v>
      </c>
      <c r="F1927" s="81">
        <v>0</v>
      </c>
      <c r="G1927" s="82" t="s">
        <v>110</v>
      </c>
      <c r="H1927" s="83" t="s">
        <v>111</v>
      </c>
      <c r="I1927" s="70"/>
      <c r="K1927" s="84">
        <v>61.62</v>
      </c>
    </row>
    <row r="1928" spans="1:11" s="80" customFormat="1" ht="15" customHeight="1">
      <c r="A1928" s="79" t="s">
        <v>3494</v>
      </c>
      <c r="B1928" s="85" t="s">
        <v>3495</v>
      </c>
      <c r="C1928" s="81">
        <v>12</v>
      </c>
      <c r="D1928" s="81">
        <v>5</v>
      </c>
      <c r="E1928" s="81">
        <v>5</v>
      </c>
      <c r="F1928" s="81">
        <v>0</v>
      </c>
      <c r="G1928" s="82" t="s">
        <v>110</v>
      </c>
      <c r="H1928" s="83" t="s">
        <v>111</v>
      </c>
      <c r="I1928" s="70"/>
      <c r="K1928" s="84">
        <v>19.34</v>
      </c>
    </row>
    <row r="1929" spans="1:11" s="80" customFormat="1" ht="15" customHeight="1">
      <c r="A1929" s="79" t="s">
        <v>3496</v>
      </c>
      <c r="B1929" s="85" t="s">
        <v>3497</v>
      </c>
      <c r="C1929" s="81">
        <v>12</v>
      </c>
      <c r="D1929" s="81">
        <v>5</v>
      </c>
      <c r="E1929" s="81">
        <v>5</v>
      </c>
      <c r="F1929" s="81">
        <v>0</v>
      </c>
      <c r="G1929" s="82" t="s">
        <v>110</v>
      </c>
      <c r="H1929" s="83" t="s">
        <v>111</v>
      </c>
      <c r="I1929" s="70"/>
      <c r="K1929" s="84">
        <v>102.45</v>
      </c>
    </row>
    <row r="1930" spans="1:11" s="80" customFormat="1" ht="15" customHeight="1">
      <c r="A1930" s="79" t="s">
        <v>3498</v>
      </c>
      <c r="B1930" s="80" t="s">
        <v>3499</v>
      </c>
      <c r="C1930" s="81">
        <v>12</v>
      </c>
      <c r="D1930" s="81">
        <v>5</v>
      </c>
      <c r="E1930" s="81">
        <v>5</v>
      </c>
      <c r="F1930" s="81">
        <v>0</v>
      </c>
      <c r="G1930" s="82" t="s">
        <v>110</v>
      </c>
      <c r="H1930" s="83" t="s">
        <v>111</v>
      </c>
      <c r="I1930" s="70"/>
      <c r="K1930" s="84">
        <v>152.25</v>
      </c>
    </row>
    <row r="1931" spans="1:11" s="80" customFormat="1" ht="15" customHeight="1">
      <c r="A1931" s="79" t="s">
        <v>3500</v>
      </c>
      <c r="B1931" s="80" t="s">
        <v>3501</v>
      </c>
      <c r="C1931" s="81">
        <v>12</v>
      </c>
      <c r="D1931" s="81">
        <v>5</v>
      </c>
      <c r="E1931" s="81">
        <v>5</v>
      </c>
      <c r="F1931" s="81">
        <v>0</v>
      </c>
      <c r="G1931" s="82" t="s">
        <v>110</v>
      </c>
      <c r="H1931" s="83" t="s">
        <v>111</v>
      </c>
      <c r="I1931" s="70"/>
      <c r="K1931" s="84">
        <v>203.83</v>
      </c>
    </row>
    <row r="1932" spans="1:11" s="80" customFormat="1" ht="15" customHeight="1">
      <c r="A1932" s="79" t="s">
        <v>3502</v>
      </c>
      <c r="B1932" s="85" t="s">
        <v>3503</v>
      </c>
      <c r="C1932" s="81">
        <v>12</v>
      </c>
      <c r="D1932" s="81">
        <v>5</v>
      </c>
      <c r="E1932" s="81">
        <v>5</v>
      </c>
      <c r="F1932" s="81">
        <v>0</v>
      </c>
      <c r="G1932" s="82" t="s">
        <v>110</v>
      </c>
      <c r="H1932" s="83" t="s">
        <v>111</v>
      </c>
      <c r="I1932" s="70"/>
      <c r="K1932" s="84">
        <v>94.21</v>
      </c>
    </row>
    <row r="1933" spans="1:11" s="80" customFormat="1" ht="15" customHeight="1">
      <c r="A1933" s="79" t="s">
        <v>3504</v>
      </c>
      <c r="B1933" s="85" t="s">
        <v>3505</v>
      </c>
      <c r="C1933" s="81">
        <v>12</v>
      </c>
      <c r="D1933" s="81">
        <v>5</v>
      </c>
      <c r="E1933" s="81">
        <v>5</v>
      </c>
      <c r="F1933" s="81">
        <v>0</v>
      </c>
      <c r="G1933" s="82" t="s">
        <v>110</v>
      </c>
      <c r="H1933" s="83" t="s">
        <v>111</v>
      </c>
      <c r="I1933" s="70"/>
      <c r="K1933" s="84">
        <v>29.02</v>
      </c>
    </row>
    <row r="1934" spans="1:11" s="80" customFormat="1" ht="15" customHeight="1">
      <c r="A1934" s="79" t="s">
        <v>3506</v>
      </c>
      <c r="B1934" s="85" t="s">
        <v>3505</v>
      </c>
      <c r="C1934" s="81">
        <v>12</v>
      </c>
      <c r="D1934" s="81">
        <v>5</v>
      </c>
      <c r="E1934" s="81">
        <v>5</v>
      </c>
      <c r="F1934" s="81">
        <v>0</v>
      </c>
      <c r="G1934" s="82" t="s">
        <v>110</v>
      </c>
      <c r="H1934" s="83" t="s">
        <v>111</v>
      </c>
      <c r="I1934" s="70"/>
      <c r="K1934" s="84">
        <v>84.18</v>
      </c>
    </row>
    <row r="1935" spans="1:11" s="80" customFormat="1" ht="15" customHeight="1">
      <c r="A1935" s="79" t="s">
        <v>3507</v>
      </c>
      <c r="B1935" s="80" t="s">
        <v>3508</v>
      </c>
      <c r="C1935" s="81">
        <v>12</v>
      </c>
      <c r="D1935" s="81">
        <v>5</v>
      </c>
      <c r="E1935" s="81">
        <v>5</v>
      </c>
      <c r="F1935" s="81">
        <v>0</v>
      </c>
      <c r="G1935" s="82" t="s">
        <v>110</v>
      </c>
      <c r="H1935" s="83" t="s">
        <v>111</v>
      </c>
      <c r="I1935" s="70"/>
      <c r="K1935" s="84">
        <v>152.96</v>
      </c>
    </row>
    <row r="1936" spans="1:11" s="80" customFormat="1" ht="15" customHeight="1">
      <c r="A1936" s="79" t="s">
        <v>3509</v>
      </c>
      <c r="B1936" s="80" t="s">
        <v>3510</v>
      </c>
      <c r="C1936" s="81">
        <v>12</v>
      </c>
      <c r="D1936" s="81">
        <v>5</v>
      </c>
      <c r="E1936" s="81">
        <v>5</v>
      </c>
      <c r="F1936" s="81">
        <v>0</v>
      </c>
      <c r="G1936" s="82" t="s">
        <v>110</v>
      </c>
      <c r="H1936" s="83" t="s">
        <v>111</v>
      </c>
      <c r="I1936" s="70"/>
      <c r="K1936" s="84">
        <v>125.02</v>
      </c>
    </row>
    <row r="1937" spans="1:11" s="80" customFormat="1" ht="15" customHeight="1">
      <c r="A1937" s="79" t="s">
        <v>3511</v>
      </c>
      <c r="B1937" s="80" t="s">
        <v>3512</v>
      </c>
      <c r="C1937" s="81">
        <v>12</v>
      </c>
      <c r="D1937" s="81">
        <v>5</v>
      </c>
      <c r="E1937" s="81">
        <v>5</v>
      </c>
      <c r="F1937" s="81">
        <v>0</v>
      </c>
      <c r="G1937" s="82" t="s">
        <v>110</v>
      </c>
      <c r="H1937" s="83" t="s">
        <v>111</v>
      </c>
      <c r="I1937" s="70"/>
      <c r="K1937" s="84">
        <v>180.19</v>
      </c>
    </row>
    <row r="1938" spans="1:11" s="80" customFormat="1" ht="15" customHeight="1">
      <c r="A1938" s="79" t="s">
        <v>3513</v>
      </c>
      <c r="B1938" s="85" t="s">
        <v>3514</v>
      </c>
      <c r="C1938" s="81">
        <v>12</v>
      </c>
      <c r="D1938" s="81">
        <v>5</v>
      </c>
      <c r="E1938" s="81">
        <v>5</v>
      </c>
      <c r="F1938" s="81">
        <v>0</v>
      </c>
      <c r="G1938" s="82" t="s">
        <v>110</v>
      </c>
      <c r="H1938" s="83" t="s">
        <v>111</v>
      </c>
      <c r="I1938" s="70"/>
      <c r="K1938" s="84">
        <v>103.53</v>
      </c>
    </row>
    <row r="1939" spans="1:11" s="80" customFormat="1" ht="15" customHeight="1">
      <c r="A1939" s="79" t="s">
        <v>3515</v>
      </c>
      <c r="B1939" s="85" t="s">
        <v>3516</v>
      </c>
      <c r="C1939" s="81">
        <v>12</v>
      </c>
      <c r="D1939" s="81">
        <v>5</v>
      </c>
      <c r="E1939" s="81">
        <v>5</v>
      </c>
      <c r="F1939" s="81">
        <v>0</v>
      </c>
      <c r="G1939" s="82" t="s">
        <v>110</v>
      </c>
      <c r="H1939" s="83" t="s">
        <v>111</v>
      </c>
      <c r="I1939" s="70"/>
      <c r="K1939" s="84">
        <v>94.93</v>
      </c>
    </row>
    <row r="1940" spans="1:11" s="80" customFormat="1" ht="15" customHeight="1">
      <c r="A1940" s="79" t="s">
        <v>3517</v>
      </c>
      <c r="B1940" s="85" t="s">
        <v>3518</v>
      </c>
      <c r="C1940" s="81">
        <v>12</v>
      </c>
      <c r="D1940" s="81">
        <v>5</v>
      </c>
      <c r="E1940" s="81">
        <v>5</v>
      </c>
      <c r="F1940" s="81">
        <v>0</v>
      </c>
      <c r="G1940" s="82" t="s">
        <v>110</v>
      </c>
      <c r="H1940" s="83" t="s">
        <v>111</v>
      </c>
      <c r="I1940" s="70"/>
      <c r="K1940" s="84">
        <v>97.08</v>
      </c>
    </row>
    <row r="1941" spans="1:11" s="80" customFormat="1" ht="15" customHeight="1">
      <c r="A1941" s="79" t="s">
        <v>3519</v>
      </c>
      <c r="B1941" s="85" t="s">
        <v>3520</v>
      </c>
      <c r="C1941" s="81">
        <v>12</v>
      </c>
      <c r="D1941" s="81">
        <v>5</v>
      </c>
      <c r="E1941" s="81">
        <v>5</v>
      </c>
      <c r="F1941" s="81">
        <v>0</v>
      </c>
      <c r="G1941" s="82" t="s">
        <v>110</v>
      </c>
      <c r="H1941" s="83" t="s">
        <v>111</v>
      </c>
      <c r="I1941" s="70"/>
      <c r="K1941" s="84">
        <v>15.4</v>
      </c>
    </row>
    <row r="1942" spans="1:11" s="80" customFormat="1" ht="15" customHeight="1">
      <c r="A1942" s="79" t="s">
        <v>3521</v>
      </c>
      <c r="B1942" s="85" t="s">
        <v>3522</v>
      </c>
      <c r="C1942" s="81">
        <v>12</v>
      </c>
      <c r="D1942" s="81">
        <v>5</v>
      </c>
      <c r="E1942" s="81">
        <v>5</v>
      </c>
      <c r="F1942" s="81">
        <v>0</v>
      </c>
      <c r="G1942" s="82" t="s">
        <v>110</v>
      </c>
      <c r="H1942" s="83" t="s">
        <v>111</v>
      </c>
      <c r="I1942" s="70"/>
      <c r="K1942" s="84">
        <v>79.17</v>
      </c>
    </row>
    <row r="1943" spans="1:11" s="80" customFormat="1" ht="15" customHeight="1">
      <c r="A1943" s="79" t="s">
        <v>3523</v>
      </c>
      <c r="B1943" s="85" t="s">
        <v>3522</v>
      </c>
      <c r="C1943" s="81">
        <v>12</v>
      </c>
      <c r="D1943" s="81">
        <v>5</v>
      </c>
      <c r="E1943" s="81">
        <v>5</v>
      </c>
      <c r="F1943" s="81">
        <v>0</v>
      </c>
      <c r="G1943" s="82" t="s">
        <v>110</v>
      </c>
      <c r="H1943" s="83" t="s">
        <v>111</v>
      </c>
      <c r="I1943" s="70"/>
      <c r="K1943" s="84">
        <v>85.62</v>
      </c>
    </row>
    <row r="1944" spans="1:11" s="80" customFormat="1" ht="15" customHeight="1">
      <c r="A1944" s="79" t="s">
        <v>3524</v>
      </c>
      <c r="B1944" s="85" t="s">
        <v>3522</v>
      </c>
      <c r="C1944" s="81">
        <v>12</v>
      </c>
      <c r="D1944" s="81">
        <v>5</v>
      </c>
      <c r="E1944" s="81">
        <v>5</v>
      </c>
      <c r="F1944" s="81">
        <v>0</v>
      </c>
      <c r="G1944" s="82" t="s">
        <v>110</v>
      </c>
      <c r="H1944" s="83" t="s">
        <v>111</v>
      </c>
      <c r="I1944" s="70"/>
      <c r="K1944" s="84">
        <v>80.959999999999994</v>
      </c>
    </row>
    <row r="1945" spans="1:11" s="80" customFormat="1" ht="15" customHeight="1">
      <c r="A1945" s="79" t="s">
        <v>3525</v>
      </c>
      <c r="B1945" s="80" t="s">
        <v>3526</v>
      </c>
      <c r="C1945" s="81">
        <v>12</v>
      </c>
      <c r="D1945" s="81">
        <v>5</v>
      </c>
      <c r="E1945" s="81">
        <v>5</v>
      </c>
      <c r="F1945" s="81">
        <v>0</v>
      </c>
      <c r="G1945" s="82" t="s">
        <v>110</v>
      </c>
      <c r="H1945" s="83" t="s">
        <v>111</v>
      </c>
      <c r="I1945" s="70"/>
      <c r="K1945" s="84">
        <v>123.59</v>
      </c>
    </row>
    <row r="1946" spans="1:11" s="80" customFormat="1" ht="15" customHeight="1">
      <c r="A1946" s="79" t="s">
        <v>3527</v>
      </c>
      <c r="B1946" s="85" t="s">
        <v>3528</v>
      </c>
      <c r="C1946" s="81">
        <v>12</v>
      </c>
      <c r="D1946" s="81">
        <v>5</v>
      </c>
      <c r="E1946" s="81">
        <v>5</v>
      </c>
      <c r="F1946" s="81">
        <v>0</v>
      </c>
      <c r="G1946" s="82" t="s">
        <v>110</v>
      </c>
      <c r="H1946" s="83" t="s">
        <v>111</v>
      </c>
      <c r="I1946" s="70"/>
      <c r="K1946" s="84">
        <v>89.56</v>
      </c>
    </row>
    <row r="1947" spans="1:11" s="80" customFormat="1" ht="15" customHeight="1">
      <c r="A1947" s="79" t="s">
        <v>3529</v>
      </c>
      <c r="B1947" s="85" t="s">
        <v>3530</v>
      </c>
      <c r="C1947" s="81">
        <v>12</v>
      </c>
      <c r="D1947" s="81">
        <v>5</v>
      </c>
      <c r="E1947" s="81">
        <v>5</v>
      </c>
      <c r="F1947" s="81">
        <v>0</v>
      </c>
      <c r="G1947" s="82" t="s">
        <v>110</v>
      </c>
      <c r="H1947" s="83" t="s">
        <v>111</v>
      </c>
      <c r="I1947" s="70"/>
      <c r="K1947" s="84">
        <v>99.95</v>
      </c>
    </row>
    <row r="1948" spans="1:11" s="80" customFormat="1" ht="15" customHeight="1">
      <c r="A1948" s="79" t="s">
        <v>3531</v>
      </c>
      <c r="B1948" s="80" t="s">
        <v>3532</v>
      </c>
      <c r="C1948" s="81">
        <v>12</v>
      </c>
      <c r="D1948" s="81">
        <v>5</v>
      </c>
      <c r="E1948" s="81">
        <v>5</v>
      </c>
      <c r="F1948" s="81">
        <v>0</v>
      </c>
      <c r="G1948" s="82" t="s">
        <v>110</v>
      </c>
      <c r="H1948" s="83" t="s">
        <v>111</v>
      </c>
      <c r="I1948" s="70"/>
      <c r="K1948" s="84">
        <v>142.93</v>
      </c>
    </row>
    <row r="1949" spans="1:11" s="80" customFormat="1" ht="15" customHeight="1">
      <c r="A1949" s="79" t="s">
        <v>3533</v>
      </c>
      <c r="B1949" s="85" t="s">
        <v>3534</v>
      </c>
      <c r="C1949" s="81">
        <v>12</v>
      </c>
      <c r="D1949" s="81">
        <v>5</v>
      </c>
      <c r="E1949" s="81">
        <v>5</v>
      </c>
      <c r="F1949" s="81">
        <v>0</v>
      </c>
      <c r="G1949" s="82" t="s">
        <v>110</v>
      </c>
      <c r="H1949" s="83" t="s">
        <v>111</v>
      </c>
      <c r="I1949" s="70"/>
      <c r="K1949" s="84">
        <v>109.98</v>
      </c>
    </row>
    <row r="1950" spans="1:11" s="80" customFormat="1" ht="15" customHeight="1">
      <c r="A1950" s="79" t="s">
        <v>3535</v>
      </c>
      <c r="B1950" s="80" t="s">
        <v>3536</v>
      </c>
      <c r="C1950" s="81">
        <v>12</v>
      </c>
      <c r="D1950" s="81">
        <v>5</v>
      </c>
      <c r="E1950" s="81">
        <v>5</v>
      </c>
      <c r="F1950" s="81">
        <v>0</v>
      </c>
      <c r="G1950" s="82" t="s">
        <v>110</v>
      </c>
      <c r="H1950" s="83" t="s">
        <v>111</v>
      </c>
      <c r="I1950" s="70"/>
      <c r="K1950" s="84">
        <v>134.69</v>
      </c>
    </row>
    <row r="1951" spans="1:11" s="80" customFormat="1" ht="15" customHeight="1">
      <c r="A1951" s="79" t="s">
        <v>3537</v>
      </c>
      <c r="B1951" s="85" t="s">
        <v>3538</v>
      </c>
      <c r="C1951" s="81">
        <v>12</v>
      </c>
      <c r="D1951" s="81">
        <v>5</v>
      </c>
      <c r="E1951" s="81">
        <v>5</v>
      </c>
      <c r="F1951" s="81">
        <v>0</v>
      </c>
      <c r="G1951" s="82" t="s">
        <v>110</v>
      </c>
      <c r="H1951" s="83" t="s">
        <v>111</v>
      </c>
      <c r="I1951" s="70"/>
      <c r="K1951" s="84">
        <v>66.27</v>
      </c>
    </row>
    <row r="1952" spans="1:11" s="80" customFormat="1" ht="15" customHeight="1">
      <c r="A1952" s="79" t="s">
        <v>3539</v>
      </c>
      <c r="B1952" s="80" t="s">
        <v>3540</v>
      </c>
      <c r="C1952" s="81">
        <v>12</v>
      </c>
      <c r="D1952" s="81">
        <v>5</v>
      </c>
      <c r="E1952" s="81">
        <v>5</v>
      </c>
      <c r="F1952" s="81">
        <v>0</v>
      </c>
      <c r="G1952" s="82" t="s">
        <v>110</v>
      </c>
      <c r="H1952" s="83" t="s">
        <v>111</v>
      </c>
      <c r="I1952" s="70"/>
      <c r="K1952" s="84">
        <v>156.55000000000001</v>
      </c>
    </row>
    <row r="1953" spans="1:11" s="80" customFormat="1" ht="15" customHeight="1">
      <c r="A1953" s="79" t="s">
        <v>3541</v>
      </c>
      <c r="B1953" s="80" t="s">
        <v>3542</v>
      </c>
      <c r="C1953" s="81">
        <v>12</v>
      </c>
      <c r="D1953" s="81">
        <v>5</v>
      </c>
      <c r="E1953" s="81">
        <v>5</v>
      </c>
      <c r="F1953" s="81">
        <v>0</v>
      </c>
      <c r="G1953" s="82" t="s">
        <v>110</v>
      </c>
      <c r="H1953" s="83" t="s">
        <v>111</v>
      </c>
      <c r="I1953" s="70"/>
      <c r="K1953" s="84">
        <v>140.43</v>
      </c>
    </row>
    <row r="1954" spans="1:11" s="80" customFormat="1" ht="15" customHeight="1">
      <c r="A1954" s="79" t="s">
        <v>3543</v>
      </c>
      <c r="B1954" s="80" t="s">
        <v>3544</v>
      </c>
      <c r="C1954" s="81">
        <v>12</v>
      </c>
      <c r="D1954" s="81">
        <v>5</v>
      </c>
      <c r="E1954" s="81">
        <v>5</v>
      </c>
      <c r="F1954" s="81">
        <v>0</v>
      </c>
      <c r="G1954" s="82" t="s">
        <v>110</v>
      </c>
      <c r="H1954" s="83" t="s">
        <v>111</v>
      </c>
      <c r="I1954" s="70"/>
      <c r="K1954" s="84">
        <v>127.89</v>
      </c>
    </row>
    <row r="1955" spans="1:11" s="80" customFormat="1" ht="15" customHeight="1">
      <c r="A1955" s="79" t="s">
        <v>3545</v>
      </c>
      <c r="B1955" s="85" t="s">
        <v>3546</v>
      </c>
      <c r="C1955" s="81">
        <v>12</v>
      </c>
      <c r="D1955" s="81">
        <v>5</v>
      </c>
      <c r="E1955" s="81">
        <v>5</v>
      </c>
      <c r="F1955" s="81">
        <v>0</v>
      </c>
      <c r="G1955" s="82" t="s">
        <v>110</v>
      </c>
      <c r="H1955" s="83" t="s">
        <v>111</v>
      </c>
      <c r="I1955" s="70"/>
      <c r="K1955" s="84">
        <v>68.06</v>
      </c>
    </row>
    <row r="1956" spans="1:11" s="80" customFormat="1" ht="15" customHeight="1">
      <c r="A1956" s="79" t="s">
        <v>3547</v>
      </c>
      <c r="B1956" s="80" t="s">
        <v>3548</v>
      </c>
      <c r="C1956" s="81">
        <v>12</v>
      </c>
      <c r="D1956" s="81">
        <v>5</v>
      </c>
      <c r="E1956" s="81">
        <v>5</v>
      </c>
      <c r="F1956" s="81">
        <v>0</v>
      </c>
      <c r="G1956" s="82" t="s">
        <v>110</v>
      </c>
      <c r="H1956" s="83" t="s">
        <v>111</v>
      </c>
      <c r="I1956" s="70"/>
      <c r="K1956" s="84">
        <v>147.94999999999999</v>
      </c>
    </row>
    <row r="1957" spans="1:11" s="80" customFormat="1" ht="15" customHeight="1">
      <c r="A1957" s="79" t="s">
        <v>3549</v>
      </c>
      <c r="B1957" s="85" t="s">
        <v>3550</v>
      </c>
      <c r="C1957" s="81">
        <v>12</v>
      </c>
      <c r="D1957" s="81">
        <v>5</v>
      </c>
      <c r="E1957" s="81">
        <v>5</v>
      </c>
      <c r="F1957" s="81">
        <v>0</v>
      </c>
      <c r="G1957" s="82" t="s">
        <v>110</v>
      </c>
      <c r="H1957" s="83" t="s">
        <v>111</v>
      </c>
      <c r="I1957" s="70"/>
      <c r="K1957" s="84">
        <v>98.15</v>
      </c>
    </row>
    <row r="1958" spans="1:11" s="80" customFormat="1" ht="15" customHeight="1">
      <c r="A1958" s="79" t="s">
        <v>3551</v>
      </c>
      <c r="B1958" s="80" t="s">
        <v>3552</v>
      </c>
      <c r="C1958" s="81">
        <v>12</v>
      </c>
      <c r="D1958" s="81">
        <v>5</v>
      </c>
      <c r="E1958" s="81">
        <v>5</v>
      </c>
      <c r="F1958" s="81">
        <v>0</v>
      </c>
      <c r="G1958" s="82" t="s">
        <v>110</v>
      </c>
      <c r="H1958" s="83" t="s">
        <v>111</v>
      </c>
      <c r="I1958" s="70"/>
      <c r="K1958" s="84">
        <v>187.35</v>
      </c>
    </row>
    <row r="1959" spans="1:11" s="80" customFormat="1" ht="15" customHeight="1">
      <c r="A1959" s="79" t="s">
        <v>3553</v>
      </c>
      <c r="B1959" s="80" t="s">
        <v>3554</v>
      </c>
      <c r="C1959" s="81">
        <v>12</v>
      </c>
      <c r="D1959" s="81">
        <v>5</v>
      </c>
      <c r="E1959" s="81">
        <v>5</v>
      </c>
      <c r="F1959" s="81">
        <v>0</v>
      </c>
      <c r="G1959" s="82" t="s">
        <v>110</v>
      </c>
      <c r="H1959" s="83" t="s">
        <v>111</v>
      </c>
      <c r="I1959" s="70"/>
      <c r="K1959" s="84">
        <v>212.43</v>
      </c>
    </row>
    <row r="1960" spans="1:11" s="80" customFormat="1" ht="15" customHeight="1">
      <c r="A1960" s="79" t="s">
        <v>3555</v>
      </c>
      <c r="B1960" s="80" t="s">
        <v>3556</v>
      </c>
      <c r="C1960" s="81">
        <v>12</v>
      </c>
      <c r="D1960" s="81">
        <v>5</v>
      </c>
      <c r="E1960" s="81">
        <v>5</v>
      </c>
      <c r="F1960" s="81">
        <v>0</v>
      </c>
      <c r="G1960" s="82" t="s">
        <v>110</v>
      </c>
      <c r="H1960" s="83" t="s">
        <v>111</v>
      </c>
      <c r="I1960" s="70"/>
      <c r="K1960" s="84">
        <v>122.51</v>
      </c>
    </row>
    <row r="1961" spans="1:11" s="80" customFormat="1" ht="15" customHeight="1">
      <c r="A1961" s="79" t="s">
        <v>3557</v>
      </c>
      <c r="B1961" s="85" t="s">
        <v>3558</v>
      </c>
      <c r="C1961" s="81">
        <v>12</v>
      </c>
      <c r="D1961" s="81">
        <v>5</v>
      </c>
      <c r="E1961" s="81">
        <v>5</v>
      </c>
      <c r="F1961" s="81">
        <v>0</v>
      </c>
      <c r="G1961" s="82" t="s">
        <v>110</v>
      </c>
      <c r="H1961" s="83" t="s">
        <v>111</v>
      </c>
      <c r="I1961" s="70"/>
      <c r="K1961" s="84">
        <v>80.599999999999994</v>
      </c>
    </row>
    <row r="1962" spans="1:11" s="80" customFormat="1" ht="15" customHeight="1">
      <c r="A1962" s="79" t="s">
        <v>3559</v>
      </c>
      <c r="B1962" s="85" t="s">
        <v>3560</v>
      </c>
      <c r="C1962" s="81">
        <v>12</v>
      </c>
      <c r="D1962" s="81">
        <v>5</v>
      </c>
      <c r="E1962" s="81">
        <v>5</v>
      </c>
      <c r="F1962" s="81">
        <v>0</v>
      </c>
      <c r="G1962" s="82" t="s">
        <v>110</v>
      </c>
      <c r="H1962" s="83" t="s">
        <v>111</v>
      </c>
      <c r="I1962" s="70"/>
      <c r="K1962" s="84">
        <v>91.35</v>
      </c>
    </row>
    <row r="1963" spans="1:11" s="80" customFormat="1" ht="15" customHeight="1">
      <c r="A1963" s="79" t="s">
        <v>3561</v>
      </c>
      <c r="B1963" s="80" t="s">
        <v>3562</v>
      </c>
      <c r="C1963" s="81">
        <v>12</v>
      </c>
      <c r="D1963" s="81">
        <v>5</v>
      </c>
      <c r="E1963" s="81">
        <v>5</v>
      </c>
      <c r="F1963" s="81">
        <v>0</v>
      </c>
      <c r="G1963" s="82" t="s">
        <v>110</v>
      </c>
      <c r="H1963" s="83" t="s">
        <v>111</v>
      </c>
      <c r="I1963" s="70"/>
      <c r="K1963" s="84">
        <v>117.86</v>
      </c>
    </row>
    <row r="1964" spans="1:11" s="80" customFormat="1" ht="15" customHeight="1">
      <c r="A1964" s="79" t="s">
        <v>3563</v>
      </c>
      <c r="B1964" s="85" t="s">
        <v>3564</v>
      </c>
      <c r="C1964" s="81">
        <v>12</v>
      </c>
      <c r="D1964" s="81">
        <v>5</v>
      </c>
      <c r="E1964" s="81">
        <v>5</v>
      </c>
      <c r="F1964" s="81">
        <v>0</v>
      </c>
      <c r="G1964" s="82" t="s">
        <v>110</v>
      </c>
      <c r="H1964" s="83" t="s">
        <v>111</v>
      </c>
      <c r="I1964" s="70"/>
      <c r="K1964" s="84">
        <v>102.81</v>
      </c>
    </row>
    <row r="1965" spans="1:11" s="80" customFormat="1" ht="15" customHeight="1">
      <c r="A1965" s="79" t="s">
        <v>3565</v>
      </c>
      <c r="B1965" s="80" t="s">
        <v>3566</v>
      </c>
      <c r="C1965" s="81">
        <v>12</v>
      </c>
      <c r="D1965" s="81">
        <v>5</v>
      </c>
      <c r="E1965" s="81">
        <v>5</v>
      </c>
      <c r="F1965" s="81">
        <v>0</v>
      </c>
      <c r="G1965" s="82" t="s">
        <v>110</v>
      </c>
      <c r="H1965" s="83" t="s">
        <v>111</v>
      </c>
      <c r="I1965" s="70"/>
      <c r="K1965" s="84">
        <v>123.59</v>
      </c>
    </row>
    <row r="1966" spans="1:11" s="80" customFormat="1" ht="15" customHeight="1">
      <c r="A1966" s="79" t="s">
        <v>3567</v>
      </c>
      <c r="B1966" s="85" t="s">
        <v>3568</v>
      </c>
      <c r="C1966" s="81">
        <v>12</v>
      </c>
      <c r="D1966" s="81">
        <v>5</v>
      </c>
      <c r="E1966" s="81">
        <v>5</v>
      </c>
      <c r="F1966" s="81">
        <v>0</v>
      </c>
      <c r="G1966" s="82" t="s">
        <v>110</v>
      </c>
      <c r="H1966" s="83" t="s">
        <v>111</v>
      </c>
      <c r="I1966" s="70"/>
      <c r="K1966" s="84">
        <v>90.63</v>
      </c>
    </row>
    <row r="1967" spans="1:11" s="80" customFormat="1" ht="15" customHeight="1">
      <c r="A1967" s="79" t="s">
        <v>3569</v>
      </c>
      <c r="B1967" s="85" t="s">
        <v>3570</v>
      </c>
      <c r="C1967" s="81">
        <v>12</v>
      </c>
      <c r="D1967" s="81">
        <v>5</v>
      </c>
      <c r="E1967" s="81">
        <v>5</v>
      </c>
      <c r="F1967" s="81">
        <v>0</v>
      </c>
      <c r="G1967" s="82" t="s">
        <v>110</v>
      </c>
      <c r="H1967" s="83" t="s">
        <v>111</v>
      </c>
      <c r="I1967" s="70"/>
      <c r="K1967" s="84">
        <v>49.44</v>
      </c>
    </row>
    <row r="1968" spans="1:11" s="80" customFormat="1" ht="15" customHeight="1">
      <c r="A1968" s="79" t="s">
        <v>3571</v>
      </c>
      <c r="B1968" s="85" t="s">
        <v>3572</v>
      </c>
      <c r="C1968" s="81">
        <v>12</v>
      </c>
      <c r="D1968" s="81">
        <v>5</v>
      </c>
      <c r="E1968" s="81">
        <v>5</v>
      </c>
      <c r="F1968" s="81">
        <v>0</v>
      </c>
      <c r="G1968" s="82" t="s">
        <v>110</v>
      </c>
      <c r="H1968" s="83" t="s">
        <v>111</v>
      </c>
      <c r="I1968" s="70"/>
      <c r="K1968" s="84">
        <v>95.29</v>
      </c>
    </row>
    <row r="1969" spans="1:11" s="80" customFormat="1" ht="15" customHeight="1">
      <c r="A1969" s="79" t="s">
        <v>3573</v>
      </c>
      <c r="B1969" s="80" t="s">
        <v>3574</v>
      </c>
      <c r="C1969" s="81">
        <v>12</v>
      </c>
      <c r="D1969" s="81">
        <v>5</v>
      </c>
      <c r="E1969" s="81">
        <v>5</v>
      </c>
      <c r="F1969" s="81">
        <v>0</v>
      </c>
      <c r="G1969" s="82" t="s">
        <v>110</v>
      </c>
      <c r="H1969" s="83" t="s">
        <v>111</v>
      </c>
      <c r="I1969" s="70"/>
      <c r="K1969" s="84">
        <v>276.91000000000003</v>
      </c>
    </row>
    <row r="1970" spans="1:11" s="80" customFormat="1" ht="15" customHeight="1">
      <c r="A1970" s="79" t="s">
        <v>3575</v>
      </c>
      <c r="B1970" s="80" t="s">
        <v>3574</v>
      </c>
      <c r="C1970" s="81">
        <v>12</v>
      </c>
      <c r="D1970" s="81">
        <v>5</v>
      </c>
      <c r="E1970" s="81">
        <v>5</v>
      </c>
      <c r="F1970" s="81">
        <v>0</v>
      </c>
      <c r="G1970" s="82" t="s">
        <v>110</v>
      </c>
      <c r="H1970" s="83" t="s">
        <v>111</v>
      </c>
      <c r="I1970" s="70"/>
      <c r="K1970" s="84">
        <v>165.86</v>
      </c>
    </row>
    <row r="1971" spans="1:11" s="80" customFormat="1" ht="15" customHeight="1">
      <c r="A1971" s="79" t="s">
        <v>3576</v>
      </c>
      <c r="B1971" s="85" t="s">
        <v>3574</v>
      </c>
      <c r="C1971" s="81">
        <v>12</v>
      </c>
      <c r="D1971" s="81">
        <v>5</v>
      </c>
      <c r="E1971" s="81">
        <v>5</v>
      </c>
      <c r="F1971" s="81">
        <v>0</v>
      </c>
      <c r="G1971" s="82" t="s">
        <v>110</v>
      </c>
      <c r="H1971" s="83" t="s">
        <v>111</v>
      </c>
      <c r="I1971" s="70"/>
      <c r="K1971" s="84">
        <v>76.3</v>
      </c>
    </row>
    <row r="1972" spans="1:11" s="80" customFormat="1" ht="15" customHeight="1">
      <c r="A1972" s="79" t="s">
        <v>3577</v>
      </c>
      <c r="B1972" s="85" t="s">
        <v>3574</v>
      </c>
      <c r="C1972" s="81">
        <v>12</v>
      </c>
      <c r="D1972" s="81">
        <v>5</v>
      </c>
      <c r="E1972" s="81">
        <v>5</v>
      </c>
      <c r="F1972" s="81">
        <v>0</v>
      </c>
      <c r="G1972" s="82" t="s">
        <v>110</v>
      </c>
      <c r="H1972" s="83" t="s">
        <v>111</v>
      </c>
      <c r="I1972" s="70"/>
      <c r="K1972" s="84">
        <v>53.38</v>
      </c>
    </row>
    <row r="1973" spans="1:11" s="80" customFormat="1" ht="15" customHeight="1">
      <c r="A1973" s="79" t="s">
        <v>3578</v>
      </c>
      <c r="B1973" s="80" t="s">
        <v>3579</v>
      </c>
      <c r="C1973" s="81">
        <v>12</v>
      </c>
      <c r="D1973" s="81">
        <v>5</v>
      </c>
      <c r="E1973" s="81">
        <v>5</v>
      </c>
      <c r="F1973" s="81">
        <v>0</v>
      </c>
      <c r="G1973" s="82" t="s">
        <v>110</v>
      </c>
      <c r="H1973" s="83" t="s">
        <v>111</v>
      </c>
      <c r="I1973" s="70"/>
      <c r="K1973" s="84">
        <v>127.89</v>
      </c>
    </row>
    <row r="1974" spans="1:11" s="80" customFormat="1" ht="15" customHeight="1">
      <c r="A1974" s="79" t="s">
        <v>3580</v>
      </c>
      <c r="B1974" s="80" t="s">
        <v>3581</v>
      </c>
      <c r="C1974" s="81">
        <v>12</v>
      </c>
      <c r="D1974" s="81">
        <v>5</v>
      </c>
      <c r="E1974" s="81">
        <v>5</v>
      </c>
      <c r="F1974" s="81">
        <v>0</v>
      </c>
      <c r="G1974" s="82" t="s">
        <v>110</v>
      </c>
      <c r="H1974" s="83" t="s">
        <v>111</v>
      </c>
      <c r="I1974" s="70"/>
      <c r="K1974" s="84">
        <v>125.38</v>
      </c>
    </row>
    <row r="1975" spans="1:11" s="80" customFormat="1" ht="15" customHeight="1">
      <c r="A1975" s="79" t="s">
        <v>3582</v>
      </c>
      <c r="B1975" s="80" t="s">
        <v>3583</v>
      </c>
      <c r="C1975" s="81">
        <v>12</v>
      </c>
      <c r="D1975" s="81">
        <v>5</v>
      </c>
      <c r="E1975" s="81">
        <v>5</v>
      </c>
      <c r="F1975" s="81">
        <v>0</v>
      </c>
      <c r="G1975" s="82" t="s">
        <v>110</v>
      </c>
      <c r="H1975" s="83" t="s">
        <v>111</v>
      </c>
      <c r="I1975" s="70"/>
      <c r="K1975" s="84">
        <v>125.74</v>
      </c>
    </row>
    <row r="1976" spans="1:11" s="80" customFormat="1" ht="15" customHeight="1">
      <c r="A1976" s="79" t="s">
        <v>3584</v>
      </c>
      <c r="B1976" s="85" t="s">
        <v>3585</v>
      </c>
      <c r="C1976" s="81">
        <v>12</v>
      </c>
      <c r="D1976" s="81">
        <v>5</v>
      </c>
      <c r="E1976" s="81">
        <v>5</v>
      </c>
      <c r="F1976" s="81">
        <v>0</v>
      </c>
      <c r="G1976" s="82" t="s">
        <v>110</v>
      </c>
      <c r="H1976" s="83" t="s">
        <v>111</v>
      </c>
      <c r="I1976" s="70"/>
      <c r="K1976" s="84">
        <v>54.45</v>
      </c>
    </row>
    <row r="1977" spans="1:11" s="80" customFormat="1" ht="15" customHeight="1">
      <c r="A1977" s="79" t="s">
        <v>3586</v>
      </c>
      <c r="B1977" s="85" t="s">
        <v>3587</v>
      </c>
      <c r="C1977" s="81">
        <v>12</v>
      </c>
      <c r="D1977" s="81">
        <v>5</v>
      </c>
      <c r="E1977" s="81">
        <v>5</v>
      </c>
      <c r="F1977" s="81">
        <v>0</v>
      </c>
      <c r="G1977" s="82" t="s">
        <v>110</v>
      </c>
      <c r="H1977" s="83" t="s">
        <v>111</v>
      </c>
      <c r="I1977" s="70"/>
      <c r="K1977" s="84">
        <v>74.87</v>
      </c>
    </row>
    <row r="1978" spans="1:11" s="80" customFormat="1" ht="15" customHeight="1">
      <c r="A1978" s="79" t="s">
        <v>3588</v>
      </c>
      <c r="B1978" s="85" t="s">
        <v>3589</v>
      </c>
      <c r="C1978" s="81">
        <v>12</v>
      </c>
      <c r="D1978" s="81">
        <v>5</v>
      </c>
      <c r="E1978" s="81">
        <v>5</v>
      </c>
      <c r="F1978" s="81">
        <v>0</v>
      </c>
      <c r="G1978" s="82" t="s">
        <v>110</v>
      </c>
      <c r="H1978" s="83" t="s">
        <v>111</v>
      </c>
      <c r="I1978" s="70"/>
      <c r="K1978" s="84">
        <v>93.86</v>
      </c>
    </row>
    <row r="1979" spans="1:11" s="80" customFormat="1" ht="15" customHeight="1">
      <c r="A1979" s="79" t="s">
        <v>3590</v>
      </c>
      <c r="B1979" s="80" t="s">
        <v>3591</v>
      </c>
      <c r="C1979" s="81">
        <v>12</v>
      </c>
      <c r="D1979" s="81">
        <v>5</v>
      </c>
      <c r="E1979" s="81">
        <v>5</v>
      </c>
      <c r="F1979" s="81">
        <v>0</v>
      </c>
      <c r="G1979" s="82" t="s">
        <v>110</v>
      </c>
      <c r="H1979" s="83" t="s">
        <v>111</v>
      </c>
      <c r="I1979" s="70"/>
      <c r="K1979" s="84">
        <v>173.74</v>
      </c>
    </row>
    <row r="1980" spans="1:11" s="80" customFormat="1" ht="15" customHeight="1">
      <c r="A1980" s="79" t="s">
        <v>3592</v>
      </c>
      <c r="B1980" s="80" t="s">
        <v>3593</v>
      </c>
      <c r="C1980" s="81">
        <v>12</v>
      </c>
      <c r="D1980" s="81">
        <v>5</v>
      </c>
      <c r="E1980" s="81">
        <v>5</v>
      </c>
      <c r="F1980" s="81">
        <v>0</v>
      </c>
      <c r="G1980" s="82" t="s">
        <v>110</v>
      </c>
      <c r="H1980" s="83" t="s">
        <v>111</v>
      </c>
      <c r="I1980" s="70"/>
      <c r="K1980" s="84">
        <v>120.01</v>
      </c>
    </row>
    <row r="1981" spans="1:11" s="80" customFormat="1" ht="15" customHeight="1">
      <c r="A1981" s="79" t="s">
        <v>3594</v>
      </c>
      <c r="B1981" s="85" t="s">
        <v>3595</v>
      </c>
      <c r="C1981" s="81">
        <v>12</v>
      </c>
      <c r="D1981" s="81">
        <v>5</v>
      </c>
      <c r="E1981" s="81">
        <v>5</v>
      </c>
      <c r="F1981" s="81">
        <v>0</v>
      </c>
      <c r="G1981" s="82" t="s">
        <v>110</v>
      </c>
      <c r="H1981" s="83" t="s">
        <v>111</v>
      </c>
      <c r="I1981" s="70"/>
      <c r="K1981" s="84">
        <v>36.18</v>
      </c>
    </row>
    <row r="1982" spans="1:11" s="80" customFormat="1" ht="15" customHeight="1">
      <c r="A1982" s="79" t="s">
        <v>3596</v>
      </c>
      <c r="B1982" s="80" t="s">
        <v>3597</v>
      </c>
      <c r="C1982" s="81">
        <v>12</v>
      </c>
      <c r="D1982" s="81">
        <v>5</v>
      </c>
      <c r="E1982" s="81">
        <v>5</v>
      </c>
      <c r="F1982" s="81">
        <v>0</v>
      </c>
      <c r="G1982" s="82" t="s">
        <v>110</v>
      </c>
      <c r="H1982" s="83" t="s">
        <v>111</v>
      </c>
      <c r="I1982" s="70"/>
      <c r="K1982" s="84">
        <v>150.46</v>
      </c>
    </row>
    <row r="1983" spans="1:11" s="80" customFormat="1" ht="15" customHeight="1">
      <c r="A1983" s="79" t="s">
        <v>3598</v>
      </c>
      <c r="B1983" s="85" t="s">
        <v>3599</v>
      </c>
      <c r="C1983" s="81">
        <v>12</v>
      </c>
      <c r="D1983" s="81">
        <v>5</v>
      </c>
      <c r="E1983" s="81">
        <v>5</v>
      </c>
      <c r="F1983" s="81">
        <v>0</v>
      </c>
      <c r="G1983" s="82" t="s">
        <v>110</v>
      </c>
      <c r="H1983" s="83" t="s">
        <v>111</v>
      </c>
      <c r="I1983" s="70"/>
      <c r="K1983" s="84">
        <v>108.18</v>
      </c>
    </row>
    <row r="1984" spans="1:11" s="80" customFormat="1" ht="15" customHeight="1">
      <c r="A1984" s="79" t="s">
        <v>3600</v>
      </c>
      <c r="B1984" s="85" t="s">
        <v>3601</v>
      </c>
      <c r="C1984" s="81">
        <v>12</v>
      </c>
      <c r="D1984" s="81">
        <v>5</v>
      </c>
      <c r="E1984" s="81">
        <v>5</v>
      </c>
      <c r="F1984" s="81">
        <v>0</v>
      </c>
      <c r="G1984" s="82" t="s">
        <v>110</v>
      </c>
      <c r="H1984" s="83" t="s">
        <v>111</v>
      </c>
      <c r="I1984" s="70"/>
      <c r="K1984" s="84">
        <v>84.54</v>
      </c>
    </row>
    <row r="1985" spans="1:11" s="80" customFormat="1" ht="15" customHeight="1">
      <c r="A1985" s="79" t="s">
        <v>3602</v>
      </c>
      <c r="B1985" s="80" t="s">
        <v>3603</v>
      </c>
      <c r="C1985" s="81">
        <v>12</v>
      </c>
      <c r="D1985" s="81">
        <v>5</v>
      </c>
      <c r="E1985" s="81">
        <v>5</v>
      </c>
      <c r="F1985" s="81">
        <v>0</v>
      </c>
      <c r="G1985" s="82" t="s">
        <v>110</v>
      </c>
      <c r="H1985" s="83" t="s">
        <v>111</v>
      </c>
      <c r="I1985" s="70"/>
      <c r="K1985" s="84">
        <v>275.12</v>
      </c>
    </row>
    <row r="1986" spans="1:11" s="80" customFormat="1" ht="15" customHeight="1">
      <c r="A1986" s="79" t="s">
        <v>3604</v>
      </c>
      <c r="B1986" s="85" t="s">
        <v>3605</v>
      </c>
      <c r="C1986" s="81">
        <v>12</v>
      </c>
      <c r="D1986" s="81">
        <v>5</v>
      </c>
      <c r="E1986" s="81">
        <v>5</v>
      </c>
      <c r="F1986" s="81">
        <v>0</v>
      </c>
      <c r="G1986" s="82" t="s">
        <v>110</v>
      </c>
      <c r="H1986" s="83" t="s">
        <v>111</v>
      </c>
      <c r="I1986" s="70"/>
      <c r="K1986" s="84">
        <v>36.54</v>
      </c>
    </row>
    <row r="1987" spans="1:11" s="80" customFormat="1" ht="15" customHeight="1">
      <c r="A1987" s="79" t="s">
        <v>3606</v>
      </c>
      <c r="B1987" s="85" t="s">
        <v>3607</v>
      </c>
      <c r="C1987" s="81">
        <v>12</v>
      </c>
      <c r="D1987" s="81">
        <v>5</v>
      </c>
      <c r="E1987" s="81">
        <v>5</v>
      </c>
      <c r="F1987" s="81">
        <v>0</v>
      </c>
      <c r="G1987" s="82" t="s">
        <v>110</v>
      </c>
      <c r="H1987" s="83" t="s">
        <v>111</v>
      </c>
      <c r="I1987" s="70"/>
      <c r="K1987" s="84">
        <v>74.150000000000006</v>
      </c>
    </row>
    <row r="1988" spans="1:11" s="80" customFormat="1" ht="15" customHeight="1">
      <c r="A1988" s="79" t="s">
        <v>3608</v>
      </c>
      <c r="B1988" s="85" t="s">
        <v>3609</v>
      </c>
      <c r="C1988" s="81">
        <v>12</v>
      </c>
      <c r="D1988" s="81">
        <v>5</v>
      </c>
      <c r="E1988" s="81">
        <v>5</v>
      </c>
      <c r="F1988" s="81">
        <v>0</v>
      </c>
      <c r="G1988" s="82" t="s">
        <v>110</v>
      </c>
      <c r="H1988" s="83" t="s">
        <v>111</v>
      </c>
      <c r="I1988" s="70"/>
      <c r="K1988" s="84">
        <v>32.6</v>
      </c>
    </row>
    <row r="1989" spans="1:11" s="80" customFormat="1" ht="15" customHeight="1">
      <c r="A1989" s="79" t="s">
        <v>3610</v>
      </c>
      <c r="B1989" s="85" t="s">
        <v>3611</v>
      </c>
      <c r="C1989" s="81">
        <v>12</v>
      </c>
      <c r="D1989" s="81">
        <v>5</v>
      </c>
      <c r="E1989" s="81">
        <v>5</v>
      </c>
      <c r="F1989" s="81">
        <v>0</v>
      </c>
      <c r="G1989" s="82" t="s">
        <v>110</v>
      </c>
      <c r="H1989" s="83" t="s">
        <v>111</v>
      </c>
      <c r="I1989" s="70"/>
      <c r="K1989" s="84">
        <v>33.32</v>
      </c>
    </row>
    <row r="1990" spans="1:11" s="80" customFormat="1" ht="15" customHeight="1">
      <c r="A1990" s="79" t="s">
        <v>3612</v>
      </c>
      <c r="B1990" s="85" t="s">
        <v>3613</v>
      </c>
      <c r="C1990" s="81">
        <v>12</v>
      </c>
      <c r="D1990" s="81">
        <v>5</v>
      </c>
      <c r="E1990" s="81">
        <v>5</v>
      </c>
      <c r="F1990" s="81">
        <v>0</v>
      </c>
      <c r="G1990" s="82" t="s">
        <v>110</v>
      </c>
      <c r="H1990" s="83" t="s">
        <v>111</v>
      </c>
      <c r="I1990" s="70"/>
      <c r="K1990" s="84">
        <v>51.58</v>
      </c>
    </row>
    <row r="1991" spans="1:11" s="80" customFormat="1" ht="15" customHeight="1">
      <c r="A1991" s="79" t="s">
        <v>3614</v>
      </c>
      <c r="B1991" s="85" t="s">
        <v>3613</v>
      </c>
      <c r="C1991" s="81">
        <v>12</v>
      </c>
      <c r="D1991" s="81">
        <v>5</v>
      </c>
      <c r="E1991" s="81">
        <v>5</v>
      </c>
      <c r="F1991" s="81">
        <v>0</v>
      </c>
      <c r="G1991" s="82" t="s">
        <v>110</v>
      </c>
      <c r="H1991" s="83" t="s">
        <v>111</v>
      </c>
      <c r="I1991" s="70"/>
      <c r="K1991" s="84">
        <v>92.06</v>
      </c>
    </row>
    <row r="1992" spans="1:11" s="80" customFormat="1" ht="15" customHeight="1">
      <c r="A1992" s="79" t="s">
        <v>3615</v>
      </c>
      <c r="B1992" s="85" t="s">
        <v>3616</v>
      </c>
      <c r="C1992" s="81">
        <v>12</v>
      </c>
      <c r="D1992" s="81">
        <v>5</v>
      </c>
      <c r="E1992" s="81">
        <v>5</v>
      </c>
      <c r="F1992" s="81">
        <v>0</v>
      </c>
      <c r="G1992" s="82" t="s">
        <v>110</v>
      </c>
      <c r="H1992" s="83" t="s">
        <v>111</v>
      </c>
      <c r="I1992" s="70"/>
      <c r="K1992" s="84">
        <v>95.65</v>
      </c>
    </row>
    <row r="1993" spans="1:11" s="80" customFormat="1" ht="15" customHeight="1">
      <c r="A1993" s="91" t="s">
        <v>3617</v>
      </c>
      <c r="B1993" s="92" t="s">
        <v>3618</v>
      </c>
      <c r="C1993" s="71">
        <v>12</v>
      </c>
      <c r="D1993" s="71">
        <v>6</v>
      </c>
      <c r="E1993" s="71">
        <v>5</v>
      </c>
      <c r="F1993" s="71">
        <v>0</v>
      </c>
      <c r="G1993" s="82" t="s">
        <v>110</v>
      </c>
      <c r="H1993" s="70" t="s">
        <v>3619</v>
      </c>
      <c r="I1993" s="70" t="s">
        <v>3620</v>
      </c>
      <c r="J1993" s="70"/>
      <c r="K1993" s="72">
        <v>7.16</v>
      </c>
    </row>
    <row r="1994" spans="1:11" s="80" customFormat="1" ht="15" customHeight="1">
      <c r="A1994" s="79" t="s">
        <v>3621</v>
      </c>
      <c r="B1994" s="85" t="s">
        <v>3622</v>
      </c>
      <c r="C1994" s="81">
        <v>12</v>
      </c>
      <c r="D1994" s="81">
        <v>5</v>
      </c>
      <c r="E1994" s="81">
        <v>5</v>
      </c>
      <c r="F1994" s="81">
        <v>0</v>
      </c>
      <c r="G1994" s="82" t="s">
        <v>110</v>
      </c>
      <c r="H1994" s="83" t="s">
        <v>111</v>
      </c>
      <c r="I1994" s="70"/>
      <c r="K1994" s="84">
        <v>79.88</v>
      </c>
    </row>
    <row r="1995" spans="1:11" s="80" customFormat="1" ht="15" customHeight="1">
      <c r="A1995" s="79" t="s">
        <v>3623</v>
      </c>
      <c r="B1995" s="85" t="s">
        <v>3624</v>
      </c>
      <c r="C1995" s="81">
        <v>12</v>
      </c>
      <c r="D1995" s="81">
        <v>5</v>
      </c>
      <c r="E1995" s="81">
        <v>5</v>
      </c>
      <c r="F1995" s="81">
        <v>0</v>
      </c>
      <c r="G1995" s="82" t="s">
        <v>110</v>
      </c>
      <c r="H1995" s="83" t="s">
        <v>111</v>
      </c>
      <c r="I1995" s="70"/>
      <c r="K1995" s="84">
        <v>103.17</v>
      </c>
    </row>
    <row r="1996" spans="1:11" s="80" customFormat="1" ht="15" customHeight="1">
      <c r="A1996" s="79" t="s">
        <v>3625</v>
      </c>
      <c r="B1996" s="85" t="s">
        <v>3626</v>
      </c>
      <c r="C1996" s="81">
        <v>12</v>
      </c>
      <c r="D1996" s="81">
        <v>5</v>
      </c>
      <c r="E1996" s="81">
        <v>5</v>
      </c>
      <c r="F1996" s="81">
        <v>0</v>
      </c>
      <c r="G1996" s="82" t="s">
        <v>110</v>
      </c>
      <c r="H1996" s="83" t="s">
        <v>111</v>
      </c>
      <c r="I1996" s="70"/>
      <c r="K1996" s="84">
        <v>90.99</v>
      </c>
    </row>
    <row r="1997" spans="1:11" s="80" customFormat="1" ht="15" customHeight="1">
      <c r="A1997" s="79" t="s">
        <v>3627</v>
      </c>
      <c r="B1997" s="80" t="s">
        <v>3628</v>
      </c>
      <c r="C1997" s="81">
        <v>12</v>
      </c>
      <c r="D1997" s="81">
        <v>5</v>
      </c>
      <c r="E1997" s="81">
        <v>5</v>
      </c>
      <c r="F1997" s="81">
        <v>0</v>
      </c>
      <c r="G1997" s="82" t="s">
        <v>110</v>
      </c>
      <c r="H1997" s="83" t="s">
        <v>111</v>
      </c>
      <c r="I1997" s="70"/>
      <c r="K1997" s="84">
        <v>226.04</v>
      </c>
    </row>
    <row r="1998" spans="1:11" s="80" customFormat="1" ht="15" customHeight="1">
      <c r="A1998" s="79" t="s">
        <v>3629</v>
      </c>
      <c r="B1998" s="80" t="s">
        <v>3630</v>
      </c>
      <c r="C1998" s="81">
        <v>12</v>
      </c>
      <c r="D1998" s="81">
        <v>5</v>
      </c>
      <c r="E1998" s="81">
        <v>5</v>
      </c>
      <c r="F1998" s="81">
        <v>0</v>
      </c>
      <c r="G1998" s="82" t="s">
        <v>110</v>
      </c>
      <c r="H1998" s="83" t="s">
        <v>111</v>
      </c>
      <c r="I1998" s="70"/>
      <c r="K1998" s="84">
        <v>129.32</v>
      </c>
    </row>
    <row r="1999" spans="1:11" s="80" customFormat="1" ht="15" customHeight="1">
      <c r="A1999" s="79" t="s">
        <v>3631</v>
      </c>
      <c r="B1999" s="80" t="s">
        <v>3632</v>
      </c>
      <c r="C1999" s="81">
        <v>12</v>
      </c>
      <c r="D1999" s="81">
        <v>5</v>
      </c>
      <c r="E1999" s="81">
        <v>5</v>
      </c>
      <c r="F1999" s="81">
        <v>0</v>
      </c>
      <c r="G1999" s="82" t="s">
        <v>110</v>
      </c>
      <c r="H1999" s="83" t="s">
        <v>111</v>
      </c>
      <c r="I1999" s="70"/>
      <c r="K1999" s="84">
        <v>123.95</v>
      </c>
    </row>
    <row r="2000" spans="1:11" s="80" customFormat="1" ht="15" customHeight="1">
      <c r="A2000" s="79" t="s">
        <v>3633</v>
      </c>
      <c r="B2000" s="80" t="s">
        <v>3634</v>
      </c>
      <c r="C2000" s="81">
        <v>12</v>
      </c>
      <c r="D2000" s="81">
        <v>5</v>
      </c>
      <c r="E2000" s="81">
        <v>5</v>
      </c>
      <c r="F2000" s="81">
        <v>0</v>
      </c>
      <c r="G2000" s="82" t="s">
        <v>110</v>
      </c>
      <c r="H2000" s="83" t="s">
        <v>111</v>
      </c>
      <c r="I2000" s="70"/>
      <c r="K2000" s="84">
        <v>399.42</v>
      </c>
    </row>
    <row r="2001" spans="1:11" s="80" customFormat="1" ht="15" customHeight="1">
      <c r="A2001" s="79" t="s">
        <v>3635</v>
      </c>
      <c r="B2001" s="85" t="s">
        <v>3636</v>
      </c>
      <c r="C2001" s="81">
        <v>12</v>
      </c>
      <c r="D2001" s="81">
        <v>5</v>
      </c>
      <c r="E2001" s="81">
        <v>5</v>
      </c>
      <c r="F2001" s="81">
        <v>0</v>
      </c>
      <c r="G2001" s="82" t="s">
        <v>110</v>
      </c>
      <c r="H2001" s="83" t="s">
        <v>111</v>
      </c>
      <c r="I2001" s="70"/>
      <c r="K2001" s="84">
        <v>10.39</v>
      </c>
    </row>
    <row r="2002" spans="1:11" s="80" customFormat="1" ht="15" customHeight="1">
      <c r="A2002" s="91" t="s">
        <v>3637</v>
      </c>
      <c r="B2002" s="93" t="s">
        <v>3638</v>
      </c>
      <c r="C2002" s="71">
        <v>12</v>
      </c>
      <c r="D2002" s="71">
        <v>6</v>
      </c>
      <c r="E2002" s="71">
        <v>5</v>
      </c>
      <c r="F2002" s="71">
        <v>0</v>
      </c>
      <c r="G2002" s="82" t="s">
        <v>110</v>
      </c>
      <c r="H2002" s="70" t="s">
        <v>3619</v>
      </c>
      <c r="I2002" s="70" t="s">
        <v>3620</v>
      </c>
      <c r="J2002" s="70"/>
      <c r="K2002" s="72">
        <v>10.39</v>
      </c>
    </row>
    <row r="2003" spans="1:11" s="80" customFormat="1" ht="15" customHeight="1">
      <c r="A2003" s="79" t="s">
        <v>3639</v>
      </c>
      <c r="B2003" s="85" t="s">
        <v>3640</v>
      </c>
      <c r="C2003" s="81">
        <v>12</v>
      </c>
      <c r="D2003" s="81">
        <v>5</v>
      </c>
      <c r="E2003" s="81">
        <v>5</v>
      </c>
      <c r="F2003" s="81">
        <v>0</v>
      </c>
      <c r="G2003" s="82" t="s">
        <v>110</v>
      </c>
      <c r="H2003" s="83" t="s">
        <v>111</v>
      </c>
      <c r="I2003" s="70"/>
      <c r="K2003" s="84">
        <v>60.18</v>
      </c>
    </row>
    <row r="2004" spans="1:11" s="80" customFormat="1" ht="15" customHeight="1">
      <c r="A2004" s="79" t="s">
        <v>3641</v>
      </c>
      <c r="B2004" s="85" t="s">
        <v>3642</v>
      </c>
      <c r="C2004" s="81">
        <v>12</v>
      </c>
      <c r="D2004" s="81">
        <v>5</v>
      </c>
      <c r="E2004" s="81">
        <v>5</v>
      </c>
      <c r="F2004" s="81">
        <v>0</v>
      </c>
      <c r="G2004" s="82" t="s">
        <v>110</v>
      </c>
      <c r="H2004" s="83" t="s">
        <v>111</v>
      </c>
      <c r="I2004" s="70"/>
      <c r="K2004" s="84">
        <v>81.319999999999993</v>
      </c>
    </row>
    <row r="2005" spans="1:11" s="80" customFormat="1" ht="15" customHeight="1">
      <c r="A2005" s="79" t="s">
        <v>3643</v>
      </c>
      <c r="B2005" s="85" t="s">
        <v>3644</v>
      </c>
      <c r="C2005" s="81">
        <v>12</v>
      </c>
      <c r="D2005" s="81">
        <v>5</v>
      </c>
      <c r="E2005" s="81">
        <v>5</v>
      </c>
      <c r="F2005" s="81">
        <v>0</v>
      </c>
      <c r="G2005" s="82" t="s">
        <v>110</v>
      </c>
      <c r="H2005" s="83" t="s">
        <v>111</v>
      </c>
      <c r="I2005" s="70"/>
      <c r="K2005" s="84">
        <v>90.27</v>
      </c>
    </row>
    <row r="2006" spans="1:11" s="80" customFormat="1" ht="15" customHeight="1">
      <c r="A2006" s="79" t="s">
        <v>3645</v>
      </c>
      <c r="B2006" s="85" t="s">
        <v>3646</v>
      </c>
      <c r="C2006" s="81">
        <v>12</v>
      </c>
      <c r="D2006" s="81">
        <v>5</v>
      </c>
      <c r="E2006" s="81">
        <v>5</v>
      </c>
      <c r="F2006" s="81">
        <v>0</v>
      </c>
      <c r="G2006" s="82" t="s">
        <v>110</v>
      </c>
      <c r="H2006" s="83" t="s">
        <v>111</v>
      </c>
      <c r="I2006" s="70"/>
      <c r="K2006" s="84">
        <v>116.07</v>
      </c>
    </row>
    <row r="2007" spans="1:11" s="80" customFormat="1" ht="15" customHeight="1">
      <c r="A2007" s="91" t="s">
        <v>3647</v>
      </c>
      <c r="B2007" s="70" t="s">
        <v>3648</v>
      </c>
      <c r="C2007" s="71">
        <v>12</v>
      </c>
      <c r="D2007" s="71">
        <v>6</v>
      </c>
      <c r="E2007" s="71">
        <v>5</v>
      </c>
      <c r="F2007" s="71">
        <v>0</v>
      </c>
      <c r="G2007" s="82" t="s">
        <v>110</v>
      </c>
      <c r="H2007" s="70" t="s">
        <v>3619</v>
      </c>
      <c r="I2007" s="70" t="s">
        <v>3620</v>
      </c>
      <c r="J2007" s="70"/>
      <c r="K2007" s="72">
        <v>82.75</v>
      </c>
    </row>
    <row r="2008" spans="1:11" s="80" customFormat="1" ht="15" customHeight="1">
      <c r="A2008" s="79" t="s">
        <v>3649</v>
      </c>
      <c r="B2008" s="80" t="s">
        <v>3650</v>
      </c>
      <c r="C2008" s="81">
        <v>12</v>
      </c>
      <c r="D2008" s="81">
        <v>5</v>
      </c>
      <c r="E2008" s="81">
        <v>5</v>
      </c>
      <c r="F2008" s="81">
        <v>0</v>
      </c>
      <c r="G2008" s="82" t="s">
        <v>110</v>
      </c>
      <c r="H2008" s="83" t="s">
        <v>111</v>
      </c>
      <c r="I2008" s="70"/>
      <c r="K2008" s="84">
        <v>553.82000000000005</v>
      </c>
    </row>
    <row r="2009" spans="1:11" s="80" customFormat="1" ht="15" customHeight="1">
      <c r="A2009" s="79" t="s">
        <v>3651</v>
      </c>
      <c r="B2009" s="80" t="s">
        <v>3652</v>
      </c>
      <c r="C2009" s="81">
        <v>12</v>
      </c>
      <c r="D2009" s="81">
        <v>5</v>
      </c>
      <c r="E2009" s="81">
        <v>5</v>
      </c>
      <c r="F2009" s="81">
        <v>0</v>
      </c>
      <c r="G2009" s="82" t="s">
        <v>110</v>
      </c>
      <c r="H2009" s="83" t="s">
        <v>111</v>
      </c>
      <c r="I2009" s="70"/>
      <c r="K2009" s="84">
        <v>551.66999999999996</v>
      </c>
    </row>
    <row r="2010" spans="1:11" s="80" customFormat="1" ht="15" customHeight="1">
      <c r="A2010" s="79" t="s">
        <v>3653</v>
      </c>
      <c r="B2010" s="85" t="s">
        <v>3654</v>
      </c>
      <c r="C2010" s="81">
        <v>12</v>
      </c>
      <c r="D2010" s="81">
        <v>5</v>
      </c>
      <c r="E2010" s="81">
        <v>5</v>
      </c>
      <c r="F2010" s="81">
        <v>0</v>
      </c>
      <c r="G2010" s="82" t="s">
        <v>110</v>
      </c>
      <c r="H2010" s="83" t="s">
        <v>111</v>
      </c>
      <c r="I2010" s="70"/>
      <c r="K2010" s="84">
        <v>51.58</v>
      </c>
    </row>
    <row r="2011" spans="1:11" s="80" customFormat="1" ht="15" customHeight="1">
      <c r="A2011" s="79" t="s">
        <v>3655</v>
      </c>
      <c r="B2011" s="85" t="s">
        <v>3656</v>
      </c>
      <c r="C2011" s="81">
        <v>12</v>
      </c>
      <c r="D2011" s="81">
        <v>5</v>
      </c>
      <c r="E2011" s="81">
        <v>5</v>
      </c>
      <c r="F2011" s="81">
        <v>0</v>
      </c>
      <c r="G2011" s="82" t="s">
        <v>110</v>
      </c>
      <c r="H2011" s="83" t="s">
        <v>111</v>
      </c>
      <c r="I2011" s="70"/>
      <c r="K2011" s="84">
        <v>24</v>
      </c>
    </row>
    <row r="2012" spans="1:11" s="80" customFormat="1" ht="15" customHeight="1">
      <c r="A2012" s="79" t="s">
        <v>3657</v>
      </c>
      <c r="B2012" s="85" t="s">
        <v>3658</v>
      </c>
      <c r="C2012" s="81">
        <v>12</v>
      </c>
      <c r="D2012" s="81">
        <v>5</v>
      </c>
      <c r="E2012" s="81">
        <v>5</v>
      </c>
      <c r="F2012" s="81">
        <v>0</v>
      </c>
      <c r="G2012" s="82" t="s">
        <v>110</v>
      </c>
      <c r="H2012" s="83" t="s">
        <v>111</v>
      </c>
      <c r="I2012" s="70"/>
      <c r="K2012" s="84">
        <v>38.69</v>
      </c>
    </row>
    <row r="2013" spans="1:11" s="80" customFormat="1" ht="15" customHeight="1">
      <c r="A2013" s="79" t="s">
        <v>3659</v>
      </c>
      <c r="B2013" s="85" t="s">
        <v>3660</v>
      </c>
      <c r="C2013" s="81">
        <v>12</v>
      </c>
      <c r="D2013" s="81">
        <v>5</v>
      </c>
      <c r="E2013" s="81">
        <v>5</v>
      </c>
      <c r="F2013" s="81">
        <v>0</v>
      </c>
      <c r="G2013" s="82" t="s">
        <v>110</v>
      </c>
      <c r="H2013" s="83" t="s">
        <v>111</v>
      </c>
      <c r="I2013" s="70"/>
      <c r="K2013" s="84">
        <v>72.36</v>
      </c>
    </row>
    <row r="2014" spans="1:11" s="80" customFormat="1" ht="15" customHeight="1">
      <c r="A2014" s="79" t="s">
        <v>3661</v>
      </c>
      <c r="B2014" s="85" t="s">
        <v>3662</v>
      </c>
      <c r="C2014" s="81">
        <v>12</v>
      </c>
      <c r="D2014" s="81">
        <v>5</v>
      </c>
      <c r="E2014" s="81">
        <v>5</v>
      </c>
      <c r="F2014" s="81">
        <v>0</v>
      </c>
      <c r="G2014" s="82" t="s">
        <v>110</v>
      </c>
      <c r="H2014" s="83" t="s">
        <v>111</v>
      </c>
      <c r="I2014" s="70"/>
      <c r="K2014" s="84">
        <v>108.18</v>
      </c>
    </row>
    <row r="2015" spans="1:11" s="80" customFormat="1" ht="15" customHeight="1">
      <c r="A2015" s="79" t="s">
        <v>3663</v>
      </c>
      <c r="B2015" s="85" t="s">
        <v>3664</v>
      </c>
      <c r="C2015" s="81">
        <v>12</v>
      </c>
      <c r="D2015" s="81">
        <v>5</v>
      </c>
      <c r="E2015" s="81">
        <v>5</v>
      </c>
      <c r="F2015" s="81">
        <v>0</v>
      </c>
      <c r="G2015" s="82" t="s">
        <v>110</v>
      </c>
      <c r="H2015" s="83" t="s">
        <v>111</v>
      </c>
      <c r="I2015" s="70"/>
      <c r="K2015" s="84">
        <v>108.9</v>
      </c>
    </row>
    <row r="2016" spans="1:11" s="80" customFormat="1" ht="15" customHeight="1">
      <c r="A2016" s="79" t="s">
        <v>3665</v>
      </c>
      <c r="B2016" s="85" t="s">
        <v>3666</v>
      </c>
      <c r="C2016" s="81">
        <v>12</v>
      </c>
      <c r="D2016" s="81">
        <v>5</v>
      </c>
      <c r="E2016" s="81">
        <v>5</v>
      </c>
      <c r="F2016" s="81">
        <v>0</v>
      </c>
      <c r="G2016" s="82" t="s">
        <v>110</v>
      </c>
      <c r="H2016" s="83" t="s">
        <v>111</v>
      </c>
      <c r="I2016" s="70"/>
      <c r="K2016" s="84">
        <v>40.840000000000003</v>
      </c>
    </row>
    <row r="2017" spans="1:11" s="80" customFormat="1" ht="15" customHeight="1">
      <c r="A2017" s="91" t="s">
        <v>3667</v>
      </c>
      <c r="B2017" s="94" t="s">
        <v>3668</v>
      </c>
      <c r="C2017" s="71">
        <v>12</v>
      </c>
      <c r="D2017" s="71">
        <v>6</v>
      </c>
      <c r="E2017" s="71">
        <v>5</v>
      </c>
      <c r="F2017" s="71">
        <v>0</v>
      </c>
      <c r="G2017" s="82" t="s">
        <v>110</v>
      </c>
      <c r="H2017" s="70" t="s">
        <v>3619</v>
      </c>
      <c r="I2017" s="70" t="s">
        <v>3620</v>
      </c>
      <c r="J2017" s="70"/>
      <c r="K2017" s="72">
        <v>114.27</v>
      </c>
    </row>
    <row r="2018" spans="1:11" s="80" customFormat="1" ht="15" customHeight="1">
      <c r="A2018" s="91" t="s">
        <v>3669</v>
      </c>
      <c r="B2018" s="94" t="s">
        <v>3670</v>
      </c>
      <c r="C2018" s="71">
        <v>12</v>
      </c>
      <c r="D2018" s="71">
        <v>6</v>
      </c>
      <c r="E2018" s="71">
        <v>5</v>
      </c>
      <c r="F2018" s="71">
        <v>0</v>
      </c>
      <c r="G2018" s="82" t="s">
        <v>110</v>
      </c>
      <c r="H2018" s="70" t="s">
        <v>3619</v>
      </c>
      <c r="I2018" s="70" t="s">
        <v>3620</v>
      </c>
      <c r="J2018" s="70"/>
      <c r="K2018" s="72">
        <v>49.44</v>
      </c>
    </row>
    <row r="2019" spans="1:11" s="80" customFormat="1" ht="15" customHeight="1">
      <c r="A2019" s="91" t="s">
        <v>3671</v>
      </c>
      <c r="B2019" s="94" t="s">
        <v>3672</v>
      </c>
      <c r="C2019" s="71">
        <v>12</v>
      </c>
      <c r="D2019" s="71">
        <v>6</v>
      </c>
      <c r="E2019" s="71">
        <v>5</v>
      </c>
      <c r="F2019" s="71">
        <v>0</v>
      </c>
      <c r="G2019" s="82" t="s">
        <v>110</v>
      </c>
      <c r="H2019" s="70" t="s">
        <v>3619</v>
      </c>
      <c r="I2019" s="70" t="s">
        <v>3620</v>
      </c>
      <c r="J2019" s="70"/>
      <c r="K2019" s="72">
        <v>27.94</v>
      </c>
    </row>
    <row r="2020" spans="1:11" s="80" customFormat="1" ht="15" customHeight="1">
      <c r="A2020" s="90" t="s">
        <v>3673</v>
      </c>
      <c r="B2020" s="85" t="s">
        <v>3674</v>
      </c>
      <c r="C2020" s="81">
        <v>12</v>
      </c>
      <c r="D2020" s="81">
        <v>5</v>
      </c>
      <c r="E2020" s="81">
        <v>5</v>
      </c>
      <c r="F2020" s="81">
        <v>0</v>
      </c>
      <c r="G2020" s="82" t="s">
        <v>110</v>
      </c>
      <c r="H2020" s="83" t="s">
        <v>111</v>
      </c>
      <c r="I2020" s="70"/>
      <c r="K2020" s="84">
        <v>27.94</v>
      </c>
    </row>
    <row r="2021" spans="1:11" s="80" customFormat="1" ht="15" customHeight="1">
      <c r="A2021" s="79" t="s">
        <v>3675</v>
      </c>
      <c r="B2021" s="80" t="s">
        <v>3676</v>
      </c>
      <c r="C2021" s="81">
        <v>12</v>
      </c>
      <c r="D2021" s="81">
        <v>5</v>
      </c>
      <c r="E2021" s="81">
        <v>5</v>
      </c>
      <c r="F2021" s="81">
        <v>0</v>
      </c>
      <c r="G2021" s="82" t="s">
        <v>110</v>
      </c>
      <c r="H2021" s="83" t="s">
        <v>111</v>
      </c>
      <c r="I2021" s="70"/>
      <c r="K2021" s="84">
        <v>397.63</v>
      </c>
    </row>
    <row r="2022" spans="1:11" s="80" customFormat="1" ht="15" customHeight="1">
      <c r="A2022" s="79" t="s">
        <v>3677</v>
      </c>
      <c r="B2022" s="85" t="s">
        <v>3678</v>
      </c>
      <c r="C2022" s="81">
        <v>12</v>
      </c>
      <c r="D2022" s="81">
        <v>5</v>
      </c>
      <c r="E2022" s="81">
        <v>5</v>
      </c>
      <c r="F2022" s="81">
        <v>0</v>
      </c>
      <c r="G2022" s="82" t="s">
        <v>110</v>
      </c>
      <c r="H2022" s="83" t="s">
        <v>111</v>
      </c>
      <c r="I2022" s="70"/>
      <c r="K2022" s="84">
        <v>75.23</v>
      </c>
    </row>
    <row r="2023" spans="1:11" s="80" customFormat="1" ht="15" customHeight="1">
      <c r="A2023" s="79" t="s">
        <v>3679</v>
      </c>
      <c r="B2023" s="85" t="s">
        <v>3678</v>
      </c>
      <c r="C2023" s="81">
        <v>12</v>
      </c>
      <c r="D2023" s="81">
        <v>5</v>
      </c>
      <c r="E2023" s="81">
        <v>5</v>
      </c>
      <c r="F2023" s="81">
        <v>0</v>
      </c>
      <c r="G2023" s="82" t="s">
        <v>110</v>
      </c>
      <c r="H2023" s="83" t="s">
        <v>111</v>
      </c>
      <c r="I2023" s="70"/>
      <c r="K2023" s="84">
        <v>112.84</v>
      </c>
    </row>
    <row r="2024" spans="1:11" s="80" customFormat="1" ht="15" customHeight="1">
      <c r="A2024" s="79" t="s">
        <v>3680</v>
      </c>
      <c r="B2024" s="80" t="s">
        <v>3678</v>
      </c>
      <c r="C2024" s="81">
        <v>12</v>
      </c>
      <c r="D2024" s="81">
        <v>5</v>
      </c>
      <c r="E2024" s="81">
        <v>5</v>
      </c>
      <c r="F2024" s="81">
        <v>0</v>
      </c>
      <c r="G2024" s="82" t="s">
        <v>110</v>
      </c>
      <c r="H2024" s="83" t="s">
        <v>111</v>
      </c>
      <c r="I2024" s="70"/>
      <c r="K2024" s="84">
        <v>166.58</v>
      </c>
    </row>
    <row r="2025" spans="1:11" s="80" customFormat="1" ht="15" customHeight="1">
      <c r="A2025" s="79" t="s">
        <v>3681</v>
      </c>
      <c r="B2025" s="80" t="s">
        <v>3682</v>
      </c>
      <c r="C2025" s="81">
        <v>12</v>
      </c>
      <c r="D2025" s="81">
        <v>5</v>
      </c>
      <c r="E2025" s="81">
        <v>5</v>
      </c>
      <c r="F2025" s="81">
        <v>0</v>
      </c>
      <c r="G2025" s="82" t="s">
        <v>110</v>
      </c>
      <c r="H2025" s="83" t="s">
        <v>111</v>
      </c>
      <c r="I2025" s="70"/>
      <c r="K2025" s="84">
        <v>271.54000000000002</v>
      </c>
    </row>
    <row r="2026" spans="1:11" s="80" customFormat="1" ht="15" customHeight="1">
      <c r="A2026" s="79" t="s">
        <v>3683</v>
      </c>
      <c r="B2026" s="80" t="s">
        <v>3682</v>
      </c>
      <c r="C2026" s="81">
        <v>12</v>
      </c>
      <c r="D2026" s="81">
        <v>5</v>
      </c>
      <c r="E2026" s="81">
        <v>5</v>
      </c>
      <c r="F2026" s="81">
        <v>0</v>
      </c>
      <c r="G2026" s="82" t="s">
        <v>110</v>
      </c>
      <c r="H2026" s="83" t="s">
        <v>111</v>
      </c>
      <c r="I2026" s="70"/>
      <c r="K2026" s="84">
        <v>423.07</v>
      </c>
    </row>
    <row r="2027" spans="1:11" s="80" customFormat="1" ht="15" customHeight="1">
      <c r="A2027" s="79" t="s">
        <v>3684</v>
      </c>
      <c r="B2027" s="80" t="s">
        <v>3682</v>
      </c>
      <c r="C2027" s="81">
        <v>12</v>
      </c>
      <c r="D2027" s="81">
        <v>5</v>
      </c>
      <c r="E2027" s="81">
        <v>5</v>
      </c>
      <c r="F2027" s="81">
        <v>0</v>
      </c>
      <c r="G2027" s="82" t="s">
        <v>110</v>
      </c>
      <c r="H2027" s="83" t="s">
        <v>111</v>
      </c>
      <c r="I2027" s="70"/>
      <c r="K2027" s="84">
        <v>507.25</v>
      </c>
    </row>
    <row r="2028" spans="1:11" s="80" customFormat="1" ht="15" customHeight="1">
      <c r="A2028" s="79" t="s">
        <v>3685</v>
      </c>
      <c r="B2028" s="80" t="s">
        <v>3686</v>
      </c>
      <c r="C2028" s="81">
        <v>12</v>
      </c>
      <c r="D2028" s="81">
        <v>5</v>
      </c>
      <c r="E2028" s="81">
        <v>5</v>
      </c>
      <c r="F2028" s="81">
        <v>0</v>
      </c>
      <c r="G2028" s="82" t="s">
        <v>110</v>
      </c>
      <c r="H2028" s="83" t="s">
        <v>111</v>
      </c>
      <c r="I2028" s="70"/>
      <c r="K2028" s="84">
        <v>459.61</v>
      </c>
    </row>
    <row r="2029" spans="1:11" s="80" customFormat="1" ht="15" customHeight="1">
      <c r="A2029" s="79" t="s">
        <v>3687</v>
      </c>
      <c r="B2029" s="80" t="s">
        <v>3688</v>
      </c>
      <c r="C2029" s="81">
        <v>12</v>
      </c>
      <c r="D2029" s="81">
        <v>5</v>
      </c>
      <c r="E2029" s="81">
        <v>5</v>
      </c>
      <c r="F2029" s="81">
        <v>0</v>
      </c>
      <c r="G2029" s="82" t="s">
        <v>110</v>
      </c>
      <c r="H2029" s="83" t="s">
        <v>111</v>
      </c>
      <c r="I2029" s="70"/>
      <c r="K2029" s="84">
        <v>485.04</v>
      </c>
    </row>
    <row r="2030" spans="1:11" s="80" customFormat="1" ht="15" customHeight="1">
      <c r="A2030" s="79" t="s">
        <v>3689</v>
      </c>
      <c r="B2030" s="85" t="s">
        <v>3690</v>
      </c>
      <c r="C2030" s="81">
        <v>12</v>
      </c>
      <c r="D2030" s="81">
        <v>5</v>
      </c>
      <c r="E2030" s="81">
        <v>5</v>
      </c>
      <c r="F2030" s="81">
        <v>0</v>
      </c>
      <c r="G2030" s="82" t="s">
        <v>110</v>
      </c>
      <c r="H2030" s="83" t="s">
        <v>111</v>
      </c>
      <c r="I2030" s="70"/>
      <c r="K2030" s="84">
        <v>67.349999999999994</v>
      </c>
    </row>
    <row r="2031" spans="1:11" s="80" customFormat="1" ht="15" customHeight="1">
      <c r="A2031" s="79" t="s">
        <v>3691</v>
      </c>
      <c r="B2031" s="80" t="s">
        <v>3692</v>
      </c>
      <c r="C2031" s="81">
        <v>12</v>
      </c>
      <c r="D2031" s="81">
        <v>5</v>
      </c>
      <c r="E2031" s="81">
        <v>5</v>
      </c>
      <c r="F2031" s="81">
        <v>0</v>
      </c>
      <c r="G2031" s="82" t="s">
        <v>110</v>
      </c>
      <c r="H2031" s="83" t="s">
        <v>111</v>
      </c>
      <c r="I2031" s="70"/>
      <c r="K2031" s="84">
        <v>1959.87</v>
      </c>
    </row>
    <row r="2032" spans="1:11" s="80" customFormat="1" ht="15" customHeight="1">
      <c r="A2032" s="79" t="s">
        <v>3693</v>
      </c>
      <c r="B2032" s="85" t="s">
        <v>3694</v>
      </c>
      <c r="C2032" s="81">
        <v>12</v>
      </c>
      <c r="D2032" s="81">
        <v>5</v>
      </c>
      <c r="E2032" s="81">
        <v>5</v>
      </c>
      <c r="F2032" s="81">
        <v>0</v>
      </c>
      <c r="G2032" s="82" t="s">
        <v>110</v>
      </c>
      <c r="H2032" s="83" t="s">
        <v>111</v>
      </c>
      <c r="I2032" s="70"/>
      <c r="K2032" s="84">
        <v>59.82</v>
      </c>
    </row>
    <row r="2033" spans="1:11" s="80" customFormat="1" ht="15" customHeight="1">
      <c r="A2033" s="79" t="s">
        <v>3695</v>
      </c>
      <c r="B2033" s="85" t="s">
        <v>3696</v>
      </c>
      <c r="C2033" s="81">
        <v>12</v>
      </c>
      <c r="D2033" s="81">
        <v>5</v>
      </c>
      <c r="E2033" s="81">
        <v>5</v>
      </c>
      <c r="F2033" s="81">
        <v>0</v>
      </c>
      <c r="G2033" s="82" t="s">
        <v>110</v>
      </c>
      <c r="H2033" s="83" t="s">
        <v>111</v>
      </c>
      <c r="I2033" s="70"/>
      <c r="K2033" s="84">
        <v>86.33</v>
      </c>
    </row>
    <row r="2034" spans="1:11" s="80" customFormat="1" ht="15" customHeight="1">
      <c r="A2034" s="79" t="s">
        <v>3697</v>
      </c>
      <c r="B2034" s="80" t="s">
        <v>3698</v>
      </c>
      <c r="C2034" s="81">
        <v>12</v>
      </c>
      <c r="D2034" s="81">
        <v>5</v>
      </c>
      <c r="E2034" s="81">
        <v>5</v>
      </c>
      <c r="F2034" s="81">
        <v>0</v>
      </c>
      <c r="G2034" s="82" t="s">
        <v>110</v>
      </c>
      <c r="H2034" s="83" t="s">
        <v>111</v>
      </c>
      <c r="I2034" s="70"/>
      <c r="K2034" s="84">
        <v>136.13</v>
      </c>
    </row>
    <row r="2035" spans="1:11" s="80" customFormat="1" ht="15" customHeight="1">
      <c r="A2035" s="79" t="s">
        <v>3699</v>
      </c>
      <c r="B2035" s="85" t="s">
        <v>3700</v>
      </c>
      <c r="C2035" s="81">
        <v>12</v>
      </c>
      <c r="D2035" s="81">
        <v>5</v>
      </c>
      <c r="E2035" s="81">
        <v>5</v>
      </c>
      <c r="F2035" s="81">
        <v>0</v>
      </c>
      <c r="G2035" s="82" t="s">
        <v>110</v>
      </c>
      <c r="H2035" s="83" t="s">
        <v>111</v>
      </c>
      <c r="I2035" s="70"/>
      <c r="K2035" s="84">
        <v>91.71</v>
      </c>
    </row>
    <row r="2036" spans="1:11" s="80" customFormat="1" ht="15" customHeight="1">
      <c r="A2036" s="79" t="s">
        <v>3701</v>
      </c>
      <c r="B2036" s="80" t="s">
        <v>3702</v>
      </c>
      <c r="C2036" s="81">
        <v>12</v>
      </c>
      <c r="D2036" s="81">
        <v>5</v>
      </c>
      <c r="E2036" s="81">
        <v>5</v>
      </c>
      <c r="F2036" s="81">
        <v>0</v>
      </c>
      <c r="G2036" s="82" t="s">
        <v>110</v>
      </c>
      <c r="H2036" s="83" t="s">
        <v>111</v>
      </c>
      <c r="I2036" s="70"/>
      <c r="K2036" s="84">
        <v>145.08000000000001</v>
      </c>
    </row>
    <row r="2037" spans="1:11" s="80" customFormat="1" ht="15" customHeight="1">
      <c r="A2037" s="79" t="s">
        <v>3703</v>
      </c>
      <c r="B2037" s="80" t="s">
        <v>3704</v>
      </c>
      <c r="C2037" s="81">
        <v>12</v>
      </c>
      <c r="D2037" s="81">
        <v>5</v>
      </c>
      <c r="E2037" s="81">
        <v>5</v>
      </c>
      <c r="F2037" s="81">
        <v>0</v>
      </c>
      <c r="G2037" s="82" t="s">
        <v>110</v>
      </c>
      <c r="H2037" s="83" t="s">
        <v>111</v>
      </c>
      <c r="I2037" s="70"/>
      <c r="K2037" s="84">
        <v>203.83</v>
      </c>
    </row>
    <row r="2038" spans="1:11" s="80" customFormat="1" ht="15" customHeight="1">
      <c r="A2038" s="79" t="s">
        <v>3705</v>
      </c>
      <c r="B2038" s="80" t="s">
        <v>3706</v>
      </c>
      <c r="C2038" s="81">
        <v>12</v>
      </c>
      <c r="D2038" s="81">
        <v>5</v>
      </c>
      <c r="E2038" s="81">
        <v>5</v>
      </c>
      <c r="F2038" s="81">
        <v>0</v>
      </c>
      <c r="G2038" s="82" t="s">
        <v>110</v>
      </c>
      <c r="H2038" s="83" t="s">
        <v>111</v>
      </c>
      <c r="I2038" s="70"/>
      <c r="K2038" s="84">
        <v>272.61</v>
      </c>
    </row>
    <row r="2039" spans="1:11" s="80" customFormat="1" ht="15" customHeight="1">
      <c r="A2039" s="79" t="s">
        <v>3707</v>
      </c>
      <c r="B2039" s="85" t="s">
        <v>3708</v>
      </c>
      <c r="C2039" s="81">
        <v>12</v>
      </c>
      <c r="D2039" s="81">
        <v>5</v>
      </c>
      <c r="E2039" s="81">
        <v>5</v>
      </c>
      <c r="F2039" s="81">
        <v>0</v>
      </c>
      <c r="G2039" s="82" t="s">
        <v>110</v>
      </c>
      <c r="H2039" s="83" t="s">
        <v>111</v>
      </c>
      <c r="I2039" s="70"/>
      <c r="K2039" s="84">
        <v>63.76</v>
      </c>
    </row>
    <row r="2040" spans="1:11" s="80" customFormat="1" ht="15" customHeight="1">
      <c r="A2040" s="79" t="s">
        <v>3709</v>
      </c>
      <c r="B2040" s="85" t="s">
        <v>3710</v>
      </c>
      <c r="C2040" s="81">
        <v>12</v>
      </c>
      <c r="D2040" s="81">
        <v>5</v>
      </c>
      <c r="E2040" s="81">
        <v>5</v>
      </c>
      <c r="F2040" s="81">
        <v>0</v>
      </c>
      <c r="G2040" s="82" t="s">
        <v>110</v>
      </c>
      <c r="H2040" s="83" t="s">
        <v>111</v>
      </c>
      <c r="I2040" s="70"/>
      <c r="K2040" s="84">
        <v>80.599999999999994</v>
      </c>
    </row>
    <row r="2041" spans="1:11" s="80" customFormat="1" ht="15" customHeight="1">
      <c r="A2041" s="79" t="s">
        <v>3711</v>
      </c>
      <c r="B2041" s="85" t="s">
        <v>3710</v>
      </c>
      <c r="C2041" s="81">
        <v>12</v>
      </c>
      <c r="D2041" s="81">
        <v>5</v>
      </c>
      <c r="E2041" s="81">
        <v>5</v>
      </c>
      <c r="F2041" s="81">
        <v>0</v>
      </c>
      <c r="G2041" s="82" t="s">
        <v>110</v>
      </c>
      <c r="H2041" s="83" t="s">
        <v>111</v>
      </c>
      <c r="I2041" s="70"/>
      <c r="K2041" s="84">
        <v>53.02</v>
      </c>
    </row>
    <row r="2042" spans="1:11" s="80" customFormat="1" ht="15" customHeight="1">
      <c r="A2042" s="79" t="s">
        <v>3712</v>
      </c>
      <c r="B2042" s="80" t="s">
        <v>3710</v>
      </c>
      <c r="C2042" s="81">
        <v>12</v>
      </c>
      <c r="D2042" s="81">
        <v>5</v>
      </c>
      <c r="E2042" s="81">
        <v>5</v>
      </c>
      <c r="F2042" s="81">
        <v>0</v>
      </c>
      <c r="G2042" s="82" t="s">
        <v>110</v>
      </c>
      <c r="H2042" s="83" t="s">
        <v>111</v>
      </c>
      <c r="I2042" s="70"/>
      <c r="K2042" s="84">
        <v>150.46</v>
      </c>
    </row>
    <row r="2043" spans="1:11" s="80" customFormat="1" ht="15" customHeight="1">
      <c r="A2043" s="79" t="s">
        <v>3713</v>
      </c>
      <c r="B2043" s="85" t="s">
        <v>3714</v>
      </c>
      <c r="C2043" s="81">
        <v>12</v>
      </c>
      <c r="D2043" s="81">
        <v>5</v>
      </c>
      <c r="E2043" s="81">
        <v>5</v>
      </c>
      <c r="F2043" s="81">
        <v>0</v>
      </c>
      <c r="G2043" s="82" t="s">
        <v>110</v>
      </c>
      <c r="H2043" s="83" t="s">
        <v>111</v>
      </c>
      <c r="I2043" s="70"/>
      <c r="K2043" s="84">
        <v>74.87</v>
      </c>
    </row>
    <row r="2044" spans="1:11" s="80" customFormat="1" ht="15" customHeight="1">
      <c r="A2044" s="79" t="s">
        <v>3715</v>
      </c>
      <c r="B2044" s="80" t="s">
        <v>3716</v>
      </c>
      <c r="C2044" s="81">
        <v>12</v>
      </c>
      <c r="D2044" s="81">
        <v>5</v>
      </c>
      <c r="E2044" s="81">
        <v>5</v>
      </c>
      <c r="F2044" s="81">
        <v>0</v>
      </c>
      <c r="G2044" s="82" t="s">
        <v>110</v>
      </c>
      <c r="H2044" s="83" t="s">
        <v>111</v>
      </c>
      <c r="I2044" s="70"/>
      <c r="K2044" s="84">
        <v>501.88</v>
      </c>
    </row>
    <row r="2045" spans="1:11" s="80" customFormat="1" ht="15" customHeight="1">
      <c r="A2045" s="79" t="s">
        <v>3717</v>
      </c>
      <c r="B2045" s="85" t="s">
        <v>3714</v>
      </c>
      <c r="C2045" s="81">
        <v>12</v>
      </c>
      <c r="D2045" s="81">
        <v>5</v>
      </c>
      <c r="E2045" s="81">
        <v>5</v>
      </c>
      <c r="F2045" s="81">
        <v>0</v>
      </c>
      <c r="G2045" s="82" t="s">
        <v>110</v>
      </c>
      <c r="H2045" s="83" t="s">
        <v>111</v>
      </c>
      <c r="I2045" s="70"/>
      <c r="K2045" s="84">
        <v>114.63</v>
      </c>
    </row>
    <row r="2046" spans="1:11" s="80" customFormat="1" ht="15" customHeight="1">
      <c r="A2046" s="79" t="s">
        <v>3718</v>
      </c>
      <c r="B2046" s="80" t="s">
        <v>3719</v>
      </c>
      <c r="C2046" s="81">
        <v>12</v>
      </c>
      <c r="D2046" s="81">
        <v>5</v>
      </c>
      <c r="E2046" s="81">
        <v>5</v>
      </c>
      <c r="F2046" s="81">
        <v>0</v>
      </c>
      <c r="G2046" s="82" t="s">
        <v>110</v>
      </c>
      <c r="H2046" s="83" t="s">
        <v>111</v>
      </c>
      <c r="I2046" s="70"/>
      <c r="K2046" s="84">
        <v>1045.31</v>
      </c>
    </row>
    <row r="2047" spans="1:11" s="80" customFormat="1" ht="15" customHeight="1">
      <c r="A2047" s="79" t="s">
        <v>3720</v>
      </c>
      <c r="B2047" s="80" t="s">
        <v>3721</v>
      </c>
      <c r="C2047" s="81">
        <v>12</v>
      </c>
      <c r="D2047" s="81">
        <v>5</v>
      </c>
      <c r="E2047" s="81">
        <v>5</v>
      </c>
      <c r="F2047" s="81">
        <v>0</v>
      </c>
      <c r="G2047" s="82" t="s">
        <v>110</v>
      </c>
      <c r="H2047" s="83" t="s">
        <v>111</v>
      </c>
      <c r="I2047" s="70"/>
      <c r="K2047" s="84">
        <v>1251.6500000000001</v>
      </c>
    </row>
    <row r="2048" spans="1:11" s="80" customFormat="1" ht="15" customHeight="1">
      <c r="A2048" s="79" t="s">
        <v>3722</v>
      </c>
      <c r="B2048" s="85" t="s">
        <v>3723</v>
      </c>
      <c r="C2048" s="81">
        <v>12</v>
      </c>
      <c r="D2048" s="81">
        <v>5</v>
      </c>
      <c r="E2048" s="81">
        <v>5</v>
      </c>
      <c r="F2048" s="81">
        <v>0</v>
      </c>
      <c r="G2048" s="82" t="s">
        <v>110</v>
      </c>
      <c r="H2048" s="83" t="s">
        <v>111</v>
      </c>
      <c r="I2048" s="70"/>
      <c r="K2048" s="84">
        <v>20.059999999999999</v>
      </c>
    </row>
    <row r="2049" spans="1:11" s="80" customFormat="1" ht="15" customHeight="1">
      <c r="A2049" s="79" t="s">
        <v>3724</v>
      </c>
      <c r="B2049" s="80" t="s">
        <v>3723</v>
      </c>
      <c r="C2049" s="81">
        <v>12</v>
      </c>
      <c r="D2049" s="81">
        <v>5</v>
      </c>
      <c r="E2049" s="81">
        <v>5</v>
      </c>
      <c r="F2049" s="81">
        <v>0</v>
      </c>
      <c r="G2049" s="82" t="s">
        <v>110</v>
      </c>
      <c r="H2049" s="83" t="s">
        <v>111</v>
      </c>
      <c r="I2049" s="70"/>
      <c r="K2049" s="84">
        <v>140.07</v>
      </c>
    </row>
    <row r="2050" spans="1:11" s="80" customFormat="1" ht="15" customHeight="1">
      <c r="A2050" s="79" t="s">
        <v>3725</v>
      </c>
      <c r="B2050" s="80" t="s">
        <v>3723</v>
      </c>
      <c r="C2050" s="81">
        <v>12</v>
      </c>
      <c r="D2050" s="81">
        <v>5</v>
      </c>
      <c r="E2050" s="81">
        <v>5</v>
      </c>
      <c r="F2050" s="81">
        <v>0</v>
      </c>
      <c r="G2050" s="82" t="s">
        <v>110</v>
      </c>
      <c r="H2050" s="83" t="s">
        <v>111</v>
      </c>
      <c r="I2050" s="70"/>
      <c r="K2050" s="84">
        <v>123.95</v>
      </c>
    </row>
    <row r="2051" spans="1:11" s="80" customFormat="1" ht="15" customHeight="1">
      <c r="A2051" s="79" t="s">
        <v>3726</v>
      </c>
      <c r="B2051" s="80" t="s">
        <v>3723</v>
      </c>
      <c r="C2051" s="81">
        <v>12</v>
      </c>
      <c r="D2051" s="81">
        <v>5</v>
      </c>
      <c r="E2051" s="81">
        <v>5</v>
      </c>
      <c r="F2051" s="81">
        <v>0</v>
      </c>
      <c r="G2051" s="82" t="s">
        <v>110</v>
      </c>
      <c r="H2051" s="83" t="s">
        <v>111</v>
      </c>
      <c r="I2051" s="70"/>
      <c r="K2051" s="84">
        <v>138.28</v>
      </c>
    </row>
    <row r="2052" spans="1:11" s="80" customFormat="1" ht="15" customHeight="1">
      <c r="A2052" s="79" t="s">
        <v>3727</v>
      </c>
      <c r="B2052" s="80" t="s">
        <v>3723</v>
      </c>
      <c r="C2052" s="81">
        <v>12</v>
      </c>
      <c r="D2052" s="81">
        <v>5</v>
      </c>
      <c r="E2052" s="81">
        <v>5</v>
      </c>
      <c r="F2052" s="81">
        <v>0</v>
      </c>
      <c r="G2052" s="82" t="s">
        <v>110</v>
      </c>
      <c r="H2052" s="83" t="s">
        <v>111</v>
      </c>
      <c r="I2052" s="70"/>
      <c r="K2052" s="84">
        <v>137.56</v>
      </c>
    </row>
    <row r="2053" spans="1:11" s="80" customFormat="1" ht="15" customHeight="1">
      <c r="A2053" s="79" t="s">
        <v>3728</v>
      </c>
      <c r="B2053" s="80" t="s">
        <v>3723</v>
      </c>
      <c r="C2053" s="81">
        <v>12</v>
      </c>
      <c r="D2053" s="81">
        <v>5</v>
      </c>
      <c r="E2053" s="81">
        <v>5</v>
      </c>
      <c r="F2053" s="81">
        <v>0</v>
      </c>
      <c r="G2053" s="82" t="s">
        <v>110</v>
      </c>
      <c r="H2053" s="83" t="s">
        <v>111</v>
      </c>
      <c r="I2053" s="70"/>
      <c r="K2053" s="84">
        <v>254.34</v>
      </c>
    </row>
    <row r="2054" spans="1:11" s="80" customFormat="1" ht="15" customHeight="1">
      <c r="A2054" s="79" t="s">
        <v>3729</v>
      </c>
      <c r="B2054" s="80" t="s">
        <v>3723</v>
      </c>
      <c r="C2054" s="81">
        <v>12</v>
      </c>
      <c r="D2054" s="81">
        <v>5</v>
      </c>
      <c r="E2054" s="81">
        <v>5</v>
      </c>
      <c r="F2054" s="81">
        <v>0</v>
      </c>
      <c r="G2054" s="82" t="s">
        <v>110</v>
      </c>
      <c r="H2054" s="83" t="s">
        <v>111</v>
      </c>
      <c r="I2054" s="70"/>
      <c r="K2054" s="84">
        <v>170.52</v>
      </c>
    </row>
    <row r="2055" spans="1:11" s="80" customFormat="1" ht="15" customHeight="1">
      <c r="A2055" s="79" t="s">
        <v>3730</v>
      </c>
      <c r="B2055" s="80" t="s">
        <v>3723</v>
      </c>
      <c r="C2055" s="81">
        <v>12</v>
      </c>
      <c r="D2055" s="81">
        <v>5</v>
      </c>
      <c r="E2055" s="81">
        <v>5</v>
      </c>
      <c r="F2055" s="81">
        <v>0</v>
      </c>
      <c r="G2055" s="82" t="s">
        <v>110</v>
      </c>
      <c r="H2055" s="83" t="s">
        <v>111</v>
      </c>
      <c r="I2055" s="70"/>
      <c r="K2055" s="84">
        <v>189.5</v>
      </c>
    </row>
    <row r="2056" spans="1:11" s="80" customFormat="1" ht="15" customHeight="1">
      <c r="A2056" s="79" t="s">
        <v>3731</v>
      </c>
      <c r="B2056" s="80" t="s">
        <v>3723</v>
      </c>
      <c r="C2056" s="81">
        <v>12</v>
      </c>
      <c r="D2056" s="81">
        <v>5</v>
      </c>
      <c r="E2056" s="81">
        <v>5</v>
      </c>
      <c r="F2056" s="81">
        <v>0</v>
      </c>
      <c r="G2056" s="82" t="s">
        <v>110</v>
      </c>
      <c r="H2056" s="83" t="s">
        <v>111</v>
      </c>
      <c r="I2056" s="70"/>
      <c r="K2056" s="84">
        <v>188.43</v>
      </c>
    </row>
    <row r="2057" spans="1:11" s="80" customFormat="1" ht="15" customHeight="1">
      <c r="A2057" s="79" t="s">
        <v>3732</v>
      </c>
      <c r="B2057" s="80" t="s">
        <v>3723</v>
      </c>
      <c r="C2057" s="81">
        <v>12</v>
      </c>
      <c r="D2057" s="81">
        <v>5</v>
      </c>
      <c r="E2057" s="81">
        <v>5</v>
      </c>
      <c r="F2057" s="81">
        <v>0</v>
      </c>
      <c r="G2057" s="82" t="s">
        <v>110</v>
      </c>
      <c r="H2057" s="83" t="s">
        <v>111</v>
      </c>
      <c r="I2057" s="70"/>
      <c r="K2057" s="84">
        <v>241.45</v>
      </c>
    </row>
    <row r="2058" spans="1:11" s="80" customFormat="1" ht="15" customHeight="1">
      <c r="A2058" s="79" t="s">
        <v>3733</v>
      </c>
      <c r="B2058" s="80" t="s">
        <v>3723</v>
      </c>
      <c r="C2058" s="81">
        <v>12</v>
      </c>
      <c r="D2058" s="81">
        <v>5</v>
      </c>
      <c r="E2058" s="81">
        <v>5</v>
      </c>
      <c r="F2058" s="81">
        <v>0</v>
      </c>
      <c r="G2058" s="82" t="s">
        <v>110</v>
      </c>
      <c r="H2058" s="83" t="s">
        <v>111</v>
      </c>
      <c r="I2058" s="70"/>
      <c r="K2058" s="84">
        <v>224.25</v>
      </c>
    </row>
    <row r="2059" spans="1:11" s="80" customFormat="1" ht="15" customHeight="1">
      <c r="A2059" s="79" t="s">
        <v>3734</v>
      </c>
      <c r="B2059" s="80" t="s">
        <v>3723</v>
      </c>
      <c r="C2059" s="81">
        <v>12</v>
      </c>
      <c r="D2059" s="81">
        <v>5</v>
      </c>
      <c r="E2059" s="81">
        <v>5</v>
      </c>
      <c r="F2059" s="81">
        <v>0</v>
      </c>
      <c r="G2059" s="82" t="s">
        <v>110</v>
      </c>
      <c r="H2059" s="83" t="s">
        <v>111</v>
      </c>
      <c r="I2059" s="70"/>
      <c r="K2059" s="84">
        <v>252.55</v>
      </c>
    </row>
    <row r="2060" spans="1:11" s="80" customFormat="1" ht="15" customHeight="1">
      <c r="A2060" s="79" t="s">
        <v>3735</v>
      </c>
      <c r="B2060" s="80" t="s">
        <v>3723</v>
      </c>
      <c r="C2060" s="81">
        <v>12</v>
      </c>
      <c r="D2060" s="81">
        <v>5</v>
      </c>
      <c r="E2060" s="81">
        <v>5</v>
      </c>
      <c r="F2060" s="81">
        <v>0</v>
      </c>
      <c r="G2060" s="82" t="s">
        <v>110</v>
      </c>
      <c r="H2060" s="83" t="s">
        <v>111</v>
      </c>
      <c r="I2060" s="70"/>
      <c r="K2060" s="84">
        <v>252.55</v>
      </c>
    </row>
    <row r="2061" spans="1:11" s="80" customFormat="1" ht="15" customHeight="1">
      <c r="A2061" s="79" t="s">
        <v>3736</v>
      </c>
      <c r="B2061" s="85" t="s">
        <v>3737</v>
      </c>
      <c r="C2061" s="81">
        <v>12</v>
      </c>
      <c r="D2061" s="81">
        <v>5</v>
      </c>
      <c r="E2061" s="81">
        <v>5</v>
      </c>
      <c r="F2061" s="81">
        <v>0</v>
      </c>
      <c r="G2061" s="82" t="s">
        <v>110</v>
      </c>
      <c r="H2061" s="83" t="s">
        <v>111</v>
      </c>
      <c r="I2061" s="70"/>
      <c r="K2061" s="84">
        <v>13.97</v>
      </c>
    </row>
    <row r="2062" spans="1:11" s="80" customFormat="1" ht="15" customHeight="1">
      <c r="A2062" s="79" t="s">
        <v>3738</v>
      </c>
      <c r="B2062" s="80" t="s">
        <v>3739</v>
      </c>
      <c r="C2062" s="81">
        <v>12</v>
      </c>
      <c r="D2062" s="81">
        <v>5</v>
      </c>
      <c r="E2062" s="81">
        <v>5</v>
      </c>
      <c r="F2062" s="81">
        <v>0</v>
      </c>
      <c r="G2062" s="82" t="s">
        <v>110</v>
      </c>
      <c r="H2062" s="83" t="s">
        <v>111</v>
      </c>
      <c r="I2062" s="70"/>
      <c r="K2062" s="84">
        <v>395.13</v>
      </c>
    </row>
    <row r="2063" spans="1:11" s="80" customFormat="1" ht="15" customHeight="1">
      <c r="A2063" s="79" t="s">
        <v>3740</v>
      </c>
      <c r="B2063" s="85" t="s">
        <v>3741</v>
      </c>
      <c r="C2063" s="81">
        <v>12</v>
      </c>
      <c r="D2063" s="81">
        <v>5</v>
      </c>
      <c r="E2063" s="81">
        <v>5</v>
      </c>
      <c r="F2063" s="81">
        <v>0</v>
      </c>
      <c r="G2063" s="82" t="s">
        <v>110</v>
      </c>
      <c r="H2063" s="83" t="s">
        <v>111</v>
      </c>
      <c r="I2063" s="70"/>
      <c r="K2063" s="84">
        <v>74.150000000000006</v>
      </c>
    </row>
    <row r="2064" spans="1:11" s="80" customFormat="1" ht="15" customHeight="1">
      <c r="A2064" s="79" t="s">
        <v>3742</v>
      </c>
      <c r="B2064" s="85" t="s">
        <v>3743</v>
      </c>
      <c r="C2064" s="81">
        <v>12</v>
      </c>
      <c r="D2064" s="81">
        <v>5</v>
      </c>
      <c r="E2064" s="81">
        <v>5</v>
      </c>
      <c r="F2064" s="81">
        <v>0</v>
      </c>
      <c r="G2064" s="82" t="s">
        <v>110</v>
      </c>
      <c r="H2064" s="83" t="s">
        <v>111</v>
      </c>
      <c r="I2064" s="70"/>
      <c r="K2064" s="84">
        <v>41.91</v>
      </c>
    </row>
    <row r="2065" spans="1:11" s="80" customFormat="1" ht="15" customHeight="1">
      <c r="A2065" s="79" t="s">
        <v>3744</v>
      </c>
      <c r="B2065" s="85" t="s">
        <v>3745</v>
      </c>
      <c r="C2065" s="81">
        <v>12</v>
      </c>
      <c r="D2065" s="81">
        <v>5</v>
      </c>
      <c r="E2065" s="81">
        <v>5</v>
      </c>
      <c r="F2065" s="81">
        <v>0</v>
      </c>
      <c r="G2065" s="82" t="s">
        <v>110</v>
      </c>
      <c r="H2065" s="83" t="s">
        <v>111</v>
      </c>
      <c r="I2065" s="70"/>
      <c r="K2065" s="84">
        <v>49.79</v>
      </c>
    </row>
    <row r="2066" spans="1:11" s="80" customFormat="1" ht="15" customHeight="1">
      <c r="A2066" s="79" t="s">
        <v>3746</v>
      </c>
      <c r="B2066" s="80" t="s">
        <v>3747</v>
      </c>
      <c r="C2066" s="81">
        <v>12</v>
      </c>
      <c r="D2066" s="81">
        <v>5</v>
      </c>
      <c r="E2066" s="81">
        <v>5</v>
      </c>
      <c r="F2066" s="81">
        <v>0</v>
      </c>
      <c r="G2066" s="82" t="s">
        <v>110</v>
      </c>
      <c r="H2066" s="83" t="s">
        <v>111</v>
      </c>
      <c r="I2066" s="70"/>
      <c r="K2066" s="84">
        <v>186.28</v>
      </c>
    </row>
    <row r="2067" spans="1:11" s="80" customFormat="1" ht="15" customHeight="1">
      <c r="A2067" s="79" t="s">
        <v>3748</v>
      </c>
      <c r="B2067" s="85" t="s">
        <v>3749</v>
      </c>
      <c r="C2067" s="81">
        <v>12</v>
      </c>
      <c r="D2067" s="81">
        <v>5</v>
      </c>
      <c r="E2067" s="81">
        <v>5</v>
      </c>
      <c r="F2067" s="81">
        <v>0</v>
      </c>
      <c r="G2067" s="82" t="s">
        <v>110</v>
      </c>
      <c r="H2067" s="83" t="s">
        <v>111</v>
      </c>
      <c r="I2067" s="70"/>
      <c r="K2067" s="84">
        <v>102.09</v>
      </c>
    </row>
    <row r="2068" spans="1:11" s="80" customFormat="1" ht="15" customHeight="1">
      <c r="A2068" s="79" t="s">
        <v>3750</v>
      </c>
      <c r="B2068" s="80" t="s">
        <v>3751</v>
      </c>
      <c r="C2068" s="81">
        <v>12</v>
      </c>
      <c r="D2068" s="81">
        <v>5</v>
      </c>
      <c r="E2068" s="81">
        <v>5</v>
      </c>
      <c r="F2068" s="81">
        <v>0</v>
      </c>
      <c r="G2068" s="82" t="s">
        <v>110</v>
      </c>
      <c r="H2068" s="83" t="s">
        <v>111</v>
      </c>
      <c r="I2068" s="70"/>
      <c r="K2068" s="84">
        <v>419.48</v>
      </c>
    </row>
    <row r="2069" spans="1:11" s="80" customFormat="1" ht="15" customHeight="1">
      <c r="A2069" s="79" t="s">
        <v>3752</v>
      </c>
      <c r="B2069" s="80" t="s">
        <v>3753</v>
      </c>
      <c r="C2069" s="81">
        <v>12</v>
      </c>
      <c r="D2069" s="81">
        <v>5</v>
      </c>
      <c r="E2069" s="81">
        <v>5</v>
      </c>
      <c r="F2069" s="81">
        <v>0</v>
      </c>
      <c r="G2069" s="82" t="s">
        <v>110</v>
      </c>
      <c r="H2069" s="83" t="s">
        <v>111</v>
      </c>
      <c r="I2069" s="70"/>
      <c r="K2069" s="84">
        <v>633.71</v>
      </c>
    </row>
    <row r="2070" spans="1:11" s="80" customFormat="1" ht="15" customHeight="1">
      <c r="A2070" s="79" t="s">
        <v>3754</v>
      </c>
      <c r="B2070" s="80" t="s">
        <v>3755</v>
      </c>
      <c r="C2070" s="81">
        <v>12</v>
      </c>
      <c r="D2070" s="81">
        <v>5</v>
      </c>
      <c r="E2070" s="81">
        <v>5</v>
      </c>
      <c r="F2070" s="81">
        <v>0</v>
      </c>
      <c r="G2070" s="82" t="s">
        <v>110</v>
      </c>
      <c r="H2070" s="83" t="s">
        <v>111</v>
      </c>
      <c r="I2070" s="70"/>
      <c r="K2070" s="84">
        <v>155.11000000000001</v>
      </c>
    </row>
    <row r="2071" spans="1:11" s="80" customFormat="1" ht="15" customHeight="1">
      <c r="A2071" s="79" t="s">
        <v>3756</v>
      </c>
      <c r="B2071" s="80" t="s">
        <v>3757</v>
      </c>
      <c r="C2071" s="81">
        <v>12</v>
      </c>
      <c r="D2071" s="81">
        <v>5</v>
      </c>
      <c r="E2071" s="81">
        <v>5</v>
      </c>
      <c r="F2071" s="81">
        <v>0</v>
      </c>
      <c r="G2071" s="82" t="s">
        <v>110</v>
      </c>
      <c r="H2071" s="83" t="s">
        <v>111</v>
      </c>
      <c r="I2071" s="70"/>
      <c r="K2071" s="84">
        <v>368.97</v>
      </c>
    </row>
    <row r="2072" spans="1:11" s="80" customFormat="1" ht="15" customHeight="1">
      <c r="A2072" s="79" t="s">
        <v>3758</v>
      </c>
      <c r="B2072" s="80" t="s">
        <v>3759</v>
      </c>
      <c r="C2072" s="81">
        <v>12</v>
      </c>
      <c r="D2072" s="81">
        <v>5</v>
      </c>
      <c r="E2072" s="81">
        <v>5</v>
      </c>
      <c r="F2072" s="81">
        <v>0</v>
      </c>
      <c r="G2072" s="82" t="s">
        <v>110</v>
      </c>
      <c r="H2072" s="83" t="s">
        <v>111</v>
      </c>
      <c r="I2072" s="70"/>
      <c r="K2072" s="84">
        <v>387.24</v>
      </c>
    </row>
    <row r="2073" spans="1:11" s="80" customFormat="1" ht="15" customHeight="1">
      <c r="A2073" s="79" t="s">
        <v>3760</v>
      </c>
      <c r="B2073" s="80" t="s">
        <v>3761</v>
      </c>
      <c r="C2073" s="81">
        <v>12</v>
      </c>
      <c r="D2073" s="81">
        <v>5</v>
      </c>
      <c r="E2073" s="81">
        <v>5</v>
      </c>
      <c r="F2073" s="81">
        <v>0</v>
      </c>
      <c r="G2073" s="82" t="s">
        <v>110</v>
      </c>
      <c r="H2073" s="83" t="s">
        <v>111</v>
      </c>
      <c r="I2073" s="70"/>
      <c r="K2073" s="84">
        <v>512.62</v>
      </c>
    </row>
    <row r="2074" spans="1:11" s="80" customFormat="1" ht="15" customHeight="1">
      <c r="A2074" s="79" t="s">
        <v>3762</v>
      </c>
      <c r="B2074" s="80" t="s">
        <v>3763</v>
      </c>
      <c r="C2074" s="81">
        <v>12</v>
      </c>
      <c r="D2074" s="81">
        <v>5</v>
      </c>
      <c r="E2074" s="81">
        <v>5</v>
      </c>
      <c r="F2074" s="81">
        <v>0</v>
      </c>
      <c r="G2074" s="82" t="s">
        <v>110</v>
      </c>
      <c r="H2074" s="83" t="s">
        <v>111</v>
      </c>
      <c r="I2074" s="70"/>
      <c r="K2074" s="84">
        <v>727.2</v>
      </c>
    </row>
    <row r="2075" spans="1:11" s="80" customFormat="1" ht="15" customHeight="1">
      <c r="A2075" s="79" t="s">
        <v>3764</v>
      </c>
      <c r="B2075" s="80" t="s">
        <v>3765</v>
      </c>
      <c r="C2075" s="81">
        <v>12</v>
      </c>
      <c r="D2075" s="81">
        <v>5</v>
      </c>
      <c r="E2075" s="81">
        <v>5</v>
      </c>
      <c r="F2075" s="81">
        <v>0</v>
      </c>
      <c r="G2075" s="82" t="s">
        <v>110</v>
      </c>
      <c r="H2075" s="83" t="s">
        <v>111</v>
      </c>
      <c r="I2075" s="70"/>
      <c r="K2075" s="84">
        <v>434.89</v>
      </c>
    </row>
    <row r="2076" spans="1:11" s="80" customFormat="1" ht="15" customHeight="1">
      <c r="A2076" s="79" t="s">
        <v>3766</v>
      </c>
      <c r="B2076" s="80" t="s">
        <v>3767</v>
      </c>
      <c r="C2076" s="81">
        <v>12</v>
      </c>
      <c r="D2076" s="81">
        <v>5</v>
      </c>
      <c r="E2076" s="81">
        <v>5</v>
      </c>
      <c r="F2076" s="81">
        <v>0</v>
      </c>
      <c r="G2076" s="82" t="s">
        <v>110</v>
      </c>
      <c r="H2076" s="83" t="s">
        <v>111</v>
      </c>
      <c r="I2076" s="70"/>
      <c r="K2076" s="84">
        <v>586.78</v>
      </c>
    </row>
    <row r="2077" spans="1:11" s="80" customFormat="1" ht="15" customHeight="1">
      <c r="A2077" s="79" t="s">
        <v>3768</v>
      </c>
      <c r="B2077" s="80" t="s">
        <v>3769</v>
      </c>
      <c r="C2077" s="81">
        <v>12</v>
      </c>
      <c r="D2077" s="81">
        <v>5</v>
      </c>
      <c r="E2077" s="81">
        <v>5</v>
      </c>
      <c r="F2077" s="81">
        <v>0</v>
      </c>
      <c r="G2077" s="82" t="s">
        <v>110</v>
      </c>
      <c r="H2077" s="83" t="s">
        <v>111</v>
      </c>
      <c r="I2077" s="70"/>
      <c r="K2077" s="84">
        <v>871.57</v>
      </c>
    </row>
    <row r="2078" spans="1:11" s="80" customFormat="1" ht="15" customHeight="1">
      <c r="A2078" s="79" t="s">
        <v>3770</v>
      </c>
      <c r="B2078" s="80" t="s">
        <v>3771</v>
      </c>
      <c r="C2078" s="81">
        <v>12</v>
      </c>
      <c r="D2078" s="81">
        <v>5</v>
      </c>
      <c r="E2078" s="81">
        <v>5</v>
      </c>
      <c r="F2078" s="81">
        <v>0</v>
      </c>
      <c r="G2078" s="82" t="s">
        <v>110</v>
      </c>
      <c r="H2078" s="83" t="s">
        <v>111</v>
      </c>
      <c r="I2078" s="70"/>
      <c r="K2078" s="84">
        <v>237.51</v>
      </c>
    </row>
    <row r="2079" spans="1:11" s="80" customFormat="1" ht="15" customHeight="1">
      <c r="A2079" s="79" t="s">
        <v>3772</v>
      </c>
      <c r="B2079" s="80" t="s">
        <v>3773</v>
      </c>
      <c r="C2079" s="81">
        <v>12</v>
      </c>
      <c r="D2079" s="81">
        <v>5</v>
      </c>
      <c r="E2079" s="81">
        <v>5</v>
      </c>
      <c r="F2079" s="81">
        <v>0</v>
      </c>
      <c r="G2079" s="82" t="s">
        <v>110</v>
      </c>
      <c r="H2079" s="83" t="s">
        <v>111</v>
      </c>
      <c r="I2079" s="70"/>
      <c r="K2079" s="84">
        <v>484.68</v>
      </c>
    </row>
    <row r="2080" spans="1:11" s="80" customFormat="1" ht="15" customHeight="1">
      <c r="A2080" s="79" t="s">
        <v>3774</v>
      </c>
      <c r="B2080" s="80" t="s">
        <v>3775</v>
      </c>
      <c r="C2080" s="81">
        <v>12</v>
      </c>
      <c r="D2080" s="81">
        <v>5</v>
      </c>
      <c r="E2080" s="81">
        <v>5</v>
      </c>
      <c r="F2080" s="81">
        <v>0</v>
      </c>
      <c r="G2080" s="82" t="s">
        <v>110</v>
      </c>
      <c r="H2080" s="83" t="s">
        <v>111</v>
      </c>
      <c r="I2080" s="70"/>
      <c r="K2080" s="84">
        <v>771.98</v>
      </c>
    </row>
    <row r="2081" spans="1:11" s="80" customFormat="1" ht="15" customHeight="1">
      <c r="A2081" s="79" t="s">
        <v>3776</v>
      </c>
      <c r="B2081" s="80" t="s">
        <v>3777</v>
      </c>
      <c r="C2081" s="81">
        <v>12</v>
      </c>
      <c r="D2081" s="81">
        <v>5</v>
      </c>
      <c r="E2081" s="81">
        <v>5</v>
      </c>
      <c r="F2081" s="81">
        <v>0</v>
      </c>
      <c r="G2081" s="82" t="s">
        <v>110</v>
      </c>
      <c r="H2081" s="83" t="s">
        <v>111</v>
      </c>
      <c r="I2081" s="70"/>
      <c r="K2081" s="84">
        <v>118.22</v>
      </c>
    </row>
    <row r="2082" spans="1:11" s="80" customFormat="1" ht="15" customHeight="1">
      <c r="A2082" s="79" t="s">
        <v>3778</v>
      </c>
      <c r="B2082" s="85" t="s">
        <v>3779</v>
      </c>
      <c r="C2082" s="81">
        <v>12</v>
      </c>
      <c r="D2082" s="81">
        <v>5</v>
      </c>
      <c r="E2082" s="81">
        <v>5</v>
      </c>
      <c r="F2082" s="81">
        <v>0</v>
      </c>
      <c r="G2082" s="82" t="s">
        <v>110</v>
      </c>
      <c r="H2082" s="83" t="s">
        <v>111</v>
      </c>
      <c r="I2082" s="70"/>
      <c r="K2082" s="84">
        <v>96.01</v>
      </c>
    </row>
    <row r="2083" spans="1:11" s="80" customFormat="1" ht="15" customHeight="1">
      <c r="A2083" s="79" t="s">
        <v>3780</v>
      </c>
      <c r="B2083" s="85" t="s">
        <v>3781</v>
      </c>
      <c r="C2083" s="81">
        <v>12</v>
      </c>
      <c r="D2083" s="81">
        <v>5</v>
      </c>
      <c r="E2083" s="81">
        <v>5</v>
      </c>
      <c r="F2083" s="81">
        <v>0</v>
      </c>
      <c r="G2083" s="82" t="s">
        <v>110</v>
      </c>
      <c r="H2083" s="83" t="s">
        <v>111</v>
      </c>
      <c r="I2083" s="70"/>
      <c r="K2083" s="84">
        <v>78.45</v>
      </c>
    </row>
    <row r="2084" spans="1:11" s="80" customFormat="1" ht="15" customHeight="1">
      <c r="A2084" s="79" t="s">
        <v>3782</v>
      </c>
      <c r="B2084" s="80" t="s">
        <v>3783</v>
      </c>
      <c r="C2084" s="81">
        <v>12</v>
      </c>
      <c r="D2084" s="81">
        <v>5</v>
      </c>
      <c r="E2084" s="81">
        <v>5</v>
      </c>
      <c r="F2084" s="81">
        <v>0</v>
      </c>
      <c r="G2084" s="82" t="s">
        <v>110</v>
      </c>
      <c r="H2084" s="83" t="s">
        <v>111</v>
      </c>
      <c r="I2084" s="70"/>
      <c r="K2084" s="84">
        <v>197.74</v>
      </c>
    </row>
    <row r="2085" spans="1:11" s="80" customFormat="1" ht="15" customHeight="1">
      <c r="A2085" s="79" t="s">
        <v>3784</v>
      </c>
      <c r="B2085" s="80" t="s">
        <v>3783</v>
      </c>
      <c r="C2085" s="81">
        <v>12</v>
      </c>
      <c r="D2085" s="81">
        <v>5</v>
      </c>
      <c r="E2085" s="81">
        <v>5</v>
      </c>
      <c r="F2085" s="81">
        <v>0</v>
      </c>
      <c r="G2085" s="82" t="s">
        <v>110</v>
      </c>
      <c r="H2085" s="83" t="s">
        <v>111</v>
      </c>
      <c r="I2085" s="70"/>
      <c r="K2085" s="84">
        <v>239.65</v>
      </c>
    </row>
    <row r="2086" spans="1:11" s="80" customFormat="1" ht="15" customHeight="1">
      <c r="A2086" s="79" t="s">
        <v>3785</v>
      </c>
      <c r="B2086" s="80" t="s">
        <v>3786</v>
      </c>
      <c r="C2086" s="81">
        <v>12</v>
      </c>
      <c r="D2086" s="81">
        <v>5</v>
      </c>
      <c r="E2086" s="81">
        <v>5</v>
      </c>
      <c r="F2086" s="81">
        <v>0</v>
      </c>
      <c r="G2086" s="82" t="s">
        <v>110</v>
      </c>
      <c r="H2086" s="83" t="s">
        <v>111</v>
      </c>
      <c r="I2086" s="70"/>
      <c r="K2086" s="84">
        <v>222.46</v>
      </c>
    </row>
    <row r="2087" spans="1:11" s="80" customFormat="1" ht="15" customHeight="1">
      <c r="A2087" s="79" t="s">
        <v>3787</v>
      </c>
      <c r="B2087" s="80" t="s">
        <v>3788</v>
      </c>
      <c r="C2087" s="81">
        <v>12</v>
      </c>
      <c r="D2087" s="81">
        <v>5</v>
      </c>
      <c r="E2087" s="81">
        <v>5</v>
      </c>
      <c r="F2087" s="81">
        <v>0</v>
      </c>
      <c r="G2087" s="82" t="s">
        <v>110</v>
      </c>
      <c r="H2087" s="83" t="s">
        <v>111</v>
      </c>
      <c r="I2087" s="70"/>
      <c r="K2087" s="84">
        <v>286.58</v>
      </c>
    </row>
    <row r="2088" spans="1:11" s="80" customFormat="1" ht="15" customHeight="1">
      <c r="A2088" s="79" t="s">
        <v>3789</v>
      </c>
      <c r="B2088" s="80" t="s">
        <v>3790</v>
      </c>
      <c r="C2088" s="81">
        <v>12</v>
      </c>
      <c r="D2088" s="81">
        <v>5</v>
      </c>
      <c r="E2088" s="81">
        <v>5</v>
      </c>
      <c r="F2088" s="81">
        <v>0</v>
      </c>
      <c r="G2088" s="82" t="s">
        <v>110</v>
      </c>
      <c r="H2088" s="83" t="s">
        <v>111</v>
      </c>
      <c r="I2088" s="70"/>
      <c r="K2088" s="84">
        <v>319.54000000000002</v>
      </c>
    </row>
    <row r="2089" spans="1:11" s="80" customFormat="1" ht="15" customHeight="1">
      <c r="A2089" s="79" t="s">
        <v>3791</v>
      </c>
      <c r="B2089" s="85" t="s">
        <v>3792</v>
      </c>
      <c r="C2089" s="81">
        <v>12</v>
      </c>
      <c r="D2089" s="81">
        <v>5</v>
      </c>
      <c r="E2089" s="81">
        <v>5</v>
      </c>
      <c r="F2089" s="81">
        <v>0</v>
      </c>
      <c r="G2089" s="82" t="s">
        <v>110</v>
      </c>
      <c r="H2089" s="83" t="s">
        <v>111</v>
      </c>
      <c r="I2089" s="70"/>
      <c r="K2089" s="84">
        <v>84.54</v>
      </c>
    </row>
    <row r="2090" spans="1:11" s="80" customFormat="1" ht="15" customHeight="1">
      <c r="A2090" s="79" t="s">
        <v>3793</v>
      </c>
      <c r="B2090" s="80" t="s">
        <v>3794</v>
      </c>
      <c r="C2090" s="81">
        <v>12</v>
      </c>
      <c r="D2090" s="81">
        <v>5</v>
      </c>
      <c r="E2090" s="81">
        <v>5</v>
      </c>
      <c r="F2090" s="81">
        <v>0</v>
      </c>
      <c r="G2090" s="82" t="s">
        <v>110</v>
      </c>
      <c r="H2090" s="83" t="s">
        <v>111</v>
      </c>
      <c r="I2090" s="70"/>
      <c r="K2090" s="84">
        <v>304.14</v>
      </c>
    </row>
    <row r="2091" spans="1:11" s="80" customFormat="1" ht="15" customHeight="1">
      <c r="A2091" s="79" t="s">
        <v>3795</v>
      </c>
      <c r="B2091" s="80" t="s">
        <v>3796</v>
      </c>
      <c r="C2091" s="81">
        <v>12</v>
      </c>
      <c r="D2091" s="81">
        <v>5</v>
      </c>
      <c r="E2091" s="81">
        <v>5</v>
      </c>
      <c r="F2091" s="81">
        <v>0</v>
      </c>
      <c r="G2091" s="82" t="s">
        <v>110</v>
      </c>
      <c r="H2091" s="83" t="s">
        <v>111</v>
      </c>
      <c r="I2091" s="70"/>
      <c r="K2091" s="84">
        <v>357.15</v>
      </c>
    </row>
    <row r="2092" spans="1:11" s="80" customFormat="1" ht="15" customHeight="1">
      <c r="A2092" s="79" t="s">
        <v>3797</v>
      </c>
      <c r="B2092" s="80" t="s">
        <v>3798</v>
      </c>
      <c r="C2092" s="81">
        <v>12</v>
      </c>
      <c r="D2092" s="81">
        <v>5</v>
      </c>
      <c r="E2092" s="81">
        <v>5</v>
      </c>
      <c r="F2092" s="81">
        <v>0</v>
      </c>
      <c r="G2092" s="82" t="s">
        <v>110</v>
      </c>
      <c r="H2092" s="83" t="s">
        <v>111</v>
      </c>
      <c r="I2092" s="70"/>
      <c r="K2092" s="84">
        <v>446.35</v>
      </c>
    </row>
    <row r="2093" spans="1:11" s="80" customFormat="1" ht="15" customHeight="1">
      <c r="A2093" s="79" t="s">
        <v>3799</v>
      </c>
      <c r="B2093" s="80" t="s">
        <v>3800</v>
      </c>
      <c r="C2093" s="81">
        <v>12</v>
      </c>
      <c r="D2093" s="81">
        <v>5</v>
      </c>
      <c r="E2093" s="81">
        <v>5</v>
      </c>
      <c r="F2093" s="81">
        <v>0</v>
      </c>
      <c r="G2093" s="82" t="s">
        <v>110</v>
      </c>
      <c r="H2093" s="83" t="s">
        <v>111</v>
      </c>
      <c r="I2093" s="70"/>
      <c r="K2093" s="84">
        <v>434.17</v>
      </c>
    </row>
    <row r="2094" spans="1:11" s="80" customFormat="1" ht="15" customHeight="1">
      <c r="A2094" s="79" t="s">
        <v>3801</v>
      </c>
      <c r="B2094" s="80" t="s">
        <v>3802</v>
      </c>
      <c r="C2094" s="81">
        <v>12</v>
      </c>
      <c r="D2094" s="81">
        <v>5</v>
      </c>
      <c r="E2094" s="81">
        <v>5</v>
      </c>
      <c r="F2094" s="81">
        <v>0</v>
      </c>
      <c r="G2094" s="82" t="s">
        <v>110</v>
      </c>
      <c r="H2094" s="83" t="s">
        <v>111</v>
      </c>
      <c r="I2094" s="70"/>
      <c r="K2094" s="84">
        <v>172.67</v>
      </c>
    </row>
    <row r="2095" spans="1:11" s="80" customFormat="1" ht="15" customHeight="1">
      <c r="A2095" s="79" t="s">
        <v>3803</v>
      </c>
      <c r="B2095" s="80" t="s">
        <v>3804</v>
      </c>
      <c r="C2095" s="81">
        <v>12</v>
      </c>
      <c r="D2095" s="81">
        <v>5</v>
      </c>
      <c r="E2095" s="81">
        <v>5</v>
      </c>
      <c r="F2095" s="81">
        <v>0</v>
      </c>
      <c r="G2095" s="82" t="s">
        <v>110</v>
      </c>
      <c r="H2095" s="83" t="s">
        <v>111</v>
      </c>
      <c r="I2095" s="70"/>
      <c r="K2095" s="84">
        <v>229.27</v>
      </c>
    </row>
    <row r="2096" spans="1:11" s="80" customFormat="1" ht="15" customHeight="1">
      <c r="A2096" s="79" t="s">
        <v>3805</v>
      </c>
      <c r="B2096" s="80" t="s">
        <v>3806</v>
      </c>
      <c r="C2096" s="81">
        <v>12</v>
      </c>
      <c r="D2096" s="81">
        <v>5</v>
      </c>
      <c r="E2096" s="81">
        <v>5</v>
      </c>
      <c r="F2096" s="81">
        <v>0</v>
      </c>
      <c r="G2096" s="82" t="s">
        <v>110</v>
      </c>
      <c r="H2096" s="83" t="s">
        <v>111</v>
      </c>
      <c r="I2096" s="70"/>
      <c r="K2096" s="84">
        <v>247.89</v>
      </c>
    </row>
    <row r="2097" spans="1:11" s="80" customFormat="1" ht="15" customHeight="1">
      <c r="A2097" s="79" t="s">
        <v>3807</v>
      </c>
      <c r="B2097" s="85" t="s">
        <v>3808</v>
      </c>
      <c r="C2097" s="81">
        <v>12</v>
      </c>
      <c r="D2097" s="81">
        <v>5</v>
      </c>
      <c r="E2097" s="81">
        <v>5</v>
      </c>
      <c r="F2097" s="81">
        <v>0</v>
      </c>
      <c r="G2097" s="82" t="s">
        <v>110</v>
      </c>
      <c r="H2097" s="83" t="s">
        <v>111</v>
      </c>
      <c r="I2097" s="70"/>
      <c r="K2097" s="84">
        <v>96.01</v>
      </c>
    </row>
    <row r="2098" spans="1:11" s="80" customFormat="1" ht="15" customHeight="1">
      <c r="A2098" s="79" t="s">
        <v>3809</v>
      </c>
      <c r="B2098" s="85" t="s">
        <v>3810</v>
      </c>
      <c r="C2098" s="81">
        <v>12</v>
      </c>
      <c r="D2098" s="81">
        <v>5</v>
      </c>
      <c r="E2098" s="81">
        <v>5</v>
      </c>
      <c r="F2098" s="81">
        <v>0</v>
      </c>
      <c r="G2098" s="82" t="s">
        <v>110</v>
      </c>
      <c r="H2098" s="83" t="s">
        <v>111</v>
      </c>
      <c r="I2098" s="70"/>
      <c r="K2098" s="84">
        <v>100.66</v>
      </c>
    </row>
    <row r="2099" spans="1:11" s="80" customFormat="1" ht="15" customHeight="1">
      <c r="A2099" s="79" t="s">
        <v>3811</v>
      </c>
      <c r="B2099" s="85" t="s">
        <v>3812</v>
      </c>
      <c r="C2099" s="81">
        <v>12</v>
      </c>
      <c r="D2099" s="81">
        <v>5</v>
      </c>
      <c r="E2099" s="81">
        <v>5</v>
      </c>
      <c r="F2099" s="81">
        <v>0</v>
      </c>
      <c r="G2099" s="82" t="s">
        <v>110</v>
      </c>
      <c r="H2099" s="83" t="s">
        <v>111</v>
      </c>
      <c r="I2099" s="70"/>
      <c r="K2099" s="84">
        <v>97.08</v>
      </c>
    </row>
    <row r="2100" spans="1:11" s="80" customFormat="1" ht="15" customHeight="1">
      <c r="A2100" s="79" t="s">
        <v>3813</v>
      </c>
      <c r="B2100" s="85" t="s">
        <v>3814</v>
      </c>
      <c r="C2100" s="81">
        <v>12</v>
      </c>
      <c r="D2100" s="81">
        <v>5</v>
      </c>
      <c r="E2100" s="81">
        <v>5</v>
      </c>
      <c r="F2100" s="81">
        <v>0</v>
      </c>
      <c r="G2100" s="82" t="s">
        <v>110</v>
      </c>
      <c r="H2100" s="83" t="s">
        <v>111</v>
      </c>
      <c r="I2100" s="70"/>
      <c r="K2100" s="84">
        <v>102.45</v>
      </c>
    </row>
    <row r="2101" spans="1:11" s="80" customFormat="1" ht="15" customHeight="1">
      <c r="A2101" s="79" t="s">
        <v>3815</v>
      </c>
      <c r="B2101" s="85" t="s">
        <v>3816</v>
      </c>
      <c r="C2101" s="81">
        <v>12</v>
      </c>
      <c r="D2101" s="81">
        <v>5</v>
      </c>
      <c r="E2101" s="81">
        <v>5</v>
      </c>
      <c r="F2101" s="81">
        <v>0</v>
      </c>
      <c r="G2101" s="82" t="s">
        <v>110</v>
      </c>
      <c r="H2101" s="83" t="s">
        <v>111</v>
      </c>
      <c r="I2101" s="70"/>
      <c r="K2101" s="84">
        <v>100.3</v>
      </c>
    </row>
    <row r="2102" spans="1:11" s="80" customFormat="1" ht="15" customHeight="1">
      <c r="A2102" s="79" t="s">
        <v>3817</v>
      </c>
      <c r="B2102" s="80" t="s">
        <v>3818</v>
      </c>
      <c r="C2102" s="81">
        <v>12</v>
      </c>
      <c r="D2102" s="81">
        <v>5</v>
      </c>
      <c r="E2102" s="81">
        <v>5</v>
      </c>
      <c r="F2102" s="81">
        <v>0</v>
      </c>
      <c r="G2102" s="82" t="s">
        <v>110</v>
      </c>
      <c r="H2102" s="83" t="s">
        <v>111</v>
      </c>
      <c r="I2102" s="70"/>
      <c r="K2102" s="84">
        <v>173.74</v>
      </c>
    </row>
    <row r="2103" spans="1:11" s="80" customFormat="1" ht="15" customHeight="1">
      <c r="A2103" s="79" t="s">
        <v>3819</v>
      </c>
      <c r="B2103" s="80" t="s">
        <v>3820</v>
      </c>
      <c r="C2103" s="81">
        <v>12</v>
      </c>
      <c r="D2103" s="81">
        <v>5</v>
      </c>
      <c r="E2103" s="81">
        <v>5</v>
      </c>
      <c r="F2103" s="81">
        <v>0</v>
      </c>
      <c r="G2103" s="82" t="s">
        <v>110</v>
      </c>
      <c r="H2103" s="83" t="s">
        <v>111</v>
      </c>
      <c r="I2103" s="70"/>
      <c r="K2103" s="84">
        <v>357.51</v>
      </c>
    </row>
    <row r="2104" spans="1:11" s="80" customFormat="1" ht="15" customHeight="1">
      <c r="A2104" s="79" t="s">
        <v>3821</v>
      </c>
      <c r="B2104" s="80" t="s">
        <v>3822</v>
      </c>
      <c r="C2104" s="81">
        <v>12</v>
      </c>
      <c r="D2104" s="81">
        <v>5</v>
      </c>
      <c r="E2104" s="81">
        <v>5</v>
      </c>
      <c r="F2104" s="81">
        <v>0</v>
      </c>
      <c r="G2104" s="82" t="s">
        <v>110</v>
      </c>
      <c r="H2104" s="83" t="s">
        <v>111</v>
      </c>
      <c r="I2104" s="70"/>
      <c r="K2104" s="84">
        <v>138.63</v>
      </c>
    </row>
    <row r="2105" spans="1:11" s="80" customFormat="1" ht="15" customHeight="1">
      <c r="A2105" s="79" t="s">
        <v>3823</v>
      </c>
      <c r="B2105" s="80" t="s">
        <v>3824</v>
      </c>
      <c r="C2105" s="81">
        <v>12</v>
      </c>
      <c r="D2105" s="81">
        <v>5</v>
      </c>
      <c r="E2105" s="81">
        <v>5</v>
      </c>
      <c r="F2105" s="81">
        <v>0</v>
      </c>
      <c r="G2105" s="82" t="s">
        <v>110</v>
      </c>
      <c r="H2105" s="83" t="s">
        <v>111</v>
      </c>
      <c r="I2105" s="70"/>
      <c r="K2105" s="84">
        <v>214.94</v>
      </c>
    </row>
    <row r="2106" spans="1:11" s="80" customFormat="1" ht="15" customHeight="1">
      <c r="A2106" s="79" t="s">
        <v>3825</v>
      </c>
      <c r="B2106" s="80" t="s">
        <v>3826</v>
      </c>
      <c r="C2106" s="81">
        <v>12</v>
      </c>
      <c r="D2106" s="81">
        <v>5</v>
      </c>
      <c r="E2106" s="81">
        <v>5</v>
      </c>
      <c r="F2106" s="81">
        <v>0</v>
      </c>
      <c r="G2106" s="82" t="s">
        <v>110</v>
      </c>
      <c r="H2106" s="83" t="s">
        <v>111</v>
      </c>
      <c r="I2106" s="70"/>
      <c r="K2106" s="84">
        <v>404.8</v>
      </c>
    </row>
    <row r="2107" spans="1:11" s="80" customFormat="1" ht="15" customHeight="1">
      <c r="A2107" s="79" t="s">
        <v>3827</v>
      </c>
      <c r="B2107" s="80" t="s">
        <v>3828</v>
      </c>
      <c r="C2107" s="81">
        <v>12</v>
      </c>
      <c r="D2107" s="81">
        <v>5</v>
      </c>
      <c r="E2107" s="81">
        <v>5</v>
      </c>
      <c r="F2107" s="81">
        <v>0</v>
      </c>
      <c r="G2107" s="82" t="s">
        <v>110</v>
      </c>
      <c r="H2107" s="83" t="s">
        <v>111</v>
      </c>
      <c r="I2107" s="70"/>
      <c r="K2107" s="84">
        <v>173.74</v>
      </c>
    </row>
    <row r="2108" spans="1:11" s="80" customFormat="1" ht="15" customHeight="1">
      <c r="A2108" s="79" t="s">
        <v>3829</v>
      </c>
      <c r="B2108" s="80" t="s">
        <v>3830</v>
      </c>
      <c r="C2108" s="81">
        <v>12</v>
      </c>
      <c r="D2108" s="81">
        <v>5</v>
      </c>
      <c r="E2108" s="81">
        <v>5</v>
      </c>
      <c r="F2108" s="81">
        <v>0</v>
      </c>
      <c r="G2108" s="82" t="s">
        <v>110</v>
      </c>
      <c r="H2108" s="83" t="s">
        <v>111</v>
      </c>
      <c r="I2108" s="70"/>
      <c r="K2108" s="84">
        <v>364.32</v>
      </c>
    </row>
    <row r="2109" spans="1:11" s="80" customFormat="1" ht="15" customHeight="1">
      <c r="A2109" s="79" t="s">
        <v>3831</v>
      </c>
      <c r="B2109" s="80" t="s">
        <v>3832</v>
      </c>
      <c r="C2109" s="81">
        <v>12</v>
      </c>
      <c r="D2109" s="81">
        <v>5</v>
      </c>
      <c r="E2109" s="81">
        <v>5</v>
      </c>
      <c r="F2109" s="81">
        <v>0</v>
      </c>
      <c r="G2109" s="82" t="s">
        <v>110</v>
      </c>
      <c r="H2109" s="83" t="s">
        <v>111</v>
      </c>
      <c r="I2109" s="70"/>
      <c r="K2109" s="84">
        <v>190.94</v>
      </c>
    </row>
    <row r="2110" spans="1:11" s="80" customFormat="1" ht="15" customHeight="1">
      <c r="A2110" s="79" t="s">
        <v>3833</v>
      </c>
      <c r="B2110" s="80" t="s">
        <v>3834</v>
      </c>
      <c r="C2110" s="81">
        <v>12</v>
      </c>
      <c r="D2110" s="81">
        <v>5</v>
      </c>
      <c r="E2110" s="81">
        <v>5</v>
      </c>
      <c r="F2110" s="81">
        <v>0</v>
      </c>
      <c r="G2110" s="82" t="s">
        <v>110</v>
      </c>
      <c r="H2110" s="83" t="s">
        <v>111</v>
      </c>
      <c r="I2110" s="70"/>
      <c r="K2110" s="84">
        <v>207.06</v>
      </c>
    </row>
    <row r="2111" spans="1:11" s="80" customFormat="1" ht="15" customHeight="1">
      <c r="A2111" s="79" t="s">
        <v>3835</v>
      </c>
      <c r="B2111" s="80" t="s">
        <v>3836</v>
      </c>
      <c r="C2111" s="81">
        <v>12</v>
      </c>
      <c r="D2111" s="81">
        <v>5</v>
      </c>
      <c r="E2111" s="81">
        <v>5</v>
      </c>
      <c r="F2111" s="81">
        <v>0</v>
      </c>
      <c r="G2111" s="82" t="s">
        <v>110</v>
      </c>
      <c r="H2111" s="83" t="s">
        <v>111</v>
      </c>
      <c r="I2111" s="70"/>
      <c r="K2111" s="84">
        <v>217.8</v>
      </c>
    </row>
    <row r="2112" spans="1:11" s="80" customFormat="1" ht="15" customHeight="1">
      <c r="A2112" s="79" t="s">
        <v>3837</v>
      </c>
      <c r="B2112" s="80" t="s">
        <v>3838</v>
      </c>
      <c r="C2112" s="81">
        <v>12</v>
      </c>
      <c r="D2112" s="81">
        <v>5</v>
      </c>
      <c r="E2112" s="81">
        <v>5</v>
      </c>
      <c r="F2112" s="81">
        <v>0</v>
      </c>
      <c r="G2112" s="82" t="s">
        <v>110</v>
      </c>
      <c r="H2112" s="83" t="s">
        <v>111</v>
      </c>
      <c r="I2112" s="70"/>
      <c r="K2112" s="84">
        <v>346.41</v>
      </c>
    </row>
    <row r="2113" spans="1:11" s="80" customFormat="1" ht="15" customHeight="1">
      <c r="A2113" s="79" t="s">
        <v>3839</v>
      </c>
      <c r="B2113" s="80" t="s">
        <v>3840</v>
      </c>
      <c r="C2113" s="81">
        <v>12</v>
      </c>
      <c r="D2113" s="81">
        <v>5</v>
      </c>
      <c r="E2113" s="81">
        <v>5</v>
      </c>
      <c r="F2113" s="81">
        <v>0</v>
      </c>
      <c r="G2113" s="82" t="s">
        <v>110</v>
      </c>
      <c r="H2113" s="83" t="s">
        <v>111</v>
      </c>
      <c r="I2113" s="70"/>
      <c r="K2113" s="84">
        <v>198.82</v>
      </c>
    </row>
    <row r="2114" spans="1:11" s="80" customFormat="1" ht="15" customHeight="1">
      <c r="A2114" s="79" t="s">
        <v>3841</v>
      </c>
      <c r="B2114" s="80" t="s">
        <v>3842</v>
      </c>
      <c r="C2114" s="81">
        <v>12</v>
      </c>
      <c r="D2114" s="81">
        <v>5</v>
      </c>
      <c r="E2114" s="81">
        <v>5</v>
      </c>
      <c r="F2114" s="81">
        <v>0</v>
      </c>
      <c r="G2114" s="82" t="s">
        <v>110</v>
      </c>
      <c r="H2114" s="83" t="s">
        <v>111</v>
      </c>
      <c r="I2114" s="70"/>
      <c r="K2114" s="84">
        <v>125.38</v>
      </c>
    </row>
    <row r="2115" spans="1:11" s="80" customFormat="1" ht="15" customHeight="1">
      <c r="A2115" s="79" t="s">
        <v>3843</v>
      </c>
      <c r="B2115" s="80" t="s">
        <v>3844</v>
      </c>
      <c r="C2115" s="81">
        <v>12</v>
      </c>
      <c r="D2115" s="81">
        <v>5</v>
      </c>
      <c r="E2115" s="81">
        <v>5</v>
      </c>
      <c r="F2115" s="81">
        <v>0</v>
      </c>
      <c r="G2115" s="82" t="s">
        <v>110</v>
      </c>
      <c r="H2115" s="83" t="s">
        <v>111</v>
      </c>
      <c r="I2115" s="70"/>
      <c r="K2115" s="84">
        <v>338.53</v>
      </c>
    </row>
    <row r="2116" spans="1:11" s="80" customFormat="1" ht="15" customHeight="1">
      <c r="A2116" s="79" t="s">
        <v>3845</v>
      </c>
      <c r="B2116" s="80" t="s">
        <v>3846</v>
      </c>
      <c r="C2116" s="81">
        <v>12</v>
      </c>
      <c r="D2116" s="81">
        <v>5</v>
      </c>
      <c r="E2116" s="81">
        <v>5</v>
      </c>
      <c r="F2116" s="81">
        <v>0</v>
      </c>
      <c r="G2116" s="82" t="s">
        <v>110</v>
      </c>
      <c r="H2116" s="83" t="s">
        <v>111</v>
      </c>
      <c r="I2116" s="70"/>
      <c r="K2116" s="84">
        <v>458.53</v>
      </c>
    </row>
    <row r="2117" spans="1:11" s="80" customFormat="1" ht="15" customHeight="1">
      <c r="A2117" s="79" t="s">
        <v>3847</v>
      </c>
      <c r="B2117" s="80" t="s">
        <v>3848</v>
      </c>
      <c r="C2117" s="81">
        <v>12</v>
      </c>
      <c r="D2117" s="81">
        <v>5</v>
      </c>
      <c r="E2117" s="81">
        <v>5</v>
      </c>
      <c r="F2117" s="81">
        <v>0</v>
      </c>
      <c r="G2117" s="82" t="s">
        <v>110</v>
      </c>
      <c r="H2117" s="83" t="s">
        <v>111</v>
      </c>
      <c r="I2117" s="70"/>
      <c r="K2117" s="84">
        <v>139.71</v>
      </c>
    </row>
    <row r="2118" spans="1:11" s="80" customFormat="1" ht="15" customHeight="1">
      <c r="A2118" s="79" t="s">
        <v>3849</v>
      </c>
      <c r="B2118" s="80" t="s">
        <v>3850</v>
      </c>
      <c r="C2118" s="81">
        <v>12</v>
      </c>
      <c r="D2118" s="81">
        <v>5</v>
      </c>
      <c r="E2118" s="81">
        <v>5</v>
      </c>
      <c r="F2118" s="81">
        <v>0</v>
      </c>
      <c r="G2118" s="82" t="s">
        <v>110</v>
      </c>
      <c r="H2118" s="83" t="s">
        <v>111</v>
      </c>
      <c r="I2118" s="70"/>
      <c r="K2118" s="84">
        <v>131.83000000000001</v>
      </c>
    </row>
    <row r="2119" spans="1:11" s="80" customFormat="1" ht="15" customHeight="1">
      <c r="A2119" s="79" t="s">
        <v>3851</v>
      </c>
      <c r="B2119" s="85" t="s">
        <v>3852</v>
      </c>
      <c r="C2119" s="81">
        <v>12</v>
      </c>
      <c r="D2119" s="81">
        <v>5</v>
      </c>
      <c r="E2119" s="81">
        <v>5</v>
      </c>
      <c r="F2119" s="81">
        <v>0</v>
      </c>
      <c r="G2119" s="82" t="s">
        <v>110</v>
      </c>
      <c r="H2119" s="83" t="s">
        <v>111</v>
      </c>
      <c r="I2119" s="70"/>
      <c r="K2119" s="84">
        <v>101.38</v>
      </c>
    </row>
    <row r="2120" spans="1:11" s="80" customFormat="1" ht="15" customHeight="1">
      <c r="A2120" s="79" t="s">
        <v>3853</v>
      </c>
      <c r="B2120" s="80" t="s">
        <v>3854</v>
      </c>
      <c r="C2120" s="81">
        <v>12</v>
      </c>
      <c r="D2120" s="81">
        <v>5</v>
      </c>
      <c r="E2120" s="81">
        <v>5</v>
      </c>
      <c r="F2120" s="81">
        <v>0</v>
      </c>
      <c r="G2120" s="82" t="s">
        <v>110</v>
      </c>
      <c r="H2120" s="83" t="s">
        <v>111</v>
      </c>
      <c r="I2120" s="70"/>
      <c r="K2120" s="84">
        <v>225.68</v>
      </c>
    </row>
    <row r="2121" spans="1:11" s="80" customFormat="1" ht="15" customHeight="1">
      <c r="A2121" s="79" t="s">
        <v>3855</v>
      </c>
      <c r="B2121" s="80" t="s">
        <v>3856</v>
      </c>
      <c r="C2121" s="81">
        <v>12</v>
      </c>
      <c r="D2121" s="81">
        <v>5</v>
      </c>
      <c r="E2121" s="81">
        <v>5</v>
      </c>
      <c r="F2121" s="81">
        <v>0</v>
      </c>
      <c r="G2121" s="82" t="s">
        <v>110</v>
      </c>
      <c r="H2121" s="83" t="s">
        <v>111</v>
      </c>
      <c r="I2121" s="70"/>
      <c r="K2121" s="84">
        <v>258.27999999999997</v>
      </c>
    </row>
    <row r="2122" spans="1:11" s="80" customFormat="1" ht="15" customHeight="1">
      <c r="A2122" s="79" t="s">
        <v>3857</v>
      </c>
      <c r="B2122" s="80" t="s">
        <v>3858</v>
      </c>
      <c r="C2122" s="81">
        <v>12</v>
      </c>
      <c r="D2122" s="81">
        <v>5</v>
      </c>
      <c r="E2122" s="81">
        <v>5</v>
      </c>
      <c r="F2122" s="81">
        <v>0</v>
      </c>
      <c r="G2122" s="82" t="s">
        <v>110</v>
      </c>
      <c r="H2122" s="83" t="s">
        <v>111</v>
      </c>
      <c r="I2122" s="70"/>
      <c r="K2122" s="84">
        <v>248.97</v>
      </c>
    </row>
    <row r="2123" spans="1:11" s="80" customFormat="1" ht="15" customHeight="1">
      <c r="A2123" s="79" t="s">
        <v>3859</v>
      </c>
      <c r="B2123" s="80" t="s">
        <v>3860</v>
      </c>
      <c r="C2123" s="81">
        <v>12</v>
      </c>
      <c r="D2123" s="81">
        <v>5</v>
      </c>
      <c r="E2123" s="81">
        <v>5</v>
      </c>
      <c r="F2123" s="81">
        <v>0</v>
      </c>
      <c r="G2123" s="82" t="s">
        <v>110</v>
      </c>
      <c r="H2123" s="83" t="s">
        <v>111</v>
      </c>
      <c r="I2123" s="70"/>
      <c r="K2123" s="84">
        <v>294.11</v>
      </c>
    </row>
    <row r="2124" spans="1:11" s="80" customFormat="1" ht="15" customHeight="1">
      <c r="A2124" s="91" t="s">
        <v>3861</v>
      </c>
      <c r="B2124" s="95" t="s">
        <v>3862</v>
      </c>
      <c r="C2124" s="96">
        <v>3</v>
      </c>
      <c r="D2124" s="96">
        <v>0</v>
      </c>
      <c r="E2124" s="96">
        <v>5</v>
      </c>
      <c r="F2124" s="96">
        <v>5</v>
      </c>
      <c r="G2124" s="82" t="s">
        <v>110</v>
      </c>
      <c r="H2124" s="70" t="s">
        <v>3863</v>
      </c>
      <c r="I2124" s="70"/>
      <c r="J2124" s="70"/>
      <c r="K2124" s="72">
        <v>10.73</v>
      </c>
    </row>
    <row r="2125" spans="1:11" s="80" customFormat="1" ht="15" customHeight="1">
      <c r="A2125" s="91" t="s">
        <v>3864</v>
      </c>
      <c r="B2125" s="95" t="s">
        <v>3865</v>
      </c>
      <c r="C2125" s="96">
        <v>3</v>
      </c>
      <c r="D2125" s="96">
        <v>0</v>
      </c>
      <c r="E2125" s="96">
        <v>5</v>
      </c>
      <c r="F2125" s="96">
        <v>5</v>
      </c>
      <c r="G2125" s="82" t="s">
        <v>110</v>
      </c>
      <c r="H2125" s="70" t="s">
        <v>3863</v>
      </c>
      <c r="I2125" s="70"/>
      <c r="J2125" s="70"/>
      <c r="K2125" s="72">
        <v>91.89</v>
      </c>
    </row>
    <row r="2126" spans="1:11" s="80" customFormat="1" ht="15" customHeight="1">
      <c r="A2126" s="79" t="s">
        <v>3866</v>
      </c>
      <c r="B2126" s="85" t="s">
        <v>3867</v>
      </c>
      <c r="C2126" s="81">
        <v>12</v>
      </c>
      <c r="D2126" s="81">
        <v>5</v>
      </c>
      <c r="E2126" s="81">
        <v>5</v>
      </c>
      <c r="F2126" s="81">
        <v>0</v>
      </c>
      <c r="G2126" s="82" t="s">
        <v>110</v>
      </c>
      <c r="H2126" s="83" t="s">
        <v>111</v>
      </c>
      <c r="I2126" s="70"/>
      <c r="K2126" s="84">
        <v>91.71</v>
      </c>
    </row>
    <row r="2127" spans="1:11" s="80" customFormat="1" ht="15" customHeight="1">
      <c r="A2127" s="79" t="s">
        <v>3868</v>
      </c>
      <c r="B2127" s="85" t="s">
        <v>3869</v>
      </c>
      <c r="C2127" s="81">
        <v>12</v>
      </c>
      <c r="D2127" s="81">
        <v>5</v>
      </c>
      <c r="E2127" s="81">
        <v>5</v>
      </c>
      <c r="F2127" s="81">
        <v>0</v>
      </c>
      <c r="G2127" s="82" t="s">
        <v>110</v>
      </c>
      <c r="H2127" s="83" t="s">
        <v>111</v>
      </c>
      <c r="I2127" s="70"/>
      <c r="K2127" s="84">
        <v>91.71</v>
      </c>
    </row>
    <row r="2128" spans="1:11" s="80" customFormat="1" ht="15" customHeight="1">
      <c r="A2128" s="79" t="s">
        <v>3870</v>
      </c>
      <c r="B2128" s="85" t="s">
        <v>3871</v>
      </c>
      <c r="C2128" s="81">
        <v>12</v>
      </c>
      <c r="D2128" s="81">
        <v>5</v>
      </c>
      <c r="E2128" s="81">
        <v>5</v>
      </c>
      <c r="F2128" s="81">
        <v>0</v>
      </c>
      <c r="G2128" s="82" t="s">
        <v>110</v>
      </c>
      <c r="H2128" s="83" t="s">
        <v>111</v>
      </c>
      <c r="I2128" s="70"/>
      <c r="K2128" s="84">
        <v>104.24</v>
      </c>
    </row>
    <row r="2129" spans="1:11" s="80" customFormat="1" ht="15" customHeight="1">
      <c r="A2129" s="79" t="s">
        <v>3872</v>
      </c>
      <c r="B2129" s="80" t="s">
        <v>3873</v>
      </c>
      <c r="C2129" s="81">
        <v>12</v>
      </c>
      <c r="D2129" s="81">
        <v>5</v>
      </c>
      <c r="E2129" s="81">
        <v>5</v>
      </c>
      <c r="F2129" s="81">
        <v>0</v>
      </c>
      <c r="G2129" s="82" t="s">
        <v>110</v>
      </c>
      <c r="H2129" s="83" t="s">
        <v>111</v>
      </c>
      <c r="I2129" s="70"/>
      <c r="K2129" s="84">
        <v>356.44</v>
      </c>
    </row>
    <row r="2130" spans="1:11" s="80" customFormat="1" ht="15" customHeight="1">
      <c r="A2130" s="79" t="s">
        <v>3874</v>
      </c>
      <c r="B2130" s="80" t="s">
        <v>3875</v>
      </c>
      <c r="C2130" s="81">
        <v>12</v>
      </c>
      <c r="D2130" s="81">
        <v>5</v>
      </c>
      <c r="E2130" s="81">
        <v>5</v>
      </c>
      <c r="F2130" s="81">
        <v>0</v>
      </c>
      <c r="G2130" s="82" t="s">
        <v>110</v>
      </c>
      <c r="H2130" s="83" t="s">
        <v>111</v>
      </c>
      <c r="I2130" s="70"/>
      <c r="K2130" s="84">
        <v>341.39</v>
      </c>
    </row>
    <row r="2131" spans="1:11" s="80" customFormat="1" ht="15" customHeight="1">
      <c r="A2131" s="79" t="s">
        <v>3876</v>
      </c>
      <c r="B2131" s="80" t="s">
        <v>3877</v>
      </c>
      <c r="C2131" s="81">
        <v>12</v>
      </c>
      <c r="D2131" s="81">
        <v>5</v>
      </c>
      <c r="E2131" s="81">
        <v>5</v>
      </c>
      <c r="F2131" s="81">
        <v>0</v>
      </c>
      <c r="G2131" s="82" t="s">
        <v>110</v>
      </c>
      <c r="H2131" s="83" t="s">
        <v>111</v>
      </c>
      <c r="I2131" s="70"/>
      <c r="K2131" s="84">
        <v>256.49</v>
      </c>
    </row>
    <row r="2132" spans="1:11" s="80" customFormat="1" ht="15" customHeight="1">
      <c r="A2132" s="79" t="s">
        <v>3878</v>
      </c>
      <c r="B2132" s="80" t="s">
        <v>3879</v>
      </c>
      <c r="C2132" s="81">
        <v>12</v>
      </c>
      <c r="D2132" s="81">
        <v>5</v>
      </c>
      <c r="E2132" s="81">
        <v>5</v>
      </c>
      <c r="F2132" s="81">
        <v>0</v>
      </c>
      <c r="G2132" s="82" t="s">
        <v>110</v>
      </c>
      <c r="H2132" s="83" t="s">
        <v>111</v>
      </c>
      <c r="I2132" s="70"/>
      <c r="K2132" s="84">
        <v>184.85</v>
      </c>
    </row>
    <row r="2133" spans="1:11" s="80" customFormat="1" ht="15" customHeight="1">
      <c r="A2133" s="79" t="s">
        <v>3880</v>
      </c>
      <c r="B2133" s="80" t="s">
        <v>3881</v>
      </c>
      <c r="C2133" s="81">
        <v>12</v>
      </c>
      <c r="D2133" s="81">
        <v>5</v>
      </c>
      <c r="E2133" s="81">
        <v>5</v>
      </c>
      <c r="F2133" s="81">
        <v>0</v>
      </c>
      <c r="G2133" s="82" t="s">
        <v>110</v>
      </c>
      <c r="H2133" s="83" t="s">
        <v>111</v>
      </c>
      <c r="I2133" s="70"/>
      <c r="K2133" s="84">
        <v>235.71</v>
      </c>
    </row>
    <row r="2134" spans="1:11" s="80" customFormat="1" ht="15" customHeight="1">
      <c r="A2134" s="79" t="s">
        <v>3882</v>
      </c>
      <c r="B2134" s="80" t="s">
        <v>3883</v>
      </c>
      <c r="C2134" s="81">
        <v>12</v>
      </c>
      <c r="D2134" s="81">
        <v>5</v>
      </c>
      <c r="E2134" s="81">
        <v>5</v>
      </c>
      <c r="F2134" s="81">
        <v>0</v>
      </c>
      <c r="G2134" s="82" t="s">
        <v>110</v>
      </c>
      <c r="H2134" s="83" t="s">
        <v>111</v>
      </c>
      <c r="I2134" s="70"/>
      <c r="K2134" s="84">
        <v>256.49</v>
      </c>
    </row>
    <row r="2135" spans="1:11" s="80" customFormat="1" ht="15" customHeight="1">
      <c r="A2135" s="79" t="s">
        <v>3884</v>
      </c>
      <c r="B2135" s="80" t="s">
        <v>3885</v>
      </c>
      <c r="C2135" s="81">
        <v>12</v>
      </c>
      <c r="D2135" s="81">
        <v>5</v>
      </c>
      <c r="E2135" s="81">
        <v>5</v>
      </c>
      <c r="F2135" s="81">
        <v>0</v>
      </c>
      <c r="G2135" s="82" t="s">
        <v>110</v>
      </c>
      <c r="H2135" s="83" t="s">
        <v>111</v>
      </c>
      <c r="I2135" s="70"/>
      <c r="K2135" s="84">
        <v>355.72</v>
      </c>
    </row>
    <row r="2136" spans="1:11" s="80" customFormat="1" ht="15" customHeight="1">
      <c r="A2136" s="79" t="s">
        <v>3886</v>
      </c>
      <c r="B2136" s="80" t="s">
        <v>3887</v>
      </c>
      <c r="C2136" s="81">
        <v>12</v>
      </c>
      <c r="D2136" s="81">
        <v>5</v>
      </c>
      <c r="E2136" s="81">
        <v>5</v>
      </c>
      <c r="F2136" s="81">
        <v>0</v>
      </c>
      <c r="G2136" s="82" t="s">
        <v>110</v>
      </c>
      <c r="H2136" s="83" t="s">
        <v>111</v>
      </c>
      <c r="I2136" s="70"/>
      <c r="K2136" s="84">
        <v>232.49</v>
      </c>
    </row>
    <row r="2137" spans="1:11" s="80" customFormat="1" ht="15" customHeight="1">
      <c r="A2137" s="79" t="s">
        <v>3888</v>
      </c>
      <c r="B2137" s="80" t="s">
        <v>3889</v>
      </c>
      <c r="C2137" s="81">
        <v>12</v>
      </c>
      <c r="D2137" s="81">
        <v>5</v>
      </c>
      <c r="E2137" s="81">
        <v>5</v>
      </c>
      <c r="F2137" s="81">
        <v>0</v>
      </c>
      <c r="G2137" s="82" t="s">
        <v>110</v>
      </c>
      <c r="H2137" s="83" t="s">
        <v>111</v>
      </c>
      <c r="I2137" s="70"/>
      <c r="K2137" s="84">
        <v>186.64</v>
      </c>
    </row>
    <row r="2138" spans="1:11" s="80" customFormat="1" ht="15" customHeight="1">
      <c r="A2138" s="79" t="s">
        <v>3890</v>
      </c>
      <c r="B2138" s="80" t="s">
        <v>3891</v>
      </c>
      <c r="C2138" s="81">
        <v>12</v>
      </c>
      <c r="D2138" s="81">
        <v>5</v>
      </c>
      <c r="E2138" s="81">
        <v>5</v>
      </c>
      <c r="F2138" s="81">
        <v>0</v>
      </c>
      <c r="G2138" s="82" t="s">
        <v>110</v>
      </c>
      <c r="H2138" s="83" t="s">
        <v>111</v>
      </c>
      <c r="I2138" s="70"/>
      <c r="K2138" s="84">
        <v>175.17</v>
      </c>
    </row>
    <row r="2139" spans="1:11" s="80" customFormat="1" ht="15" customHeight="1">
      <c r="A2139" s="79" t="s">
        <v>3892</v>
      </c>
      <c r="B2139" s="80" t="s">
        <v>3893</v>
      </c>
      <c r="C2139" s="81">
        <v>12</v>
      </c>
      <c r="D2139" s="81">
        <v>5</v>
      </c>
      <c r="E2139" s="81">
        <v>5</v>
      </c>
      <c r="F2139" s="81">
        <v>0</v>
      </c>
      <c r="G2139" s="82" t="s">
        <v>110</v>
      </c>
      <c r="H2139" s="83" t="s">
        <v>111</v>
      </c>
      <c r="I2139" s="70"/>
      <c r="K2139" s="84">
        <v>350.71</v>
      </c>
    </row>
    <row r="2140" spans="1:11" s="80" customFormat="1" ht="15" customHeight="1">
      <c r="A2140" s="79" t="s">
        <v>3894</v>
      </c>
      <c r="B2140" s="80" t="s">
        <v>3895</v>
      </c>
      <c r="C2140" s="81">
        <v>12</v>
      </c>
      <c r="D2140" s="81">
        <v>5</v>
      </c>
      <c r="E2140" s="81">
        <v>5</v>
      </c>
      <c r="F2140" s="81">
        <v>0</v>
      </c>
      <c r="G2140" s="82" t="s">
        <v>110</v>
      </c>
      <c r="H2140" s="83" t="s">
        <v>111</v>
      </c>
      <c r="I2140" s="70"/>
      <c r="K2140" s="84">
        <v>486.47</v>
      </c>
    </row>
    <row r="2141" spans="1:11" s="80" customFormat="1" ht="15" customHeight="1">
      <c r="A2141" s="79" t="s">
        <v>3896</v>
      </c>
      <c r="B2141" s="80" t="s">
        <v>3897</v>
      </c>
      <c r="C2141" s="81">
        <v>12</v>
      </c>
      <c r="D2141" s="81">
        <v>5</v>
      </c>
      <c r="E2141" s="81">
        <v>5</v>
      </c>
      <c r="F2141" s="81">
        <v>0</v>
      </c>
      <c r="G2141" s="82" t="s">
        <v>110</v>
      </c>
      <c r="H2141" s="83" t="s">
        <v>111</v>
      </c>
      <c r="I2141" s="70"/>
      <c r="K2141" s="84">
        <v>313.08999999999997</v>
      </c>
    </row>
    <row r="2142" spans="1:11" s="80" customFormat="1" ht="15" customHeight="1">
      <c r="A2142" s="79" t="s">
        <v>3898</v>
      </c>
      <c r="B2142" s="80" t="s">
        <v>3899</v>
      </c>
      <c r="C2142" s="81">
        <v>12</v>
      </c>
      <c r="D2142" s="81">
        <v>5</v>
      </c>
      <c r="E2142" s="81">
        <v>5</v>
      </c>
      <c r="F2142" s="81">
        <v>0</v>
      </c>
      <c r="G2142" s="82" t="s">
        <v>110</v>
      </c>
      <c r="H2142" s="83" t="s">
        <v>111</v>
      </c>
      <c r="I2142" s="70"/>
      <c r="K2142" s="84">
        <v>445.64</v>
      </c>
    </row>
    <row r="2143" spans="1:11" s="80" customFormat="1" ht="15" customHeight="1">
      <c r="A2143" s="79" t="s">
        <v>3900</v>
      </c>
      <c r="B2143" s="80" t="s">
        <v>3901</v>
      </c>
      <c r="C2143" s="81">
        <v>12</v>
      </c>
      <c r="D2143" s="81">
        <v>5</v>
      </c>
      <c r="E2143" s="81">
        <v>5</v>
      </c>
      <c r="F2143" s="81">
        <v>0</v>
      </c>
      <c r="G2143" s="82" t="s">
        <v>110</v>
      </c>
      <c r="H2143" s="83" t="s">
        <v>111</v>
      </c>
      <c r="I2143" s="70"/>
      <c r="K2143" s="84">
        <v>327.06</v>
      </c>
    </row>
    <row r="2144" spans="1:11" s="80" customFormat="1" ht="15" customHeight="1">
      <c r="A2144" s="79" t="s">
        <v>3902</v>
      </c>
      <c r="B2144" s="80" t="s">
        <v>3903</v>
      </c>
      <c r="C2144" s="81">
        <v>12</v>
      </c>
      <c r="D2144" s="81">
        <v>5</v>
      </c>
      <c r="E2144" s="81">
        <v>5</v>
      </c>
      <c r="F2144" s="81">
        <v>0</v>
      </c>
      <c r="G2144" s="82" t="s">
        <v>110</v>
      </c>
      <c r="H2144" s="83" t="s">
        <v>111</v>
      </c>
      <c r="I2144" s="70"/>
      <c r="K2144" s="84">
        <v>198.82</v>
      </c>
    </row>
    <row r="2145" spans="1:11" s="80" customFormat="1" ht="15" customHeight="1">
      <c r="A2145" s="79" t="s">
        <v>3904</v>
      </c>
      <c r="B2145" s="80" t="s">
        <v>3905</v>
      </c>
      <c r="C2145" s="81">
        <v>12</v>
      </c>
      <c r="D2145" s="81">
        <v>5</v>
      </c>
      <c r="E2145" s="81">
        <v>5</v>
      </c>
      <c r="F2145" s="81">
        <v>0</v>
      </c>
      <c r="G2145" s="82" t="s">
        <v>110</v>
      </c>
      <c r="H2145" s="83" t="s">
        <v>111</v>
      </c>
      <c r="I2145" s="70"/>
      <c r="K2145" s="84">
        <v>165.86</v>
      </c>
    </row>
    <row r="2146" spans="1:11" s="80" customFormat="1" ht="15" customHeight="1">
      <c r="A2146" s="79" t="s">
        <v>3906</v>
      </c>
      <c r="B2146" s="80" t="s">
        <v>3907</v>
      </c>
      <c r="C2146" s="81">
        <v>12</v>
      </c>
      <c r="D2146" s="81">
        <v>5</v>
      </c>
      <c r="E2146" s="81">
        <v>5</v>
      </c>
      <c r="F2146" s="81">
        <v>0</v>
      </c>
      <c r="G2146" s="82" t="s">
        <v>110</v>
      </c>
      <c r="H2146" s="83" t="s">
        <v>111</v>
      </c>
      <c r="I2146" s="70"/>
      <c r="K2146" s="84">
        <v>186.64</v>
      </c>
    </row>
    <row r="2147" spans="1:11" s="80" customFormat="1" ht="15" customHeight="1">
      <c r="A2147" s="79" t="s">
        <v>3908</v>
      </c>
      <c r="B2147" s="80" t="s">
        <v>3909</v>
      </c>
      <c r="C2147" s="81">
        <v>12</v>
      </c>
      <c r="D2147" s="81">
        <v>5</v>
      </c>
      <c r="E2147" s="81">
        <v>5</v>
      </c>
      <c r="F2147" s="81">
        <v>0</v>
      </c>
      <c r="G2147" s="82" t="s">
        <v>110</v>
      </c>
      <c r="H2147" s="83" t="s">
        <v>111</v>
      </c>
      <c r="I2147" s="70"/>
      <c r="K2147" s="84">
        <v>200.97</v>
      </c>
    </row>
    <row r="2148" spans="1:11" s="80" customFormat="1" ht="15" customHeight="1">
      <c r="A2148" s="79" t="s">
        <v>3910</v>
      </c>
      <c r="B2148" s="80" t="s">
        <v>3911</v>
      </c>
      <c r="C2148" s="81">
        <v>12</v>
      </c>
      <c r="D2148" s="81">
        <v>5</v>
      </c>
      <c r="E2148" s="81">
        <v>5</v>
      </c>
      <c r="F2148" s="81">
        <v>0</v>
      </c>
      <c r="G2148" s="82" t="s">
        <v>110</v>
      </c>
      <c r="H2148" s="83" t="s">
        <v>111</v>
      </c>
      <c r="I2148" s="70"/>
      <c r="K2148" s="84">
        <v>230.34</v>
      </c>
    </row>
    <row r="2149" spans="1:11" s="80" customFormat="1" ht="15" customHeight="1">
      <c r="A2149" s="79" t="s">
        <v>3912</v>
      </c>
      <c r="B2149" s="80" t="s">
        <v>3913</v>
      </c>
      <c r="C2149" s="81">
        <v>12</v>
      </c>
      <c r="D2149" s="81">
        <v>5</v>
      </c>
      <c r="E2149" s="81">
        <v>5</v>
      </c>
      <c r="F2149" s="81">
        <v>0</v>
      </c>
      <c r="G2149" s="82" t="s">
        <v>110</v>
      </c>
      <c r="H2149" s="83" t="s">
        <v>111</v>
      </c>
      <c r="I2149" s="70"/>
      <c r="K2149" s="84">
        <v>234.64</v>
      </c>
    </row>
    <row r="2150" spans="1:11" s="80" customFormat="1" ht="15" customHeight="1">
      <c r="A2150" s="79" t="s">
        <v>3914</v>
      </c>
      <c r="B2150" s="80" t="s">
        <v>3915</v>
      </c>
      <c r="C2150" s="81">
        <v>12</v>
      </c>
      <c r="D2150" s="81">
        <v>5</v>
      </c>
      <c r="E2150" s="81">
        <v>5</v>
      </c>
      <c r="F2150" s="81">
        <v>0</v>
      </c>
      <c r="G2150" s="82" t="s">
        <v>110</v>
      </c>
      <c r="H2150" s="83" t="s">
        <v>111</v>
      </c>
      <c r="I2150" s="70"/>
      <c r="K2150" s="84">
        <v>296.61</v>
      </c>
    </row>
    <row r="2151" spans="1:11" s="80" customFormat="1" ht="15" customHeight="1">
      <c r="A2151" s="79" t="s">
        <v>3916</v>
      </c>
      <c r="B2151" s="80" t="s">
        <v>3917</v>
      </c>
      <c r="C2151" s="81">
        <v>12</v>
      </c>
      <c r="D2151" s="81">
        <v>5</v>
      </c>
      <c r="E2151" s="81">
        <v>5</v>
      </c>
      <c r="F2151" s="81">
        <v>0</v>
      </c>
      <c r="G2151" s="82" t="s">
        <v>110</v>
      </c>
      <c r="H2151" s="83" t="s">
        <v>111</v>
      </c>
      <c r="I2151" s="70"/>
      <c r="K2151" s="84">
        <v>180.19</v>
      </c>
    </row>
    <row r="2152" spans="1:11" s="80" customFormat="1" ht="15" customHeight="1">
      <c r="A2152" s="79" t="s">
        <v>3918</v>
      </c>
      <c r="B2152" s="80" t="s">
        <v>3919</v>
      </c>
      <c r="C2152" s="81">
        <v>12</v>
      </c>
      <c r="D2152" s="81">
        <v>5</v>
      </c>
      <c r="E2152" s="81">
        <v>5</v>
      </c>
      <c r="F2152" s="81">
        <v>0</v>
      </c>
      <c r="G2152" s="82" t="s">
        <v>110</v>
      </c>
      <c r="H2152" s="83" t="s">
        <v>111</v>
      </c>
      <c r="I2152" s="70"/>
      <c r="K2152" s="84">
        <v>245.74</v>
      </c>
    </row>
    <row r="2153" spans="1:11" s="80" customFormat="1" ht="15" customHeight="1">
      <c r="A2153" s="79" t="s">
        <v>3920</v>
      </c>
      <c r="B2153" s="80" t="s">
        <v>3921</v>
      </c>
      <c r="C2153" s="81">
        <v>12</v>
      </c>
      <c r="D2153" s="81">
        <v>5</v>
      </c>
      <c r="E2153" s="81">
        <v>5</v>
      </c>
      <c r="F2153" s="81">
        <v>0</v>
      </c>
      <c r="G2153" s="82" t="s">
        <v>110</v>
      </c>
      <c r="H2153" s="83" t="s">
        <v>111</v>
      </c>
      <c r="I2153" s="70"/>
      <c r="K2153" s="84">
        <v>231.77</v>
      </c>
    </row>
    <row r="2154" spans="1:11" s="80" customFormat="1" ht="15" customHeight="1">
      <c r="A2154" s="79" t="s">
        <v>3922</v>
      </c>
      <c r="B2154" s="85" t="s">
        <v>3923</v>
      </c>
      <c r="C2154" s="81">
        <v>12</v>
      </c>
      <c r="D2154" s="81">
        <v>5</v>
      </c>
      <c r="E2154" s="81">
        <v>5</v>
      </c>
      <c r="F2154" s="81">
        <v>0</v>
      </c>
      <c r="G2154" s="82" t="s">
        <v>110</v>
      </c>
      <c r="H2154" s="83" t="s">
        <v>111</v>
      </c>
      <c r="I2154" s="70"/>
      <c r="K2154" s="84">
        <v>45.49</v>
      </c>
    </row>
    <row r="2155" spans="1:11" s="80" customFormat="1" ht="15" customHeight="1">
      <c r="A2155" s="79" t="s">
        <v>3924</v>
      </c>
      <c r="B2155" s="80" t="s">
        <v>3925</v>
      </c>
      <c r="C2155" s="81">
        <v>12</v>
      </c>
      <c r="D2155" s="81">
        <v>5</v>
      </c>
      <c r="E2155" s="81">
        <v>5</v>
      </c>
      <c r="F2155" s="81">
        <v>0</v>
      </c>
      <c r="G2155" s="82" t="s">
        <v>110</v>
      </c>
      <c r="H2155" s="83" t="s">
        <v>111</v>
      </c>
      <c r="I2155" s="70"/>
      <c r="K2155" s="84">
        <v>190.58</v>
      </c>
    </row>
    <row r="2156" spans="1:11" s="80" customFormat="1" ht="15" customHeight="1">
      <c r="A2156" s="79" t="s">
        <v>3926</v>
      </c>
      <c r="B2156" s="80" t="s">
        <v>3927</v>
      </c>
      <c r="C2156" s="81">
        <v>12</v>
      </c>
      <c r="D2156" s="81">
        <v>5</v>
      </c>
      <c r="E2156" s="81">
        <v>5</v>
      </c>
      <c r="F2156" s="81">
        <v>0</v>
      </c>
      <c r="G2156" s="82" t="s">
        <v>110</v>
      </c>
      <c r="H2156" s="83" t="s">
        <v>111</v>
      </c>
      <c r="I2156" s="70"/>
      <c r="K2156" s="84">
        <v>244.31</v>
      </c>
    </row>
    <row r="2157" spans="1:11" s="80" customFormat="1" ht="15" customHeight="1">
      <c r="A2157" s="79" t="s">
        <v>3928</v>
      </c>
      <c r="B2157" s="80" t="s">
        <v>3929</v>
      </c>
      <c r="C2157" s="81">
        <v>12</v>
      </c>
      <c r="D2157" s="81">
        <v>5</v>
      </c>
      <c r="E2157" s="81">
        <v>5</v>
      </c>
      <c r="F2157" s="81">
        <v>0</v>
      </c>
      <c r="G2157" s="82" t="s">
        <v>110</v>
      </c>
      <c r="H2157" s="83" t="s">
        <v>111</v>
      </c>
      <c r="I2157" s="70"/>
      <c r="K2157" s="84">
        <v>342.82</v>
      </c>
    </row>
    <row r="2158" spans="1:11" s="80" customFormat="1" ht="15" customHeight="1">
      <c r="A2158" s="79" t="s">
        <v>3930</v>
      </c>
      <c r="B2158" s="80" t="s">
        <v>3931</v>
      </c>
      <c r="C2158" s="81">
        <v>12</v>
      </c>
      <c r="D2158" s="81">
        <v>5</v>
      </c>
      <c r="E2158" s="81">
        <v>5</v>
      </c>
      <c r="F2158" s="81">
        <v>0</v>
      </c>
      <c r="G2158" s="82" t="s">
        <v>110</v>
      </c>
      <c r="H2158" s="83" t="s">
        <v>111</v>
      </c>
      <c r="I2158" s="70"/>
      <c r="K2158" s="84">
        <v>206.34</v>
      </c>
    </row>
    <row r="2159" spans="1:11" s="80" customFormat="1" ht="15" customHeight="1">
      <c r="A2159" s="79" t="s">
        <v>3932</v>
      </c>
      <c r="B2159" s="80" t="s">
        <v>3933</v>
      </c>
      <c r="C2159" s="81">
        <v>12</v>
      </c>
      <c r="D2159" s="81">
        <v>5</v>
      </c>
      <c r="E2159" s="81">
        <v>5</v>
      </c>
      <c r="F2159" s="81">
        <v>0</v>
      </c>
      <c r="G2159" s="82" t="s">
        <v>110</v>
      </c>
      <c r="H2159" s="83" t="s">
        <v>111</v>
      </c>
      <c r="I2159" s="70"/>
      <c r="K2159" s="84">
        <v>313.81</v>
      </c>
    </row>
    <row r="2160" spans="1:11" s="80" customFormat="1" ht="15" customHeight="1">
      <c r="A2160" s="79" t="s">
        <v>3934</v>
      </c>
      <c r="B2160" s="80" t="s">
        <v>3935</v>
      </c>
      <c r="C2160" s="81">
        <v>12</v>
      </c>
      <c r="D2160" s="81">
        <v>5</v>
      </c>
      <c r="E2160" s="81">
        <v>5</v>
      </c>
      <c r="F2160" s="81">
        <v>0</v>
      </c>
      <c r="G2160" s="82" t="s">
        <v>110</v>
      </c>
      <c r="H2160" s="83" t="s">
        <v>111</v>
      </c>
      <c r="I2160" s="70"/>
      <c r="K2160" s="84">
        <v>187</v>
      </c>
    </row>
    <row r="2161" spans="1:11" s="80" customFormat="1" ht="15" customHeight="1">
      <c r="A2161" s="79" t="s">
        <v>3936</v>
      </c>
      <c r="B2161" s="80" t="s">
        <v>3937</v>
      </c>
      <c r="C2161" s="81">
        <v>12</v>
      </c>
      <c r="D2161" s="81">
        <v>5</v>
      </c>
      <c r="E2161" s="81">
        <v>5</v>
      </c>
      <c r="F2161" s="81">
        <v>0</v>
      </c>
      <c r="G2161" s="82" t="s">
        <v>110</v>
      </c>
      <c r="H2161" s="83" t="s">
        <v>111</v>
      </c>
      <c r="I2161" s="70"/>
      <c r="K2161" s="84">
        <v>221.03</v>
      </c>
    </row>
    <row r="2162" spans="1:11" s="80" customFormat="1" ht="15" customHeight="1">
      <c r="A2162" s="79" t="s">
        <v>3938</v>
      </c>
      <c r="B2162" s="80" t="s">
        <v>3939</v>
      </c>
      <c r="C2162" s="81">
        <v>12</v>
      </c>
      <c r="D2162" s="81">
        <v>5</v>
      </c>
      <c r="E2162" s="81">
        <v>5</v>
      </c>
      <c r="F2162" s="81">
        <v>0</v>
      </c>
      <c r="G2162" s="82" t="s">
        <v>110</v>
      </c>
      <c r="H2162" s="83" t="s">
        <v>111</v>
      </c>
      <c r="I2162" s="70"/>
      <c r="K2162" s="84">
        <v>202.4</v>
      </c>
    </row>
    <row r="2163" spans="1:11" s="80" customFormat="1" ht="15" customHeight="1">
      <c r="A2163" s="79" t="s">
        <v>3940</v>
      </c>
      <c r="B2163" s="80" t="s">
        <v>3941</v>
      </c>
      <c r="C2163" s="81">
        <v>12</v>
      </c>
      <c r="D2163" s="81">
        <v>5</v>
      </c>
      <c r="E2163" s="81">
        <v>5</v>
      </c>
      <c r="F2163" s="81">
        <v>0</v>
      </c>
      <c r="G2163" s="82" t="s">
        <v>110</v>
      </c>
      <c r="H2163" s="83" t="s">
        <v>111</v>
      </c>
      <c r="I2163" s="70"/>
      <c r="K2163" s="84">
        <v>336.38</v>
      </c>
    </row>
    <row r="2164" spans="1:11" s="80" customFormat="1" ht="15" customHeight="1">
      <c r="A2164" s="79" t="s">
        <v>3942</v>
      </c>
      <c r="B2164" s="80" t="s">
        <v>3943</v>
      </c>
      <c r="C2164" s="81">
        <v>12</v>
      </c>
      <c r="D2164" s="81">
        <v>5</v>
      </c>
      <c r="E2164" s="81">
        <v>5</v>
      </c>
      <c r="F2164" s="81">
        <v>0</v>
      </c>
      <c r="G2164" s="82" t="s">
        <v>110</v>
      </c>
      <c r="H2164" s="83" t="s">
        <v>111</v>
      </c>
      <c r="I2164" s="70"/>
      <c r="K2164" s="84">
        <v>356.08</v>
      </c>
    </row>
    <row r="2165" spans="1:11" s="80" customFormat="1" ht="15" customHeight="1">
      <c r="A2165" s="79" t="s">
        <v>3944</v>
      </c>
      <c r="B2165" s="80" t="s">
        <v>3945</v>
      </c>
      <c r="C2165" s="81">
        <v>12</v>
      </c>
      <c r="D2165" s="81">
        <v>5</v>
      </c>
      <c r="E2165" s="81">
        <v>5</v>
      </c>
      <c r="F2165" s="81">
        <v>0</v>
      </c>
      <c r="G2165" s="82" t="s">
        <v>110</v>
      </c>
      <c r="H2165" s="83" t="s">
        <v>111</v>
      </c>
      <c r="I2165" s="70"/>
      <c r="K2165" s="84">
        <v>178.04</v>
      </c>
    </row>
    <row r="2166" spans="1:11" s="80" customFormat="1" ht="15" customHeight="1">
      <c r="A2166" s="79" t="s">
        <v>3946</v>
      </c>
      <c r="B2166" s="80" t="s">
        <v>3947</v>
      </c>
      <c r="C2166" s="81">
        <v>12</v>
      </c>
      <c r="D2166" s="81">
        <v>5</v>
      </c>
      <c r="E2166" s="81">
        <v>5</v>
      </c>
      <c r="F2166" s="81">
        <v>0</v>
      </c>
      <c r="G2166" s="82" t="s">
        <v>110</v>
      </c>
      <c r="H2166" s="83" t="s">
        <v>111</v>
      </c>
      <c r="I2166" s="70"/>
      <c r="K2166" s="84">
        <v>344.97</v>
      </c>
    </row>
    <row r="2167" spans="1:11" s="80" customFormat="1" ht="15" customHeight="1">
      <c r="A2167" s="79" t="s">
        <v>3948</v>
      </c>
      <c r="B2167" s="80" t="s">
        <v>3949</v>
      </c>
      <c r="C2167" s="81">
        <v>12</v>
      </c>
      <c r="D2167" s="81">
        <v>5</v>
      </c>
      <c r="E2167" s="81">
        <v>5</v>
      </c>
      <c r="F2167" s="81">
        <v>0</v>
      </c>
      <c r="G2167" s="82" t="s">
        <v>110</v>
      </c>
      <c r="H2167" s="83" t="s">
        <v>111</v>
      </c>
      <c r="I2167" s="70"/>
      <c r="K2167" s="84">
        <v>346.05</v>
      </c>
    </row>
    <row r="2168" spans="1:11" s="80" customFormat="1" ht="15" customHeight="1">
      <c r="A2168" s="79" t="s">
        <v>3950</v>
      </c>
      <c r="B2168" s="80" t="s">
        <v>3951</v>
      </c>
      <c r="C2168" s="81">
        <v>12</v>
      </c>
      <c r="D2168" s="81">
        <v>5</v>
      </c>
      <c r="E2168" s="81">
        <v>5</v>
      </c>
      <c r="F2168" s="81">
        <v>0</v>
      </c>
      <c r="G2168" s="82" t="s">
        <v>110</v>
      </c>
      <c r="H2168" s="83" t="s">
        <v>111</v>
      </c>
      <c r="I2168" s="70"/>
      <c r="K2168" s="84">
        <v>329.93</v>
      </c>
    </row>
    <row r="2169" spans="1:11" s="80" customFormat="1" ht="15" customHeight="1">
      <c r="A2169" s="79" t="s">
        <v>3952</v>
      </c>
      <c r="B2169" s="80" t="s">
        <v>3947</v>
      </c>
      <c r="C2169" s="81">
        <v>12</v>
      </c>
      <c r="D2169" s="81">
        <v>5</v>
      </c>
      <c r="E2169" s="81">
        <v>5</v>
      </c>
      <c r="F2169" s="81">
        <v>0</v>
      </c>
      <c r="G2169" s="82" t="s">
        <v>110</v>
      </c>
      <c r="H2169" s="83" t="s">
        <v>111</v>
      </c>
      <c r="I2169" s="70"/>
      <c r="K2169" s="84">
        <v>357.87</v>
      </c>
    </row>
    <row r="2170" spans="1:11" s="80" customFormat="1" ht="15" customHeight="1">
      <c r="A2170" s="79" t="s">
        <v>3953</v>
      </c>
      <c r="B2170" s="80" t="s">
        <v>3954</v>
      </c>
      <c r="C2170" s="81">
        <v>12</v>
      </c>
      <c r="D2170" s="81">
        <v>5</v>
      </c>
      <c r="E2170" s="81">
        <v>5</v>
      </c>
      <c r="F2170" s="81">
        <v>0</v>
      </c>
      <c r="G2170" s="82" t="s">
        <v>110</v>
      </c>
      <c r="H2170" s="83" t="s">
        <v>111</v>
      </c>
      <c r="I2170" s="70"/>
      <c r="K2170" s="84">
        <v>343.18</v>
      </c>
    </row>
    <row r="2171" spans="1:11" s="80" customFormat="1" ht="15" customHeight="1">
      <c r="A2171" s="79" t="s">
        <v>3955</v>
      </c>
      <c r="B2171" s="80" t="s">
        <v>3956</v>
      </c>
      <c r="C2171" s="81">
        <v>12</v>
      </c>
      <c r="D2171" s="81">
        <v>5</v>
      </c>
      <c r="E2171" s="81">
        <v>5</v>
      </c>
      <c r="F2171" s="81">
        <v>0</v>
      </c>
      <c r="G2171" s="82" t="s">
        <v>110</v>
      </c>
      <c r="H2171" s="83" t="s">
        <v>111</v>
      </c>
      <c r="I2171" s="70"/>
      <c r="K2171" s="84">
        <v>190.22</v>
      </c>
    </row>
    <row r="2172" spans="1:11" s="80" customFormat="1" ht="15" customHeight="1">
      <c r="A2172" s="79" t="s">
        <v>3957</v>
      </c>
      <c r="B2172" s="80" t="s">
        <v>3958</v>
      </c>
      <c r="C2172" s="81">
        <v>12</v>
      </c>
      <c r="D2172" s="81">
        <v>5</v>
      </c>
      <c r="E2172" s="81">
        <v>5</v>
      </c>
      <c r="F2172" s="81">
        <v>0</v>
      </c>
      <c r="G2172" s="82" t="s">
        <v>110</v>
      </c>
      <c r="H2172" s="83" t="s">
        <v>111</v>
      </c>
      <c r="I2172" s="70"/>
      <c r="K2172" s="84">
        <v>177.68</v>
      </c>
    </row>
    <row r="2173" spans="1:11" s="80" customFormat="1" ht="15" customHeight="1">
      <c r="A2173" s="79" t="s">
        <v>3959</v>
      </c>
      <c r="B2173" s="80" t="s">
        <v>3960</v>
      </c>
      <c r="C2173" s="81">
        <v>12</v>
      </c>
      <c r="D2173" s="81">
        <v>5</v>
      </c>
      <c r="E2173" s="81">
        <v>5</v>
      </c>
      <c r="F2173" s="81">
        <v>0</v>
      </c>
      <c r="G2173" s="82" t="s">
        <v>110</v>
      </c>
      <c r="H2173" s="83" t="s">
        <v>111</v>
      </c>
      <c r="I2173" s="70"/>
      <c r="K2173" s="84">
        <v>218.52</v>
      </c>
    </row>
    <row r="2174" spans="1:11" s="80" customFormat="1" ht="15" customHeight="1">
      <c r="A2174" s="79" t="s">
        <v>3961</v>
      </c>
      <c r="B2174" s="80" t="s">
        <v>3962</v>
      </c>
      <c r="C2174" s="81">
        <v>12</v>
      </c>
      <c r="D2174" s="81">
        <v>5</v>
      </c>
      <c r="E2174" s="81">
        <v>5</v>
      </c>
      <c r="F2174" s="81">
        <v>0</v>
      </c>
      <c r="G2174" s="82" t="s">
        <v>110</v>
      </c>
      <c r="H2174" s="83" t="s">
        <v>111</v>
      </c>
      <c r="I2174" s="70"/>
      <c r="K2174" s="84">
        <v>236.43</v>
      </c>
    </row>
    <row r="2175" spans="1:11" s="80" customFormat="1" ht="15" customHeight="1">
      <c r="A2175" s="79" t="s">
        <v>3963</v>
      </c>
      <c r="B2175" s="80" t="s">
        <v>3964</v>
      </c>
      <c r="C2175" s="81">
        <v>12</v>
      </c>
      <c r="D2175" s="81">
        <v>5</v>
      </c>
      <c r="E2175" s="81">
        <v>5</v>
      </c>
      <c r="F2175" s="81">
        <v>0</v>
      </c>
      <c r="G2175" s="82" t="s">
        <v>110</v>
      </c>
      <c r="H2175" s="83" t="s">
        <v>111</v>
      </c>
      <c r="I2175" s="70"/>
      <c r="K2175" s="84">
        <v>176.61</v>
      </c>
    </row>
    <row r="2176" spans="1:11" s="80" customFormat="1" ht="15" customHeight="1">
      <c r="A2176" s="79" t="s">
        <v>3965</v>
      </c>
      <c r="B2176" s="80" t="s">
        <v>3966</v>
      </c>
      <c r="C2176" s="81">
        <v>12</v>
      </c>
      <c r="D2176" s="81">
        <v>5</v>
      </c>
      <c r="E2176" s="81">
        <v>5</v>
      </c>
      <c r="F2176" s="81">
        <v>0</v>
      </c>
      <c r="G2176" s="82" t="s">
        <v>110</v>
      </c>
      <c r="H2176" s="83" t="s">
        <v>111</v>
      </c>
      <c r="I2176" s="70"/>
      <c r="K2176" s="84">
        <v>373.63</v>
      </c>
    </row>
    <row r="2177" spans="1:11" s="80" customFormat="1" ht="15" customHeight="1">
      <c r="A2177" s="79" t="s">
        <v>3967</v>
      </c>
      <c r="B2177" s="80" t="s">
        <v>3968</v>
      </c>
      <c r="C2177" s="81">
        <v>12</v>
      </c>
      <c r="D2177" s="81">
        <v>5</v>
      </c>
      <c r="E2177" s="81">
        <v>5</v>
      </c>
      <c r="F2177" s="81">
        <v>0</v>
      </c>
      <c r="G2177" s="82" t="s">
        <v>110</v>
      </c>
      <c r="H2177" s="83" t="s">
        <v>111</v>
      </c>
      <c r="I2177" s="70"/>
      <c r="K2177" s="84">
        <v>203.12</v>
      </c>
    </row>
    <row r="2178" spans="1:11" s="80" customFormat="1" ht="15" customHeight="1">
      <c r="A2178" s="79" t="s">
        <v>3969</v>
      </c>
      <c r="B2178" s="85" t="s">
        <v>3970</v>
      </c>
      <c r="C2178" s="81">
        <v>12</v>
      </c>
      <c r="D2178" s="81">
        <v>5</v>
      </c>
      <c r="E2178" s="81">
        <v>5</v>
      </c>
      <c r="F2178" s="81">
        <v>0</v>
      </c>
      <c r="G2178" s="82" t="s">
        <v>110</v>
      </c>
      <c r="H2178" s="83" t="s">
        <v>111</v>
      </c>
      <c r="I2178" s="70"/>
      <c r="K2178" s="84">
        <v>111.05</v>
      </c>
    </row>
    <row r="2179" spans="1:11" s="80" customFormat="1" ht="15" customHeight="1">
      <c r="A2179" s="79" t="s">
        <v>3971</v>
      </c>
      <c r="B2179" s="85" t="s">
        <v>3972</v>
      </c>
      <c r="C2179" s="81">
        <v>12</v>
      </c>
      <c r="D2179" s="81">
        <v>5</v>
      </c>
      <c r="E2179" s="81">
        <v>5</v>
      </c>
      <c r="F2179" s="81">
        <v>0</v>
      </c>
      <c r="G2179" s="82" t="s">
        <v>110</v>
      </c>
      <c r="H2179" s="83" t="s">
        <v>111</v>
      </c>
      <c r="I2179" s="70"/>
      <c r="K2179" s="84">
        <v>77.38</v>
      </c>
    </row>
    <row r="2180" spans="1:11" s="80" customFormat="1" ht="15" customHeight="1">
      <c r="A2180" s="79" t="s">
        <v>3973</v>
      </c>
      <c r="B2180" s="80" t="s">
        <v>3974</v>
      </c>
      <c r="C2180" s="81">
        <v>12</v>
      </c>
      <c r="D2180" s="81">
        <v>5</v>
      </c>
      <c r="E2180" s="81">
        <v>5</v>
      </c>
      <c r="F2180" s="81">
        <v>0</v>
      </c>
      <c r="G2180" s="82" t="s">
        <v>110</v>
      </c>
      <c r="H2180" s="83" t="s">
        <v>111</v>
      </c>
      <c r="I2180" s="70"/>
      <c r="K2180" s="84">
        <v>224.61</v>
      </c>
    </row>
    <row r="2181" spans="1:11" s="80" customFormat="1" ht="15" customHeight="1">
      <c r="A2181" s="79" t="s">
        <v>3975</v>
      </c>
      <c r="B2181" s="80" t="s">
        <v>3976</v>
      </c>
      <c r="C2181" s="81">
        <v>12</v>
      </c>
      <c r="D2181" s="81">
        <v>5</v>
      </c>
      <c r="E2181" s="81">
        <v>5</v>
      </c>
      <c r="F2181" s="81">
        <v>0</v>
      </c>
      <c r="G2181" s="82" t="s">
        <v>110</v>
      </c>
      <c r="H2181" s="83" t="s">
        <v>111</v>
      </c>
      <c r="I2181" s="70"/>
      <c r="K2181" s="84">
        <v>214.94</v>
      </c>
    </row>
    <row r="2182" spans="1:11" s="80" customFormat="1" ht="15" customHeight="1">
      <c r="A2182" s="79" t="s">
        <v>3977</v>
      </c>
      <c r="B2182" s="80" t="s">
        <v>3978</v>
      </c>
      <c r="C2182" s="81">
        <v>12</v>
      </c>
      <c r="D2182" s="81">
        <v>5</v>
      </c>
      <c r="E2182" s="81">
        <v>5</v>
      </c>
      <c r="F2182" s="81">
        <v>0</v>
      </c>
      <c r="G2182" s="82" t="s">
        <v>110</v>
      </c>
      <c r="H2182" s="83" t="s">
        <v>111</v>
      </c>
      <c r="I2182" s="70"/>
      <c r="K2182" s="84">
        <v>194.52</v>
      </c>
    </row>
    <row r="2183" spans="1:11" s="80" customFormat="1" ht="15" customHeight="1">
      <c r="A2183" s="79" t="s">
        <v>3979</v>
      </c>
      <c r="B2183" s="80" t="s">
        <v>3980</v>
      </c>
      <c r="C2183" s="81">
        <v>12</v>
      </c>
      <c r="D2183" s="81">
        <v>5</v>
      </c>
      <c r="E2183" s="81">
        <v>5</v>
      </c>
      <c r="F2183" s="81">
        <v>0</v>
      </c>
      <c r="G2183" s="82" t="s">
        <v>110</v>
      </c>
      <c r="H2183" s="83" t="s">
        <v>111</v>
      </c>
      <c r="I2183" s="70"/>
      <c r="K2183" s="84">
        <v>255.77</v>
      </c>
    </row>
    <row r="2184" spans="1:11" s="80" customFormat="1" ht="15" customHeight="1">
      <c r="A2184" s="79" t="s">
        <v>3981</v>
      </c>
      <c r="B2184" s="80" t="s">
        <v>3982</v>
      </c>
      <c r="C2184" s="81">
        <v>12</v>
      </c>
      <c r="D2184" s="81">
        <v>5</v>
      </c>
      <c r="E2184" s="81">
        <v>5</v>
      </c>
      <c r="F2184" s="81">
        <v>0</v>
      </c>
      <c r="G2184" s="82" t="s">
        <v>110</v>
      </c>
      <c r="H2184" s="83" t="s">
        <v>111</v>
      </c>
      <c r="I2184" s="70"/>
      <c r="K2184" s="84">
        <v>328.85</v>
      </c>
    </row>
    <row r="2185" spans="1:11" s="80" customFormat="1" ht="15" customHeight="1">
      <c r="A2185" s="79" t="s">
        <v>3983</v>
      </c>
      <c r="B2185" s="80" t="s">
        <v>3984</v>
      </c>
      <c r="C2185" s="81">
        <v>12</v>
      </c>
      <c r="D2185" s="81">
        <v>5</v>
      </c>
      <c r="E2185" s="81">
        <v>5</v>
      </c>
      <c r="F2185" s="81">
        <v>0</v>
      </c>
      <c r="G2185" s="82" t="s">
        <v>110</v>
      </c>
      <c r="H2185" s="83" t="s">
        <v>111</v>
      </c>
      <c r="I2185" s="70"/>
      <c r="K2185" s="84">
        <v>346.76</v>
      </c>
    </row>
    <row r="2186" spans="1:11" s="80" customFormat="1" ht="15" customHeight="1">
      <c r="A2186" s="79" t="s">
        <v>3985</v>
      </c>
      <c r="B2186" s="80" t="s">
        <v>3982</v>
      </c>
      <c r="C2186" s="81">
        <v>12</v>
      </c>
      <c r="D2186" s="81">
        <v>5</v>
      </c>
      <c r="E2186" s="81">
        <v>5</v>
      </c>
      <c r="F2186" s="81">
        <v>0</v>
      </c>
      <c r="G2186" s="82" t="s">
        <v>110</v>
      </c>
      <c r="H2186" s="83" t="s">
        <v>111</v>
      </c>
      <c r="I2186" s="70"/>
      <c r="K2186" s="84">
        <v>579.25</v>
      </c>
    </row>
    <row r="2187" spans="1:11" s="80" customFormat="1" ht="15" customHeight="1">
      <c r="A2187" s="79" t="s">
        <v>3986</v>
      </c>
      <c r="B2187" s="80" t="s">
        <v>3987</v>
      </c>
      <c r="C2187" s="81">
        <v>12</v>
      </c>
      <c r="D2187" s="81">
        <v>5</v>
      </c>
      <c r="E2187" s="81">
        <v>5</v>
      </c>
      <c r="F2187" s="81">
        <v>0</v>
      </c>
      <c r="G2187" s="82" t="s">
        <v>110</v>
      </c>
      <c r="H2187" s="83" t="s">
        <v>111</v>
      </c>
      <c r="I2187" s="70"/>
      <c r="K2187" s="84">
        <v>186.64</v>
      </c>
    </row>
    <row r="2188" spans="1:11" s="80" customFormat="1" ht="15" customHeight="1">
      <c r="A2188" s="79" t="s">
        <v>3988</v>
      </c>
      <c r="B2188" s="80" t="s">
        <v>3989</v>
      </c>
      <c r="C2188" s="81">
        <v>12</v>
      </c>
      <c r="D2188" s="81">
        <v>5</v>
      </c>
      <c r="E2188" s="81">
        <v>5</v>
      </c>
      <c r="F2188" s="81">
        <v>0</v>
      </c>
      <c r="G2188" s="82" t="s">
        <v>110</v>
      </c>
      <c r="H2188" s="83" t="s">
        <v>111</v>
      </c>
      <c r="I2188" s="70"/>
      <c r="K2188" s="84">
        <v>337.45</v>
      </c>
    </row>
    <row r="2189" spans="1:11" s="80" customFormat="1" ht="15" customHeight="1">
      <c r="A2189" s="79" t="s">
        <v>3990</v>
      </c>
      <c r="B2189" s="80" t="s">
        <v>3991</v>
      </c>
      <c r="C2189" s="81">
        <v>12</v>
      </c>
      <c r="D2189" s="81">
        <v>5</v>
      </c>
      <c r="E2189" s="81">
        <v>5</v>
      </c>
      <c r="F2189" s="81">
        <v>0</v>
      </c>
      <c r="G2189" s="82" t="s">
        <v>110</v>
      </c>
      <c r="H2189" s="83" t="s">
        <v>111</v>
      </c>
      <c r="I2189" s="70"/>
      <c r="K2189" s="84">
        <v>345.33</v>
      </c>
    </row>
    <row r="2190" spans="1:11" s="80" customFormat="1" ht="15" customHeight="1">
      <c r="A2190" s="79" t="s">
        <v>3992</v>
      </c>
      <c r="B2190" s="85" t="s">
        <v>3993</v>
      </c>
      <c r="C2190" s="81">
        <v>12</v>
      </c>
      <c r="D2190" s="81">
        <v>5</v>
      </c>
      <c r="E2190" s="81">
        <v>5</v>
      </c>
      <c r="F2190" s="81">
        <v>0</v>
      </c>
      <c r="G2190" s="82" t="s">
        <v>110</v>
      </c>
      <c r="H2190" s="83" t="s">
        <v>111</v>
      </c>
      <c r="I2190" s="70"/>
      <c r="K2190" s="84">
        <v>47.29</v>
      </c>
    </row>
    <row r="2191" spans="1:11" s="80" customFormat="1" ht="15" customHeight="1">
      <c r="A2191" s="79" t="s">
        <v>3994</v>
      </c>
      <c r="B2191" s="80" t="s">
        <v>3995</v>
      </c>
      <c r="C2191" s="81">
        <v>12</v>
      </c>
      <c r="D2191" s="81">
        <v>5</v>
      </c>
      <c r="E2191" s="81">
        <v>5</v>
      </c>
      <c r="F2191" s="81">
        <v>0</v>
      </c>
      <c r="G2191" s="82" t="s">
        <v>110</v>
      </c>
      <c r="H2191" s="83" t="s">
        <v>111</v>
      </c>
      <c r="I2191" s="70"/>
      <c r="K2191" s="84">
        <v>137.56</v>
      </c>
    </row>
    <row r="2192" spans="1:11" s="80" customFormat="1" ht="15" customHeight="1">
      <c r="A2192" s="79" t="s">
        <v>3996</v>
      </c>
      <c r="B2192" s="80" t="s">
        <v>3997</v>
      </c>
      <c r="C2192" s="81">
        <v>12</v>
      </c>
      <c r="D2192" s="81">
        <v>5</v>
      </c>
      <c r="E2192" s="81">
        <v>5</v>
      </c>
      <c r="F2192" s="81">
        <v>0</v>
      </c>
      <c r="G2192" s="82" t="s">
        <v>110</v>
      </c>
      <c r="H2192" s="83" t="s">
        <v>111</v>
      </c>
      <c r="I2192" s="70"/>
      <c r="K2192" s="84">
        <v>145.44</v>
      </c>
    </row>
    <row r="2193" spans="1:11" s="80" customFormat="1" ht="15" customHeight="1">
      <c r="A2193" s="79" t="s">
        <v>3998</v>
      </c>
      <c r="B2193" s="80" t="s">
        <v>3999</v>
      </c>
      <c r="C2193" s="81">
        <v>12</v>
      </c>
      <c r="D2193" s="81">
        <v>5</v>
      </c>
      <c r="E2193" s="81">
        <v>5</v>
      </c>
      <c r="F2193" s="81">
        <v>0</v>
      </c>
      <c r="G2193" s="82" t="s">
        <v>110</v>
      </c>
      <c r="H2193" s="83" t="s">
        <v>111</v>
      </c>
      <c r="I2193" s="70"/>
      <c r="K2193" s="84">
        <v>159.77000000000001</v>
      </c>
    </row>
    <row r="2194" spans="1:11" s="80" customFormat="1" ht="15" customHeight="1">
      <c r="A2194" s="79" t="s">
        <v>4000</v>
      </c>
      <c r="B2194" s="80" t="s">
        <v>4001</v>
      </c>
      <c r="C2194" s="81">
        <v>12</v>
      </c>
      <c r="D2194" s="81">
        <v>5</v>
      </c>
      <c r="E2194" s="81">
        <v>5</v>
      </c>
      <c r="F2194" s="81">
        <v>0</v>
      </c>
      <c r="G2194" s="82" t="s">
        <v>110</v>
      </c>
      <c r="H2194" s="83" t="s">
        <v>111</v>
      </c>
      <c r="I2194" s="70"/>
      <c r="K2194" s="84">
        <v>195.59</v>
      </c>
    </row>
    <row r="2195" spans="1:11" s="80" customFormat="1" ht="15" customHeight="1">
      <c r="A2195" s="79" t="s">
        <v>4002</v>
      </c>
      <c r="B2195" s="80" t="s">
        <v>4003</v>
      </c>
      <c r="C2195" s="81">
        <v>12</v>
      </c>
      <c r="D2195" s="81">
        <v>5</v>
      </c>
      <c r="E2195" s="81">
        <v>5</v>
      </c>
      <c r="F2195" s="81">
        <v>0</v>
      </c>
      <c r="G2195" s="82" t="s">
        <v>110</v>
      </c>
      <c r="H2195" s="83" t="s">
        <v>111</v>
      </c>
      <c r="I2195" s="70"/>
      <c r="K2195" s="84">
        <v>147.22999999999999</v>
      </c>
    </row>
    <row r="2196" spans="1:11" s="80" customFormat="1" ht="15" customHeight="1">
      <c r="A2196" s="91" t="s">
        <v>4004</v>
      </c>
      <c r="B2196" s="95" t="s">
        <v>4005</v>
      </c>
      <c r="C2196" s="96">
        <v>3</v>
      </c>
      <c r="D2196" s="96">
        <v>0</v>
      </c>
      <c r="E2196" s="96">
        <v>5</v>
      </c>
      <c r="F2196" s="96">
        <v>5</v>
      </c>
      <c r="G2196" s="82" t="s">
        <v>110</v>
      </c>
      <c r="H2196" s="70" t="s">
        <v>3863</v>
      </c>
      <c r="I2196" s="70"/>
      <c r="J2196" s="70"/>
      <c r="K2196" s="72">
        <v>11.54</v>
      </c>
    </row>
    <row r="2197" spans="1:11" s="80" customFormat="1" ht="15" customHeight="1">
      <c r="A2197" s="91" t="s">
        <v>4006</v>
      </c>
      <c r="B2197" s="95" t="s">
        <v>4007</v>
      </c>
      <c r="C2197" s="96">
        <v>3</v>
      </c>
      <c r="D2197" s="96">
        <v>0</v>
      </c>
      <c r="E2197" s="96">
        <v>5</v>
      </c>
      <c r="F2197" s="96">
        <v>5</v>
      </c>
      <c r="G2197" s="82" t="s">
        <v>110</v>
      </c>
      <c r="H2197" s="70" t="s">
        <v>3863</v>
      </c>
      <c r="I2197" s="70"/>
      <c r="J2197" s="70"/>
      <c r="K2197" s="72">
        <v>11.54</v>
      </c>
    </row>
    <row r="2198" spans="1:11" s="80" customFormat="1" ht="15" customHeight="1">
      <c r="A2198" s="91" t="s">
        <v>4008</v>
      </c>
      <c r="B2198" s="95" t="s">
        <v>4009</v>
      </c>
      <c r="C2198" s="96">
        <v>3</v>
      </c>
      <c r="D2198" s="96">
        <v>0</v>
      </c>
      <c r="E2198" s="96">
        <v>5</v>
      </c>
      <c r="F2198" s="96">
        <v>5</v>
      </c>
      <c r="G2198" s="82" t="s">
        <v>110</v>
      </c>
      <c r="H2198" s="70" t="s">
        <v>3863</v>
      </c>
      <c r="I2198" s="70"/>
      <c r="J2198" s="70"/>
      <c r="K2198" s="72">
        <v>9.57</v>
      </c>
    </row>
    <row r="2199" spans="1:11" s="80" customFormat="1" ht="15" customHeight="1">
      <c r="A2199" s="91" t="s">
        <v>4010</v>
      </c>
      <c r="B2199" s="95" t="s">
        <v>4011</v>
      </c>
      <c r="C2199" s="96">
        <v>3</v>
      </c>
      <c r="D2199" s="96">
        <v>0</v>
      </c>
      <c r="E2199" s="96">
        <v>5</v>
      </c>
      <c r="F2199" s="96">
        <v>5</v>
      </c>
      <c r="G2199" s="82" t="s">
        <v>110</v>
      </c>
      <c r="H2199" s="70" t="s">
        <v>3863</v>
      </c>
      <c r="I2199" s="70"/>
      <c r="J2199" s="70"/>
      <c r="K2199" s="72">
        <v>14.41</v>
      </c>
    </row>
    <row r="2200" spans="1:11" s="80" customFormat="1" ht="15" customHeight="1">
      <c r="A2200" s="91" t="s">
        <v>4012</v>
      </c>
      <c r="B2200" s="95" t="s">
        <v>4013</v>
      </c>
      <c r="C2200" s="96">
        <v>3</v>
      </c>
      <c r="D2200" s="96">
        <v>0</v>
      </c>
      <c r="E2200" s="96">
        <v>5</v>
      </c>
      <c r="F2200" s="96">
        <v>5</v>
      </c>
      <c r="G2200" s="82" t="s">
        <v>110</v>
      </c>
      <c r="H2200" s="70" t="s">
        <v>3863</v>
      </c>
      <c r="I2200" s="70"/>
      <c r="J2200" s="70"/>
      <c r="K2200" s="72">
        <v>18.27</v>
      </c>
    </row>
    <row r="2201" spans="1:11" s="80" customFormat="1" ht="15" customHeight="1">
      <c r="A2201" s="91" t="s">
        <v>4014</v>
      </c>
      <c r="B2201" s="95" t="s">
        <v>4015</v>
      </c>
      <c r="C2201" s="96">
        <v>3</v>
      </c>
      <c r="D2201" s="96">
        <v>0</v>
      </c>
      <c r="E2201" s="96">
        <v>5</v>
      </c>
      <c r="F2201" s="96">
        <v>5</v>
      </c>
      <c r="G2201" s="82" t="s">
        <v>110</v>
      </c>
      <c r="H2201" s="70" t="s">
        <v>3863</v>
      </c>
      <c r="I2201" s="70"/>
      <c r="J2201" s="70"/>
      <c r="K2201" s="72">
        <v>11.85</v>
      </c>
    </row>
    <row r="2202" spans="1:11" s="80" customFormat="1" ht="15" customHeight="1">
      <c r="A2202" s="91" t="s">
        <v>4016</v>
      </c>
      <c r="B2202" s="95" t="s">
        <v>4017</v>
      </c>
      <c r="C2202" s="96">
        <v>3</v>
      </c>
      <c r="D2202" s="96">
        <v>0</v>
      </c>
      <c r="E2202" s="96">
        <v>5</v>
      </c>
      <c r="F2202" s="96">
        <v>5</v>
      </c>
      <c r="G2202" s="82" t="s">
        <v>110</v>
      </c>
      <c r="H2202" s="70" t="s">
        <v>3863</v>
      </c>
      <c r="I2202" s="70"/>
      <c r="J2202" s="70"/>
      <c r="K2202" s="72">
        <v>64.989999999999995</v>
      </c>
    </row>
    <row r="2203" spans="1:11" s="80" customFormat="1" ht="15" customHeight="1">
      <c r="A2203" s="91" t="s">
        <v>4018</v>
      </c>
      <c r="B2203" s="95" t="s">
        <v>4019</v>
      </c>
      <c r="C2203" s="96">
        <v>3</v>
      </c>
      <c r="D2203" s="96">
        <v>0</v>
      </c>
      <c r="E2203" s="96">
        <v>5</v>
      </c>
      <c r="F2203" s="96">
        <v>5</v>
      </c>
      <c r="G2203" s="82" t="s">
        <v>110</v>
      </c>
      <c r="H2203" s="70" t="s">
        <v>3863</v>
      </c>
      <c r="I2203" s="70"/>
      <c r="J2203" s="70"/>
      <c r="K2203" s="72">
        <v>11.14</v>
      </c>
    </row>
    <row r="2204" spans="1:11" s="80" customFormat="1" ht="15" customHeight="1">
      <c r="A2204" s="91" t="s">
        <v>4020</v>
      </c>
      <c r="B2204" s="95" t="s">
        <v>4021</v>
      </c>
      <c r="C2204" s="96">
        <v>3</v>
      </c>
      <c r="D2204" s="96">
        <v>0</v>
      </c>
      <c r="E2204" s="96">
        <v>5</v>
      </c>
      <c r="F2204" s="96">
        <v>5</v>
      </c>
      <c r="G2204" s="82" t="s">
        <v>110</v>
      </c>
      <c r="H2204" s="70" t="s">
        <v>3863</v>
      </c>
      <c r="I2204" s="70"/>
      <c r="J2204" s="70"/>
      <c r="K2204" s="72">
        <v>18.07</v>
      </c>
    </row>
    <row r="2205" spans="1:11" s="80" customFormat="1" ht="15" customHeight="1">
      <c r="A2205" s="91" t="s">
        <v>4022</v>
      </c>
      <c r="B2205" s="95" t="s">
        <v>4023</v>
      </c>
      <c r="C2205" s="96">
        <v>3</v>
      </c>
      <c r="D2205" s="96">
        <v>0</v>
      </c>
      <c r="E2205" s="96">
        <v>5</v>
      </c>
      <c r="F2205" s="96">
        <v>5</v>
      </c>
      <c r="G2205" s="82" t="s">
        <v>110</v>
      </c>
      <c r="H2205" s="70" t="s">
        <v>3863</v>
      </c>
      <c r="I2205" s="70"/>
      <c r="J2205" s="70"/>
      <c r="K2205" s="72">
        <v>20.56</v>
      </c>
    </row>
    <row r="2206" spans="1:11" s="80" customFormat="1" ht="15" customHeight="1">
      <c r="A2206" s="91" t="s">
        <v>4024</v>
      </c>
      <c r="B2206" s="95" t="s">
        <v>4025</v>
      </c>
      <c r="C2206" s="96">
        <v>3</v>
      </c>
      <c r="D2206" s="96">
        <v>0</v>
      </c>
      <c r="E2206" s="96">
        <v>5</v>
      </c>
      <c r="F2206" s="96">
        <v>5</v>
      </c>
      <c r="G2206" s="82" t="s">
        <v>110</v>
      </c>
      <c r="H2206" s="70" t="s">
        <v>3863</v>
      </c>
      <c r="I2206" s="70"/>
      <c r="J2206" s="70"/>
      <c r="K2206" s="72">
        <v>24.42</v>
      </c>
    </row>
    <row r="2207" spans="1:11" s="80" customFormat="1" ht="15" customHeight="1">
      <c r="A2207" s="91" t="s">
        <v>4026</v>
      </c>
      <c r="B2207" s="95" t="s">
        <v>4027</v>
      </c>
      <c r="C2207" s="96">
        <v>3</v>
      </c>
      <c r="D2207" s="96">
        <v>0</v>
      </c>
      <c r="E2207" s="96">
        <v>5</v>
      </c>
      <c r="F2207" s="96">
        <v>5</v>
      </c>
      <c r="G2207" s="82" t="s">
        <v>110</v>
      </c>
      <c r="H2207" s="70" t="s">
        <v>3863</v>
      </c>
      <c r="I2207" s="70"/>
      <c r="J2207" s="70"/>
      <c r="K2207" s="72">
        <v>25.23</v>
      </c>
    </row>
    <row r="2208" spans="1:11" s="80" customFormat="1" ht="15" customHeight="1">
      <c r="A2208" s="91" t="s">
        <v>4028</v>
      </c>
      <c r="B2208" s="95" t="s">
        <v>4029</v>
      </c>
      <c r="C2208" s="96">
        <v>3</v>
      </c>
      <c r="D2208" s="96">
        <v>0</v>
      </c>
      <c r="E2208" s="96">
        <v>5</v>
      </c>
      <c r="F2208" s="96">
        <v>5</v>
      </c>
      <c r="G2208" s="82" t="s">
        <v>110</v>
      </c>
      <c r="H2208" s="70" t="s">
        <v>3863</v>
      </c>
      <c r="I2208" s="70"/>
      <c r="J2208" s="70"/>
      <c r="K2208" s="72">
        <v>19.3</v>
      </c>
    </row>
    <row r="2209" spans="1:11" s="80" customFormat="1" ht="15" customHeight="1">
      <c r="A2209" s="91" t="s">
        <v>4030</v>
      </c>
      <c r="B2209" s="95" t="s">
        <v>4031</v>
      </c>
      <c r="C2209" s="96">
        <v>3</v>
      </c>
      <c r="D2209" s="96">
        <v>0</v>
      </c>
      <c r="E2209" s="96">
        <v>5</v>
      </c>
      <c r="F2209" s="96">
        <v>5</v>
      </c>
      <c r="G2209" s="82" t="s">
        <v>110</v>
      </c>
      <c r="H2209" s="70" t="s">
        <v>3863</v>
      </c>
      <c r="I2209" s="70"/>
      <c r="J2209" s="70"/>
      <c r="K2209" s="72">
        <v>19.87</v>
      </c>
    </row>
    <row r="2210" spans="1:11" s="80" customFormat="1" ht="15" customHeight="1">
      <c r="A2210" s="91" t="s">
        <v>4032</v>
      </c>
      <c r="B2210" s="95" t="s">
        <v>4033</v>
      </c>
      <c r="C2210" s="96">
        <v>3</v>
      </c>
      <c r="D2210" s="96">
        <v>0</v>
      </c>
      <c r="E2210" s="96">
        <v>5</v>
      </c>
      <c r="F2210" s="96">
        <v>5</v>
      </c>
      <c r="G2210" s="82" t="s">
        <v>110</v>
      </c>
      <c r="H2210" s="70" t="s">
        <v>3863</v>
      </c>
      <c r="I2210" s="70"/>
      <c r="J2210" s="70"/>
      <c r="K2210" s="72">
        <v>18.09</v>
      </c>
    </row>
    <row r="2211" spans="1:11" s="80" customFormat="1" ht="15" customHeight="1">
      <c r="A2211" s="91" t="s">
        <v>4034</v>
      </c>
      <c r="B2211" s="95" t="s">
        <v>4035</v>
      </c>
      <c r="C2211" s="96">
        <v>3</v>
      </c>
      <c r="D2211" s="96">
        <v>0</v>
      </c>
      <c r="E2211" s="96">
        <v>5</v>
      </c>
      <c r="F2211" s="96">
        <v>5</v>
      </c>
      <c r="G2211" s="82" t="s">
        <v>110</v>
      </c>
      <c r="H2211" s="70" t="s">
        <v>3863</v>
      </c>
      <c r="I2211" s="70"/>
      <c r="J2211" s="70"/>
      <c r="K2211" s="72">
        <v>24.63</v>
      </c>
    </row>
    <row r="2212" spans="1:11" s="80" customFormat="1" ht="15" customHeight="1">
      <c r="A2212" s="91" t="s">
        <v>4036</v>
      </c>
      <c r="B2212" s="95" t="s">
        <v>4037</v>
      </c>
      <c r="C2212" s="96">
        <v>3</v>
      </c>
      <c r="D2212" s="96">
        <v>0</v>
      </c>
      <c r="E2212" s="96">
        <v>5</v>
      </c>
      <c r="F2212" s="96">
        <v>5</v>
      </c>
      <c r="G2212" s="82" t="s">
        <v>110</v>
      </c>
      <c r="H2212" s="70" t="s">
        <v>3863</v>
      </c>
      <c r="I2212" s="70"/>
      <c r="J2212" s="70"/>
      <c r="K2212" s="72">
        <v>25.23</v>
      </c>
    </row>
    <row r="2213" spans="1:11" s="80" customFormat="1" ht="15" customHeight="1">
      <c r="A2213" s="91" t="s">
        <v>4038</v>
      </c>
      <c r="B2213" s="95" t="s">
        <v>4039</v>
      </c>
      <c r="C2213" s="96">
        <v>3</v>
      </c>
      <c r="D2213" s="96">
        <v>0</v>
      </c>
      <c r="E2213" s="96">
        <v>5</v>
      </c>
      <c r="F2213" s="96">
        <v>5</v>
      </c>
      <c r="G2213" s="82" t="s">
        <v>110</v>
      </c>
      <c r="H2213" s="70" t="s">
        <v>3863</v>
      </c>
      <c r="I2213" s="70"/>
      <c r="J2213" s="70"/>
      <c r="K2213" s="72">
        <v>23.48</v>
      </c>
    </row>
    <row r="2214" spans="1:11" s="80" customFormat="1" ht="15" customHeight="1">
      <c r="A2214" s="91" t="s">
        <v>4040</v>
      </c>
      <c r="B2214" s="95" t="s">
        <v>4041</v>
      </c>
      <c r="C2214" s="96">
        <v>3</v>
      </c>
      <c r="D2214" s="96">
        <v>0</v>
      </c>
      <c r="E2214" s="96">
        <v>5</v>
      </c>
      <c r="F2214" s="96">
        <v>5</v>
      </c>
      <c r="G2214" s="82" t="s">
        <v>110</v>
      </c>
      <c r="H2214" s="70" t="s">
        <v>3863</v>
      </c>
      <c r="I2214" s="70"/>
      <c r="J2214" s="70"/>
      <c r="K2214" s="72">
        <v>18.12</v>
      </c>
    </row>
    <row r="2215" spans="1:11" s="80" customFormat="1" ht="15" customHeight="1">
      <c r="A2215" s="91" t="s">
        <v>4042</v>
      </c>
      <c r="B2215" s="95" t="s">
        <v>4043</v>
      </c>
      <c r="C2215" s="96">
        <v>3</v>
      </c>
      <c r="D2215" s="96">
        <v>0</v>
      </c>
      <c r="E2215" s="96">
        <v>5</v>
      </c>
      <c r="F2215" s="96">
        <v>5</v>
      </c>
      <c r="G2215" s="82" t="s">
        <v>110</v>
      </c>
      <c r="H2215" s="70" t="s">
        <v>3863</v>
      </c>
      <c r="I2215" s="70"/>
      <c r="J2215" s="70"/>
      <c r="K2215" s="72">
        <v>18.489999999999998</v>
      </c>
    </row>
    <row r="2216" spans="1:11" s="80" customFormat="1" ht="15" customHeight="1">
      <c r="A2216" s="91" t="s">
        <v>4044</v>
      </c>
      <c r="B2216" s="95" t="s">
        <v>4045</v>
      </c>
      <c r="C2216" s="96">
        <v>3</v>
      </c>
      <c r="D2216" s="96">
        <v>0</v>
      </c>
      <c r="E2216" s="96">
        <v>5</v>
      </c>
      <c r="F2216" s="96">
        <v>5</v>
      </c>
      <c r="G2216" s="82" t="s">
        <v>110</v>
      </c>
      <c r="H2216" s="70" t="s">
        <v>3863</v>
      </c>
      <c r="I2216" s="70"/>
      <c r="J2216" s="70"/>
      <c r="K2216" s="72">
        <v>21.14</v>
      </c>
    </row>
    <row r="2217" spans="1:11" s="80" customFormat="1" ht="15" customHeight="1">
      <c r="A2217" s="91" t="s">
        <v>4046</v>
      </c>
      <c r="B2217" s="95" t="s">
        <v>4047</v>
      </c>
      <c r="C2217" s="96">
        <v>3</v>
      </c>
      <c r="D2217" s="96">
        <v>0</v>
      </c>
      <c r="E2217" s="96">
        <v>5</v>
      </c>
      <c r="F2217" s="96">
        <v>5</v>
      </c>
      <c r="G2217" s="82" t="s">
        <v>110</v>
      </c>
      <c r="H2217" s="70" t="s">
        <v>3863</v>
      </c>
      <c r="I2217" s="70"/>
      <c r="J2217" s="70"/>
      <c r="K2217" s="72">
        <v>22.3</v>
      </c>
    </row>
    <row r="2218" spans="1:11" s="80" customFormat="1" ht="15" customHeight="1">
      <c r="A2218" s="91" t="s">
        <v>4048</v>
      </c>
      <c r="B2218" s="95" t="s">
        <v>4049</v>
      </c>
      <c r="C2218" s="96">
        <v>3</v>
      </c>
      <c r="D2218" s="96">
        <v>0</v>
      </c>
      <c r="E2218" s="96">
        <v>5</v>
      </c>
      <c r="F2218" s="96">
        <v>5</v>
      </c>
      <c r="G2218" s="82" t="s">
        <v>110</v>
      </c>
      <c r="H2218" s="70" t="s">
        <v>3863</v>
      </c>
      <c r="I2218" s="70"/>
      <c r="J2218" s="70"/>
      <c r="K2218" s="72">
        <v>18.73</v>
      </c>
    </row>
    <row r="2219" spans="1:11" s="80" customFormat="1" ht="15" customHeight="1">
      <c r="A2219" s="91" t="s">
        <v>4050</v>
      </c>
      <c r="B2219" s="95" t="s">
        <v>4051</v>
      </c>
      <c r="C2219" s="96">
        <v>3</v>
      </c>
      <c r="D2219" s="96">
        <v>0</v>
      </c>
      <c r="E2219" s="96">
        <v>5</v>
      </c>
      <c r="F2219" s="96">
        <v>5</v>
      </c>
      <c r="G2219" s="82" t="s">
        <v>110</v>
      </c>
      <c r="H2219" s="70" t="s">
        <v>3863</v>
      </c>
      <c r="I2219" s="70"/>
      <c r="J2219" s="70"/>
      <c r="K2219" s="72">
        <v>22.36</v>
      </c>
    </row>
    <row r="2220" spans="1:11" s="80" customFormat="1" ht="15" customHeight="1">
      <c r="A2220" s="91" t="s">
        <v>4052</v>
      </c>
      <c r="B2220" s="95" t="s">
        <v>4053</v>
      </c>
      <c r="C2220" s="96">
        <v>3</v>
      </c>
      <c r="D2220" s="96">
        <v>0</v>
      </c>
      <c r="E2220" s="96">
        <v>5</v>
      </c>
      <c r="F2220" s="96">
        <v>5</v>
      </c>
      <c r="G2220" s="82" t="s">
        <v>110</v>
      </c>
      <c r="H2220" s="70" t="s">
        <v>3863</v>
      </c>
      <c r="I2220" s="70"/>
      <c r="J2220" s="70"/>
      <c r="K2220" s="72">
        <v>18.09</v>
      </c>
    </row>
    <row r="2221" spans="1:11" s="80" customFormat="1" ht="15" customHeight="1">
      <c r="A2221" s="91" t="s">
        <v>4054</v>
      </c>
      <c r="B2221" s="95" t="s">
        <v>4055</v>
      </c>
      <c r="C2221" s="96">
        <v>3</v>
      </c>
      <c r="D2221" s="96">
        <v>0</v>
      </c>
      <c r="E2221" s="96">
        <v>5</v>
      </c>
      <c r="F2221" s="96">
        <v>5</v>
      </c>
      <c r="G2221" s="82" t="s">
        <v>110</v>
      </c>
      <c r="H2221" s="70" t="s">
        <v>3863</v>
      </c>
      <c r="I2221" s="70"/>
      <c r="J2221" s="70"/>
      <c r="K2221" s="72">
        <v>22.22</v>
      </c>
    </row>
    <row r="2222" spans="1:11" s="80" customFormat="1" ht="15" customHeight="1">
      <c r="A2222" s="91" t="s">
        <v>4056</v>
      </c>
      <c r="B2222" s="95" t="s">
        <v>4057</v>
      </c>
      <c r="C2222" s="96">
        <v>3</v>
      </c>
      <c r="D2222" s="96">
        <v>0</v>
      </c>
      <c r="E2222" s="96">
        <v>5</v>
      </c>
      <c r="F2222" s="96">
        <v>5</v>
      </c>
      <c r="G2222" s="82" t="s">
        <v>110</v>
      </c>
      <c r="H2222" s="70" t="s">
        <v>3863</v>
      </c>
      <c r="I2222" s="70"/>
      <c r="J2222" s="70"/>
      <c r="K2222" s="72">
        <v>19.87</v>
      </c>
    </row>
    <row r="2223" spans="1:11" s="80" customFormat="1" ht="15" customHeight="1">
      <c r="A2223" s="91" t="s">
        <v>4058</v>
      </c>
      <c r="B2223" s="95" t="s">
        <v>4059</v>
      </c>
      <c r="C2223" s="96">
        <v>3</v>
      </c>
      <c r="D2223" s="96">
        <v>0</v>
      </c>
      <c r="E2223" s="96">
        <v>5</v>
      </c>
      <c r="F2223" s="96">
        <v>5</v>
      </c>
      <c r="G2223" s="82" t="s">
        <v>110</v>
      </c>
      <c r="H2223" s="70" t="s">
        <v>3863</v>
      </c>
      <c r="I2223" s="70"/>
      <c r="J2223" s="70"/>
      <c r="K2223" s="72">
        <v>23.48</v>
      </c>
    </row>
    <row r="2224" spans="1:11" s="80" customFormat="1" ht="15" customHeight="1">
      <c r="A2224" s="91" t="s">
        <v>4060</v>
      </c>
      <c r="B2224" s="95" t="s">
        <v>4061</v>
      </c>
      <c r="C2224" s="96">
        <v>3</v>
      </c>
      <c r="D2224" s="96">
        <v>0</v>
      </c>
      <c r="E2224" s="96">
        <v>5</v>
      </c>
      <c r="F2224" s="96">
        <v>5</v>
      </c>
      <c r="G2224" s="82" t="s">
        <v>110</v>
      </c>
      <c r="H2224" s="70" t="s">
        <v>3863</v>
      </c>
      <c r="I2224" s="70"/>
      <c r="J2224" s="70"/>
      <c r="K2224" s="72">
        <v>18.09</v>
      </c>
    </row>
    <row r="2225" spans="1:11" s="80" customFormat="1" ht="15" customHeight="1">
      <c r="A2225" s="91" t="s">
        <v>4062</v>
      </c>
      <c r="B2225" s="95" t="s">
        <v>4063</v>
      </c>
      <c r="C2225" s="96">
        <v>3</v>
      </c>
      <c r="D2225" s="96">
        <v>0</v>
      </c>
      <c r="E2225" s="96">
        <v>5</v>
      </c>
      <c r="F2225" s="96">
        <v>5</v>
      </c>
      <c r="G2225" s="82" t="s">
        <v>110</v>
      </c>
      <c r="H2225" s="70" t="s">
        <v>3863</v>
      </c>
      <c r="I2225" s="70"/>
      <c r="J2225" s="70"/>
      <c r="K2225" s="72">
        <v>20.04</v>
      </c>
    </row>
    <row r="2226" spans="1:11" s="80" customFormat="1" ht="15" customHeight="1">
      <c r="A2226" s="91" t="s">
        <v>4064</v>
      </c>
      <c r="B2226" s="95" t="s">
        <v>4065</v>
      </c>
      <c r="C2226" s="96">
        <v>3</v>
      </c>
      <c r="D2226" s="96">
        <v>0</v>
      </c>
      <c r="E2226" s="96">
        <v>5</v>
      </c>
      <c r="F2226" s="96">
        <v>5</v>
      </c>
      <c r="G2226" s="82" t="s">
        <v>110</v>
      </c>
      <c r="H2226" s="70" t="s">
        <v>3863</v>
      </c>
      <c r="I2226" s="70"/>
      <c r="J2226" s="70"/>
      <c r="K2226" s="72">
        <v>18.09</v>
      </c>
    </row>
    <row r="2227" spans="1:11" s="80" customFormat="1" ht="15" customHeight="1">
      <c r="A2227" s="91" t="s">
        <v>4066</v>
      </c>
      <c r="B2227" s="95" t="s">
        <v>4067</v>
      </c>
      <c r="C2227" s="96">
        <v>3</v>
      </c>
      <c r="D2227" s="96">
        <v>0</v>
      </c>
      <c r="E2227" s="96">
        <v>5</v>
      </c>
      <c r="F2227" s="96">
        <v>5</v>
      </c>
      <c r="G2227" s="82" t="s">
        <v>110</v>
      </c>
      <c r="H2227" s="70" t="s">
        <v>3863</v>
      </c>
      <c r="I2227" s="70"/>
      <c r="J2227" s="70"/>
      <c r="K2227" s="72">
        <v>9.02</v>
      </c>
    </row>
    <row r="2228" spans="1:11" s="80" customFormat="1" ht="15" customHeight="1">
      <c r="A2228" s="91" t="s">
        <v>4068</v>
      </c>
      <c r="B2228" s="95" t="s">
        <v>4069</v>
      </c>
      <c r="C2228" s="96">
        <v>3</v>
      </c>
      <c r="D2228" s="96">
        <v>0</v>
      </c>
      <c r="E2228" s="96">
        <v>5</v>
      </c>
      <c r="F2228" s="96">
        <v>5</v>
      </c>
      <c r="G2228" s="82" t="s">
        <v>110</v>
      </c>
      <c r="H2228" s="70" t="s">
        <v>3863</v>
      </c>
      <c r="I2228" s="70"/>
      <c r="J2228" s="70"/>
      <c r="K2228" s="72">
        <v>24.63</v>
      </c>
    </row>
    <row r="2229" spans="1:11" s="80" customFormat="1" ht="15" customHeight="1">
      <c r="A2229" s="91" t="s">
        <v>4070</v>
      </c>
      <c r="B2229" s="95" t="s">
        <v>4071</v>
      </c>
      <c r="C2229" s="96">
        <v>3</v>
      </c>
      <c r="D2229" s="96">
        <v>0</v>
      </c>
      <c r="E2229" s="96">
        <v>5</v>
      </c>
      <c r="F2229" s="96">
        <v>5</v>
      </c>
      <c r="G2229" s="82" t="s">
        <v>110</v>
      </c>
      <c r="H2229" s="70" t="s">
        <v>3863</v>
      </c>
      <c r="I2229" s="70"/>
      <c r="J2229" s="70"/>
      <c r="K2229" s="72">
        <v>18.489999999999998</v>
      </c>
    </row>
    <row r="2230" spans="1:11" s="80" customFormat="1" ht="15" customHeight="1">
      <c r="A2230" s="91" t="s">
        <v>4072</v>
      </c>
      <c r="B2230" s="95" t="s">
        <v>4073</v>
      </c>
      <c r="C2230" s="96">
        <v>3</v>
      </c>
      <c r="D2230" s="96">
        <v>0</v>
      </c>
      <c r="E2230" s="96">
        <v>5</v>
      </c>
      <c r="F2230" s="96">
        <v>5</v>
      </c>
      <c r="G2230" s="82" t="s">
        <v>110</v>
      </c>
      <c r="H2230" s="70" t="s">
        <v>3863</v>
      </c>
      <c r="I2230" s="70"/>
      <c r="J2230" s="70"/>
      <c r="K2230" s="72">
        <v>18.09</v>
      </c>
    </row>
    <row r="2231" spans="1:11" s="80" customFormat="1" ht="15" customHeight="1">
      <c r="A2231" s="91" t="s">
        <v>4074</v>
      </c>
      <c r="B2231" s="95" t="s">
        <v>4075</v>
      </c>
      <c r="C2231" s="96">
        <v>3</v>
      </c>
      <c r="D2231" s="96">
        <v>0</v>
      </c>
      <c r="E2231" s="96">
        <v>5</v>
      </c>
      <c r="F2231" s="96">
        <v>5</v>
      </c>
      <c r="G2231" s="82" t="s">
        <v>110</v>
      </c>
      <c r="H2231" s="70" t="s">
        <v>3863</v>
      </c>
      <c r="I2231" s="70"/>
      <c r="J2231" s="70"/>
      <c r="K2231" s="72">
        <v>15.62</v>
      </c>
    </row>
    <row r="2232" spans="1:11" s="80" customFormat="1" ht="15" customHeight="1">
      <c r="A2232" s="91" t="s">
        <v>4076</v>
      </c>
      <c r="B2232" s="95" t="s">
        <v>4077</v>
      </c>
      <c r="C2232" s="96">
        <v>3</v>
      </c>
      <c r="D2232" s="96">
        <v>0</v>
      </c>
      <c r="E2232" s="96">
        <v>5</v>
      </c>
      <c r="F2232" s="96">
        <v>5</v>
      </c>
      <c r="G2232" s="82" t="s">
        <v>110</v>
      </c>
      <c r="H2232" s="70" t="s">
        <v>3863</v>
      </c>
      <c r="I2232" s="70"/>
      <c r="J2232" s="70"/>
      <c r="K2232" s="72">
        <v>18.09</v>
      </c>
    </row>
    <row r="2233" spans="1:11" s="80" customFormat="1" ht="15" customHeight="1">
      <c r="A2233" s="91" t="s">
        <v>4078</v>
      </c>
      <c r="B2233" s="95" t="s">
        <v>4079</v>
      </c>
      <c r="C2233" s="96">
        <v>3</v>
      </c>
      <c r="D2233" s="96">
        <v>0</v>
      </c>
      <c r="E2233" s="96">
        <v>5</v>
      </c>
      <c r="F2233" s="96">
        <v>5</v>
      </c>
      <c r="G2233" s="82" t="s">
        <v>110</v>
      </c>
      <c r="H2233" s="70" t="s">
        <v>3863</v>
      </c>
      <c r="I2233" s="70"/>
      <c r="J2233" s="70"/>
      <c r="K2233" s="72">
        <v>18.78</v>
      </c>
    </row>
    <row r="2234" spans="1:11" s="80" customFormat="1" ht="15" customHeight="1">
      <c r="A2234" s="91" t="s">
        <v>4080</v>
      </c>
      <c r="B2234" s="95" t="s">
        <v>4081</v>
      </c>
      <c r="C2234" s="96">
        <v>3</v>
      </c>
      <c r="D2234" s="96">
        <v>0</v>
      </c>
      <c r="E2234" s="96">
        <v>5</v>
      </c>
      <c r="F2234" s="96">
        <v>5</v>
      </c>
      <c r="G2234" s="82" t="s">
        <v>110</v>
      </c>
      <c r="H2234" s="70" t="s">
        <v>3863</v>
      </c>
      <c r="I2234" s="70"/>
      <c r="J2234" s="70"/>
      <c r="K2234" s="72">
        <v>22.64</v>
      </c>
    </row>
    <row r="2235" spans="1:11" s="80" customFormat="1" ht="15" customHeight="1">
      <c r="A2235" s="91" t="s">
        <v>4082</v>
      </c>
      <c r="B2235" s="95" t="s">
        <v>4083</v>
      </c>
      <c r="C2235" s="96">
        <v>3</v>
      </c>
      <c r="D2235" s="96">
        <v>0</v>
      </c>
      <c r="E2235" s="96">
        <v>5</v>
      </c>
      <c r="F2235" s="96">
        <v>5</v>
      </c>
      <c r="G2235" s="82" t="s">
        <v>110</v>
      </c>
      <c r="H2235" s="70" t="s">
        <v>3863</v>
      </c>
      <c r="I2235" s="70"/>
      <c r="J2235" s="70"/>
      <c r="K2235" s="72">
        <v>22.85</v>
      </c>
    </row>
    <row r="2236" spans="1:11" s="80" customFormat="1" ht="15" customHeight="1">
      <c r="A2236" s="91" t="s">
        <v>4084</v>
      </c>
      <c r="B2236" s="95" t="s">
        <v>4083</v>
      </c>
      <c r="C2236" s="96">
        <v>3</v>
      </c>
      <c r="D2236" s="96">
        <v>0</v>
      </c>
      <c r="E2236" s="96">
        <v>5</v>
      </c>
      <c r="F2236" s="96">
        <v>5</v>
      </c>
      <c r="G2236" s="82" t="s">
        <v>110</v>
      </c>
      <c r="H2236" s="70" t="s">
        <v>3863</v>
      </c>
      <c r="I2236" s="70"/>
      <c r="J2236" s="70"/>
      <c r="K2236" s="72">
        <v>22.85</v>
      </c>
    </row>
    <row r="2237" spans="1:11" s="80" customFormat="1" ht="15" customHeight="1">
      <c r="A2237" s="91" t="s">
        <v>4085</v>
      </c>
      <c r="B2237" s="95" t="s">
        <v>4086</v>
      </c>
      <c r="C2237" s="96">
        <v>3</v>
      </c>
      <c r="D2237" s="96">
        <v>0</v>
      </c>
      <c r="E2237" s="96">
        <v>5</v>
      </c>
      <c r="F2237" s="96">
        <v>5</v>
      </c>
      <c r="G2237" s="82" t="s">
        <v>110</v>
      </c>
      <c r="H2237" s="70" t="s">
        <v>3863</v>
      </c>
      <c r="I2237" s="70"/>
      <c r="J2237" s="70"/>
      <c r="K2237" s="72">
        <v>19.920000000000002</v>
      </c>
    </row>
    <row r="2238" spans="1:11" s="80" customFormat="1" ht="15" customHeight="1">
      <c r="A2238" s="91" t="s">
        <v>4087</v>
      </c>
      <c r="B2238" s="95" t="s">
        <v>4088</v>
      </c>
      <c r="C2238" s="96">
        <v>3</v>
      </c>
      <c r="D2238" s="96">
        <v>0</v>
      </c>
      <c r="E2238" s="96">
        <v>5</v>
      </c>
      <c r="F2238" s="96">
        <v>5</v>
      </c>
      <c r="G2238" s="82" t="s">
        <v>110</v>
      </c>
      <c r="H2238" s="70" t="s">
        <v>3863</v>
      </c>
      <c r="I2238" s="70"/>
      <c r="J2238" s="70"/>
      <c r="K2238" s="72">
        <v>18.73</v>
      </c>
    </row>
    <row r="2239" spans="1:11" s="80" customFormat="1" ht="15" customHeight="1">
      <c r="A2239" s="91" t="s">
        <v>4089</v>
      </c>
      <c r="B2239" s="95" t="s">
        <v>4090</v>
      </c>
      <c r="C2239" s="96">
        <v>3</v>
      </c>
      <c r="D2239" s="96">
        <v>0</v>
      </c>
      <c r="E2239" s="96">
        <v>5</v>
      </c>
      <c r="F2239" s="96">
        <v>5</v>
      </c>
      <c r="G2239" s="82" t="s">
        <v>110</v>
      </c>
      <c r="H2239" s="70" t="s">
        <v>3863</v>
      </c>
      <c r="I2239" s="70"/>
      <c r="J2239" s="70"/>
      <c r="K2239" s="72">
        <v>9.68</v>
      </c>
    </row>
    <row r="2240" spans="1:11" s="80" customFormat="1" ht="15" customHeight="1">
      <c r="A2240" s="91" t="s">
        <v>4091</v>
      </c>
      <c r="B2240" s="95" t="s">
        <v>4092</v>
      </c>
      <c r="C2240" s="96">
        <v>3</v>
      </c>
      <c r="D2240" s="96">
        <v>0</v>
      </c>
      <c r="E2240" s="96">
        <v>5</v>
      </c>
      <c r="F2240" s="96">
        <v>5</v>
      </c>
      <c r="G2240" s="82" t="s">
        <v>110</v>
      </c>
      <c r="H2240" s="70" t="s">
        <v>3863</v>
      </c>
      <c r="I2240" s="70"/>
      <c r="J2240" s="70"/>
      <c r="K2240" s="72">
        <v>18.73</v>
      </c>
    </row>
    <row r="2241" spans="1:11" s="80" customFormat="1" ht="15" customHeight="1">
      <c r="A2241" s="91" t="s">
        <v>4093</v>
      </c>
      <c r="B2241" s="95" t="s">
        <v>4094</v>
      </c>
      <c r="C2241" s="96">
        <v>3</v>
      </c>
      <c r="D2241" s="96">
        <v>0</v>
      </c>
      <c r="E2241" s="96">
        <v>5</v>
      </c>
      <c r="F2241" s="96">
        <v>5</v>
      </c>
      <c r="G2241" s="82" t="s">
        <v>110</v>
      </c>
      <c r="H2241" s="70" t="s">
        <v>3863</v>
      </c>
      <c r="I2241" s="70"/>
      <c r="J2241" s="70"/>
      <c r="K2241" s="72">
        <v>19.3</v>
      </c>
    </row>
    <row r="2242" spans="1:11" s="80" customFormat="1" ht="15" customHeight="1">
      <c r="A2242" s="91" t="s">
        <v>4095</v>
      </c>
      <c r="B2242" s="95" t="s">
        <v>4096</v>
      </c>
      <c r="C2242" s="96">
        <v>3</v>
      </c>
      <c r="D2242" s="96">
        <v>0</v>
      </c>
      <c r="E2242" s="96">
        <v>5</v>
      </c>
      <c r="F2242" s="96">
        <v>5</v>
      </c>
      <c r="G2242" s="82" t="s">
        <v>110</v>
      </c>
      <c r="H2242" s="70" t="s">
        <v>3863</v>
      </c>
      <c r="I2242" s="70"/>
      <c r="J2242" s="70"/>
      <c r="K2242" s="72">
        <v>24.63</v>
      </c>
    </row>
    <row r="2243" spans="1:11" s="80" customFormat="1" ht="15" customHeight="1">
      <c r="A2243" s="91" t="s">
        <v>4097</v>
      </c>
      <c r="B2243" s="95" t="s">
        <v>4098</v>
      </c>
      <c r="C2243" s="96">
        <v>3</v>
      </c>
      <c r="D2243" s="96">
        <v>0</v>
      </c>
      <c r="E2243" s="96">
        <v>5</v>
      </c>
      <c r="F2243" s="96">
        <v>5</v>
      </c>
      <c r="G2243" s="82" t="s">
        <v>110</v>
      </c>
      <c r="H2243" s="70" t="s">
        <v>3863</v>
      </c>
      <c r="I2243" s="70"/>
      <c r="J2243" s="70"/>
      <c r="K2243" s="72">
        <v>21.99</v>
      </c>
    </row>
    <row r="2244" spans="1:11" s="80" customFormat="1" ht="15" customHeight="1">
      <c r="A2244" s="91" t="s">
        <v>4099</v>
      </c>
      <c r="B2244" s="95" t="s">
        <v>4100</v>
      </c>
      <c r="C2244" s="96">
        <v>3</v>
      </c>
      <c r="D2244" s="96">
        <v>0</v>
      </c>
      <c r="E2244" s="96">
        <v>5</v>
      </c>
      <c r="F2244" s="96">
        <v>5</v>
      </c>
      <c r="G2244" s="82" t="s">
        <v>110</v>
      </c>
      <c r="H2244" s="70" t="s">
        <v>3863</v>
      </c>
      <c r="I2244" s="70"/>
      <c r="J2244" s="70"/>
      <c r="K2244" s="72">
        <v>16.27</v>
      </c>
    </row>
    <row r="2245" spans="1:11" s="80" customFormat="1" ht="15" customHeight="1">
      <c r="A2245" s="91" t="s">
        <v>4101</v>
      </c>
      <c r="B2245" s="95" t="s">
        <v>4102</v>
      </c>
      <c r="C2245" s="96">
        <v>3</v>
      </c>
      <c r="D2245" s="96">
        <v>0</v>
      </c>
      <c r="E2245" s="96">
        <v>5</v>
      </c>
      <c r="F2245" s="96">
        <v>5</v>
      </c>
      <c r="G2245" s="82" t="s">
        <v>110</v>
      </c>
      <c r="H2245" s="70" t="s">
        <v>3863</v>
      </c>
      <c r="I2245" s="70"/>
      <c r="J2245" s="70"/>
      <c r="K2245" s="72">
        <v>18.489999999999998</v>
      </c>
    </row>
    <row r="2246" spans="1:11" s="80" customFormat="1" ht="15" customHeight="1">
      <c r="A2246" s="91" t="s">
        <v>4103</v>
      </c>
      <c r="B2246" s="95" t="s">
        <v>4104</v>
      </c>
      <c r="C2246" s="96">
        <v>3</v>
      </c>
      <c r="D2246" s="96">
        <v>0</v>
      </c>
      <c r="E2246" s="96">
        <v>5</v>
      </c>
      <c r="F2246" s="96">
        <v>5</v>
      </c>
      <c r="G2246" s="82" t="s">
        <v>110</v>
      </c>
      <c r="H2246" s="70" t="s">
        <v>3863</v>
      </c>
      <c r="I2246" s="70"/>
      <c r="J2246" s="70"/>
      <c r="K2246" s="72">
        <v>18.09</v>
      </c>
    </row>
    <row r="2247" spans="1:11" s="80" customFormat="1" ht="15" customHeight="1">
      <c r="A2247" s="91" t="s">
        <v>4105</v>
      </c>
      <c r="B2247" s="95" t="s">
        <v>4106</v>
      </c>
      <c r="C2247" s="96">
        <v>3</v>
      </c>
      <c r="D2247" s="96">
        <v>0</v>
      </c>
      <c r="E2247" s="96">
        <v>5</v>
      </c>
      <c r="F2247" s="96">
        <v>5</v>
      </c>
      <c r="G2247" s="82" t="s">
        <v>110</v>
      </c>
      <c r="H2247" s="70" t="s">
        <v>3863</v>
      </c>
      <c r="I2247" s="70"/>
      <c r="J2247" s="70"/>
      <c r="K2247" s="72">
        <v>18.68</v>
      </c>
    </row>
    <row r="2248" spans="1:11" s="80" customFormat="1" ht="15" customHeight="1">
      <c r="A2248" s="91" t="s">
        <v>4107</v>
      </c>
      <c r="B2248" s="95" t="s">
        <v>4108</v>
      </c>
      <c r="C2248" s="96">
        <v>3</v>
      </c>
      <c r="D2248" s="96">
        <v>0</v>
      </c>
      <c r="E2248" s="96">
        <v>5</v>
      </c>
      <c r="F2248" s="96">
        <v>5</v>
      </c>
      <c r="G2248" s="82" t="s">
        <v>110</v>
      </c>
      <c r="H2248" s="70" t="s">
        <v>3863</v>
      </c>
      <c r="I2248" s="70"/>
      <c r="J2248" s="70"/>
      <c r="K2248" s="72">
        <v>44.5</v>
      </c>
    </row>
    <row r="2249" spans="1:11" s="80" customFormat="1" ht="15" customHeight="1">
      <c r="A2249" s="91" t="s">
        <v>4109</v>
      </c>
      <c r="B2249" s="95" t="s">
        <v>4108</v>
      </c>
      <c r="C2249" s="96">
        <v>3</v>
      </c>
      <c r="D2249" s="96">
        <v>0</v>
      </c>
      <c r="E2249" s="96">
        <v>5</v>
      </c>
      <c r="F2249" s="96">
        <v>5</v>
      </c>
      <c r="G2249" s="82" t="s">
        <v>110</v>
      </c>
      <c r="H2249" s="70" t="s">
        <v>3863</v>
      </c>
      <c r="I2249" s="70"/>
      <c r="J2249" s="70"/>
      <c r="K2249" s="72">
        <v>118.63</v>
      </c>
    </row>
    <row r="2250" spans="1:11" s="80" customFormat="1" ht="15" customHeight="1">
      <c r="A2250" s="91" t="s">
        <v>4110</v>
      </c>
      <c r="B2250" s="95" t="s">
        <v>4108</v>
      </c>
      <c r="C2250" s="96">
        <v>3</v>
      </c>
      <c r="D2250" s="96">
        <v>0</v>
      </c>
      <c r="E2250" s="96">
        <v>5</v>
      </c>
      <c r="F2250" s="96">
        <v>5</v>
      </c>
      <c r="G2250" s="82" t="s">
        <v>110</v>
      </c>
      <c r="H2250" s="70" t="s">
        <v>3863</v>
      </c>
      <c r="I2250" s="70"/>
      <c r="J2250" s="70"/>
      <c r="K2250" s="72">
        <v>106.76</v>
      </c>
    </row>
    <row r="2251" spans="1:11" s="80" customFormat="1" ht="15" customHeight="1">
      <c r="A2251" s="91" t="s">
        <v>4111</v>
      </c>
      <c r="B2251" s="95" t="s">
        <v>4112</v>
      </c>
      <c r="C2251" s="96">
        <v>3</v>
      </c>
      <c r="D2251" s="96">
        <v>0</v>
      </c>
      <c r="E2251" s="96">
        <v>5</v>
      </c>
      <c r="F2251" s="96">
        <v>5</v>
      </c>
      <c r="G2251" s="82" t="s">
        <v>110</v>
      </c>
      <c r="H2251" s="70" t="s">
        <v>3863</v>
      </c>
      <c r="I2251" s="70"/>
      <c r="J2251" s="70"/>
      <c r="K2251" s="72">
        <v>171.21</v>
      </c>
    </row>
    <row r="2252" spans="1:11" s="80" customFormat="1" ht="15" customHeight="1">
      <c r="A2252" s="91" t="s">
        <v>4113</v>
      </c>
      <c r="B2252" s="95" t="s">
        <v>4114</v>
      </c>
      <c r="C2252" s="96">
        <v>3</v>
      </c>
      <c r="D2252" s="96">
        <v>0</v>
      </c>
      <c r="E2252" s="96">
        <v>5</v>
      </c>
      <c r="F2252" s="96">
        <v>5</v>
      </c>
      <c r="G2252" s="82" t="s">
        <v>110</v>
      </c>
      <c r="H2252" s="70" t="s">
        <v>3863</v>
      </c>
      <c r="I2252" s="70"/>
      <c r="J2252" s="70"/>
      <c r="K2252" s="72">
        <v>109.6</v>
      </c>
    </row>
    <row r="2253" spans="1:11" s="80" customFormat="1" ht="15" customHeight="1">
      <c r="A2253" s="91" t="s">
        <v>4115</v>
      </c>
      <c r="B2253" s="95" t="s">
        <v>4116</v>
      </c>
      <c r="C2253" s="96">
        <v>3</v>
      </c>
      <c r="D2253" s="96">
        <v>0</v>
      </c>
      <c r="E2253" s="96">
        <v>5</v>
      </c>
      <c r="F2253" s="96">
        <v>5</v>
      </c>
      <c r="G2253" s="82" t="s">
        <v>110</v>
      </c>
      <c r="H2253" s="70" t="s">
        <v>3863</v>
      </c>
      <c r="I2253" s="70"/>
      <c r="J2253" s="70"/>
      <c r="K2253" s="72">
        <v>449.69</v>
      </c>
    </row>
    <row r="2254" spans="1:11" s="80" customFormat="1" ht="15" customHeight="1">
      <c r="A2254" s="91" t="s">
        <v>4117</v>
      </c>
      <c r="B2254" s="95" t="s">
        <v>4118</v>
      </c>
      <c r="C2254" s="96">
        <v>3</v>
      </c>
      <c r="D2254" s="96">
        <v>0</v>
      </c>
      <c r="E2254" s="96">
        <v>5</v>
      </c>
      <c r="F2254" s="96">
        <v>5</v>
      </c>
      <c r="G2254" s="82" t="s">
        <v>110</v>
      </c>
      <c r="H2254" s="70" t="s">
        <v>3863</v>
      </c>
      <c r="I2254" s="70"/>
      <c r="J2254" s="70"/>
      <c r="K2254" s="72">
        <v>70.45</v>
      </c>
    </row>
    <row r="2255" spans="1:11" s="80" customFormat="1" ht="15" customHeight="1">
      <c r="A2255" s="91" t="s">
        <v>4119</v>
      </c>
      <c r="B2255" s="95" t="s">
        <v>4120</v>
      </c>
      <c r="C2255" s="96">
        <v>3</v>
      </c>
      <c r="D2255" s="96">
        <v>0</v>
      </c>
      <c r="E2255" s="96">
        <v>5</v>
      </c>
      <c r="F2255" s="96">
        <v>5</v>
      </c>
      <c r="G2255" s="82" t="s">
        <v>110</v>
      </c>
      <c r="H2255" s="70" t="s">
        <v>3863</v>
      </c>
      <c r="I2255" s="70"/>
      <c r="J2255" s="70"/>
      <c r="K2255" s="72">
        <v>76.239999999999995</v>
      </c>
    </row>
    <row r="2256" spans="1:11" s="80" customFormat="1" ht="15" customHeight="1">
      <c r="A2256" s="91" t="s">
        <v>4121</v>
      </c>
      <c r="B2256" s="95" t="s">
        <v>4122</v>
      </c>
      <c r="C2256" s="96">
        <v>3</v>
      </c>
      <c r="D2256" s="96">
        <v>0</v>
      </c>
      <c r="E2256" s="96">
        <v>5</v>
      </c>
      <c r="F2256" s="96">
        <v>5</v>
      </c>
      <c r="G2256" s="82" t="s">
        <v>110</v>
      </c>
      <c r="H2256" s="70" t="s">
        <v>3863</v>
      </c>
      <c r="I2256" s="70"/>
      <c r="J2256" s="70"/>
      <c r="K2256" s="72">
        <v>180.03</v>
      </c>
    </row>
    <row r="2257" spans="1:11" s="80" customFormat="1" ht="15" customHeight="1">
      <c r="A2257" s="91" t="s">
        <v>4123</v>
      </c>
      <c r="B2257" s="95" t="s">
        <v>4122</v>
      </c>
      <c r="C2257" s="96">
        <v>3</v>
      </c>
      <c r="D2257" s="96">
        <v>0</v>
      </c>
      <c r="E2257" s="96">
        <v>5</v>
      </c>
      <c r="F2257" s="96">
        <v>5</v>
      </c>
      <c r="G2257" s="82" t="s">
        <v>110</v>
      </c>
      <c r="H2257" s="70" t="s">
        <v>3863</v>
      </c>
      <c r="I2257" s="70"/>
      <c r="J2257" s="70"/>
      <c r="K2257" s="72">
        <v>60.01</v>
      </c>
    </row>
    <row r="2258" spans="1:11" s="80" customFormat="1" ht="15" customHeight="1">
      <c r="A2258" s="91" t="s">
        <v>4124</v>
      </c>
      <c r="B2258" s="95" t="s">
        <v>4125</v>
      </c>
      <c r="C2258" s="96">
        <v>3</v>
      </c>
      <c r="D2258" s="96">
        <v>0</v>
      </c>
      <c r="E2258" s="96">
        <v>5</v>
      </c>
      <c r="F2258" s="96">
        <v>5</v>
      </c>
      <c r="G2258" s="82" t="s">
        <v>110</v>
      </c>
      <c r="H2258" s="70" t="s">
        <v>3863</v>
      </c>
      <c r="I2258" s="70"/>
      <c r="J2258" s="70"/>
      <c r="K2258" s="72">
        <v>790.72</v>
      </c>
    </row>
    <row r="2259" spans="1:11" s="80" customFormat="1" ht="15" customHeight="1">
      <c r="A2259" s="91" t="s">
        <v>4126</v>
      </c>
      <c r="B2259" s="95" t="s">
        <v>4127</v>
      </c>
      <c r="C2259" s="96">
        <v>3</v>
      </c>
      <c r="D2259" s="96">
        <v>0</v>
      </c>
      <c r="E2259" s="96">
        <v>5</v>
      </c>
      <c r="F2259" s="96">
        <v>5</v>
      </c>
      <c r="G2259" s="82" t="s">
        <v>110</v>
      </c>
      <c r="H2259" s="70" t="s">
        <v>3863</v>
      </c>
      <c r="I2259" s="70"/>
      <c r="J2259" s="70"/>
      <c r="K2259" s="72">
        <v>98.29</v>
      </c>
    </row>
    <row r="2260" spans="1:11" s="80" customFormat="1" ht="15" customHeight="1">
      <c r="A2260" s="91" t="s">
        <v>4128</v>
      </c>
      <c r="B2260" s="95" t="s">
        <v>4129</v>
      </c>
      <c r="C2260" s="96">
        <v>3</v>
      </c>
      <c r="D2260" s="96">
        <v>0</v>
      </c>
      <c r="E2260" s="96">
        <v>5</v>
      </c>
      <c r="F2260" s="96">
        <v>5</v>
      </c>
      <c r="G2260" s="82" t="s">
        <v>110</v>
      </c>
      <c r="H2260" s="70" t="s">
        <v>3863</v>
      </c>
      <c r="I2260" s="70"/>
      <c r="J2260" s="70"/>
      <c r="K2260" s="72">
        <v>62.86</v>
      </c>
    </row>
    <row r="2261" spans="1:11" s="80" customFormat="1" ht="15" customHeight="1">
      <c r="A2261" s="91" t="s">
        <v>4130</v>
      </c>
      <c r="B2261" s="95" t="s">
        <v>4129</v>
      </c>
      <c r="C2261" s="96">
        <v>3</v>
      </c>
      <c r="D2261" s="96">
        <v>0</v>
      </c>
      <c r="E2261" s="96">
        <v>5</v>
      </c>
      <c r="F2261" s="96">
        <v>5</v>
      </c>
      <c r="G2261" s="82" t="s">
        <v>110</v>
      </c>
      <c r="H2261" s="70" t="s">
        <v>3863</v>
      </c>
      <c r="I2261" s="70"/>
      <c r="J2261" s="70"/>
      <c r="K2261" s="72">
        <v>68.89</v>
      </c>
    </row>
    <row r="2262" spans="1:11" s="80" customFormat="1" ht="15" customHeight="1">
      <c r="A2262" s="91" t="s">
        <v>4131</v>
      </c>
      <c r="B2262" s="95" t="s">
        <v>4132</v>
      </c>
      <c r="C2262" s="96">
        <v>3</v>
      </c>
      <c r="D2262" s="96">
        <v>0</v>
      </c>
      <c r="E2262" s="96">
        <v>5</v>
      </c>
      <c r="F2262" s="96">
        <v>5</v>
      </c>
      <c r="G2262" s="82" t="s">
        <v>110</v>
      </c>
      <c r="H2262" s="70" t="s">
        <v>3863</v>
      </c>
      <c r="I2262" s="70"/>
      <c r="J2262" s="70"/>
      <c r="K2262" s="72">
        <v>202.47</v>
      </c>
    </row>
    <row r="2263" spans="1:11" s="80" customFormat="1" ht="15" customHeight="1">
      <c r="A2263" s="91" t="s">
        <v>4133</v>
      </c>
      <c r="B2263" s="95" t="s">
        <v>4134</v>
      </c>
      <c r="C2263" s="96">
        <v>3</v>
      </c>
      <c r="D2263" s="96">
        <v>0</v>
      </c>
      <c r="E2263" s="96">
        <v>5</v>
      </c>
      <c r="F2263" s="96">
        <v>5</v>
      </c>
      <c r="G2263" s="82" t="s">
        <v>110</v>
      </c>
      <c r="H2263" s="70" t="s">
        <v>3863</v>
      </c>
      <c r="I2263" s="70"/>
      <c r="J2263" s="70"/>
      <c r="K2263" s="72">
        <v>91</v>
      </c>
    </row>
    <row r="2264" spans="1:11" s="80" customFormat="1" ht="15" customHeight="1">
      <c r="A2264" s="91" t="s">
        <v>4135</v>
      </c>
      <c r="B2264" s="95" t="s">
        <v>4134</v>
      </c>
      <c r="C2264" s="96">
        <v>3</v>
      </c>
      <c r="D2264" s="96">
        <v>0</v>
      </c>
      <c r="E2264" s="96">
        <v>5</v>
      </c>
      <c r="F2264" s="96">
        <v>5</v>
      </c>
      <c r="G2264" s="82" t="s">
        <v>110</v>
      </c>
      <c r="H2264" s="70" t="s">
        <v>3863</v>
      </c>
      <c r="I2264" s="70"/>
      <c r="J2264" s="70"/>
      <c r="K2264" s="72">
        <v>107.07</v>
      </c>
    </row>
    <row r="2265" spans="1:11" s="80" customFormat="1" ht="15" customHeight="1">
      <c r="A2265" s="91" t="s">
        <v>4136</v>
      </c>
      <c r="B2265" s="95" t="s">
        <v>4137</v>
      </c>
      <c r="C2265" s="96">
        <v>3</v>
      </c>
      <c r="D2265" s="96">
        <v>0</v>
      </c>
      <c r="E2265" s="96">
        <v>5</v>
      </c>
      <c r="F2265" s="96">
        <v>5</v>
      </c>
      <c r="G2265" s="82" t="s">
        <v>110</v>
      </c>
      <c r="H2265" s="70" t="s">
        <v>3863</v>
      </c>
      <c r="I2265" s="70"/>
      <c r="J2265" s="70"/>
      <c r="K2265" s="72">
        <v>184.31</v>
      </c>
    </row>
    <row r="2266" spans="1:11" s="80" customFormat="1" ht="15" customHeight="1">
      <c r="A2266" s="91" t="s">
        <v>4138</v>
      </c>
      <c r="B2266" s="95" t="s">
        <v>4139</v>
      </c>
      <c r="C2266" s="96">
        <v>3</v>
      </c>
      <c r="D2266" s="96">
        <v>0</v>
      </c>
      <c r="E2266" s="96">
        <v>5</v>
      </c>
      <c r="F2266" s="96">
        <v>5</v>
      </c>
      <c r="G2266" s="82" t="s">
        <v>110</v>
      </c>
      <c r="H2266" s="70" t="s">
        <v>3863</v>
      </c>
      <c r="I2266" s="70"/>
      <c r="J2266" s="70"/>
      <c r="K2266" s="72">
        <v>138.03</v>
      </c>
    </row>
    <row r="2267" spans="1:11" s="80" customFormat="1" ht="15" customHeight="1">
      <c r="A2267" s="91" t="s">
        <v>4140</v>
      </c>
      <c r="B2267" s="95" t="s">
        <v>4139</v>
      </c>
      <c r="C2267" s="96">
        <v>3</v>
      </c>
      <c r="D2267" s="96">
        <v>0</v>
      </c>
      <c r="E2267" s="96">
        <v>5</v>
      </c>
      <c r="F2267" s="96">
        <v>5</v>
      </c>
      <c r="G2267" s="82" t="s">
        <v>110</v>
      </c>
      <c r="H2267" s="70" t="s">
        <v>3863</v>
      </c>
      <c r="I2267" s="70"/>
      <c r="J2267" s="70"/>
      <c r="K2267" s="72">
        <v>140.54</v>
      </c>
    </row>
    <row r="2268" spans="1:11" s="80" customFormat="1" ht="15" customHeight="1">
      <c r="A2268" s="91" t="s">
        <v>4141</v>
      </c>
      <c r="B2268" s="95" t="s">
        <v>4142</v>
      </c>
      <c r="C2268" s="96">
        <v>3</v>
      </c>
      <c r="D2268" s="96">
        <v>0</v>
      </c>
      <c r="E2268" s="96">
        <v>5</v>
      </c>
      <c r="F2268" s="96">
        <v>5</v>
      </c>
      <c r="G2268" s="82" t="s">
        <v>110</v>
      </c>
      <c r="H2268" s="70" t="s">
        <v>3863</v>
      </c>
      <c r="I2268" s="70"/>
      <c r="J2268" s="70"/>
      <c r="K2268" s="72">
        <v>124.37</v>
      </c>
    </row>
    <row r="2269" spans="1:11" s="80" customFormat="1" ht="15" customHeight="1">
      <c r="A2269" s="91" t="s">
        <v>4143</v>
      </c>
      <c r="B2269" s="95" t="s">
        <v>4144</v>
      </c>
      <c r="C2269" s="96">
        <v>3</v>
      </c>
      <c r="D2269" s="96">
        <v>0</v>
      </c>
      <c r="E2269" s="96">
        <v>5</v>
      </c>
      <c r="F2269" s="96">
        <v>5</v>
      </c>
      <c r="G2269" s="82" t="s">
        <v>110</v>
      </c>
      <c r="H2269" s="70" t="s">
        <v>3863</v>
      </c>
      <c r="I2269" s="70"/>
      <c r="J2269" s="70"/>
      <c r="K2269" s="72">
        <v>68.77</v>
      </c>
    </row>
    <row r="2270" spans="1:11" s="80" customFormat="1" ht="15" customHeight="1">
      <c r="A2270" s="91" t="s">
        <v>4145</v>
      </c>
      <c r="B2270" s="95" t="s">
        <v>4144</v>
      </c>
      <c r="C2270" s="96">
        <v>3</v>
      </c>
      <c r="D2270" s="96">
        <v>0</v>
      </c>
      <c r="E2270" s="96">
        <v>5</v>
      </c>
      <c r="F2270" s="96">
        <v>5</v>
      </c>
      <c r="G2270" s="82" t="s">
        <v>110</v>
      </c>
      <c r="H2270" s="70" t="s">
        <v>3863</v>
      </c>
      <c r="I2270" s="70"/>
      <c r="J2270" s="70"/>
      <c r="K2270" s="72">
        <v>91.7</v>
      </c>
    </row>
    <row r="2271" spans="1:11" s="80" customFormat="1" ht="15" customHeight="1">
      <c r="A2271" s="91" t="s">
        <v>4146</v>
      </c>
      <c r="B2271" s="95" t="s">
        <v>4144</v>
      </c>
      <c r="C2271" s="96">
        <v>3</v>
      </c>
      <c r="D2271" s="96">
        <v>0</v>
      </c>
      <c r="E2271" s="96">
        <v>5</v>
      </c>
      <c r="F2271" s="96">
        <v>5</v>
      </c>
      <c r="G2271" s="82" t="s">
        <v>110</v>
      </c>
      <c r="H2271" s="70" t="s">
        <v>3863</v>
      </c>
      <c r="I2271" s="70"/>
      <c r="J2271" s="70"/>
      <c r="K2271" s="72">
        <v>79.319999999999993</v>
      </c>
    </row>
    <row r="2272" spans="1:11" s="80" customFormat="1" ht="15" customHeight="1">
      <c r="A2272" s="79" t="s">
        <v>4147</v>
      </c>
      <c r="B2272" s="85" t="s">
        <v>4148</v>
      </c>
      <c r="C2272" s="81">
        <v>12</v>
      </c>
      <c r="D2272" s="81">
        <v>5</v>
      </c>
      <c r="E2272" s="81">
        <v>5</v>
      </c>
      <c r="F2272" s="81">
        <v>0</v>
      </c>
      <c r="G2272" s="82" t="s">
        <v>110</v>
      </c>
      <c r="H2272" s="83" t="s">
        <v>111</v>
      </c>
      <c r="I2272" s="70"/>
      <c r="K2272" s="84">
        <v>21.14</v>
      </c>
    </row>
    <row r="2273" spans="1:11" s="80" customFormat="1" ht="15" customHeight="1">
      <c r="A2273" s="79" t="s">
        <v>4149</v>
      </c>
      <c r="B2273" s="85" t="s">
        <v>4148</v>
      </c>
      <c r="C2273" s="81">
        <v>12</v>
      </c>
      <c r="D2273" s="81">
        <v>5</v>
      </c>
      <c r="E2273" s="81">
        <v>5</v>
      </c>
      <c r="F2273" s="81">
        <v>0</v>
      </c>
      <c r="G2273" s="82" t="s">
        <v>110</v>
      </c>
      <c r="H2273" s="83" t="s">
        <v>111</v>
      </c>
      <c r="I2273" s="70"/>
      <c r="K2273" s="84">
        <v>68.42</v>
      </c>
    </row>
    <row r="2274" spans="1:11" s="80" customFormat="1" ht="15" customHeight="1">
      <c r="A2274" s="91" t="s">
        <v>4150</v>
      </c>
      <c r="B2274" s="95" t="s">
        <v>4151</v>
      </c>
      <c r="C2274" s="96">
        <v>3</v>
      </c>
      <c r="D2274" s="96">
        <v>0</v>
      </c>
      <c r="E2274" s="96">
        <v>5</v>
      </c>
      <c r="F2274" s="96">
        <v>5</v>
      </c>
      <c r="G2274" s="82" t="s">
        <v>110</v>
      </c>
      <c r="H2274" s="70" t="s">
        <v>3863</v>
      </c>
      <c r="I2274" s="70"/>
      <c r="J2274" s="70"/>
      <c r="K2274" s="72">
        <v>4.32</v>
      </c>
    </row>
    <row r="2275" spans="1:11" s="80" customFormat="1" ht="15" customHeight="1">
      <c r="A2275" s="91" t="s">
        <v>4152</v>
      </c>
      <c r="B2275" s="95" t="s">
        <v>4153</v>
      </c>
      <c r="C2275" s="96">
        <v>3</v>
      </c>
      <c r="D2275" s="96">
        <v>0</v>
      </c>
      <c r="E2275" s="96">
        <v>5</v>
      </c>
      <c r="F2275" s="96">
        <v>5</v>
      </c>
      <c r="G2275" s="82" t="s">
        <v>110</v>
      </c>
      <c r="H2275" s="70" t="s">
        <v>3863</v>
      </c>
      <c r="I2275" s="70"/>
      <c r="J2275" s="70"/>
      <c r="K2275" s="72">
        <v>4.32</v>
      </c>
    </row>
    <row r="2276" spans="1:11" s="80" customFormat="1" ht="15" customHeight="1">
      <c r="A2276" s="91" t="s">
        <v>4154</v>
      </c>
      <c r="B2276" s="95" t="s">
        <v>4155</v>
      </c>
      <c r="C2276" s="96">
        <v>3</v>
      </c>
      <c r="D2276" s="96">
        <v>0</v>
      </c>
      <c r="E2276" s="96">
        <v>5</v>
      </c>
      <c r="F2276" s="96">
        <v>5</v>
      </c>
      <c r="G2276" s="82" t="s">
        <v>110</v>
      </c>
      <c r="H2276" s="70" t="s">
        <v>3863</v>
      </c>
      <c r="I2276" s="70"/>
      <c r="J2276" s="70"/>
      <c r="K2276" s="72">
        <v>3.49</v>
      </c>
    </row>
    <row r="2277" spans="1:11" s="80" customFormat="1" ht="15" customHeight="1">
      <c r="A2277" s="91" t="s">
        <v>4156</v>
      </c>
      <c r="B2277" s="95" t="s">
        <v>4157</v>
      </c>
      <c r="C2277" s="96">
        <v>3</v>
      </c>
      <c r="D2277" s="96">
        <v>0</v>
      </c>
      <c r="E2277" s="96">
        <v>5</v>
      </c>
      <c r="F2277" s="96">
        <v>5</v>
      </c>
      <c r="G2277" s="82" t="s">
        <v>110</v>
      </c>
      <c r="H2277" s="70" t="s">
        <v>3863</v>
      </c>
      <c r="I2277" s="70"/>
      <c r="J2277" s="70"/>
      <c r="K2277" s="72">
        <v>3.06</v>
      </c>
    </row>
    <row r="2278" spans="1:11" s="80" customFormat="1" ht="15" customHeight="1">
      <c r="A2278" s="91" t="s">
        <v>4158</v>
      </c>
      <c r="B2278" s="95" t="s">
        <v>4159</v>
      </c>
      <c r="C2278" s="96">
        <v>3</v>
      </c>
      <c r="D2278" s="96">
        <v>0</v>
      </c>
      <c r="E2278" s="96">
        <v>5</v>
      </c>
      <c r="F2278" s="96">
        <v>5</v>
      </c>
      <c r="G2278" s="82" t="s">
        <v>110</v>
      </c>
      <c r="H2278" s="70" t="s">
        <v>3863</v>
      </c>
      <c r="I2278" s="70"/>
      <c r="J2278" s="70"/>
      <c r="K2278" s="72">
        <v>2.96</v>
      </c>
    </row>
    <row r="2279" spans="1:11" s="80" customFormat="1" ht="15" customHeight="1">
      <c r="A2279" s="91" t="s">
        <v>4160</v>
      </c>
      <c r="B2279" s="95" t="s">
        <v>4161</v>
      </c>
      <c r="C2279" s="96">
        <v>3</v>
      </c>
      <c r="D2279" s="96">
        <v>0</v>
      </c>
      <c r="E2279" s="96">
        <v>5</v>
      </c>
      <c r="F2279" s="96">
        <v>5</v>
      </c>
      <c r="G2279" s="82" t="s">
        <v>110</v>
      </c>
      <c r="H2279" s="70" t="s">
        <v>3863</v>
      </c>
      <c r="I2279" s="70"/>
      <c r="J2279" s="70"/>
      <c r="K2279" s="72">
        <v>3.5</v>
      </c>
    </row>
    <row r="2280" spans="1:11" s="80" customFormat="1" ht="15" customHeight="1">
      <c r="A2280" s="91" t="s">
        <v>4162</v>
      </c>
      <c r="B2280" s="95" t="s">
        <v>4163</v>
      </c>
      <c r="C2280" s="96">
        <v>3</v>
      </c>
      <c r="D2280" s="96">
        <v>0</v>
      </c>
      <c r="E2280" s="96">
        <v>5</v>
      </c>
      <c r="F2280" s="96">
        <v>5</v>
      </c>
      <c r="G2280" s="82" t="s">
        <v>110</v>
      </c>
      <c r="H2280" s="70" t="s">
        <v>3863</v>
      </c>
      <c r="I2280" s="70"/>
      <c r="J2280" s="70"/>
      <c r="K2280" s="72">
        <v>4.1500000000000004</v>
      </c>
    </row>
    <row r="2281" spans="1:11" s="80" customFormat="1" ht="15" customHeight="1">
      <c r="A2281" s="91" t="s">
        <v>4164</v>
      </c>
      <c r="B2281" s="95" t="s">
        <v>4165</v>
      </c>
      <c r="C2281" s="96">
        <v>3</v>
      </c>
      <c r="D2281" s="96">
        <v>0</v>
      </c>
      <c r="E2281" s="96">
        <v>5</v>
      </c>
      <c r="F2281" s="96">
        <v>5</v>
      </c>
      <c r="G2281" s="82" t="s">
        <v>110</v>
      </c>
      <c r="H2281" s="70" t="s">
        <v>3863</v>
      </c>
      <c r="I2281" s="70"/>
      <c r="J2281" s="70"/>
      <c r="K2281" s="72">
        <v>5.03</v>
      </c>
    </row>
    <row r="2282" spans="1:11" s="80" customFormat="1" ht="15" customHeight="1">
      <c r="A2282" s="91" t="s">
        <v>4166</v>
      </c>
      <c r="B2282" s="95" t="s">
        <v>4167</v>
      </c>
      <c r="C2282" s="96">
        <v>3</v>
      </c>
      <c r="D2282" s="96">
        <v>0</v>
      </c>
      <c r="E2282" s="96">
        <v>5</v>
      </c>
      <c r="F2282" s="96">
        <v>5</v>
      </c>
      <c r="G2282" s="82" t="s">
        <v>110</v>
      </c>
      <c r="H2282" s="70" t="s">
        <v>3863</v>
      </c>
      <c r="I2282" s="70"/>
      <c r="J2282" s="70"/>
      <c r="K2282" s="72">
        <v>8.6300000000000008</v>
      </c>
    </row>
    <row r="2283" spans="1:11" s="80" customFormat="1" ht="15" customHeight="1">
      <c r="A2283" s="91" t="s">
        <v>4168</v>
      </c>
      <c r="B2283" s="95" t="s">
        <v>4169</v>
      </c>
      <c r="C2283" s="96">
        <v>3</v>
      </c>
      <c r="D2283" s="96">
        <v>0</v>
      </c>
      <c r="E2283" s="96">
        <v>5</v>
      </c>
      <c r="F2283" s="96">
        <v>5</v>
      </c>
      <c r="G2283" s="82" t="s">
        <v>110</v>
      </c>
      <c r="H2283" s="70" t="s">
        <v>3863</v>
      </c>
      <c r="I2283" s="70"/>
      <c r="J2283" s="70"/>
      <c r="K2283" s="72">
        <v>4.09</v>
      </c>
    </row>
    <row r="2284" spans="1:11" s="80" customFormat="1" ht="15" customHeight="1">
      <c r="A2284" s="91" t="s">
        <v>4170</v>
      </c>
      <c r="B2284" s="95" t="s">
        <v>4171</v>
      </c>
      <c r="C2284" s="96">
        <v>3</v>
      </c>
      <c r="D2284" s="96">
        <v>0</v>
      </c>
      <c r="E2284" s="96">
        <v>5</v>
      </c>
      <c r="F2284" s="96">
        <v>5</v>
      </c>
      <c r="G2284" s="82" t="s">
        <v>110</v>
      </c>
      <c r="H2284" s="70" t="s">
        <v>3863</v>
      </c>
      <c r="I2284" s="70"/>
      <c r="J2284" s="70"/>
      <c r="K2284" s="72"/>
    </row>
    <row r="2285" spans="1:11" s="80" customFormat="1" ht="15" customHeight="1">
      <c r="A2285" s="91" t="s">
        <v>4172</v>
      </c>
      <c r="B2285" s="95" t="s">
        <v>4173</v>
      </c>
      <c r="C2285" s="96">
        <v>3</v>
      </c>
      <c r="D2285" s="96">
        <v>0</v>
      </c>
      <c r="E2285" s="96">
        <v>5</v>
      </c>
      <c r="F2285" s="96">
        <v>5</v>
      </c>
      <c r="G2285" s="82" t="s">
        <v>110</v>
      </c>
      <c r="H2285" s="70" t="s">
        <v>3863</v>
      </c>
      <c r="I2285" s="70"/>
      <c r="J2285" s="70"/>
      <c r="K2285" s="72">
        <v>223.69</v>
      </c>
    </row>
    <row r="2286" spans="1:11" s="80" customFormat="1" ht="15" customHeight="1">
      <c r="A2286" s="91" t="s">
        <v>4174</v>
      </c>
      <c r="B2286" s="95" t="s">
        <v>4175</v>
      </c>
      <c r="C2286" s="96">
        <v>3</v>
      </c>
      <c r="D2286" s="96">
        <v>0</v>
      </c>
      <c r="E2286" s="96">
        <v>5</v>
      </c>
      <c r="F2286" s="96">
        <v>5</v>
      </c>
      <c r="G2286" s="82" t="s">
        <v>110</v>
      </c>
      <c r="H2286" s="70" t="s">
        <v>3863</v>
      </c>
      <c r="I2286" s="70"/>
      <c r="J2286" s="70"/>
      <c r="K2286" s="72">
        <v>197.59</v>
      </c>
    </row>
    <row r="2287" spans="1:11" s="80" customFormat="1" ht="15" customHeight="1">
      <c r="A2287" s="91" t="s">
        <v>4176</v>
      </c>
      <c r="B2287" s="95" t="s">
        <v>4177</v>
      </c>
      <c r="C2287" s="96">
        <v>3</v>
      </c>
      <c r="D2287" s="96">
        <v>0</v>
      </c>
      <c r="E2287" s="96">
        <v>5</v>
      </c>
      <c r="F2287" s="96">
        <v>5</v>
      </c>
      <c r="G2287" s="82" t="s">
        <v>110</v>
      </c>
      <c r="H2287" s="70" t="s">
        <v>3863</v>
      </c>
      <c r="I2287" s="70"/>
      <c r="J2287" s="70"/>
      <c r="K2287" s="72">
        <v>219.43</v>
      </c>
    </row>
    <row r="2288" spans="1:11" s="80" customFormat="1" ht="15" customHeight="1">
      <c r="A2288" s="91" t="s">
        <v>4178</v>
      </c>
      <c r="B2288" s="95" t="s">
        <v>4179</v>
      </c>
      <c r="C2288" s="96">
        <v>3</v>
      </c>
      <c r="D2288" s="96">
        <v>0</v>
      </c>
      <c r="E2288" s="96">
        <v>5</v>
      </c>
      <c r="F2288" s="96">
        <v>5</v>
      </c>
      <c r="G2288" s="82" t="s">
        <v>110</v>
      </c>
      <c r="H2288" s="70" t="s">
        <v>3863</v>
      </c>
      <c r="I2288" s="70"/>
      <c r="J2288" s="70"/>
      <c r="K2288" s="72">
        <v>179.25</v>
      </c>
    </row>
    <row r="2289" spans="1:11" s="80" customFormat="1" ht="15" customHeight="1">
      <c r="A2289" s="91" t="s">
        <v>4180</v>
      </c>
      <c r="B2289" s="95" t="s">
        <v>4181</v>
      </c>
      <c r="C2289" s="96">
        <v>3</v>
      </c>
      <c r="D2289" s="96">
        <v>0</v>
      </c>
      <c r="E2289" s="96">
        <v>5</v>
      </c>
      <c r="F2289" s="96">
        <v>5</v>
      </c>
      <c r="G2289" s="82" t="s">
        <v>110</v>
      </c>
      <c r="H2289" s="70" t="s">
        <v>3863</v>
      </c>
      <c r="I2289" s="70"/>
      <c r="J2289" s="70"/>
      <c r="K2289" s="72">
        <v>1438.14</v>
      </c>
    </row>
    <row r="2290" spans="1:11" s="80" customFormat="1" ht="15" customHeight="1">
      <c r="A2290" s="91" t="s">
        <v>4182</v>
      </c>
      <c r="B2290" s="95" t="s">
        <v>4183</v>
      </c>
      <c r="C2290" s="96">
        <v>3</v>
      </c>
      <c r="D2290" s="96">
        <v>0</v>
      </c>
      <c r="E2290" s="96">
        <v>5</v>
      </c>
      <c r="F2290" s="96">
        <v>5</v>
      </c>
      <c r="G2290" s="82" t="s">
        <v>110</v>
      </c>
      <c r="H2290" s="70" t="s">
        <v>3863</v>
      </c>
      <c r="I2290" s="70"/>
      <c r="J2290" s="70"/>
      <c r="K2290" s="72">
        <v>176.7</v>
      </c>
    </row>
    <row r="2291" spans="1:11" s="80" customFormat="1" ht="15" customHeight="1">
      <c r="A2291" s="91" t="s">
        <v>4184</v>
      </c>
      <c r="B2291" s="95" t="s">
        <v>4185</v>
      </c>
      <c r="C2291" s="96">
        <v>3</v>
      </c>
      <c r="D2291" s="96">
        <v>0</v>
      </c>
      <c r="E2291" s="96">
        <v>5</v>
      </c>
      <c r="F2291" s="96">
        <v>5</v>
      </c>
      <c r="G2291" s="82" t="s">
        <v>110</v>
      </c>
      <c r="H2291" s="70" t="s">
        <v>3863</v>
      </c>
      <c r="I2291" s="70"/>
      <c r="J2291" s="70"/>
      <c r="K2291" s="72">
        <v>582.72</v>
      </c>
    </row>
    <row r="2292" spans="1:11" s="80" customFormat="1" ht="15" customHeight="1">
      <c r="A2292" s="91" t="s">
        <v>4186</v>
      </c>
      <c r="B2292" s="95" t="s">
        <v>4187</v>
      </c>
      <c r="C2292" s="96">
        <v>3</v>
      </c>
      <c r="D2292" s="96">
        <v>0</v>
      </c>
      <c r="E2292" s="96">
        <v>5</v>
      </c>
      <c r="F2292" s="96">
        <v>5</v>
      </c>
      <c r="G2292" s="82" t="s">
        <v>110</v>
      </c>
      <c r="H2292" s="70" t="s">
        <v>3863</v>
      </c>
      <c r="I2292" s="70"/>
      <c r="J2292" s="70"/>
      <c r="K2292" s="72">
        <v>1438.14</v>
      </c>
    </row>
    <row r="2293" spans="1:11" s="80" customFormat="1" ht="15" customHeight="1">
      <c r="A2293" s="91" t="s">
        <v>4188</v>
      </c>
      <c r="B2293" s="95" t="s">
        <v>4189</v>
      </c>
      <c r="C2293" s="96">
        <v>3</v>
      </c>
      <c r="D2293" s="96">
        <v>0</v>
      </c>
      <c r="E2293" s="96">
        <v>5</v>
      </c>
      <c r="F2293" s="96">
        <v>5</v>
      </c>
      <c r="G2293" s="82" t="s">
        <v>110</v>
      </c>
      <c r="H2293" s="70" t="s">
        <v>3863</v>
      </c>
      <c r="I2293" s="70"/>
      <c r="J2293" s="70"/>
      <c r="K2293" s="72">
        <v>93.24</v>
      </c>
    </row>
    <row r="2294" spans="1:11" s="80" customFormat="1" ht="15" customHeight="1">
      <c r="A2294" s="91" t="s">
        <v>4190</v>
      </c>
      <c r="B2294" s="95" t="s">
        <v>4191</v>
      </c>
      <c r="C2294" s="96">
        <v>3</v>
      </c>
      <c r="D2294" s="96">
        <v>0</v>
      </c>
      <c r="E2294" s="96">
        <v>5</v>
      </c>
      <c r="F2294" s="96">
        <v>5</v>
      </c>
      <c r="G2294" s="82" t="s">
        <v>110</v>
      </c>
      <c r="H2294" s="70" t="s">
        <v>3863</v>
      </c>
      <c r="I2294" s="70"/>
      <c r="J2294" s="70"/>
      <c r="K2294" s="72">
        <v>93.24</v>
      </c>
    </row>
    <row r="2295" spans="1:11" s="80" customFormat="1" ht="15" customHeight="1">
      <c r="A2295" s="91" t="s">
        <v>4192</v>
      </c>
      <c r="B2295" s="95" t="s">
        <v>4193</v>
      </c>
      <c r="C2295" s="96">
        <v>3</v>
      </c>
      <c r="D2295" s="96">
        <v>0</v>
      </c>
      <c r="E2295" s="96">
        <v>5</v>
      </c>
      <c r="F2295" s="96">
        <v>5</v>
      </c>
      <c r="G2295" s="82" t="s">
        <v>110</v>
      </c>
      <c r="H2295" s="70" t="s">
        <v>3863</v>
      </c>
      <c r="I2295" s="70"/>
      <c r="J2295" s="70"/>
      <c r="K2295" s="72">
        <v>291.8</v>
      </c>
    </row>
    <row r="2296" spans="1:11" s="80" customFormat="1" ht="15" customHeight="1">
      <c r="A2296" s="91" t="s">
        <v>4194</v>
      </c>
      <c r="B2296" s="95" t="s">
        <v>4195</v>
      </c>
      <c r="C2296" s="96">
        <v>3</v>
      </c>
      <c r="D2296" s="96">
        <v>0</v>
      </c>
      <c r="E2296" s="96">
        <v>5</v>
      </c>
      <c r="F2296" s="96">
        <v>5</v>
      </c>
      <c r="G2296" s="82" t="s">
        <v>110</v>
      </c>
      <c r="H2296" s="70" t="s">
        <v>3863</v>
      </c>
      <c r="I2296" s="70"/>
      <c r="J2296" s="70"/>
      <c r="K2296" s="72">
        <v>451.59</v>
      </c>
    </row>
    <row r="2297" spans="1:11" s="80" customFormat="1" ht="15" customHeight="1">
      <c r="A2297" s="91" t="s">
        <v>4196</v>
      </c>
      <c r="B2297" s="95" t="s">
        <v>4197</v>
      </c>
      <c r="C2297" s="96">
        <v>3</v>
      </c>
      <c r="D2297" s="96">
        <v>0</v>
      </c>
      <c r="E2297" s="96">
        <v>5</v>
      </c>
      <c r="F2297" s="96">
        <v>5</v>
      </c>
      <c r="G2297" s="82" t="s">
        <v>110</v>
      </c>
      <c r="H2297" s="70" t="s">
        <v>3863</v>
      </c>
      <c r="I2297" s="70"/>
      <c r="J2297" s="70"/>
      <c r="K2297" s="72">
        <v>175.08</v>
      </c>
    </row>
    <row r="2298" spans="1:11" s="80" customFormat="1" ht="15" customHeight="1">
      <c r="A2298" s="91" t="s">
        <v>4198</v>
      </c>
      <c r="B2298" s="95" t="s">
        <v>4199</v>
      </c>
      <c r="C2298" s="96">
        <v>3</v>
      </c>
      <c r="D2298" s="96">
        <v>0</v>
      </c>
      <c r="E2298" s="96">
        <v>5</v>
      </c>
      <c r="F2298" s="96">
        <v>5</v>
      </c>
      <c r="G2298" s="82" t="s">
        <v>110</v>
      </c>
      <c r="H2298" s="70" t="s">
        <v>3863</v>
      </c>
      <c r="I2298" s="70"/>
      <c r="J2298" s="70"/>
      <c r="K2298" s="72">
        <v>330.01</v>
      </c>
    </row>
    <row r="2299" spans="1:11" s="80" customFormat="1" ht="15" customHeight="1">
      <c r="A2299" s="91" t="s">
        <v>4200</v>
      </c>
      <c r="B2299" s="95" t="s">
        <v>4201</v>
      </c>
      <c r="C2299" s="96">
        <v>3</v>
      </c>
      <c r="D2299" s="96">
        <v>0</v>
      </c>
      <c r="E2299" s="96">
        <v>5</v>
      </c>
      <c r="F2299" s="96">
        <v>5</v>
      </c>
      <c r="G2299" s="82" t="s">
        <v>110</v>
      </c>
      <c r="H2299" s="70" t="s">
        <v>3863</v>
      </c>
      <c r="I2299" s="70"/>
      <c r="J2299" s="70"/>
      <c r="K2299" s="72">
        <v>67.13</v>
      </c>
    </row>
    <row r="2300" spans="1:11" s="80" customFormat="1" ht="15" customHeight="1">
      <c r="A2300" s="91" t="s">
        <v>4202</v>
      </c>
      <c r="B2300" s="95" t="s">
        <v>4203</v>
      </c>
      <c r="C2300" s="96">
        <v>3</v>
      </c>
      <c r="D2300" s="96">
        <v>0</v>
      </c>
      <c r="E2300" s="96">
        <v>5</v>
      </c>
      <c r="F2300" s="96">
        <v>5</v>
      </c>
      <c r="G2300" s="82" t="s">
        <v>110</v>
      </c>
      <c r="H2300" s="70" t="s">
        <v>3863</v>
      </c>
      <c r="I2300" s="70"/>
      <c r="J2300" s="70"/>
      <c r="K2300" s="72">
        <v>83.37</v>
      </c>
    </row>
    <row r="2301" spans="1:11" s="80" customFormat="1" ht="15" customHeight="1">
      <c r="A2301" s="91" t="s">
        <v>4204</v>
      </c>
      <c r="B2301" s="95" t="s">
        <v>4205</v>
      </c>
      <c r="C2301" s="96">
        <v>3</v>
      </c>
      <c r="D2301" s="96">
        <v>0</v>
      </c>
      <c r="E2301" s="96">
        <v>5</v>
      </c>
      <c r="F2301" s="96">
        <v>5</v>
      </c>
      <c r="G2301" s="82" t="s">
        <v>110</v>
      </c>
      <c r="H2301" s="70" t="s">
        <v>3863</v>
      </c>
      <c r="I2301" s="70"/>
      <c r="J2301" s="70"/>
      <c r="K2301" s="72">
        <v>165.92</v>
      </c>
    </row>
    <row r="2302" spans="1:11" s="80" customFormat="1" ht="15" customHeight="1">
      <c r="A2302" s="91" t="s">
        <v>4206</v>
      </c>
      <c r="B2302" s="95" t="s">
        <v>4207</v>
      </c>
      <c r="C2302" s="96">
        <v>3</v>
      </c>
      <c r="D2302" s="96">
        <v>0</v>
      </c>
      <c r="E2302" s="96">
        <v>5</v>
      </c>
      <c r="F2302" s="96">
        <v>5</v>
      </c>
      <c r="G2302" s="82" t="s">
        <v>110</v>
      </c>
      <c r="H2302" s="70" t="s">
        <v>3863</v>
      </c>
      <c r="I2302" s="70"/>
      <c r="J2302" s="70"/>
      <c r="K2302" s="72">
        <v>89.17</v>
      </c>
    </row>
    <row r="2303" spans="1:11" s="80" customFormat="1" ht="15" customHeight="1">
      <c r="A2303" s="91" t="s">
        <v>4208</v>
      </c>
      <c r="B2303" s="95" t="s">
        <v>4209</v>
      </c>
      <c r="C2303" s="96">
        <v>3</v>
      </c>
      <c r="D2303" s="96">
        <v>0</v>
      </c>
      <c r="E2303" s="96">
        <v>5</v>
      </c>
      <c r="F2303" s="96">
        <v>5</v>
      </c>
      <c r="G2303" s="82" t="s">
        <v>110</v>
      </c>
      <c r="H2303" s="70" t="s">
        <v>3863</v>
      </c>
      <c r="I2303" s="70"/>
      <c r="J2303" s="70"/>
      <c r="K2303" s="72">
        <v>270.11</v>
      </c>
    </row>
    <row r="2304" spans="1:11" s="80" customFormat="1" ht="15" customHeight="1">
      <c r="A2304" s="91" t="s">
        <v>4210</v>
      </c>
      <c r="B2304" s="95" t="s">
        <v>4211</v>
      </c>
      <c r="C2304" s="96">
        <v>3</v>
      </c>
      <c r="D2304" s="96">
        <v>0</v>
      </c>
      <c r="E2304" s="96">
        <v>5</v>
      </c>
      <c r="F2304" s="96">
        <v>5</v>
      </c>
      <c r="G2304" s="82" t="s">
        <v>110</v>
      </c>
      <c r="H2304" s="70" t="s">
        <v>3863</v>
      </c>
      <c r="I2304" s="70"/>
      <c r="J2304" s="70"/>
      <c r="K2304" s="72">
        <v>59.55</v>
      </c>
    </row>
    <row r="2305" spans="1:11" s="80" customFormat="1" ht="15" customHeight="1">
      <c r="A2305" s="91" t="s">
        <v>4212</v>
      </c>
      <c r="B2305" s="95" t="s">
        <v>4213</v>
      </c>
      <c r="C2305" s="96">
        <v>3</v>
      </c>
      <c r="D2305" s="96">
        <v>0</v>
      </c>
      <c r="E2305" s="96">
        <v>5</v>
      </c>
      <c r="F2305" s="96">
        <v>5</v>
      </c>
      <c r="G2305" s="82" t="s">
        <v>110</v>
      </c>
      <c r="H2305" s="70" t="s">
        <v>3863</v>
      </c>
      <c r="I2305" s="70"/>
      <c r="J2305" s="70"/>
      <c r="K2305" s="72">
        <v>401.79</v>
      </c>
    </row>
    <row r="2306" spans="1:11" s="80" customFormat="1" ht="15" customHeight="1">
      <c r="A2306" s="91" t="s">
        <v>4214</v>
      </c>
      <c r="B2306" s="95" t="s">
        <v>4215</v>
      </c>
      <c r="C2306" s="96">
        <v>3</v>
      </c>
      <c r="D2306" s="96">
        <v>0</v>
      </c>
      <c r="E2306" s="96">
        <v>5</v>
      </c>
      <c r="F2306" s="96">
        <v>5</v>
      </c>
      <c r="G2306" s="82" t="s">
        <v>110</v>
      </c>
      <c r="H2306" s="70" t="s">
        <v>3863</v>
      </c>
      <c r="I2306" s="70"/>
      <c r="J2306" s="70"/>
      <c r="K2306" s="72">
        <v>203.72</v>
      </c>
    </row>
    <row r="2307" spans="1:11" s="80" customFormat="1" ht="15" customHeight="1">
      <c r="A2307" s="91" t="s">
        <v>4216</v>
      </c>
      <c r="B2307" s="95" t="s">
        <v>4217</v>
      </c>
      <c r="C2307" s="96">
        <v>3</v>
      </c>
      <c r="D2307" s="96">
        <v>0</v>
      </c>
      <c r="E2307" s="96">
        <v>5</v>
      </c>
      <c r="F2307" s="96">
        <v>5</v>
      </c>
      <c r="G2307" s="82" t="s">
        <v>110</v>
      </c>
      <c r="H2307" s="70" t="s">
        <v>3863</v>
      </c>
      <c r="I2307" s="70"/>
      <c r="J2307" s="70"/>
      <c r="K2307" s="72">
        <v>293.38</v>
      </c>
    </row>
    <row r="2308" spans="1:11" s="80" customFormat="1" ht="15" customHeight="1">
      <c r="A2308" s="91" t="s">
        <v>4218</v>
      </c>
      <c r="B2308" s="95" t="s">
        <v>4219</v>
      </c>
      <c r="C2308" s="96">
        <v>3</v>
      </c>
      <c r="D2308" s="96">
        <v>0</v>
      </c>
      <c r="E2308" s="96">
        <v>5</v>
      </c>
      <c r="F2308" s="96">
        <v>5</v>
      </c>
      <c r="G2308" s="82" t="s">
        <v>110</v>
      </c>
      <c r="H2308" s="70" t="s">
        <v>3863</v>
      </c>
      <c r="I2308" s="70"/>
      <c r="J2308" s="70"/>
      <c r="K2308" s="72">
        <v>283.02999999999997</v>
      </c>
    </row>
    <row r="2309" spans="1:11" s="80" customFormat="1" ht="15" customHeight="1">
      <c r="A2309" s="91" t="s">
        <v>4220</v>
      </c>
      <c r="B2309" s="95" t="s">
        <v>4221</v>
      </c>
      <c r="C2309" s="96">
        <v>3</v>
      </c>
      <c r="D2309" s="96">
        <v>0</v>
      </c>
      <c r="E2309" s="96">
        <v>5</v>
      </c>
      <c r="F2309" s="96">
        <v>5</v>
      </c>
      <c r="G2309" s="82" t="s">
        <v>110</v>
      </c>
      <c r="H2309" s="70" t="s">
        <v>3863</v>
      </c>
      <c r="I2309" s="70"/>
      <c r="J2309" s="70"/>
      <c r="K2309" s="72">
        <v>355.78</v>
      </c>
    </row>
    <row r="2310" spans="1:11" s="80" customFormat="1" ht="15" customHeight="1">
      <c r="A2310" s="91" t="s">
        <v>4222</v>
      </c>
      <c r="B2310" s="95" t="s">
        <v>4223</v>
      </c>
      <c r="C2310" s="96">
        <v>3</v>
      </c>
      <c r="D2310" s="96">
        <v>0</v>
      </c>
      <c r="E2310" s="96">
        <v>5</v>
      </c>
      <c r="F2310" s="96">
        <v>5</v>
      </c>
      <c r="G2310" s="82" t="s">
        <v>110</v>
      </c>
      <c r="H2310" s="70" t="s">
        <v>3863</v>
      </c>
      <c r="I2310" s="70"/>
      <c r="J2310" s="70"/>
      <c r="K2310" s="72">
        <v>125.06</v>
      </c>
    </row>
    <row r="2311" spans="1:11" s="80" customFormat="1" ht="15" customHeight="1">
      <c r="A2311" s="91" t="s">
        <v>4224</v>
      </c>
      <c r="B2311" s="95" t="s">
        <v>4225</v>
      </c>
      <c r="C2311" s="96">
        <v>3</v>
      </c>
      <c r="D2311" s="96">
        <v>0</v>
      </c>
      <c r="E2311" s="96">
        <v>5</v>
      </c>
      <c r="F2311" s="96">
        <v>5</v>
      </c>
      <c r="G2311" s="82" t="s">
        <v>110</v>
      </c>
      <c r="H2311" s="70" t="s">
        <v>3863</v>
      </c>
      <c r="I2311" s="70"/>
      <c r="J2311" s="70"/>
      <c r="K2311" s="72">
        <v>197.48</v>
      </c>
    </row>
    <row r="2312" spans="1:11" s="80" customFormat="1" ht="15" customHeight="1">
      <c r="A2312" s="91" t="s">
        <v>4226</v>
      </c>
      <c r="B2312" s="95" t="s">
        <v>4227</v>
      </c>
      <c r="C2312" s="96">
        <v>3</v>
      </c>
      <c r="D2312" s="96">
        <v>0</v>
      </c>
      <c r="E2312" s="96">
        <v>5</v>
      </c>
      <c r="F2312" s="96">
        <v>5</v>
      </c>
      <c r="G2312" s="82" t="s">
        <v>110</v>
      </c>
      <c r="H2312" s="70" t="s">
        <v>3863</v>
      </c>
      <c r="I2312" s="70"/>
      <c r="J2312" s="70"/>
      <c r="K2312" s="72"/>
    </row>
    <row r="2313" spans="1:11" s="80" customFormat="1" ht="15" customHeight="1">
      <c r="A2313" s="91" t="s">
        <v>4228</v>
      </c>
      <c r="B2313" s="95" t="s">
        <v>4229</v>
      </c>
      <c r="C2313" s="96">
        <v>3</v>
      </c>
      <c r="D2313" s="96">
        <v>0</v>
      </c>
      <c r="E2313" s="96">
        <v>5</v>
      </c>
      <c r="F2313" s="96">
        <v>5</v>
      </c>
      <c r="G2313" s="82" t="s">
        <v>110</v>
      </c>
      <c r="H2313" s="70" t="s">
        <v>3863</v>
      </c>
      <c r="I2313" s="70"/>
      <c r="J2313" s="70"/>
      <c r="K2313" s="72">
        <v>59.55</v>
      </c>
    </row>
    <row r="2314" spans="1:11" s="80" customFormat="1" ht="15" customHeight="1">
      <c r="A2314" s="91" t="s">
        <v>4230</v>
      </c>
      <c r="B2314" s="95" t="s">
        <v>4231</v>
      </c>
      <c r="C2314" s="96">
        <v>3</v>
      </c>
      <c r="D2314" s="96">
        <v>0</v>
      </c>
      <c r="E2314" s="96">
        <v>5</v>
      </c>
      <c r="F2314" s="96">
        <v>5</v>
      </c>
      <c r="G2314" s="82" t="s">
        <v>110</v>
      </c>
      <c r="H2314" s="70" t="s">
        <v>3863</v>
      </c>
      <c r="I2314" s="70"/>
      <c r="J2314" s="70"/>
      <c r="K2314" s="72">
        <v>646.24</v>
      </c>
    </row>
    <row r="2315" spans="1:11" s="80" customFormat="1" ht="15" customHeight="1">
      <c r="A2315" s="91" t="s">
        <v>4232</v>
      </c>
      <c r="B2315" s="95" t="s">
        <v>4233</v>
      </c>
      <c r="C2315" s="96">
        <v>3</v>
      </c>
      <c r="D2315" s="96">
        <v>0</v>
      </c>
      <c r="E2315" s="96">
        <v>5</v>
      </c>
      <c r="F2315" s="96">
        <v>5</v>
      </c>
      <c r="G2315" s="82" t="s">
        <v>110</v>
      </c>
      <c r="H2315" s="70" t="s">
        <v>3863</v>
      </c>
      <c r="I2315" s="70"/>
      <c r="J2315" s="70"/>
      <c r="K2315" s="72">
        <v>259.06</v>
      </c>
    </row>
    <row r="2316" spans="1:11" s="80" customFormat="1" ht="15" customHeight="1">
      <c r="A2316" s="91" t="s">
        <v>4234</v>
      </c>
      <c r="B2316" s="95" t="s">
        <v>4235</v>
      </c>
      <c r="C2316" s="96">
        <v>3</v>
      </c>
      <c r="D2316" s="96">
        <v>0</v>
      </c>
      <c r="E2316" s="96">
        <v>5</v>
      </c>
      <c r="F2316" s="96">
        <v>5</v>
      </c>
      <c r="G2316" s="82" t="s">
        <v>110</v>
      </c>
      <c r="H2316" s="70" t="s">
        <v>3863</v>
      </c>
      <c r="I2316" s="70"/>
      <c r="J2316" s="70"/>
      <c r="K2316" s="72">
        <v>190.68</v>
      </c>
    </row>
    <row r="2317" spans="1:11" s="80" customFormat="1" ht="15" customHeight="1">
      <c r="A2317" s="91" t="s">
        <v>4236</v>
      </c>
      <c r="B2317" s="95" t="s">
        <v>4237</v>
      </c>
      <c r="C2317" s="96">
        <v>3</v>
      </c>
      <c r="D2317" s="96">
        <v>0</v>
      </c>
      <c r="E2317" s="96">
        <v>5</v>
      </c>
      <c r="F2317" s="96">
        <v>5</v>
      </c>
      <c r="G2317" s="82" t="s">
        <v>110</v>
      </c>
      <c r="H2317" s="70" t="s">
        <v>3863</v>
      </c>
      <c r="I2317" s="70"/>
      <c r="J2317" s="70"/>
      <c r="K2317" s="72">
        <v>151.71</v>
      </c>
    </row>
    <row r="2318" spans="1:11" s="80" customFormat="1" ht="15" customHeight="1">
      <c r="A2318" s="91" t="s">
        <v>4238</v>
      </c>
      <c r="B2318" s="95" t="s">
        <v>4239</v>
      </c>
      <c r="C2318" s="96">
        <v>3</v>
      </c>
      <c r="D2318" s="96">
        <v>0</v>
      </c>
      <c r="E2318" s="96">
        <v>5</v>
      </c>
      <c r="F2318" s="96">
        <v>5</v>
      </c>
      <c r="G2318" s="82" t="s">
        <v>110</v>
      </c>
      <c r="H2318" s="70" t="s">
        <v>3863</v>
      </c>
      <c r="I2318" s="70"/>
      <c r="J2318" s="70"/>
      <c r="K2318" s="72">
        <v>129.53</v>
      </c>
    </row>
    <row r="2319" spans="1:11" s="80" customFormat="1" ht="15" customHeight="1">
      <c r="A2319" s="91" t="s">
        <v>4240</v>
      </c>
      <c r="B2319" s="95" t="s">
        <v>4241</v>
      </c>
      <c r="C2319" s="96">
        <v>3</v>
      </c>
      <c r="D2319" s="96">
        <v>0</v>
      </c>
      <c r="E2319" s="96">
        <v>5</v>
      </c>
      <c r="F2319" s="96">
        <v>5</v>
      </c>
      <c r="G2319" s="82" t="s">
        <v>110</v>
      </c>
      <c r="H2319" s="70" t="s">
        <v>3863</v>
      </c>
      <c r="I2319" s="70"/>
      <c r="J2319" s="70"/>
      <c r="K2319" s="72">
        <v>151.71</v>
      </c>
    </row>
    <row r="2320" spans="1:11" s="80" customFormat="1" ht="15" customHeight="1">
      <c r="A2320" s="91" t="s">
        <v>4242</v>
      </c>
      <c r="B2320" s="95" t="s">
        <v>4243</v>
      </c>
      <c r="C2320" s="96">
        <v>3</v>
      </c>
      <c r="D2320" s="96">
        <v>0</v>
      </c>
      <c r="E2320" s="96">
        <v>5</v>
      </c>
      <c r="F2320" s="96">
        <v>5</v>
      </c>
      <c r="G2320" s="82" t="s">
        <v>110</v>
      </c>
      <c r="H2320" s="70" t="s">
        <v>3863</v>
      </c>
      <c r="I2320" s="70"/>
      <c r="J2320" s="70"/>
      <c r="K2320" s="72">
        <v>287.83</v>
      </c>
    </row>
    <row r="2321" spans="1:11" s="80" customFormat="1" ht="15" customHeight="1">
      <c r="A2321" s="91" t="s">
        <v>4244</v>
      </c>
      <c r="B2321" s="95" t="s">
        <v>4245</v>
      </c>
      <c r="C2321" s="96">
        <v>3</v>
      </c>
      <c r="D2321" s="96">
        <v>0</v>
      </c>
      <c r="E2321" s="96">
        <v>5</v>
      </c>
      <c r="F2321" s="96">
        <v>5</v>
      </c>
      <c r="G2321" s="82" t="s">
        <v>110</v>
      </c>
      <c r="H2321" s="70" t="s">
        <v>3863</v>
      </c>
      <c r="I2321" s="70"/>
      <c r="J2321" s="70"/>
      <c r="K2321" s="72">
        <v>161.24</v>
      </c>
    </row>
    <row r="2322" spans="1:11" s="80" customFormat="1" ht="15" customHeight="1">
      <c r="A2322" s="91" t="s">
        <v>4246</v>
      </c>
      <c r="B2322" s="95" t="s">
        <v>4247</v>
      </c>
      <c r="C2322" s="96">
        <v>3</v>
      </c>
      <c r="D2322" s="96">
        <v>0</v>
      </c>
      <c r="E2322" s="96">
        <v>5</v>
      </c>
      <c r="F2322" s="96">
        <v>5</v>
      </c>
      <c r="G2322" s="82" t="s">
        <v>110</v>
      </c>
      <c r="H2322" s="70" t="s">
        <v>3863</v>
      </c>
      <c r="I2322" s="70"/>
      <c r="J2322" s="70"/>
      <c r="K2322" s="72">
        <v>161.68</v>
      </c>
    </row>
    <row r="2323" spans="1:11" s="80" customFormat="1" ht="15" customHeight="1">
      <c r="A2323" s="91" t="s">
        <v>4248</v>
      </c>
      <c r="B2323" s="95" t="s">
        <v>4249</v>
      </c>
      <c r="C2323" s="96">
        <v>3</v>
      </c>
      <c r="D2323" s="96">
        <v>0</v>
      </c>
      <c r="E2323" s="96">
        <v>5</v>
      </c>
      <c r="F2323" s="96">
        <v>5</v>
      </c>
      <c r="G2323" s="82" t="s">
        <v>110</v>
      </c>
      <c r="H2323" s="70" t="s">
        <v>3863</v>
      </c>
      <c r="I2323" s="70"/>
      <c r="J2323" s="70"/>
      <c r="K2323" s="72">
        <v>395.04</v>
      </c>
    </row>
    <row r="2324" spans="1:11" s="80" customFormat="1" ht="15" customHeight="1">
      <c r="A2324" s="91" t="s">
        <v>4250</v>
      </c>
      <c r="B2324" s="95" t="s">
        <v>4251</v>
      </c>
      <c r="C2324" s="96">
        <v>3</v>
      </c>
      <c r="D2324" s="96">
        <v>0</v>
      </c>
      <c r="E2324" s="96">
        <v>5</v>
      </c>
      <c r="F2324" s="96">
        <v>5</v>
      </c>
      <c r="G2324" s="82" t="s">
        <v>110</v>
      </c>
      <c r="H2324" s="70" t="s">
        <v>3863</v>
      </c>
      <c r="I2324" s="70"/>
      <c r="J2324" s="70"/>
      <c r="K2324" s="72">
        <v>247.14</v>
      </c>
    </row>
    <row r="2325" spans="1:11" s="80" customFormat="1" ht="15" customHeight="1">
      <c r="A2325" s="91" t="s">
        <v>4252</v>
      </c>
      <c r="B2325" s="95" t="s">
        <v>4253</v>
      </c>
      <c r="C2325" s="96">
        <v>3</v>
      </c>
      <c r="D2325" s="96">
        <v>0</v>
      </c>
      <c r="E2325" s="96">
        <v>5</v>
      </c>
      <c r="F2325" s="96">
        <v>5</v>
      </c>
      <c r="G2325" s="82" t="s">
        <v>110</v>
      </c>
      <c r="H2325" s="70" t="s">
        <v>3863</v>
      </c>
      <c r="I2325" s="70"/>
      <c r="J2325" s="70"/>
      <c r="K2325" s="72">
        <v>282.83</v>
      </c>
    </row>
    <row r="2326" spans="1:11" s="80" customFormat="1" ht="15" customHeight="1">
      <c r="A2326" s="91" t="s">
        <v>4254</v>
      </c>
      <c r="B2326" s="95" t="s">
        <v>4255</v>
      </c>
      <c r="C2326" s="96">
        <v>3</v>
      </c>
      <c r="D2326" s="96">
        <v>0</v>
      </c>
      <c r="E2326" s="96">
        <v>5</v>
      </c>
      <c r="F2326" s="96">
        <v>5</v>
      </c>
      <c r="G2326" s="82" t="s">
        <v>110</v>
      </c>
      <c r="H2326" s="70" t="s">
        <v>3863</v>
      </c>
      <c r="I2326" s="70"/>
      <c r="J2326" s="70"/>
      <c r="K2326" s="72">
        <v>431.39</v>
      </c>
    </row>
    <row r="2327" spans="1:11" s="80" customFormat="1" ht="15" customHeight="1">
      <c r="A2327" s="91" t="s">
        <v>4256</v>
      </c>
      <c r="B2327" s="95" t="s">
        <v>4257</v>
      </c>
      <c r="C2327" s="96">
        <v>3</v>
      </c>
      <c r="D2327" s="96">
        <v>0</v>
      </c>
      <c r="E2327" s="96">
        <v>5</v>
      </c>
      <c r="F2327" s="96">
        <v>5</v>
      </c>
      <c r="G2327" s="82" t="s">
        <v>110</v>
      </c>
      <c r="H2327" s="70" t="s">
        <v>3863</v>
      </c>
      <c r="I2327" s="70"/>
      <c r="J2327" s="70"/>
      <c r="K2327" s="72">
        <v>781.29</v>
      </c>
    </row>
    <row r="2328" spans="1:11" s="80" customFormat="1" ht="15" customHeight="1">
      <c r="A2328" s="91" t="s">
        <v>4258</v>
      </c>
      <c r="B2328" s="95" t="s">
        <v>4259</v>
      </c>
      <c r="C2328" s="96">
        <v>3</v>
      </c>
      <c r="D2328" s="96">
        <v>0</v>
      </c>
      <c r="E2328" s="96">
        <v>5</v>
      </c>
      <c r="F2328" s="96">
        <v>5</v>
      </c>
      <c r="G2328" s="82" t="s">
        <v>110</v>
      </c>
      <c r="H2328" s="70" t="s">
        <v>3863</v>
      </c>
      <c r="I2328" s="70"/>
      <c r="J2328" s="70"/>
      <c r="K2328" s="72">
        <v>184.61</v>
      </c>
    </row>
    <row r="2329" spans="1:11" s="80" customFormat="1" ht="15" customHeight="1">
      <c r="A2329" s="91" t="s">
        <v>4260</v>
      </c>
      <c r="B2329" s="95" t="s">
        <v>4261</v>
      </c>
      <c r="C2329" s="96">
        <v>3</v>
      </c>
      <c r="D2329" s="96">
        <v>0</v>
      </c>
      <c r="E2329" s="96">
        <v>5</v>
      </c>
      <c r="F2329" s="96">
        <v>5</v>
      </c>
      <c r="G2329" s="82" t="s">
        <v>110</v>
      </c>
      <c r="H2329" s="70" t="s">
        <v>3863</v>
      </c>
      <c r="I2329" s="70"/>
      <c r="J2329" s="70"/>
      <c r="K2329" s="72">
        <v>221.66</v>
      </c>
    </row>
    <row r="2330" spans="1:11" s="80" customFormat="1" ht="15" customHeight="1">
      <c r="A2330" s="91" t="s">
        <v>4262</v>
      </c>
      <c r="B2330" s="95" t="s">
        <v>4263</v>
      </c>
      <c r="C2330" s="96">
        <v>3</v>
      </c>
      <c r="D2330" s="96">
        <v>0</v>
      </c>
      <c r="E2330" s="96">
        <v>5</v>
      </c>
      <c r="F2330" s="96">
        <v>5</v>
      </c>
      <c r="G2330" s="82" t="s">
        <v>110</v>
      </c>
      <c r="H2330" s="70" t="s">
        <v>3863</v>
      </c>
      <c r="I2330" s="70"/>
      <c r="J2330" s="70"/>
      <c r="K2330" s="72">
        <v>600.70000000000005</v>
      </c>
    </row>
    <row r="2331" spans="1:11" s="80" customFormat="1" ht="15" customHeight="1">
      <c r="A2331" s="91" t="s">
        <v>4264</v>
      </c>
      <c r="B2331" s="95" t="s">
        <v>4265</v>
      </c>
      <c r="C2331" s="96">
        <v>3</v>
      </c>
      <c r="D2331" s="96">
        <v>0</v>
      </c>
      <c r="E2331" s="96">
        <v>5</v>
      </c>
      <c r="F2331" s="96">
        <v>5</v>
      </c>
      <c r="G2331" s="82" t="s">
        <v>110</v>
      </c>
      <c r="H2331" s="70" t="s">
        <v>3863</v>
      </c>
      <c r="I2331" s="70"/>
      <c r="J2331" s="70"/>
      <c r="K2331" s="72">
        <v>58.4</v>
      </c>
    </row>
    <row r="2332" spans="1:11" s="80" customFormat="1" ht="15" customHeight="1">
      <c r="A2332" s="91" t="s">
        <v>4266</v>
      </c>
      <c r="B2332" s="95" t="s">
        <v>4267</v>
      </c>
      <c r="C2332" s="96">
        <v>3</v>
      </c>
      <c r="D2332" s="96">
        <v>0</v>
      </c>
      <c r="E2332" s="96">
        <v>5</v>
      </c>
      <c r="F2332" s="96">
        <v>5</v>
      </c>
      <c r="G2332" s="82" t="s">
        <v>110</v>
      </c>
      <c r="H2332" s="70" t="s">
        <v>3863</v>
      </c>
      <c r="I2332" s="70"/>
      <c r="J2332" s="70"/>
      <c r="K2332" s="72">
        <v>87.6</v>
      </c>
    </row>
    <row r="2333" spans="1:11" s="80" customFormat="1" ht="15" customHeight="1">
      <c r="A2333" s="91" t="s">
        <v>4268</v>
      </c>
      <c r="B2333" s="95" t="s">
        <v>4269</v>
      </c>
      <c r="C2333" s="96">
        <v>3</v>
      </c>
      <c r="D2333" s="96">
        <v>0</v>
      </c>
      <c r="E2333" s="96">
        <v>5</v>
      </c>
      <c r="F2333" s="96">
        <v>5</v>
      </c>
      <c r="G2333" s="82" t="s">
        <v>110</v>
      </c>
      <c r="H2333" s="70" t="s">
        <v>3863</v>
      </c>
      <c r="I2333" s="70"/>
      <c r="J2333" s="70"/>
      <c r="K2333" s="72">
        <v>59.55</v>
      </c>
    </row>
    <row r="2334" spans="1:11" s="80" customFormat="1" ht="15" customHeight="1">
      <c r="A2334" s="91" t="s">
        <v>4270</v>
      </c>
      <c r="B2334" s="95" t="s">
        <v>4271</v>
      </c>
      <c r="C2334" s="96">
        <v>3</v>
      </c>
      <c r="D2334" s="96">
        <v>0</v>
      </c>
      <c r="E2334" s="96">
        <v>5</v>
      </c>
      <c r="F2334" s="96">
        <v>5</v>
      </c>
      <c r="G2334" s="82" t="s">
        <v>110</v>
      </c>
      <c r="H2334" s="70" t="s">
        <v>3863</v>
      </c>
      <c r="I2334" s="70"/>
      <c r="J2334" s="70"/>
      <c r="K2334" s="72">
        <v>285.02</v>
      </c>
    </row>
    <row r="2335" spans="1:11" s="80" customFormat="1" ht="15" customHeight="1">
      <c r="A2335" s="91" t="s">
        <v>4272</v>
      </c>
      <c r="B2335" s="95" t="s">
        <v>4273</v>
      </c>
      <c r="C2335" s="96">
        <v>3</v>
      </c>
      <c r="D2335" s="96">
        <v>0</v>
      </c>
      <c r="E2335" s="96">
        <v>5</v>
      </c>
      <c r="F2335" s="96">
        <v>5</v>
      </c>
      <c r="G2335" s="82" t="s">
        <v>110</v>
      </c>
      <c r="H2335" s="70" t="s">
        <v>3863</v>
      </c>
      <c r="I2335" s="70"/>
      <c r="J2335" s="70"/>
      <c r="K2335" s="72">
        <v>67.650000000000006</v>
      </c>
    </row>
    <row r="2336" spans="1:11" s="80" customFormat="1" ht="15" customHeight="1">
      <c r="A2336" s="91" t="s">
        <v>4274</v>
      </c>
      <c r="B2336" s="95" t="s">
        <v>4275</v>
      </c>
      <c r="C2336" s="96">
        <v>3</v>
      </c>
      <c r="D2336" s="96">
        <v>0</v>
      </c>
      <c r="E2336" s="96">
        <v>5</v>
      </c>
      <c r="F2336" s="96">
        <v>5</v>
      </c>
      <c r="G2336" s="82" t="s">
        <v>110</v>
      </c>
      <c r="H2336" s="70" t="s">
        <v>3863</v>
      </c>
      <c r="I2336" s="70"/>
      <c r="J2336" s="70"/>
      <c r="K2336" s="72">
        <v>274.89999999999998</v>
      </c>
    </row>
    <row r="2337" spans="1:11" s="80" customFormat="1" ht="15" customHeight="1">
      <c r="A2337" s="91" t="s">
        <v>4276</v>
      </c>
      <c r="B2337" s="95" t="s">
        <v>4277</v>
      </c>
      <c r="C2337" s="96">
        <v>3</v>
      </c>
      <c r="D2337" s="96">
        <v>0</v>
      </c>
      <c r="E2337" s="96">
        <v>5</v>
      </c>
      <c r="F2337" s="96">
        <v>5</v>
      </c>
      <c r="G2337" s="82" t="s">
        <v>110</v>
      </c>
      <c r="H2337" s="70" t="s">
        <v>3863</v>
      </c>
      <c r="I2337" s="70"/>
      <c r="J2337" s="70"/>
      <c r="K2337" s="72">
        <v>548.6</v>
      </c>
    </row>
    <row r="2338" spans="1:11" s="80" customFormat="1" ht="15" customHeight="1">
      <c r="A2338" s="91" t="s">
        <v>4278</v>
      </c>
      <c r="B2338" s="95" t="s">
        <v>4279</v>
      </c>
      <c r="C2338" s="96">
        <v>3</v>
      </c>
      <c r="D2338" s="96">
        <v>0</v>
      </c>
      <c r="E2338" s="96">
        <v>5</v>
      </c>
      <c r="F2338" s="96">
        <v>5</v>
      </c>
      <c r="G2338" s="82" t="s">
        <v>110</v>
      </c>
      <c r="H2338" s="70" t="s">
        <v>3863</v>
      </c>
      <c r="I2338" s="70"/>
      <c r="J2338" s="70"/>
      <c r="K2338" s="72">
        <v>328.36</v>
      </c>
    </row>
    <row r="2339" spans="1:11" s="80" customFormat="1" ht="15" customHeight="1">
      <c r="A2339" s="91" t="s">
        <v>4280</v>
      </c>
      <c r="B2339" s="95" t="s">
        <v>4281</v>
      </c>
      <c r="C2339" s="96">
        <v>3</v>
      </c>
      <c r="D2339" s="96">
        <v>0</v>
      </c>
      <c r="E2339" s="96">
        <v>5</v>
      </c>
      <c r="F2339" s="96">
        <v>5</v>
      </c>
      <c r="G2339" s="82" t="s">
        <v>110</v>
      </c>
      <c r="H2339" s="70" t="s">
        <v>3863</v>
      </c>
      <c r="I2339" s="70"/>
      <c r="J2339" s="70"/>
      <c r="K2339" s="72">
        <v>301.36</v>
      </c>
    </row>
    <row r="2340" spans="1:11" s="80" customFormat="1" ht="15" customHeight="1">
      <c r="A2340" s="91" t="s">
        <v>4282</v>
      </c>
      <c r="B2340" s="95" t="s">
        <v>4283</v>
      </c>
      <c r="C2340" s="96">
        <v>3</v>
      </c>
      <c r="D2340" s="96">
        <v>0</v>
      </c>
      <c r="E2340" s="96">
        <v>5</v>
      </c>
      <c r="F2340" s="96">
        <v>5</v>
      </c>
      <c r="G2340" s="82" t="s">
        <v>110</v>
      </c>
      <c r="H2340" s="70" t="s">
        <v>3863</v>
      </c>
      <c r="I2340" s="70"/>
      <c r="J2340" s="70"/>
      <c r="K2340" s="72">
        <v>151.93</v>
      </c>
    </row>
    <row r="2341" spans="1:11" s="80" customFormat="1" ht="15" customHeight="1">
      <c r="A2341" s="91" t="s">
        <v>4284</v>
      </c>
      <c r="B2341" s="95" t="s">
        <v>4285</v>
      </c>
      <c r="C2341" s="96">
        <v>3</v>
      </c>
      <c r="D2341" s="96">
        <v>0</v>
      </c>
      <c r="E2341" s="96">
        <v>5</v>
      </c>
      <c r="F2341" s="96">
        <v>5</v>
      </c>
      <c r="G2341" s="82" t="s">
        <v>110</v>
      </c>
      <c r="H2341" s="70" t="s">
        <v>3863</v>
      </c>
      <c r="I2341" s="70"/>
      <c r="J2341" s="70"/>
      <c r="K2341" s="72">
        <v>99.25</v>
      </c>
    </row>
    <row r="2342" spans="1:11" s="80" customFormat="1" ht="15" customHeight="1">
      <c r="A2342" s="91" t="s">
        <v>4286</v>
      </c>
      <c r="B2342" s="95" t="s">
        <v>4287</v>
      </c>
      <c r="C2342" s="96">
        <v>3</v>
      </c>
      <c r="D2342" s="96">
        <v>0</v>
      </c>
      <c r="E2342" s="96">
        <v>5</v>
      </c>
      <c r="F2342" s="96">
        <v>5</v>
      </c>
      <c r="G2342" s="82" t="s">
        <v>110</v>
      </c>
      <c r="H2342" s="70" t="s">
        <v>3863</v>
      </c>
      <c r="I2342" s="70"/>
      <c r="J2342" s="70"/>
      <c r="K2342" s="72">
        <v>301.14999999999998</v>
      </c>
    </row>
    <row r="2343" spans="1:11" s="80" customFormat="1" ht="15" customHeight="1">
      <c r="A2343" s="91" t="s">
        <v>4288</v>
      </c>
      <c r="B2343" s="95" t="s">
        <v>4289</v>
      </c>
      <c r="C2343" s="96">
        <v>3</v>
      </c>
      <c r="D2343" s="96">
        <v>0</v>
      </c>
      <c r="E2343" s="96">
        <v>5</v>
      </c>
      <c r="F2343" s="96">
        <v>5</v>
      </c>
      <c r="G2343" s="82" t="s">
        <v>110</v>
      </c>
      <c r="H2343" s="70" t="s">
        <v>3863</v>
      </c>
      <c r="I2343" s="70"/>
      <c r="J2343" s="70"/>
      <c r="K2343" s="72">
        <v>166.74</v>
      </c>
    </row>
    <row r="2344" spans="1:11" s="80" customFormat="1" ht="15" customHeight="1">
      <c r="A2344" s="91" t="s">
        <v>4290</v>
      </c>
      <c r="B2344" s="95" t="s">
        <v>4291</v>
      </c>
      <c r="C2344" s="96">
        <v>3</v>
      </c>
      <c r="D2344" s="96">
        <v>0</v>
      </c>
      <c r="E2344" s="96">
        <v>5</v>
      </c>
      <c r="F2344" s="96">
        <v>5</v>
      </c>
      <c r="G2344" s="82" t="s">
        <v>110</v>
      </c>
      <c r="H2344" s="70" t="s">
        <v>3863</v>
      </c>
      <c r="I2344" s="70"/>
      <c r="J2344" s="70"/>
      <c r="K2344" s="72">
        <v>125.25</v>
      </c>
    </row>
    <row r="2345" spans="1:11" s="80" customFormat="1" ht="15" customHeight="1">
      <c r="A2345" s="91" t="s">
        <v>4292</v>
      </c>
      <c r="B2345" s="95" t="s">
        <v>4293</v>
      </c>
      <c r="C2345" s="96">
        <v>3</v>
      </c>
      <c r="D2345" s="96">
        <v>0</v>
      </c>
      <c r="E2345" s="96">
        <v>5</v>
      </c>
      <c r="F2345" s="96">
        <v>5</v>
      </c>
      <c r="G2345" s="82" t="s">
        <v>110</v>
      </c>
      <c r="H2345" s="70" t="s">
        <v>3863</v>
      </c>
      <c r="I2345" s="70"/>
      <c r="J2345" s="70"/>
      <c r="K2345" s="72">
        <v>471.44</v>
      </c>
    </row>
    <row r="2346" spans="1:11" s="80" customFormat="1" ht="15" customHeight="1">
      <c r="A2346" s="91" t="s">
        <v>4294</v>
      </c>
      <c r="B2346" s="95" t="s">
        <v>4295</v>
      </c>
      <c r="C2346" s="96">
        <v>3</v>
      </c>
      <c r="D2346" s="96">
        <v>0</v>
      </c>
      <c r="E2346" s="96">
        <v>5</v>
      </c>
      <c r="F2346" s="96">
        <v>5</v>
      </c>
      <c r="G2346" s="82" t="s">
        <v>110</v>
      </c>
      <c r="H2346" s="70" t="s">
        <v>3863</v>
      </c>
      <c r="I2346" s="70"/>
      <c r="J2346" s="70"/>
      <c r="K2346" s="72">
        <v>457.54</v>
      </c>
    </row>
    <row r="2347" spans="1:11" s="80" customFormat="1" ht="15" customHeight="1">
      <c r="A2347" s="91" t="s">
        <v>4296</v>
      </c>
      <c r="B2347" s="95" t="s">
        <v>4297</v>
      </c>
      <c r="C2347" s="96">
        <v>3</v>
      </c>
      <c r="D2347" s="96">
        <v>0</v>
      </c>
      <c r="E2347" s="96">
        <v>5</v>
      </c>
      <c r="F2347" s="96">
        <v>5</v>
      </c>
      <c r="G2347" s="82" t="s">
        <v>110</v>
      </c>
      <c r="H2347" s="70" t="s">
        <v>3863</v>
      </c>
      <c r="I2347" s="70"/>
      <c r="J2347" s="70"/>
      <c r="K2347" s="72">
        <v>241.81</v>
      </c>
    </row>
    <row r="2348" spans="1:11" s="80" customFormat="1" ht="15" customHeight="1">
      <c r="A2348" s="91" t="s">
        <v>4298</v>
      </c>
      <c r="B2348" s="95" t="s">
        <v>4299</v>
      </c>
      <c r="C2348" s="96">
        <v>3</v>
      </c>
      <c r="D2348" s="96">
        <v>0</v>
      </c>
      <c r="E2348" s="96">
        <v>5</v>
      </c>
      <c r="F2348" s="96">
        <v>5</v>
      </c>
      <c r="G2348" s="82" t="s">
        <v>110</v>
      </c>
      <c r="H2348" s="70" t="s">
        <v>3863</v>
      </c>
      <c r="I2348" s="70"/>
      <c r="J2348" s="70"/>
      <c r="K2348" s="72">
        <v>129.03</v>
      </c>
    </row>
    <row r="2349" spans="1:11" s="80" customFormat="1" ht="15" customHeight="1">
      <c r="A2349" s="91" t="s">
        <v>4300</v>
      </c>
      <c r="B2349" s="95" t="s">
        <v>4301</v>
      </c>
      <c r="C2349" s="96">
        <v>3</v>
      </c>
      <c r="D2349" s="96">
        <v>0</v>
      </c>
      <c r="E2349" s="96">
        <v>5</v>
      </c>
      <c r="F2349" s="96">
        <v>5</v>
      </c>
      <c r="G2349" s="82" t="s">
        <v>110</v>
      </c>
      <c r="H2349" s="70" t="s">
        <v>3863</v>
      </c>
      <c r="I2349" s="70"/>
      <c r="J2349" s="70"/>
      <c r="K2349" s="72">
        <v>168.73</v>
      </c>
    </row>
    <row r="2350" spans="1:11" s="80" customFormat="1" ht="15" customHeight="1">
      <c r="A2350" s="91" t="s">
        <v>4302</v>
      </c>
      <c r="B2350" s="95" t="s">
        <v>4303</v>
      </c>
      <c r="C2350" s="96">
        <v>3</v>
      </c>
      <c r="D2350" s="96">
        <v>0</v>
      </c>
      <c r="E2350" s="96">
        <v>5</v>
      </c>
      <c r="F2350" s="96">
        <v>5</v>
      </c>
      <c r="G2350" s="82" t="s">
        <v>110</v>
      </c>
      <c r="H2350" s="70" t="s">
        <v>3863</v>
      </c>
      <c r="I2350" s="70"/>
      <c r="J2350" s="70"/>
      <c r="K2350" s="72">
        <v>148.88</v>
      </c>
    </row>
    <row r="2351" spans="1:11" s="80" customFormat="1" ht="15" customHeight="1">
      <c r="A2351" s="91" t="s">
        <v>4304</v>
      </c>
      <c r="B2351" s="95" t="s">
        <v>4305</v>
      </c>
      <c r="C2351" s="96">
        <v>3</v>
      </c>
      <c r="D2351" s="96">
        <v>0</v>
      </c>
      <c r="E2351" s="96">
        <v>5</v>
      </c>
      <c r="F2351" s="96">
        <v>5</v>
      </c>
      <c r="G2351" s="82" t="s">
        <v>110</v>
      </c>
      <c r="H2351" s="70" t="s">
        <v>3863</v>
      </c>
      <c r="I2351" s="70"/>
      <c r="J2351" s="70"/>
      <c r="K2351" s="72">
        <v>16.899999999999999</v>
      </c>
    </row>
    <row r="2352" spans="1:11" s="80" customFormat="1" ht="15" customHeight="1">
      <c r="A2352" s="91" t="s">
        <v>4306</v>
      </c>
      <c r="B2352" s="95" t="s">
        <v>4307</v>
      </c>
      <c r="C2352" s="96">
        <v>3</v>
      </c>
      <c r="D2352" s="96">
        <v>0</v>
      </c>
      <c r="E2352" s="96">
        <v>5</v>
      </c>
      <c r="F2352" s="96">
        <v>5</v>
      </c>
      <c r="G2352" s="82" t="s">
        <v>110</v>
      </c>
      <c r="H2352" s="70" t="s">
        <v>3863</v>
      </c>
      <c r="I2352" s="70"/>
      <c r="J2352" s="70"/>
      <c r="K2352" s="72">
        <v>27.61</v>
      </c>
    </row>
    <row r="2353" spans="1:11" s="80" customFormat="1" ht="15" customHeight="1">
      <c r="A2353" s="91" t="s">
        <v>4308</v>
      </c>
      <c r="B2353" s="95" t="s">
        <v>4309</v>
      </c>
      <c r="C2353" s="96">
        <v>3</v>
      </c>
      <c r="D2353" s="96">
        <v>0</v>
      </c>
      <c r="E2353" s="96">
        <v>5</v>
      </c>
      <c r="F2353" s="96">
        <v>5</v>
      </c>
      <c r="G2353" s="82" t="s">
        <v>110</v>
      </c>
      <c r="H2353" s="70" t="s">
        <v>3863</v>
      </c>
      <c r="I2353" s="70"/>
      <c r="J2353" s="70"/>
      <c r="K2353" s="72">
        <v>6.16</v>
      </c>
    </row>
    <row r="2354" spans="1:11" s="80" customFormat="1" ht="15" customHeight="1">
      <c r="A2354" s="91" t="s">
        <v>4310</v>
      </c>
      <c r="B2354" s="95" t="s">
        <v>4311</v>
      </c>
      <c r="C2354" s="96">
        <v>3</v>
      </c>
      <c r="D2354" s="96">
        <v>0</v>
      </c>
      <c r="E2354" s="96">
        <v>5</v>
      </c>
      <c r="F2354" s="96">
        <v>5</v>
      </c>
      <c r="G2354" s="82" t="s">
        <v>110</v>
      </c>
      <c r="H2354" s="70" t="s">
        <v>3863</v>
      </c>
      <c r="I2354" s="70"/>
      <c r="J2354" s="70"/>
      <c r="K2354" s="72">
        <v>11.15</v>
      </c>
    </row>
    <row r="2355" spans="1:11" s="80" customFormat="1" ht="15" customHeight="1">
      <c r="A2355" s="91" t="s">
        <v>4312</v>
      </c>
      <c r="B2355" s="95" t="s">
        <v>4313</v>
      </c>
      <c r="C2355" s="96">
        <v>3</v>
      </c>
      <c r="D2355" s="96">
        <v>0</v>
      </c>
      <c r="E2355" s="96">
        <v>5</v>
      </c>
      <c r="F2355" s="96">
        <v>5</v>
      </c>
      <c r="G2355" s="82" t="s">
        <v>110</v>
      </c>
      <c r="H2355" s="70" t="s">
        <v>3863</v>
      </c>
      <c r="I2355" s="70"/>
      <c r="J2355" s="70"/>
      <c r="K2355" s="72">
        <v>15.24</v>
      </c>
    </row>
    <row r="2356" spans="1:11" s="80" customFormat="1" ht="15" customHeight="1">
      <c r="A2356" s="91" t="s">
        <v>4314</v>
      </c>
      <c r="B2356" s="95" t="s">
        <v>4315</v>
      </c>
      <c r="C2356" s="96">
        <v>3</v>
      </c>
      <c r="D2356" s="96">
        <v>0</v>
      </c>
      <c r="E2356" s="96">
        <v>5</v>
      </c>
      <c r="F2356" s="96">
        <v>5</v>
      </c>
      <c r="G2356" s="82" t="s">
        <v>110</v>
      </c>
      <c r="H2356" s="70" t="s">
        <v>3863</v>
      </c>
      <c r="I2356" s="70"/>
      <c r="J2356" s="70"/>
      <c r="K2356" s="72">
        <v>18.91</v>
      </c>
    </row>
    <row r="2357" spans="1:11" s="80" customFormat="1" ht="15" customHeight="1">
      <c r="A2357" s="91" t="s">
        <v>4316</v>
      </c>
      <c r="B2357" s="95" t="s">
        <v>4317</v>
      </c>
      <c r="C2357" s="96">
        <v>3</v>
      </c>
      <c r="D2357" s="96">
        <v>0</v>
      </c>
      <c r="E2357" s="96">
        <v>5</v>
      </c>
      <c r="F2357" s="96">
        <v>5</v>
      </c>
      <c r="G2357" s="82" t="s">
        <v>110</v>
      </c>
      <c r="H2357" s="70" t="s">
        <v>3863</v>
      </c>
      <c r="I2357" s="70"/>
      <c r="J2357" s="70"/>
      <c r="K2357" s="72">
        <v>23.01</v>
      </c>
    </row>
    <row r="2358" spans="1:11" s="80" customFormat="1" ht="15" customHeight="1">
      <c r="A2358" s="91" t="s">
        <v>4318</v>
      </c>
      <c r="B2358" s="95" t="s">
        <v>4319</v>
      </c>
      <c r="C2358" s="96">
        <v>3</v>
      </c>
      <c r="D2358" s="96">
        <v>0</v>
      </c>
      <c r="E2358" s="96">
        <v>5</v>
      </c>
      <c r="F2358" s="96">
        <v>5</v>
      </c>
      <c r="G2358" s="82" t="s">
        <v>110</v>
      </c>
      <c r="H2358" s="70" t="s">
        <v>3863</v>
      </c>
      <c r="I2358" s="70"/>
      <c r="J2358" s="70"/>
      <c r="K2358" s="72">
        <v>52.7</v>
      </c>
    </row>
    <row r="2359" spans="1:11" s="80" customFormat="1" ht="15" customHeight="1">
      <c r="A2359" s="91" t="s">
        <v>4320</v>
      </c>
      <c r="B2359" s="95" t="s">
        <v>4321</v>
      </c>
      <c r="C2359" s="96">
        <v>3</v>
      </c>
      <c r="D2359" s="96">
        <v>0</v>
      </c>
      <c r="E2359" s="96">
        <v>5</v>
      </c>
      <c r="F2359" s="96">
        <v>5</v>
      </c>
      <c r="G2359" s="82" t="s">
        <v>110</v>
      </c>
      <c r="H2359" s="70" t="s">
        <v>3863</v>
      </c>
      <c r="I2359" s="70"/>
      <c r="J2359" s="70"/>
      <c r="K2359" s="72">
        <v>35.19</v>
      </c>
    </row>
    <row r="2360" spans="1:11" s="80" customFormat="1" ht="15" customHeight="1">
      <c r="A2360" s="91" t="s">
        <v>4322</v>
      </c>
      <c r="B2360" s="95" t="s">
        <v>4323</v>
      </c>
      <c r="C2360" s="96">
        <v>3</v>
      </c>
      <c r="D2360" s="96">
        <v>0</v>
      </c>
      <c r="E2360" s="96">
        <v>5</v>
      </c>
      <c r="F2360" s="96">
        <v>5</v>
      </c>
      <c r="G2360" s="82" t="s">
        <v>110</v>
      </c>
      <c r="H2360" s="70" t="s">
        <v>3863</v>
      </c>
      <c r="I2360" s="70"/>
      <c r="J2360" s="70"/>
      <c r="K2360" s="72">
        <v>6.75</v>
      </c>
    </row>
    <row r="2361" spans="1:11" s="80" customFormat="1" ht="15" customHeight="1">
      <c r="A2361" s="91" t="s">
        <v>4324</v>
      </c>
      <c r="B2361" s="95" t="s">
        <v>4325</v>
      </c>
      <c r="C2361" s="96">
        <v>3</v>
      </c>
      <c r="D2361" s="96">
        <v>0</v>
      </c>
      <c r="E2361" s="96">
        <v>5</v>
      </c>
      <c r="F2361" s="96">
        <v>5</v>
      </c>
      <c r="G2361" s="82" t="s">
        <v>110</v>
      </c>
      <c r="H2361" s="70" t="s">
        <v>3863</v>
      </c>
      <c r="I2361" s="70"/>
      <c r="J2361" s="70"/>
      <c r="K2361" s="72">
        <v>7.06</v>
      </c>
    </row>
    <row r="2362" spans="1:11" s="80" customFormat="1" ht="15" customHeight="1">
      <c r="A2362" s="91" t="s">
        <v>4326</v>
      </c>
      <c r="B2362" s="95" t="s">
        <v>4327</v>
      </c>
      <c r="C2362" s="96">
        <v>3</v>
      </c>
      <c r="D2362" s="96">
        <v>0</v>
      </c>
      <c r="E2362" s="96">
        <v>5</v>
      </c>
      <c r="F2362" s="96">
        <v>5</v>
      </c>
      <c r="G2362" s="82" t="s">
        <v>110</v>
      </c>
      <c r="H2362" s="70" t="s">
        <v>3863</v>
      </c>
      <c r="I2362" s="70"/>
      <c r="J2362" s="70"/>
      <c r="K2362" s="72">
        <v>7.89</v>
      </c>
    </row>
    <row r="2363" spans="1:11" s="80" customFormat="1" ht="15" customHeight="1">
      <c r="A2363" s="91" t="s">
        <v>4328</v>
      </c>
      <c r="B2363" s="95" t="s">
        <v>4329</v>
      </c>
      <c r="C2363" s="96">
        <v>3</v>
      </c>
      <c r="D2363" s="96">
        <v>0</v>
      </c>
      <c r="E2363" s="96">
        <v>5</v>
      </c>
      <c r="F2363" s="96">
        <v>5</v>
      </c>
      <c r="G2363" s="82" t="s">
        <v>110</v>
      </c>
      <c r="H2363" s="70" t="s">
        <v>3863</v>
      </c>
      <c r="I2363" s="70"/>
      <c r="J2363" s="70"/>
      <c r="K2363" s="72">
        <v>6.24</v>
      </c>
    </row>
    <row r="2364" spans="1:11" s="80" customFormat="1" ht="15" customHeight="1">
      <c r="A2364" s="91" t="s">
        <v>4330</v>
      </c>
      <c r="B2364" s="95" t="s">
        <v>4331</v>
      </c>
      <c r="C2364" s="96">
        <v>3</v>
      </c>
      <c r="D2364" s="96">
        <v>0</v>
      </c>
      <c r="E2364" s="96">
        <v>5</v>
      </c>
      <c r="F2364" s="96">
        <v>5</v>
      </c>
      <c r="G2364" s="82" t="s">
        <v>110</v>
      </c>
      <c r="H2364" s="70" t="s">
        <v>3863</v>
      </c>
      <c r="I2364" s="70"/>
      <c r="J2364" s="70"/>
      <c r="K2364" s="72">
        <v>46.31</v>
      </c>
    </row>
    <row r="2365" spans="1:11" s="80" customFormat="1" ht="15" customHeight="1">
      <c r="A2365" s="91" t="s">
        <v>4332</v>
      </c>
      <c r="B2365" s="95" t="s">
        <v>4333</v>
      </c>
      <c r="C2365" s="96">
        <v>3</v>
      </c>
      <c r="D2365" s="96">
        <v>0</v>
      </c>
      <c r="E2365" s="96">
        <v>5</v>
      </c>
      <c r="F2365" s="96">
        <v>5</v>
      </c>
      <c r="G2365" s="82" t="s">
        <v>110</v>
      </c>
      <c r="H2365" s="70" t="s">
        <v>3863</v>
      </c>
      <c r="I2365" s="70"/>
      <c r="J2365" s="70"/>
      <c r="K2365" s="72">
        <v>14.74</v>
      </c>
    </row>
    <row r="2366" spans="1:11" s="80" customFormat="1" ht="15" customHeight="1">
      <c r="A2366" s="91" t="s">
        <v>4334</v>
      </c>
      <c r="B2366" s="95" t="s">
        <v>4335</v>
      </c>
      <c r="C2366" s="96">
        <v>3</v>
      </c>
      <c r="D2366" s="96">
        <v>0</v>
      </c>
      <c r="E2366" s="96">
        <v>5</v>
      </c>
      <c r="F2366" s="96">
        <v>5</v>
      </c>
      <c r="G2366" s="82" t="s">
        <v>110</v>
      </c>
      <c r="H2366" s="70" t="s">
        <v>3863</v>
      </c>
      <c r="I2366" s="70"/>
      <c r="J2366" s="70"/>
      <c r="K2366" s="72">
        <v>16.440000000000001</v>
      </c>
    </row>
    <row r="2367" spans="1:11" s="80" customFormat="1" ht="15" customHeight="1">
      <c r="A2367" s="91" t="s">
        <v>4336</v>
      </c>
      <c r="B2367" s="95" t="s">
        <v>4337</v>
      </c>
      <c r="C2367" s="96">
        <v>3</v>
      </c>
      <c r="D2367" s="96">
        <v>0</v>
      </c>
      <c r="E2367" s="96">
        <v>5</v>
      </c>
      <c r="F2367" s="96">
        <v>5</v>
      </c>
      <c r="G2367" s="82" t="s">
        <v>110</v>
      </c>
      <c r="H2367" s="70" t="s">
        <v>3863</v>
      </c>
      <c r="I2367" s="70"/>
      <c r="J2367" s="70"/>
      <c r="K2367" s="72">
        <v>13.24</v>
      </c>
    </row>
    <row r="2368" spans="1:11" s="80" customFormat="1" ht="15" customHeight="1">
      <c r="A2368" s="91" t="s">
        <v>4338</v>
      </c>
      <c r="B2368" s="95" t="s">
        <v>4339</v>
      </c>
      <c r="C2368" s="96">
        <v>3</v>
      </c>
      <c r="D2368" s="96">
        <v>0</v>
      </c>
      <c r="E2368" s="96">
        <v>5</v>
      </c>
      <c r="F2368" s="96">
        <v>5</v>
      </c>
      <c r="G2368" s="82" t="s">
        <v>110</v>
      </c>
      <c r="H2368" s="70" t="s">
        <v>3863</v>
      </c>
      <c r="I2368" s="70"/>
      <c r="J2368" s="70"/>
      <c r="K2368" s="72">
        <v>55.6</v>
      </c>
    </row>
    <row r="2369" spans="1:11" s="80" customFormat="1" ht="15" customHeight="1">
      <c r="A2369" s="91" t="s">
        <v>4340</v>
      </c>
      <c r="B2369" s="95" t="s">
        <v>4341</v>
      </c>
      <c r="C2369" s="96">
        <v>3</v>
      </c>
      <c r="D2369" s="96">
        <v>0</v>
      </c>
      <c r="E2369" s="96">
        <v>5</v>
      </c>
      <c r="F2369" s="96">
        <v>5</v>
      </c>
      <c r="G2369" s="82" t="s">
        <v>110</v>
      </c>
      <c r="H2369" s="70" t="s">
        <v>3863</v>
      </c>
      <c r="I2369" s="70"/>
      <c r="J2369" s="70"/>
      <c r="K2369" s="72">
        <v>40.950000000000003</v>
      </c>
    </row>
    <row r="2370" spans="1:11" s="80" customFormat="1" ht="15" customHeight="1">
      <c r="A2370" s="91" t="s">
        <v>4342</v>
      </c>
      <c r="B2370" s="95" t="s">
        <v>4343</v>
      </c>
      <c r="C2370" s="96">
        <v>3</v>
      </c>
      <c r="D2370" s="96">
        <v>0</v>
      </c>
      <c r="E2370" s="96">
        <v>5</v>
      </c>
      <c r="F2370" s="96">
        <v>5</v>
      </c>
      <c r="G2370" s="82" t="s">
        <v>110</v>
      </c>
      <c r="H2370" s="70" t="s">
        <v>3863</v>
      </c>
      <c r="I2370" s="70"/>
      <c r="J2370" s="70"/>
      <c r="K2370" s="72">
        <v>18.329999999999998</v>
      </c>
    </row>
    <row r="2371" spans="1:11" s="80" customFormat="1" ht="15" customHeight="1">
      <c r="A2371" s="91" t="s">
        <v>4344</v>
      </c>
      <c r="B2371" s="95" t="s">
        <v>4345</v>
      </c>
      <c r="C2371" s="96">
        <v>3</v>
      </c>
      <c r="D2371" s="96">
        <v>0</v>
      </c>
      <c r="E2371" s="96">
        <v>5</v>
      </c>
      <c r="F2371" s="96">
        <v>5</v>
      </c>
      <c r="G2371" s="82" t="s">
        <v>110</v>
      </c>
      <c r="H2371" s="70" t="s">
        <v>3863</v>
      </c>
      <c r="I2371" s="70"/>
      <c r="J2371" s="70"/>
      <c r="K2371" s="72">
        <v>19.73</v>
      </c>
    </row>
    <row r="2372" spans="1:11" s="80" customFormat="1" ht="15" customHeight="1">
      <c r="A2372" s="91" t="s">
        <v>4346</v>
      </c>
      <c r="B2372" s="95" t="s">
        <v>4347</v>
      </c>
      <c r="C2372" s="96">
        <v>3</v>
      </c>
      <c r="D2372" s="96">
        <v>0</v>
      </c>
      <c r="E2372" s="96">
        <v>5</v>
      </c>
      <c r="F2372" s="96">
        <v>5</v>
      </c>
      <c r="G2372" s="82" t="s">
        <v>110</v>
      </c>
      <c r="H2372" s="70" t="s">
        <v>3863</v>
      </c>
      <c r="I2372" s="70"/>
      <c r="J2372" s="70"/>
      <c r="K2372" s="72">
        <v>22.89</v>
      </c>
    </row>
    <row r="2373" spans="1:11" s="80" customFormat="1" ht="15" customHeight="1">
      <c r="A2373" s="91" t="s">
        <v>4348</v>
      </c>
      <c r="B2373" s="95" t="s">
        <v>4349</v>
      </c>
      <c r="C2373" s="96">
        <v>3</v>
      </c>
      <c r="D2373" s="96">
        <v>0</v>
      </c>
      <c r="E2373" s="96">
        <v>5</v>
      </c>
      <c r="F2373" s="96">
        <v>5</v>
      </c>
      <c r="G2373" s="82" t="s">
        <v>110</v>
      </c>
      <c r="H2373" s="70" t="s">
        <v>3863</v>
      </c>
      <c r="I2373" s="70"/>
      <c r="J2373" s="70"/>
      <c r="K2373" s="72">
        <v>22.89</v>
      </c>
    </row>
    <row r="2374" spans="1:11" s="80" customFormat="1" ht="15" customHeight="1">
      <c r="A2374" s="91" t="s">
        <v>4350</v>
      </c>
      <c r="B2374" s="95" t="s">
        <v>4351</v>
      </c>
      <c r="C2374" s="96">
        <v>3</v>
      </c>
      <c r="D2374" s="96">
        <v>0</v>
      </c>
      <c r="E2374" s="96">
        <v>5</v>
      </c>
      <c r="F2374" s="96">
        <v>5</v>
      </c>
      <c r="G2374" s="82" t="s">
        <v>110</v>
      </c>
      <c r="H2374" s="70" t="s">
        <v>3863</v>
      </c>
      <c r="I2374" s="70"/>
      <c r="J2374" s="70"/>
      <c r="K2374" s="72">
        <v>87.88</v>
      </c>
    </row>
    <row r="2375" spans="1:11" s="80" customFormat="1" ht="15" customHeight="1">
      <c r="A2375" s="91" t="s">
        <v>4352</v>
      </c>
      <c r="B2375" s="95" t="s">
        <v>4353</v>
      </c>
      <c r="C2375" s="96">
        <v>3</v>
      </c>
      <c r="D2375" s="96">
        <v>0</v>
      </c>
      <c r="E2375" s="96">
        <v>5</v>
      </c>
      <c r="F2375" s="96">
        <v>5</v>
      </c>
      <c r="G2375" s="82" t="s">
        <v>110</v>
      </c>
      <c r="H2375" s="70" t="s">
        <v>3863</v>
      </c>
      <c r="I2375" s="70"/>
      <c r="J2375" s="70"/>
      <c r="K2375" s="72">
        <v>34.76</v>
      </c>
    </row>
    <row r="2376" spans="1:11" s="80" customFormat="1" ht="15" customHeight="1">
      <c r="A2376" s="91" t="s">
        <v>4354</v>
      </c>
      <c r="B2376" s="95" t="s">
        <v>4355</v>
      </c>
      <c r="C2376" s="96">
        <v>3</v>
      </c>
      <c r="D2376" s="96">
        <v>0</v>
      </c>
      <c r="E2376" s="96">
        <v>5</v>
      </c>
      <c r="F2376" s="96">
        <v>5</v>
      </c>
      <c r="G2376" s="82" t="s">
        <v>110</v>
      </c>
      <c r="H2376" s="70" t="s">
        <v>3863</v>
      </c>
      <c r="I2376" s="70"/>
      <c r="J2376" s="70"/>
      <c r="K2376" s="72">
        <v>5.14</v>
      </c>
    </row>
    <row r="2377" spans="1:11" s="80" customFormat="1" ht="15" customHeight="1">
      <c r="A2377" s="91" t="s">
        <v>4356</v>
      </c>
      <c r="B2377" s="95" t="s">
        <v>4357</v>
      </c>
      <c r="C2377" s="96">
        <v>3</v>
      </c>
      <c r="D2377" s="96">
        <v>0</v>
      </c>
      <c r="E2377" s="96">
        <v>5</v>
      </c>
      <c r="F2377" s="96">
        <v>5</v>
      </c>
      <c r="G2377" s="82" t="s">
        <v>110</v>
      </c>
      <c r="H2377" s="70" t="s">
        <v>3863</v>
      </c>
      <c r="I2377" s="70"/>
      <c r="J2377" s="70"/>
      <c r="K2377" s="72">
        <v>18.91</v>
      </c>
    </row>
    <row r="2378" spans="1:11" s="80" customFormat="1" ht="15" customHeight="1">
      <c r="A2378" s="91" t="s">
        <v>4358</v>
      </c>
      <c r="B2378" s="95" t="s">
        <v>4359</v>
      </c>
      <c r="C2378" s="96">
        <v>3</v>
      </c>
      <c r="D2378" s="96">
        <v>0</v>
      </c>
      <c r="E2378" s="96">
        <v>5</v>
      </c>
      <c r="F2378" s="96">
        <v>5</v>
      </c>
      <c r="G2378" s="82" t="s">
        <v>110</v>
      </c>
      <c r="H2378" s="70" t="s">
        <v>3863</v>
      </c>
      <c r="I2378" s="70"/>
      <c r="J2378" s="70"/>
      <c r="K2378" s="72">
        <v>18.91</v>
      </c>
    </row>
    <row r="2379" spans="1:11" s="80" customFormat="1" ht="15" customHeight="1">
      <c r="A2379" s="91" t="s">
        <v>4360</v>
      </c>
      <c r="B2379" s="95" t="s">
        <v>4361</v>
      </c>
      <c r="C2379" s="96">
        <v>3</v>
      </c>
      <c r="D2379" s="96">
        <v>0</v>
      </c>
      <c r="E2379" s="96">
        <v>5</v>
      </c>
      <c r="F2379" s="96">
        <v>5</v>
      </c>
      <c r="G2379" s="82" t="s">
        <v>110</v>
      </c>
      <c r="H2379" s="70" t="s">
        <v>3863</v>
      </c>
      <c r="I2379" s="70"/>
      <c r="J2379" s="70"/>
      <c r="K2379" s="72">
        <v>23.01</v>
      </c>
    </row>
    <row r="2380" spans="1:11" s="80" customFormat="1" ht="15" customHeight="1">
      <c r="A2380" s="91" t="s">
        <v>4362</v>
      </c>
      <c r="B2380" s="95" t="s">
        <v>4363</v>
      </c>
      <c r="C2380" s="96">
        <v>3</v>
      </c>
      <c r="D2380" s="96">
        <v>0</v>
      </c>
      <c r="E2380" s="96">
        <v>5</v>
      </c>
      <c r="F2380" s="96">
        <v>5</v>
      </c>
      <c r="G2380" s="82" t="s">
        <v>110</v>
      </c>
      <c r="H2380" s="70" t="s">
        <v>3863</v>
      </c>
      <c r="I2380" s="70"/>
      <c r="J2380" s="70"/>
      <c r="K2380" s="72">
        <v>22.45</v>
      </c>
    </row>
    <row r="2381" spans="1:11" s="80" customFormat="1" ht="15" customHeight="1">
      <c r="A2381" s="91" t="s">
        <v>4364</v>
      </c>
      <c r="B2381" s="95" t="s">
        <v>4365</v>
      </c>
      <c r="C2381" s="96">
        <v>3</v>
      </c>
      <c r="D2381" s="96">
        <v>0</v>
      </c>
      <c r="E2381" s="96">
        <v>5</v>
      </c>
      <c r="F2381" s="96">
        <v>5</v>
      </c>
      <c r="G2381" s="82" t="s">
        <v>110</v>
      </c>
      <c r="H2381" s="70" t="s">
        <v>3863</v>
      </c>
      <c r="I2381" s="70"/>
      <c r="J2381" s="70"/>
      <c r="K2381" s="72">
        <v>23.01</v>
      </c>
    </row>
    <row r="2382" spans="1:11" s="80" customFormat="1" ht="15" customHeight="1">
      <c r="A2382" s="91" t="s">
        <v>4366</v>
      </c>
      <c r="B2382" s="95" t="s">
        <v>4367</v>
      </c>
      <c r="C2382" s="96">
        <v>3</v>
      </c>
      <c r="D2382" s="96">
        <v>0</v>
      </c>
      <c r="E2382" s="96">
        <v>5</v>
      </c>
      <c r="F2382" s="96">
        <v>5</v>
      </c>
      <c r="G2382" s="82" t="s">
        <v>110</v>
      </c>
      <c r="H2382" s="70" t="s">
        <v>3863</v>
      </c>
      <c r="I2382" s="70"/>
      <c r="J2382" s="70"/>
      <c r="K2382" s="72">
        <v>23.01</v>
      </c>
    </row>
    <row r="2383" spans="1:11" s="80" customFormat="1" ht="15" customHeight="1">
      <c r="A2383" s="91" t="s">
        <v>4368</v>
      </c>
      <c r="B2383" s="95" t="s">
        <v>4369</v>
      </c>
      <c r="C2383" s="96">
        <v>3</v>
      </c>
      <c r="D2383" s="96">
        <v>0</v>
      </c>
      <c r="E2383" s="96">
        <v>5</v>
      </c>
      <c r="F2383" s="96">
        <v>5</v>
      </c>
      <c r="G2383" s="82" t="s">
        <v>110</v>
      </c>
      <c r="H2383" s="70" t="s">
        <v>3863</v>
      </c>
      <c r="I2383" s="70"/>
      <c r="J2383" s="70"/>
      <c r="K2383" s="72">
        <v>19.88</v>
      </c>
    </row>
    <row r="2384" spans="1:11" s="80" customFormat="1" ht="15" customHeight="1">
      <c r="A2384" s="91" t="s">
        <v>4370</v>
      </c>
      <c r="B2384" s="95" t="s">
        <v>4371</v>
      </c>
      <c r="C2384" s="96">
        <v>3</v>
      </c>
      <c r="D2384" s="96">
        <v>0</v>
      </c>
      <c r="E2384" s="96">
        <v>5</v>
      </c>
      <c r="F2384" s="96">
        <v>5</v>
      </c>
      <c r="G2384" s="82" t="s">
        <v>110</v>
      </c>
      <c r="H2384" s="70" t="s">
        <v>3863</v>
      </c>
      <c r="I2384" s="70"/>
      <c r="J2384" s="70"/>
      <c r="K2384" s="72">
        <v>9.3699999999999992</v>
      </c>
    </row>
    <row r="2385" spans="1:11" s="80" customFormat="1" ht="15" customHeight="1">
      <c r="A2385" s="91" t="s">
        <v>4372</v>
      </c>
      <c r="B2385" s="95" t="s">
        <v>4373</v>
      </c>
      <c r="C2385" s="96">
        <v>3</v>
      </c>
      <c r="D2385" s="96">
        <v>0</v>
      </c>
      <c r="E2385" s="96">
        <v>5</v>
      </c>
      <c r="F2385" s="96">
        <v>5</v>
      </c>
      <c r="G2385" s="82" t="s">
        <v>110</v>
      </c>
      <c r="H2385" s="70" t="s">
        <v>3863</v>
      </c>
      <c r="I2385" s="70"/>
      <c r="J2385" s="70"/>
      <c r="K2385" s="72">
        <v>21.2</v>
      </c>
    </row>
    <row r="2386" spans="1:11" s="80" customFormat="1" ht="15" customHeight="1">
      <c r="A2386" s="91" t="s">
        <v>4374</v>
      </c>
      <c r="B2386" s="95" t="s">
        <v>4375</v>
      </c>
      <c r="C2386" s="96">
        <v>3</v>
      </c>
      <c r="D2386" s="96">
        <v>0</v>
      </c>
      <c r="E2386" s="96">
        <v>5</v>
      </c>
      <c r="F2386" s="96">
        <v>5</v>
      </c>
      <c r="G2386" s="82" t="s">
        <v>110</v>
      </c>
      <c r="H2386" s="70" t="s">
        <v>3863</v>
      </c>
      <c r="I2386" s="70"/>
      <c r="J2386" s="70"/>
      <c r="K2386" s="72">
        <v>8.84</v>
      </c>
    </row>
    <row r="2387" spans="1:11" s="80" customFormat="1" ht="15" customHeight="1">
      <c r="A2387" s="91" t="s">
        <v>4376</v>
      </c>
      <c r="B2387" s="95" t="s">
        <v>4377</v>
      </c>
      <c r="C2387" s="96">
        <v>3</v>
      </c>
      <c r="D2387" s="96">
        <v>0</v>
      </c>
      <c r="E2387" s="96">
        <v>5</v>
      </c>
      <c r="F2387" s="96">
        <v>5</v>
      </c>
      <c r="G2387" s="82" t="s">
        <v>110</v>
      </c>
      <c r="H2387" s="70" t="s">
        <v>3863</v>
      </c>
      <c r="I2387" s="70"/>
      <c r="J2387" s="70"/>
      <c r="K2387" s="72">
        <v>39.340000000000003</v>
      </c>
    </row>
    <row r="2388" spans="1:11" s="80" customFormat="1" ht="15" customHeight="1">
      <c r="A2388" s="91" t="s">
        <v>4378</v>
      </c>
      <c r="B2388" s="95" t="s">
        <v>4379</v>
      </c>
      <c r="C2388" s="96">
        <v>3</v>
      </c>
      <c r="D2388" s="96">
        <v>0</v>
      </c>
      <c r="E2388" s="96">
        <v>5</v>
      </c>
      <c r="F2388" s="96">
        <v>5</v>
      </c>
      <c r="G2388" s="82" t="s">
        <v>110</v>
      </c>
      <c r="H2388" s="70" t="s">
        <v>3863</v>
      </c>
      <c r="I2388" s="70"/>
      <c r="J2388" s="70"/>
      <c r="K2388" s="72">
        <v>39.94</v>
      </c>
    </row>
    <row r="2389" spans="1:11" s="80" customFormat="1" ht="15" customHeight="1">
      <c r="A2389" s="91" t="s">
        <v>4380</v>
      </c>
      <c r="B2389" s="95" t="s">
        <v>4381</v>
      </c>
      <c r="C2389" s="96">
        <v>3</v>
      </c>
      <c r="D2389" s="96">
        <v>0</v>
      </c>
      <c r="E2389" s="96">
        <v>5</v>
      </c>
      <c r="F2389" s="96">
        <v>5</v>
      </c>
      <c r="G2389" s="82" t="s">
        <v>110</v>
      </c>
      <c r="H2389" s="70" t="s">
        <v>3863</v>
      </c>
      <c r="I2389" s="70"/>
      <c r="J2389" s="70"/>
      <c r="K2389" s="72">
        <v>34.11</v>
      </c>
    </row>
    <row r="2390" spans="1:11" s="80" customFormat="1" ht="15" customHeight="1">
      <c r="A2390" s="91" t="s">
        <v>4382</v>
      </c>
      <c r="B2390" s="95" t="s">
        <v>4383</v>
      </c>
      <c r="C2390" s="96">
        <v>3</v>
      </c>
      <c r="D2390" s="96">
        <v>0</v>
      </c>
      <c r="E2390" s="96">
        <v>5</v>
      </c>
      <c r="F2390" s="96">
        <v>5</v>
      </c>
      <c r="G2390" s="82" t="s">
        <v>110</v>
      </c>
      <c r="H2390" s="70" t="s">
        <v>3863</v>
      </c>
      <c r="I2390" s="70"/>
      <c r="J2390" s="70"/>
      <c r="K2390" s="72">
        <v>27.99</v>
      </c>
    </row>
    <row r="2391" spans="1:11" s="80" customFormat="1" ht="15" customHeight="1">
      <c r="A2391" s="91" t="s">
        <v>4384</v>
      </c>
      <c r="B2391" s="95" t="s">
        <v>4385</v>
      </c>
      <c r="C2391" s="96">
        <v>3</v>
      </c>
      <c r="D2391" s="96">
        <v>0</v>
      </c>
      <c r="E2391" s="96">
        <v>5</v>
      </c>
      <c r="F2391" s="96">
        <v>5</v>
      </c>
      <c r="G2391" s="82" t="s">
        <v>110</v>
      </c>
      <c r="H2391" s="70" t="s">
        <v>3863</v>
      </c>
      <c r="I2391" s="70"/>
      <c r="J2391" s="70"/>
      <c r="K2391" s="72">
        <v>19.920000000000002</v>
      </c>
    </row>
    <row r="2392" spans="1:11" s="80" customFormat="1" ht="15" customHeight="1">
      <c r="A2392" s="91" t="s">
        <v>4386</v>
      </c>
      <c r="B2392" s="95" t="s">
        <v>4387</v>
      </c>
      <c r="C2392" s="96">
        <v>3</v>
      </c>
      <c r="D2392" s="96">
        <v>0</v>
      </c>
      <c r="E2392" s="96">
        <v>5</v>
      </c>
      <c r="F2392" s="96">
        <v>5</v>
      </c>
      <c r="G2392" s="82" t="s">
        <v>110</v>
      </c>
      <c r="H2392" s="70" t="s">
        <v>3863</v>
      </c>
      <c r="I2392" s="70"/>
      <c r="J2392" s="70"/>
      <c r="K2392" s="72">
        <v>21.14</v>
      </c>
    </row>
    <row r="2393" spans="1:11" s="80" customFormat="1" ht="15" customHeight="1">
      <c r="A2393" s="91" t="s">
        <v>4388</v>
      </c>
      <c r="B2393" s="95" t="s">
        <v>4389</v>
      </c>
      <c r="C2393" s="96">
        <v>3</v>
      </c>
      <c r="D2393" s="96">
        <v>0</v>
      </c>
      <c r="E2393" s="96">
        <v>5</v>
      </c>
      <c r="F2393" s="96">
        <v>5</v>
      </c>
      <c r="G2393" s="82" t="s">
        <v>110</v>
      </c>
      <c r="H2393" s="70" t="s">
        <v>3863</v>
      </c>
      <c r="I2393" s="70"/>
      <c r="J2393" s="70"/>
      <c r="K2393" s="72">
        <v>25.89</v>
      </c>
    </row>
    <row r="2394" spans="1:11" s="80" customFormat="1" ht="15" customHeight="1">
      <c r="A2394" s="91" t="s">
        <v>4390</v>
      </c>
      <c r="B2394" s="95" t="s">
        <v>4391</v>
      </c>
      <c r="C2394" s="96">
        <v>3</v>
      </c>
      <c r="D2394" s="96">
        <v>0</v>
      </c>
      <c r="E2394" s="96">
        <v>5</v>
      </c>
      <c r="F2394" s="96">
        <v>5</v>
      </c>
      <c r="G2394" s="82" t="s">
        <v>110</v>
      </c>
      <c r="H2394" s="70" t="s">
        <v>3863</v>
      </c>
      <c r="I2394" s="70"/>
      <c r="J2394" s="70"/>
      <c r="K2394" s="72">
        <v>13.48</v>
      </c>
    </row>
    <row r="2395" spans="1:11" s="80" customFormat="1" ht="15" customHeight="1">
      <c r="A2395" s="91" t="s">
        <v>4392</v>
      </c>
      <c r="B2395" s="95" t="s">
        <v>4393</v>
      </c>
      <c r="C2395" s="96">
        <v>3</v>
      </c>
      <c r="D2395" s="96">
        <v>0</v>
      </c>
      <c r="E2395" s="96">
        <v>5</v>
      </c>
      <c r="F2395" s="96">
        <v>5</v>
      </c>
      <c r="G2395" s="82" t="s">
        <v>110</v>
      </c>
      <c r="H2395" s="70" t="s">
        <v>3863</v>
      </c>
      <c r="I2395" s="70"/>
      <c r="J2395" s="70"/>
      <c r="K2395" s="72">
        <v>20.34</v>
      </c>
    </row>
    <row r="2396" spans="1:11" s="80" customFormat="1" ht="15" customHeight="1">
      <c r="A2396" s="91" t="s">
        <v>4394</v>
      </c>
      <c r="B2396" s="95" t="s">
        <v>4395</v>
      </c>
      <c r="C2396" s="96">
        <v>3</v>
      </c>
      <c r="D2396" s="96">
        <v>0</v>
      </c>
      <c r="E2396" s="96">
        <v>5</v>
      </c>
      <c r="F2396" s="96">
        <v>5</v>
      </c>
      <c r="G2396" s="82" t="s">
        <v>110</v>
      </c>
      <c r="H2396" s="70" t="s">
        <v>3863</v>
      </c>
      <c r="I2396" s="70"/>
      <c r="J2396" s="70"/>
      <c r="K2396" s="72">
        <v>15.62</v>
      </c>
    </row>
    <row r="2397" spans="1:11" s="80" customFormat="1" ht="15" customHeight="1">
      <c r="A2397" s="91" t="s">
        <v>4396</v>
      </c>
      <c r="B2397" s="95" t="s">
        <v>4397</v>
      </c>
      <c r="C2397" s="96">
        <v>3</v>
      </c>
      <c r="D2397" s="96">
        <v>0</v>
      </c>
      <c r="E2397" s="96">
        <v>5</v>
      </c>
      <c r="F2397" s="96">
        <v>5</v>
      </c>
      <c r="G2397" s="82" t="s">
        <v>110</v>
      </c>
      <c r="H2397" s="70" t="s">
        <v>3863</v>
      </c>
      <c r="I2397" s="70"/>
      <c r="J2397" s="70"/>
      <c r="K2397" s="72">
        <v>22.07</v>
      </c>
    </row>
    <row r="2398" spans="1:11" s="80" customFormat="1" ht="15" customHeight="1">
      <c r="A2398" s="91" t="s">
        <v>4398</v>
      </c>
      <c r="B2398" s="95" t="s">
        <v>4399</v>
      </c>
      <c r="C2398" s="96">
        <v>3</v>
      </c>
      <c r="D2398" s="96">
        <v>0</v>
      </c>
      <c r="E2398" s="96">
        <v>5</v>
      </c>
      <c r="F2398" s="96">
        <v>5</v>
      </c>
      <c r="G2398" s="82" t="s">
        <v>110</v>
      </c>
      <c r="H2398" s="70" t="s">
        <v>3863</v>
      </c>
      <c r="I2398" s="70"/>
      <c r="J2398" s="70"/>
      <c r="K2398" s="72">
        <v>23.37</v>
      </c>
    </row>
    <row r="2399" spans="1:11" s="80" customFormat="1" ht="15" customHeight="1">
      <c r="A2399" s="91" t="s">
        <v>4400</v>
      </c>
      <c r="B2399" s="95" t="s">
        <v>4401</v>
      </c>
      <c r="C2399" s="96">
        <v>3</v>
      </c>
      <c r="D2399" s="96">
        <v>0</v>
      </c>
      <c r="E2399" s="96">
        <v>5</v>
      </c>
      <c r="F2399" s="96">
        <v>5</v>
      </c>
      <c r="G2399" s="82" t="s">
        <v>110</v>
      </c>
      <c r="H2399" s="70" t="s">
        <v>3863</v>
      </c>
      <c r="I2399" s="70"/>
      <c r="J2399" s="70"/>
      <c r="K2399" s="72">
        <v>36.26</v>
      </c>
    </row>
    <row r="2400" spans="1:11" s="80" customFormat="1" ht="15" customHeight="1">
      <c r="A2400" s="91" t="s">
        <v>4402</v>
      </c>
      <c r="B2400" s="95" t="s">
        <v>4403</v>
      </c>
      <c r="C2400" s="96">
        <v>3</v>
      </c>
      <c r="D2400" s="96">
        <v>0</v>
      </c>
      <c r="E2400" s="96">
        <v>5</v>
      </c>
      <c r="F2400" s="96">
        <v>5</v>
      </c>
      <c r="G2400" s="82" t="s">
        <v>110</v>
      </c>
      <c r="H2400" s="70" t="s">
        <v>3863</v>
      </c>
      <c r="I2400" s="70"/>
      <c r="J2400" s="70"/>
      <c r="K2400" s="72">
        <v>6.84</v>
      </c>
    </row>
    <row r="2401" spans="1:11" s="80" customFormat="1" ht="15" customHeight="1">
      <c r="A2401" s="91" t="s">
        <v>4404</v>
      </c>
      <c r="B2401" s="95" t="s">
        <v>4405</v>
      </c>
      <c r="C2401" s="96">
        <v>3</v>
      </c>
      <c r="D2401" s="96">
        <v>0</v>
      </c>
      <c r="E2401" s="96">
        <v>5</v>
      </c>
      <c r="F2401" s="96">
        <v>5</v>
      </c>
      <c r="G2401" s="82" t="s">
        <v>110</v>
      </c>
      <c r="H2401" s="70" t="s">
        <v>3863</v>
      </c>
      <c r="I2401" s="70"/>
      <c r="J2401" s="70"/>
      <c r="K2401" s="72">
        <v>6.84</v>
      </c>
    </row>
    <row r="2402" spans="1:11" s="80" customFormat="1" ht="15" customHeight="1">
      <c r="A2402" s="91" t="s">
        <v>4406</v>
      </c>
      <c r="B2402" s="95" t="s">
        <v>4407</v>
      </c>
      <c r="C2402" s="96">
        <v>3</v>
      </c>
      <c r="D2402" s="96">
        <v>0</v>
      </c>
      <c r="E2402" s="96">
        <v>5</v>
      </c>
      <c r="F2402" s="96">
        <v>5</v>
      </c>
      <c r="G2402" s="82" t="s">
        <v>110</v>
      </c>
      <c r="H2402" s="70" t="s">
        <v>3863</v>
      </c>
      <c r="I2402" s="70"/>
      <c r="J2402" s="70"/>
      <c r="K2402" s="72">
        <v>6.21</v>
      </c>
    </row>
    <row r="2403" spans="1:11" s="80" customFormat="1" ht="15" customHeight="1">
      <c r="A2403" s="91" t="s">
        <v>4408</v>
      </c>
      <c r="B2403" s="95" t="s">
        <v>4409</v>
      </c>
      <c r="C2403" s="96">
        <v>3</v>
      </c>
      <c r="D2403" s="96">
        <v>0</v>
      </c>
      <c r="E2403" s="96">
        <v>5</v>
      </c>
      <c r="F2403" s="96">
        <v>5</v>
      </c>
      <c r="G2403" s="82" t="s">
        <v>110</v>
      </c>
      <c r="H2403" s="70" t="s">
        <v>3863</v>
      </c>
      <c r="I2403" s="70"/>
      <c r="J2403" s="70"/>
      <c r="K2403" s="72">
        <v>23.01</v>
      </c>
    </row>
    <row r="2404" spans="1:11" s="80" customFormat="1" ht="15" customHeight="1">
      <c r="A2404" s="91" t="s">
        <v>4410</v>
      </c>
      <c r="B2404" s="95" t="s">
        <v>4411</v>
      </c>
      <c r="C2404" s="96">
        <v>3</v>
      </c>
      <c r="D2404" s="96">
        <v>0</v>
      </c>
      <c r="E2404" s="96">
        <v>5</v>
      </c>
      <c r="F2404" s="96">
        <v>5</v>
      </c>
      <c r="G2404" s="82" t="s">
        <v>110</v>
      </c>
      <c r="H2404" s="70" t="s">
        <v>3863</v>
      </c>
      <c r="I2404" s="70"/>
      <c r="J2404" s="70"/>
      <c r="K2404" s="72">
        <v>4.4400000000000004</v>
      </c>
    </row>
    <row r="2405" spans="1:11" s="80" customFormat="1" ht="15" customHeight="1">
      <c r="A2405" s="91" t="s">
        <v>4412</v>
      </c>
      <c r="B2405" s="95" t="s">
        <v>4413</v>
      </c>
      <c r="C2405" s="96">
        <v>3</v>
      </c>
      <c r="D2405" s="96">
        <v>0</v>
      </c>
      <c r="E2405" s="96">
        <v>5</v>
      </c>
      <c r="F2405" s="96">
        <v>5</v>
      </c>
      <c r="G2405" s="82" t="s">
        <v>110</v>
      </c>
      <c r="H2405" s="70" t="s">
        <v>3863</v>
      </c>
      <c r="I2405" s="70"/>
      <c r="J2405" s="70"/>
      <c r="K2405" s="72">
        <v>4.4400000000000004</v>
      </c>
    </row>
    <row r="2406" spans="1:11" s="80" customFormat="1" ht="15" customHeight="1">
      <c r="A2406" s="91" t="s">
        <v>4414</v>
      </c>
      <c r="B2406" s="95" t="s">
        <v>4415</v>
      </c>
      <c r="C2406" s="96">
        <v>3</v>
      </c>
      <c r="D2406" s="96">
        <v>0</v>
      </c>
      <c r="E2406" s="96">
        <v>5</v>
      </c>
      <c r="F2406" s="96">
        <v>5</v>
      </c>
      <c r="G2406" s="82" t="s">
        <v>110</v>
      </c>
      <c r="H2406" s="70" t="s">
        <v>3863</v>
      </c>
      <c r="I2406" s="70"/>
      <c r="J2406" s="70"/>
      <c r="K2406" s="72">
        <v>4.4400000000000004</v>
      </c>
    </row>
    <row r="2407" spans="1:11" s="80" customFormat="1" ht="15" customHeight="1">
      <c r="A2407" s="91" t="s">
        <v>4416</v>
      </c>
      <c r="B2407" s="95" t="s">
        <v>4417</v>
      </c>
      <c r="C2407" s="96">
        <v>3</v>
      </c>
      <c r="D2407" s="96">
        <v>0</v>
      </c>
      <c r="E2407" s="96">
        <v>5</v>
      </c>
      <c r="F2407" s="96">
        <v>5</v>
      </c>
      <c r="G2407" s="82" t="s">
        <v>110</v>
      </c>
      <c r="H2407" s="70" t="s">
        <v>3863</v>
      </c>
      <c r="I2407" s="70"/>
      <c r="J2407" s="70"/>
      <c r="K2407" s="72">
        <v>21.7</v>
      </c>
    </row>
    <row r="2408" spans="1:11" s="80" customFormat="1" ht="15" customHeight="1">
      <c r="A2408" s="91" t="s">
        <v>4418</v>
      </c>
      <c r="B2408" s="95" t="s">
        <v>4419</v>
      </c>
      <c r="C2408" s="96">
        <v>3</v>
      </c>
      <c r="D2408" s="96">
        <v>0</v>
      </c>
      <c r="E2408" s="96">
        <v>5</v>
      </c>
      <c r="F2408" s="96">
        <v>5</v>
      </c>
      <c r="G2408" s="82" t="s">
        <v>110</v>
      </c>
      <c r="H2408" s="70" t="s">
        <v>3863</v>
      </c>
      <c r="I2408" s="70"/>
      <c r="J2408" s="70"/>
      <c r="K2408" s="72">
        <v>9.4</v>
      </c>
    </row>
    <row r="2409" spans="1:11" s="80" customFormat="1" ht="15" customHeight="1">
      <c r="A2409" s="91" t="s">
        <v>4420</v>
      </c>
      <c r="B2409" s="95" t="s">
        <v>4421</v>
      </c>
      <c r="C2409" s="96">
        <v>3</v>
      </c>
      <c r="D2409" s="96">
        <v>0</v>
      </c>
      <c r="E2409" s="96">
        <v>5</v>
      </c>
      <c r="F2409" s="96">
        <v>5</v>
      </c>
      <c r="G2409" s="82" t="s">
        <v>110</v>
      </c>
      <c r="H2409" s="70" t="s">
        <v>3863</v>
      </c>
      <c r="I2409" s="70"/>
      <c r="J2409" s="70"/>
      <c r="K2409" s="72">
        <v>31.58</v>
      </c>
    </row>
    <row r="2410" spans="1:11" s="80" customFormat="1" ht="15" customHeight="1">
      <c r="A2410" s="91" t="s">
        <v>4422</v>
      </c>
      <c r="B2410" s="95" t="s">
        <v>4423</v>
      </c>
      <c r="C2410" s="96">
        <v>3</v>
      </c>
      <c r="D2410" s="96">
        <v>0</v>
      </c>
      <c r="E2410" s="96">
        <v>5</v>
      </c>
      <c r="F2410" s="96">
        <v>5</v>
      </c>
      <c r="G2410" s="82" t="s">
        <v>110</v>
      </c>
      <c r="H2410" s="70" t="s">
        <v>3863</v>
      </c>
      <c r="I2410" s="70"/>
      <c r="J2410" s="70"/>
      <c r="K2410" s="72">
        <v>40.4</v>
      </c>
    </row>
    <row r="2411" spans="1:11" s="80" customFormat="1" ht="15" customHeight="1">
      <c r="A2411" s="91" t="s">
        <v>4424</v>
      </c>
      <c r="B2411" s="95" t="s">
        <v>4425</v>
      </c>
      <c r="C2411" s="96">
        <v>3</v>
      </c>
      <c r="D2411" s="96">
        <v>0</v>
      </c>
      <c r="E2411" s="96">
        <v>5</v>
      </c>
      <c r="F2411" s="96">
        <v>5</v>
      </c>
      <c r="G2411" s="82" t="s">
        <v>110</v>
      </c>
      <c r="H2411" s="70" t="s">
        <v>3863</v>
      </c>
      <c r="I2411" s="70"/>
      <c r="J2411" s="70"/>
      <c r="K2411" s="72">
        <v>36.54</v>
      </c>
    </row>
    <row r="2412" spans="1:11" s="80" customFormat="1" ht="15" customHeight="1">
      <c r="A2412" s="91" t="s">
        <v>4426</v>
      </c>
      <c r="B2412" s="95" t="s">
        <v>4427</v>
      </c>
      <c r="C2412" s="96">
        <v>3</v>
      </c>
      <c r="D2412" s="96">
        <v>0</v>
      </c>
      <c r="E2412" s="96">
        <v>5</v>
      </c>
      <c r="F2412" s="96">
        <v>5</v>
      </c>
      <c r="G2412" s="82" t="s">
        <v>110</v>
      </c>
      <c r="H2412" s="70" t="s">
        <v>3863</v>
      </c>
      <c r="I2412" s="70"/>
      <c r="J2412" s="70"/>
      <c r="K2412" s="72">
        <v>7.04</v>
      </c>
    </row>
    <row r="2413" spans="1:11" s="80" customFormat="1" ht="15" customHeight="1">
      <c r="A2413" s="91" t="s">
        <v>4428</v>
      </c>
      <c r="B2413" s="95" t="s">
        <v>4427</v>
      </c>
      <c r="C2413" s="96">
        <v>3</v>
      </c>
      <c r="D2413" s="96">
        <v>0</v>
      </c>
      <c r="E2413" s="96">
        <v>5</v>
      </c>
      <c r="F2413" s="96">
        <v>5</v>
      </c>
      <c r="G2413" s="82" t="s">
        <v>110</v>
      </c>
      <c r="H2413" s="70" t="s">
        <v>3863</v>
      </c>
      <c r="I2413" s="70"/>
      <c r="J2413" s="70"/>
      <c r="K2413" s="72">
        <v>18.649999999999999</v>
      </c>
    </row>
    <row r="2414" spans="1:11" s="80" customFormat="1" ht="15" customHeight="1">
      <c r="A2414" s="91" t="s">
        <v>4429</v>
      </c>
      <c r="B2414" s="95" t="s">
        <v>4430</v>
      </c>
      <c r="C2414" s="96">
        <v>3</v>
      </c>
      <c r="D2414" s="96">
        <v>0</v>
      </c>
      <c r="E2414" s="96">
        <v>5</v>
      </c>
      <c r="F2414" s="96">
        <v>5</v>
      </c>
      <c r="G2414" s="82" t="s">
        <v>110</v>
      </c>
      <c r="H2414" s="70" t="s">
        <v>3863</v>
      </c>
      <c r="I2414" s="70"/>
      <c r="J2414" s="70"/>
      <c r="K2414" s="72">
        <v>7.06</v>
      </c>
    </row>
    <row r="2415" spans="1:11" s="80" customFormat="1" ht="15" customHeight="1">
      <c r="A2415" s="91" t="s">
        <v>4431</v>
      </c>
      <c r="B2415" s="95" t="s">
        <v>4432</v>
      </c>
      <c r="C2415" s="96">
        <v>3</v>
      </c>
      <c r="D2415" s="96">
        <v>0</v>
      </c>
      <c r="E2415" s="96">
        <v>5</v>
      </c>
      <c r="F2415" s="96">
        <v>5</v>
      </c>
      <c r="G2415" s="82" t="s">
        <v>110</v>
      </c>
      <c r="H2415" s="70" t="s">
        <v>3863</v>
      </c>
      <c r="I2415" s="70"/>
      <c r="J2415" s="70"/>
      <c r="K2415" s="72">
        <v>8.23</v>
      </c>
    </row>
    <row r="2416" spans="1:11" s="80" customFormat="1" ht="15" customHeight="1">
      <c r="A2416" s="91" t="s">
        <v>4433</v>
      </c>
      <c r="B2416" s="95" t="s">
        <v>4434</v>
      </c>
      <c r="C2416" s="96">
        <v>3</v>
      </c>
      <c r="D2416" s="96">
        <v>0</v>
      </c>
      <c r="E2416" s="96">
        <v>5</v>
      </c>
      <c r="F2416" s="96">
        <v>5</v>
      </c>
      <c r="G2416" s="82" t="s">
        <v>110</v>
      </c>
      <c r="H2416" s="70" t="s">
        <v>3863</v>
      </c>
      <c r="I2416" s="70"/>
      <c r="J2416" s="70"/>
      <c r="K2416" s="72">
        <v>15.79</v>
      </c>
    </row>
    <row r="2417" spans="1:11" s="80" customFormat="1" ht="15" customHeight="1">
      <c r="A2417" s="91" t="s">
        <v>4435</v>
      </c>
      <c r="B2417" s="95" t="s">
        <v>4436</v>
      </c>
      <c r="C2417" s="96">
        <v>3</v>
      </c>
      <c r="D2417" s="96">
        <v>0</v>
      </c>
      <c r="E2417" s="96">
        <v>5</v>
      </c>
      <c r="F2417" s="96">
        <v>5</v>
      </c>
      <c r="G2417" s="82" t="s">
        <v>110</v>
      </c>
      <c r="H2417" s="70" t="s">
        <v>3863</v>
      </c>
      <c r="I2417" s="70"/>
      <c r="J2417" s="70"/>
      <c r="K2417" s="72">
        <v>17.559999999999999</v>
      </c>
    </row>
    <row r="2418" spans="1:11" s="80" customFormat="1" ht="15" customHeight="1">
      <c r="A2418" s="91" t="s">
        <v>4437</v>
      </c>
      <c r="B2418" s="95" t="s">
        <v>4438</v>
      </c>
      <c r="C2418" s="96">
        <v>3</v>
      </c>
      <c r="D2418" s="96">
        <v>0</v>
      </c>
      <c r="E2418" s="96">
        <v>5</v>
      </c>
      <c r="F2418" s="96">
        <v>5</v>
      </c>
      <c r="G2418" s="82" t="s">
        <v>110</v>
      </c>
      <c r="H2418" s="70" t="s">
        <v>3863</v>
      </c>
      <c r="I2418" s="70"/>
      <c r="J2418" s="70"/>
      <c r="K2418" s="72">
        <v>17.59</v>
      </c>
    </row>
    <row r="2419" spans="1:11" s="80" customFormat="1" ht="15" customHeight="1">
      <c r="A2419" s="91" t="s">
        <v>4439</v>
      </c>
      <c r="B2419" s="95" t="s">
        <v>4440</v>
      </c>
      <c r="C2419" s="96">
        <v>3</v>
      </c>
      <c r="D2419" s="96">
        <v>0</v>
      </c>
      <c r="E2419" s="96">
        <v>5</v>
      </c>
      <c r="F2419" s="96">
        <v>5</v>
      </c>
      <c r="G2419" s="82" t="s">
        <v>110</v>
      </c>
      <c r="H2419" s="70" t="s">
        <v>3863</v>
      </c>
      <c r="I2419" s="70"/>
      <c r="J2419" s="70"/>
      <c r="K2419" s="72">
        <v>17.09</v>
      </c>
    </row>
    <row r="2420" spans="1:11" s="80" customFormat="1" ht="15" customHeight="1">
      <c r="A2420" s="91" t="s">
        <v>4441</v>
      </c>
      <c r="B2420" s="95" t="s">
        <v>4442</v>
      </c>
      <c r="C2420" s="96">
        <v>3</v>
      </c>
      <c r="D2420" s="96">
        <v>0</v>
      </c>
      <c r="E2420" s="96">
        <v>5</v>
      </c>
      <c r="F2420" s="96">
        <v>5</v>
      </c>
      <c r="G2420" s="82" t="s">
        <v>110</v>
      </c>
      <c r="H2420" s="70" t="s">
        <v>3863</v>
      </c>
      <c r="I2420" s="70"/>
      <c r="J2420" s="70"/>
      <c r="K2420" s="72">
        <v>24.63</v>
      </c>
    </row>
    <row r="2421" spans="1:11" s="80" customFormat="1" ht="15" customHeight="1">
      <c r="A2421" s="91" t="s">
        <v>4443</v>
      </c>
      <c r="B2421" s="95" t="s">
        <v>4444</v>
      </c>
      <c r="C2421" s="96">
        <v>3</v>
      </c>
      <c r="D2421" s="96">
        <v>0</v>
      </c>
      <c r="E2421" s="96">
        <v>5</v>
      </c>
      <c r="F2421" s="96">
        <v>5</v>
      </c>
      <c r="G2421" s="82" t="s">
        <v>110</v>
      </c>
      <c r="H2421" s="70" t="s">
        <v>3863</v>
      </c>
      <c r="I2421" s="70"/>
      <c r="J2421" s="70"/>
      <c r="K2421" s="72">
        <v>6.67</v>
      </c>
    </row>
    <row r="2422" spans="1:11" s="80" customFormat="1" ht="15" customHeight="1">
      <c r="A2422" s="91" t="s">
        <v>4445</v>
      </c>
      <c r="B2422" s="95" t="s">
        <v>4446</v>
      </c>
      <c r="C2422" s="96">
        <v>3</v>
      </c>
      <c r="D2422" s="96">
        <v>0</v>
      </c>
      <c r="E2422" s="96">
        <v>5</v>
      </c>
      <c r="F2422" s="96">
        <v>5</v>
      </c>
      <c r="G2422" s="82" t="s">
        <v>110</v>
      </c>
      <c r="H2422" s="70" t="s">
        <v>3863</v>
      </c>
      <c r="I2422" s="70"/>
      <c r="J2422" s="70"/>
      <c r="K2422" s="72">
        <v>16.809999999999999</v>
      </c>
    </row>
    <row r="2423" spans="1:11" s="80" customFormat="1" ht="15" customHeight="1">
      <c r="A2423" s="91" t="s">
        <v>4447</v>
      </c>
      <c r="B2423" s="95" t="s">
        <v>4448</v>
      </c>
      <c r="C2423" s="96">
        <v>3</v>
      </c>
      <c r="D2423" s="96">
        <v>0</v>
      </c>
      <c r="E2423" s="96">
        <v>5</v>
      </c>
      <c r="F2423" s="96">
        <v>5</v>
      </c>
      <c r="G2423" s="82" t="s">
        <v>110</v>
      </c>
      <c r="H2423" s="70" t="s">
        <v>3863</v>
      </c>
      <c r="I2423" s="70"/>
      <c r="J2423" s="70"/>
      <c r="K2423" s="72">
        <v>8.18</v>
      </c>
    </row>
    <row r="2424" spans="1:11" s="80" customFormat="1" ht="15" customHeight="1">
      <c r="A2424" s="91" t="s">
        <v>4449</v>
      </c>
      <c r="B2424" s="95" t="s">
        <v>4450</v>
      </c>
      <c r="C2424" s="96">
        <v>3</v>
      </c>
      <c r="D2424" s="96">
        <v>0</v>
      </c>
      <c r="E2424" s="96">
        <v>5</v>
      </c>
      <c r="F2424" s="96">
        <v>5</v>
      </c>
      <c r="G2424" s="82" t="s">
        <v>110</v>
      </c>
      <c r="H2424" s="70" t="s">
        <v>3863</v>
      </c>
      <c r="I2424" s="70"/>
      <c r="J2424" s="70"/>
      <c r="K2424" s="72">
        <v>25.88</v>
      </c>
    </row>
    <row r="2425" spans="1:11" s="80" customFormat="1" ht="15" customHeight="1">
      <c r="A2425" s="91" t="s">
        <v>4451</v>
      </c>
      <c r="B2425" s="95" t="s">
        <v>4452</v>
      </c>
      <c r="C2425" s="96">
        <v>3</v>
      </c>
      <c r="D2425" s="96">
        <v>0</v>
      </c>
      <c r="E2425" s="96">
        <v>5</v>
      </c>
      <c r="F2425" s="96">
        <v>5</v>
      </c>
      <c r="G2425" s="82" t="s">
        <v>110</v>
      </c>
      <c r="H2425" s="70" t="s">
        <v>3863</v>
      </c>
      <c r="I2425" s="70"/>
      <c r="J2425" s="70"/>
      <c r="K2425" s="72">
        <v>23.01</v>
      </c>
    </row>
    <row r="2426" spans="1:11" s="80" customFormat="1" ht="15" customHeight="1">
      <c r="A2426" s="91" t="s">
        <v>4453</v>
      </c>
      <c r="B2426" s="95" t="s">
        <v>4454</v>
      </c>
      <c r="C2426" s="96">
        <v>3</v>
      </c>
      <c r="D2426" s="96">
        <v>0</v>
      </c>
      <c r="E2426" s="96">
        <v>5</v>
      </c>
      <c r="F2426" s="96">
        <v>5</v>
      </c>
      <c r="G2426" s="82" t="s">
        <v>110</v>
      </c>
      <c r="H2426" s="70" t="s">
        <v>3863</v>
      </c>
      <c r="I2426" s="70"/>
      <c r="J2426" s="70"/>
      <c r="K2426" s="72">
        <v>12.58</v>
      </c>
    </row>
    <row r="2427" spans="1:11" s="80" customFormat="1" ht="15" customHeight="1">
      <c r="A2427" s="91" t="s">
        <v>4455</v>
      </c>
      <c r="B2427" s="95" t="s">
        <v>4456</v>
      </c>
      <c r="C2427" s="96">
        <v>3</v>
      </c>
      <c r="D2427" s="96">
        <v>0</v>
      </c>
      <c r="E2427" s="96">
        <v>5</v>
      </c>
      <c r="F2427" s="96">
        <v>5</v>
      </c>
      <c r="G2427" s="82" t="s">
        <v>110</v>
      </c>
      <c r="H2427" s="70" t="s">
        <v>3863</v>
      </c>
      <c r="I2427" s="70"/>
      <c r="J2427" s="70"/>
      <c r="K2427" s="72">
        <v>23.46</v>
      </c>
    </row>
    <row r="2428" spans="1:11" s="80" customFormat="1" ht="15" customHeight="1">
      <c r="A2428" s="91" t="s">
        <v>4457</v>
      </c>
      <c r="B2428" s="95" t="s">
        <v>4458</v>
      </c>
      <c r="C2428" s="96">
        <v>3</v>
      </c>
      <c r="D2428" s="96">
        <v>0</v>
      </c>
      <c r="E2428" s="96">
        <v>5</v>
      </c>
      <c r="F2428" s="96">
        <v>5</v>
      </c>
      <c r="G2428" s="82" t="s">
        <v>110</v>
      </c>
      <c r="H2428" s="70" t="s">
        <v>3863</v>
      </c>
      <c r="I2428" s="70"/>
      <c r="J2428" s="70"/>
      <c r="K2428" s="72">
        <v>34.19</v>
      </c>
    </row>
    <row r="2429" spans="1:11" s="80" customFormat="1" ht="15" customHeight="1">
      <c r="A2429" s="91" t="s">
        <v>4459</v>
      </c>
      <c r="B2429" s="95" t="s">
        <v>4460</v>
      </c>
      <c r="C2429" s="96">
        <v>3</v>
      </c>
      <c r="D2429" s="96">
        <v>0</v>
      </c>
      <c r="E2429" s="96">
        <v>5</v>
      </c>
      <c r="F2429" s="96">
        <v>5</v>
      </c>
      <c r="G2429" s="82" t="s">
        <v>110</v>
      </c>
      <c r="H2429" s="70" t="s">
        <v>3863</v>
      </c>
      <c r="I2429" s="70"/>
      <c r="J2429" s="70"/>
      <c r="K2429" s="72">
        <v>34.450000000000003</v>
      </c>
    </row>
    <row r="2430" spans="1:11" s="80" customFormat="1" ht="15" customHeight="1">
      <c r="A2430" s="97" t="s">
        <v>4461</v>
      </c>
      <c r="B2430" s="95" t="s">
        <v>4462</v>
      </c>
      <c r="C2430" s="96">
        <v>3</v>
      </c>
      <c r="D2430" s="96">
        <v>0</v>
      </c>
      <c r="E2430" s="96">
        <v>5</v>
      </c>
      <c r="F2430" s="96">
        <v>5</v>
      </c>
      <c r="G2430" s="82" t="s">
        <v>110</v>
      </c>
      <c r="H2430" s="70" t="s">
        <v>3863</v>
      </c>
      <c r="I2430" s="70"/>
      <c r="J2430" s="70"/>
      <c r="K2430" s="72">
        <v>28.39</v>
      </c>
    </row>
    <row r="2431" spans="1:11" s="80" customFormat="1" ht="15" customHeight="1">
      <c r="A2431" s="91" t="s">
        <v>4463</v>
      </c>
      <c r="B2431" s="95" t="s">
        <v>4464</v>
      </c>
      <c r="C2431" s="96">
        <v>3</v>
      </c>
      <c r="D2431" s="96">
        <v>0</v>
      </c>
      <c r="E2431" s="96">
        <v>5</v>
      </c>
      <c r="F2431" s="96">
        <v>5</v>
      </c>
      <c r="G2431" s="82" t="s">
        <v>110</v>
      </c>
      <c r="H2431" s="70" t="s">
        <v>3863</v>
      </c>
      <c r="I2431" s="70"/>
      <c r="J2431" s="70"/>
      <c r="K2431" s="72">
        <v>14.65</v>
      </c>
    </row>
    <row r="2432" spans="1:11" s="80" customFormat="1" ht="15" customHeight="1">
      <c r="A2432" s="91" t="s">
        <v>4465</v>
      </c>
      <c r="B2432" s="95" t="s">
        <v>4466</v>
      </c>
      <c r="C2432" s="96">
        <v>3</v>
      </c>
      <c r="D2432" s="96">
        <v>0</v>
      </c>
      <c r="E2432" s="96">
        <v>5</v>
      </c>
      <c r="F2432" s="96">
        <v>5</v>
      </c>
      <c r="G2432" s="82" t="s">
        <v>110</v>
      </c>
      <c r="H2432" s="70" t="s">
        <v>3863</v>
      </c>
      <c r="I2432" s="70"/>
      <c r="J2432" s="70"/>
      <c r="K2432" s="72">
        <v>19.27</v>
      </c>
    </row>
    <row r="2433" spans="1:11" s="80" customFormat="1" ht="15" customHeight="1">
      <c r="A2433" s="91" t="s">
        <v>4467</v>
      </c>
      <c r="B2433" s="95" t="s">
        <v>4468</v>
      </c>
      <c r="C2433" s="96">
        <v>3</v>
      </c>
      <c r="D2433" s="96">
        <v>0</v>
      </c>
      <c r="E2433" s="96">
        <v>5</v>
      </c>
      <c r="F2433" s="96">
        <v>5</v>
      </c>
      <c r="G2433" s="82" t="s">
        <v>110</v>
      </c>
      <c r="H2433" s="70" t="s">
        <v>3863</v>
      </c>
      <c r="I2433" s="70"/>
      <c r="J2433" s="70"/>
      <c r="K2433" s="72">
        <v>17.29</v>
      </c>
    </row>
    <row r="2434" spans="1:11" s="80" customFormat="1" ht="15" customHeight="1">
      <c r="A2434" s="91" t="s">
        <v>4469</v>
      </c>
      <c r="B2434" s="95" t="s">
        <v>4470</v>
      </c>
      <c r="C2434" s="96">
        <v>3</v>
      </c>
      <c r="D2434" s="96">
        <v>0</v>
      </c>
      <c r="E2434" s="96">
        <v>5</v>
      </c>
      <c r="F2434" s="96">
        <v>5</v>
      </c>
      <c r="G2434" s="82" t="s">
        <v>110</v>
      </c>
      <c r="H2434" s="70" t="s">
        <v>3863</v>
      </c>
      <c r="I2434" s="70"/>
      <c r="J2434" s="70"/>
      <c r="K2434" s="72">
        <v>6.27</v>
      </c>
    </row>
    <row r="2435" spans="1:11" s="80" customFormat="1" ht="15" customHeight="1">
      <c r="A2435" s="91" t="s">
        <v>4471</v>
      </c>
      <c r="B2435" s="95" t="s">
        <v>4472</v>
      </c>
      <c r="C2435" s="96">
        <v>3</v>
      </c>
      <c r="D2435" s="96">
        <v>0</v>
      </c>
      <c r="E2435" s="96">
        <v>5</v>
      </c>
      <c r="F2435" s="96">
        <v>5</v>
      </c>
      <c r="G2435" s="82" t="s">
        <v>110</v>
      </c>
      <c r="H2435" s="70" t="s">
        <v>3863</v>
      </c>
      <c r="I2435" s="70"/>
      <c r="J2435" s="70"/>
      <c r="K2435" s="72">
        <v>6.86</v>
      </c>
    </row>
    <row r="2436" spans="1:11" s="80" customFormat="1" ht="15" customHeight="1">
      <c r="A2436" s="91" t="s">
        <v>4473</v>
      </c>
      <c r="B2436" s="95" t="s">
        <v>4474</v>
      </c>
      <c r="C2436" s="96">
        <v>3</v>
      </c>
      <c r="D2436" s="96">
        <v>0</v>
      </c>
      <c r="E2436" s="96">
        <v>5</v>
      </c>
      <c r="F2436" s="96">
        <v>5</v>
      </c>
      <c r="G2436" s="82" t="s">
        <v>110</v>
      </c>
      <c r="H2436" s="70" t="s">
        <v>3863</v>
      </c>
      <c r="I2436" s="70"/>
      <c r="J2436" s="70"/>
      <c r="K2436" s="72">
        <v>6.67</v>
      </c>
    </row>
    <row r="2437" spans="1:11" s="80" customFormat="1" ht="15" customHeight="1">
      <c r="A2437" s="91" t="s">
        <v>4475</v>
      </c>
      <c r="B2437" s="95" t="s">
        <v>4476</v>
      </c>
      <c r="C2437" s="96">
        <v>3</v>
      </c>
      <c r="D2437" s="96">
        <v>0</v>
      </c>
      <c r="E2437" s="96">
        <v>5</v>
      </c>
      <c r="F2437" s="96">
        <v>5</v>
      </c>
      <c r="G2437" s="82" t="s">
        <v>110</v>
      </c>
      <c r="H2437" s="70" t="s">
        <v>3863</v>
      </c>
      <c r="I2437" s="70"/>
      <c r="J2437" s="70"/>
      <c r="K2437" s="72">
        <v>8.19</v>
      </c>
    </row>
    <row r="2438" spans="1:11" s="80" customFormat="1" ht="15" customHeight="1">
      <c r="A2438" s="91" t="s">
        <v>4477</v>
      </c>
      <c r="B2438" s="95" t="s">
        <v>4478</v>
      </c>
      <c r="C2438" s="96">
        <v>3</v>
      </c>
      <c r="D2438" s="96">
        <v>0</v>
      </c>
      <c r="E2438" s="96">
        <v>5</v>
      </c>
      <c r="F2438" s="96">
        <v>5</v>
      </c>
      <c r="G2438" s="82" t="s">
        <v>110</v>
      </c>
      <c r="H2438" s="70" t="s">
        <v>3863</v>
      </c>
      <c r="I2438" s="70"/>
      <c r="J2438" s="70"/>
      <c r="K2438" s="72">
        <v>5.93</v>
      </c>
    </row>
    <row r="2439" spans="1:11" s="80" customFormat="1" ht="15" customHeight="1">
      <c r="A2439" s="91" t="s">
        <v>4479</v>
      </c>
      <c r="B2439" s="95" t="s">
        <v>4480</v>
      </c>
      <c r="C2439" s="96">
        <v>3</v>
      </c>
      <c r="D2439" s="96">
        <v>0</v>
      </c>
      <c r="E2439" s="96">
        <v>5</v>
      </c>
      <c r="F2439" s="96">
        <v>5</v>
      </c>
      <c r="G2439" s="82" t="s">
        <v>110</v>
      </c>
      <c r="H2439" s="70" t="s">
        <v>3863</v>
      </c>
      <c r="I2439" s="70"/>
      <c r="J2439" s="70"/>
      <c r="K2439" s="72">
        <v>10.75</v>
      </c>
    </row>
    <row r="2440" spans="1:11" s="80" customFormat="1" ht="15" customHeight="1">
      <c r="A2440" s="91" t="s">
        <v>4481</v>
      </c>
      <c r="B2440" s="95" t="s">
        <v>4482</v>
      </c>
      <c r="C2440" s="96">
        <v>3</v>
      </c>
      <c r="D2440" s="96">
        <v>0</v>
      </c>
      <c r="E2440" s="96">
        <v>5</v>
      </c>
      <c r="F2440" s="96">
        <v>5</v>
      </c>
      <c r="G2440" s="82" t="s">
        <v>110</v>
      </c>
      <c r="H2440" s="70" t="s">
        <v>3863</v>
      </c>
      <c r="I2440" s="70"/>
      <c r="J2440" s="70"/>
      <c r="K2440" s="72">
        <v>10.48</v>
      </c>
    </row>
    <row r="2441" spans="1:11" s="80" customFormat="1" ht="15" customHeight="1">
      <c r="A2441" s="91" t="s">
        <v>4483</v>
      </c>
      <c r="B2441" s="95" t="s">
        <v>4484</v>
      </c>
      <c r="C2441" s="96">
        <v>3</v>
      </c>
      <c r="D2441" s="96">
        <v>0</v>
      </c>
      <c r="E2441" s="96">
        <v>5</v>
      </c>
      <c r="F2441" s="96">
        <v>5</v>
      </c>
      <c r="G2441" s="82" t="s">
        <v>110</v>
      </c>
      <c r="H2441" s="70" t="s">
        <v>3863</v>
      </c>
      <c r="I2441" s="70"/>
      <c r="J2441" s="70"/>
      <c r="K2441" s="72">
        <v>28.17</v>
      </c>
    </row>
    <row r="2442" spans="1:11" s="80" customFormat="1" ht="15" customHeight="1">
      <c r="A2442" s="91" t="s">
        <v>4485</v>
      </c>
      <c r="B2442" s="95" t="s">
        <v>4486</v>
      </c>
      <c r="C2442" s="96">
        <v>3</v>
      </c>
      <c r="D2442" s="96">
        <v>0</v>
      </c>
      <c r="E2442" s="96">
        <v>5</v>
      </c>
      <c r="F2442" s="96">
        <v>5</v>
      </c>
      <c r="G2442" s="82" t="s">
        <v>110</v>
      </c>
      <c r="H2442" s="70" t="s">
        <v>3863</v>
      </c>
      <c r="I2442" s="70"/>
      <c r="J2442" s="70"/>
      <c r="K2442" s="72">
        <v>24.63</v>
      </c>
    </row>
    <row r="2443" spans="1:11" s="80" customFormat="1" ht="15" customHeight="1">
      <c r="A2443" s="91" t="s">
        <v>4487</v>
      </c>
      <c r="B2443" s="95" t="s">
        <v>4488</v>
      </c>
      <c r="C2443" s="96">
        <v>3</v>
      </c>
      <c r="D2443" s="96">
        <v>0</v>
      </c>
      <c r="E2443" s="96">
        <v>5</v>
      </c>
      <c r="F2443" s="96">
        <v>5</v>
      </c>
      <c r="G2443" s="82" t="s">
        <v>110</v>
      </c>
      <c r="H2443" s="70" t="s">
        <v>3863</v>
      </c>
      <c r="I2443" s="70"/>
      <c r="J2443" s="70"/>
      <c r="K2443" s="72">
        <v>21.79</v>
      </c>
    </row>
    <row r="2444" spans="1:11" s="80" customFormat="1" ht="15" customHeight="1">
      <c r="A2444" s="91" t="s">
        <v>4489</v>
      </c>
      <c r="B2444" s="95" t="s">
        <v>4488</v>
      </c>
      <c r="C2444" s="96">
        <v>3</v>
      </c>
      <c r="D2444" s="96">
        <v>0</v>
      </c>
      <c r="E2444" s="96">
        <v>5</v>
      </c>
      <c r="F2444" s="96">
        <v>5</v>
      </c>
      <c r="G2444" s="82" t="s">
        <v>110</v>
      </c>
      <c r="H2444" s="70" t="s">
        <v>3863</v>
      </c>
      <c r="I2444" s="70"/>
      <c r="J2444" s="70"/>
      <c r="K2444" s="72">
        <v>29.15</v>
      </c>
    </row>
    <row r="2445" spans="1:11" s="80" customFormat="1" ht="15" customHeight="1">
      <c r="A2445" s="91" t="s">
        <v>4490</v>
      </c>
      <c r="B2445" s="95" t="s">
        <v>4491</v>
      </c>
      <c r="C2445" s="96">
        <v>3</v>
      </c>
      <c r="D2445" s="96">
        <v>0</v>
      </c>
      <c r="E2445" s="96">
        <v>5</v>
      </c>
      <c r="F2445" s="96">
        <v>5</v>
      </c>
      <c r="G2445" s="82" t="s">
        <v>110</v>
      </c>
      <c r="H2445" s="70" t="s">
        <v>3863</v>
      </c>
      <c r="I2445" s="70"/>
      <c r="J2445" s="70"/>
      <c r="K2445" s="72">
        <v>25.23</v>
      </c>
    </row>
    <row r="2446" spans="1:11" s="80" customFormat="1" ht="15" customHeight="1">
      <c r="A2446" s="91" t="s">
        <v>4492</v>
      </c>
      <c r="B2446" s="95" t="s">
        <v>4493</v>
      </c>
      <c r="C2446" s="96">
        <v>3</v>
      </c>
      <c r="D2446" s="96">
        <v>0</v>
      </c>
      <c r="E2446" s="96">
        <v>5</v>
      </c>
      <c r="F2446" s="96">
        <v>5</v>
      </c>
      <c r="G2446" s="82" t="s">
        <v>110</v>
      </c>
      <c r="H2446" s="70" t="s">
        <v>3863</v>
      </c>
      <c r="I2446" s="70"/>
      <c r="J2446" s="70"/>
      <c r="K2446" s="72">
        <v>24.63</v>
      </c>
    </row>
    <row r="2447" spans="1:11" s="80" customFormat="1" ht="15" customHeight="1">
      <c r="A2447" s="91" t="s">
        <v>4494</v>
      </c>
      <c r="B2447" s="95" t="s">
        <v>4495</v>
      </c>
      <c r="C2447" s="96">
        <v>3</v>
      </c>
      <c r="D2447" s="96">
        <v>0</v>
      </c>
      <c r="E2447" s="96">
        <v>5</v>
      </c>
      <c r="F2447" s="96">
        <v>5</v>
      </c>
      <c r="G2447" s="82" t="s">
        <v>110</v>
      </c>
      <c r="H2447" s="70" t="s">
        <v>3863</v>
      </c>
      <c r="I2447" s="70"/>
      <c r="J2447" s="70"/>
      <c r="K2447" s="72">
        <v>24.63</v>
      </c>
    </row>
    <row r="2448" spans="1:11" s="80" customFormat="1" ht="15" customHeight="1">
      <c r="A2448" s="91" t="s">
        <v>4496</v>
      </c>
      <c r="B2448" s="95" t="s">
        <v>4497</v>
      </c>
      <c r="C2448" s="96">
        <v>3</v>
      </c>
      <c r="D2448" s="96">
        <v>0</v>
      </c>
      <c r="E2448" s="96">
        <v>5</v>
      </c>
      <c r="F2448" s="96">
        <v>5</v>
      </c>
      <c r="G2448" s="82" t="s">
        <v>110</v>
      </c>
      <c r="H2448" s="70" t="s">
        <v>3863</v>
      </c>
      <c r="I2448" s="70"/>
      <c r="J2448" s="70"/>
      <c r="K2448" s="72">
        <v>27.67</v>
      </c>
    </row>
    <row r="2449" spans="1:11" s="80" customFormat="1" ht="15" customHeight="1">
      <c r="A2449" s="91" t="s">
        <v>4498</v>
      </c>
      <c r="B2449" s="95" t="s">
        <v>4499</v>
      </c>
      <c r="C2449" s="96">
        <v>3</v>
      </c>
      <c r="D2449" s="96">
        <v>0</v>
      </c>
      <c r="E2449" s="96">
        <v>5</v>
      </c>
      <c r="F2449" s="96">
        <v>5</v>
      </c>
      <c r="G2449" s="82" t="s">
        <v>110</v>
      </c>
      <c r="H2449" s="70" t="s">
        <v>3863</v>
      </c>
      <c r="I2449" s="70"/>
      <c r="J2449" s="70"/>
      <c r="K2449" s="72">
        <v>37.93</v>
      </c>
    </row>
    <row r="2450" spans="1:11" s="80" customFormat="1" ht="15" customHeight="1">
      <c r="A2450" s="91" t="s">
        <v>4500</v>
      </c>
      <c r="B2450" s="95" t="s">
        <v>4501</v>
      </c>
      <c r="C2450" s="96">
        <v>3</v>
      </c>
      <c r="D2450" s="96">
        <v>0</v>
      </c>
      <c r="E2450" s="96">
        <v>5</v>
      </c>
      <c r="F2450" s="96">
        <v>5</v>
      </c>
      <c r="G2450" s="82" t="s">
        <v>110</v>
      </c>
      <c r="H2450" s="70" t="s">
        <v>3863</v>
      </c>
      <c r="I2450" s="70"/>
      <c r="J2450" s="70"/>
      <c r="K2450" s="72">
        <v>20.68</v>
      </c>
    </row>
    <row r="2451" spans="1:11" s="80" customFormat="1" ht="15" customHeight="1">
      <c r="A2451" s="91" t="s">
        <v>4502</v>
      </c>
      <c r="B2451" s="95" t="s">
        <v>4503</v>
      </c>
      <c r="C2451" s="96">
        <v>3</v>
      </c>
      <c r="D2451" s="96">
        <v>0</v>
      </c>
      <c r="E2451" s="96">
        <v>5</v>
      </c>
      <c r="F2451" s="96">
        <v>5</v>
      </c>
      <c r="G2451" s="82" t="s">
        <v>110</v>
      </c>
      <c r="H2451" s="70" t="s">
        <v>3863</v>
      </c>
      <c r="I2451" s="70"/>
      <c r="J2451" s="70"/>
      <c r="K2451" s="72">
        <v>25.5</v>
      </c>
    </row>
    <row r="2452" spans="1:11" s="80" customFormat="1" ht="15" customHeight="1">
      <c r="A2452" s="91" t="s">
        <v>4504</v>
      </c>
      <c r="B2452" s="95" t="s">
        <v>4505</v>
      </c>
      <c r="C2452" s="96">
        <v>3</v>
      </c>
      <c r="D2452" s="96">
        <v>0</v>
      </c>
      <c r="E2452" s="96">
        <v>5</v>
      </c>
      <c r="F2452" s="96">
        <v>5</v>
      </c>
      <c r="G2452" s="82" t="s">
        <v>110</v>
      </c>
      <c r="H2452" s="70" t="s">
        <v>3863</v>
      </c>
      <c r="I2452" s="70"/>
      <c r="J2452" s="70"/>
      <c r="K2452" s="72">
        <v>16.93</v>
      </c>
    </row>
    <row r="2453" spans="1:11" s="80" customFormat="1" ht="15" customHeight="1">
      <c r="A2453" s="91" t="s">
        <v>4506</v>
      </c>
      <c r="B2453" s="95" t="s">
        <v>4507</v>
      </c>
      <c r="C2453" s="96">
        <v>3</v>
      </c>
      <c r="D2453" s="96">
        <v>0</v>
      </c>
      <c r="E2453" s="96">
        <v>5</v>
      </c>
      <c r="F2453" s="96">
        <v>5</v>
      </c>
      <c r="G2453" s="82" t="s">
        <v>110</v>
      </c>
      <c r="H2453" s="70" t="s">
        <v>3863</v>
      </c>
      <c r="I2453" s="70"/>
      <c r="J2453" s="70"/>
      <c r="K2453" s="72">
        <v>30.72</v>
      </c>
    </row>
    <row r="2454" spans="1:11" s="80" customFormat="1" ht="15" customHeight="1">
      <c r="A2454" s="91" t="s">
        <v>4508</v>
      </c>
      <c r="B2454" s="95" t="s">
        <v>4509</v>
      </c>
      <c r="C2454" s="96">
        <v>3</v>
      </c>
      <c r="D2454" s="96">
        <v>0</v>
      </c>
      <c r="E2454" s="96">
        <v>5</v>
      </c>
      <c r="F2454" s="96">
        <v>5</v>
      </c>
      <c r="G2454" s="82" t="s">
        <v>110</v>
      </c>
      <c r="H2454" s="70" t="s">
        <v>3863</v>
      </c>
      <c r="I2454" s="70"/>
      <c r="J2454" s="70"/>
      <c r="K2454" s="72">
        <v>22.8</v>
      </c>
    </row>
    <row r="2455" spans="1:11" s="80" customFormat="1" ht="15" customHeight="1">
      <c r="A2455" s="91" t="s">
        <v>4510</v>
      </c>
      <c r="B2455" s="95" t="s">
        <v>4511</v>
      </c>
      <c r="C2455" s="96">
        <v>3</v>
      </c>
      <c r="D2455" s="96">
        <v>0</v>
      </c>
      <c r="E2455" s="96">
        <v>5</v>
      </c>
      <c r="F2455" s="96">
        <v>5</v>
      </c>
      <c r="G2455" s="82" t="s">
        <v>110</v>
      </c>
      <c r="H2455" s="70" t="s">
        <v>3863</v>
      </c>
      <c r="I2455" s="70"/>
      <c r="J2455" s="70"/>
      <c r="K2455" s="72">
        <v>22.24</v>
      </c>
    </row>
    <row r="2456" spans="1:11" s="80" customFormat="1" ht="15" customHeight="1">
      <c r="A2456" s="91" t="s">
        <v>4512</v>
      </c>
      <c r="B2456" s="95" t="s">
        <v>4513</v>
      </c>
      <c r="C2456" s="96">
        <v>3</v>
      </c>
      <c r="D2456" s="96">
        <v>0</v>
      </c>
      <c r="E2456" s="96">
        <v>5</v>
      </c>
      <c r="F2456" s="96">
        <v>5</v>
      </c>
      <c r="G2456" s="82" t="s">
        <v>110</v>
      </c>
      <c r="H2456" s="70" t="s">
        <v>3863</v>
      </c>
      <c r="I2456" s="70"/>
      <c r="J2456" s="70"/>
      <c r="K2456" s="72">
        <v>6.32</v>
      </c>
    </row>
    <row r="2457" spans="1:11" s="80" customFormat="1" ht="15" customHeight="1">
      <c r="A2457" s="91" t="s">
        <v>4514</v>
      </c>
      <c r="B2457" s="95" t="s">
        <v>4515</v>
      </c>
      <c r="C2457" s="96">
        <v>3</v>
      </c>
      <c r="D2457" s="96">
        <v>0</v>
      </c>
      <c r="E2457" s="96">
        <v>5</v>
      </c>
      <c r="F2457" s="96">
        <v>5</v>
      </c>
      <c r="G2457" s="82" t="s">
        <v>110</v>
      </c>
      <c r="H2457" s="70" t="s">
        <v>3863</v>
      </c>
      <c r="I2457" s="70"/>
      <c r="J2457" s="70"/>
      <c r="K2457" s="72">
        <v>24.63</v>
      </c>
    </row>
    <row r="2458" spans="1:11" s="80" customFormat="1" ht="15" customHeight="1">
      <c r="A2458" s="91" t="s">
        <v>4516</v>
      </c>
      <c r="B2458" s="95" t="s">
        <v>4517</v>
      </c>
      <c r="C2458" s="96">
        <v>3</v>
      </c>
      <c r="D2458" s="96">
        <v>0</v>
      </c>
      <c r="E2458" s="96">
        <v>5</v>
      </c>
      <c r="F2458" s="96">
        <v>5</v>
      </c>
      <c r="G2458" s="82" t="s">
        <v>110</v>
      </c>
      <c r="H2458" s="70" t="s">
        <v>3863</v>
      </c>
      <c r="I2458" s="70"/>
      <c r="J2458" s="70"/>
      <c r="K2458" s="72">
        <v>24.63</v>
      </c>
    </row>
    <row r="2459" spans="1:11" s="80" customFormat="1" ht="15" customHeight="1">
      <c r="A2459" s="91" t="s">
        <v>4518</v>
      </c>
      <c r="B2459" s="95" t="s">
        <v>4519</v>
      </c>
      <c r="C2459" s="96">
        <v>3</v>
      </c>
      <c r="D2459" s="96">
        <v>0</v>
      </c>
      <c r="E2459" s="96">
        <v>5</v>
      </c>
      <c r="F2459" s="96">
        <v>5</v>
      </c>
      <c r="G2459" s="82" t="s">
        <v>110</v>
      </c>
      <c r="H2459" s="70" t="s">
        <v>3863</v>
      </c>
      <c r="I2459" s="70"/>
      <c r="J2459" s="70"/>
      <c r="K2459" s="72">
        <v>24.63</v>
      </c>
    </row>
    <row r="2460" spans="1:11" s="80" customFormat="1" ht="15" customHeight="1">
      <c r="A2460" s="91" t="s">
        <v>4520</v>
      </c>
      <c r="B2460" s="95" t="s">
        <v>4519</v>
      </c>
      <c r="C2460" s="96">
        <v>3</v>
      </c>
      <c r="D2460" s="96">
        <v>0</v>
      </c>
      <c r="E2460" s="96">
        <v>5</v>
      </c>
      <c r="F2460" s="96">
        <v>5</v>
      </c>
      <c r="G2460" s="82" t="s">
        <v>110</v>
      </c>
      <c r="H2460" s="70" t="s">
        <v>3863</v>
      </c>
      <c r="I2460" s="70"/>
      <c r="J2460" s="70"/>
      <c r="K2460" s="72">
        <v>24.63</v>
      </c>
    </row>
    <row r="2461" spans="1:11" s="80" customFormat="1" ht="15" customHeight="1">
      <c r="A2461" s="91" t="s">
        <v>4521</v>
      </c>
      <c r="B2461" s="95" t="s">
        <v>4522</v>
      </c>
      <c r="C2461" s="96">
        <v>3</v>
      </c>
      <c r="D2461" s="96">
        <v>0</v>
      </c>
      <c r="E2461" s="96">
        <v>5</v>
      </c>
      <c r="F2461" s="96">
        <v>5</v>
      </c>
      <c r="G2461" s="82" t="s">
        <v>110</v>
      </c>
      <c r="H2461" s="70" t="s">
        <v>3863</v>
      </c>
      <c r="I2461" s="70"/>
      <c r="J2461" s="70"/>
      <c r="K2461" s="72">
        <v>8.8800000000000008</v>
      </c>
    </row>
    <row r="2462" spans="1:11" s="80" customFormat="1" ht="15" customHeight="1">
      <c r="A2462" s="91" t="s">
        <v>4523</v>
      </c>
      <c r="B2462" s="95" t="s">
        <v>4524</v>
      </c>
      <c r="C2462" s="96">
        <v>3</v>
      </c>
      <c r="D2462" s="96">
        <v>0</v>
      </c>
      <c r="E2462" s="96">
        <v>5</v>
      </c>
      <c r="F2462" s="96">
        <v>5</v>
      </c>
      <c r="G2462" s="82" t="s">
        <v>110</v>
      </c>
      <c r="H2462" s="70" t="s">
        <v>3863</v>
      </c>
      <c r="I2462" s="70"/>
      <c r="J2462" s="70"/>
      <c r="K2462" s="72">
        <v>18.28</v>
      </c>
    </row>
    <row r="2463" spans="1:11" s="80" customFormat="1" ht="15" customHeight="1">
      <c r="A2463" s="91" t="s">
        <v>4525</v>
      </c>
      <c r="B2463" s="95" t="s">
        <v>4526</v>
      </c>
      <c r="C2463" s="96">
        <v>3</v>
      </c>
      <c r="D2463" s="96">
        <v>0</v>
      </c>
      <c r="E2463" s="96">
        <v>5</v>
      </c>
      <c r="F2463" s="96">
        <v>5</v>
      </c>
      <c r="G2463" s="82" t="s">
        <v>110</v>
      </c>
      <c r="H2463" s="70" t="s">
        <v>3863</v>
      </c>
      <c r="I2463" s="70"/>
      <c r="J2463" s="70"/>
      <c r="K2463" s="72">
        <v>15.75</v>
      </c>
    </row>
    <row r="2464" spans="1:11" s="80" customFormat="1" ht="15" customHeight="1">
      <c r="A2464" s="91" t="s">
        <v>4527</v>
      </c>
      <c r="B2464" s="95" t="s">
        <v>4528</v>
      </c>
      <c r="C2464" s="96">
        <v>3</v>
      </c>
      <c r="D2464" s="96">
        <v>0</v>
      </c>
      <c r="E2464" s="96">
        <v>5</v>
      </c>
      <c r="F2464" s="96">
        <v>5</v>
      </c>
      <c r="G2464" s="82" t="s">
        <v>110</v>
      </c>
      <c r="H2464" s="70" t="s">
        <v>3863</v>
      </c>
      <c r="I2464" s="70"/>
      <c r="J2464" s="70"/>
      <c r="K2464" s="72">
        <v>16.190000000000001</v>
      </c>
    </row>
    <row r="2465" spans="1:11" s="80" customFormat="1" ht="15" customHeight="1">
      <c r="A2465" s="91" t="s">
        <v>4529</v>
      </c>
      <c r="B2465" s="95" t="s">
        <v>4530</v>
      </c>
      <c r="C2465" s="96">
        <v>3</v>
      </c>
      <c r="D2465" s="96">
        <v>0</v>
      </c>
      <c r="E2465" s="96">
        <v>5</v>
      </c>
      <c r="F2465" s="96">
        <v>5</v>
      </c>
      <c r="G2465" s="82" t="s">
        <v>110</v>
      </c>
      <c r="H2465" s="70" t="s">
        <v>3863</v>
      </c>
      <c r="I2465" s="70"/>
      <c r="J2465" s="70"/>
      <c r="K2465" s="72">
        <v>6.99</v>
      </c>
    </row>
    <row r="2466" spans="1:11" s="80" customFormat="1" ht="15" customHeight="1">
      <c r="A2466" s="91" t="s">
        <v>4531</v>
      </c>
      <c r="B2466" s="95" t="s">
        <v>4532</v>
      </c>
      <c r="C2466" s="96">
        <v>3</v>
      </c>
      <c r="D2466" s="96">
        <v>0</v>
      </c>
      <c r="E2466" s="96">
        <v>5</v>
      </c>
      <c r="F2466" s="96">
        <v>5</v>
      </c>
      <c r="G2466" s="82" t="s">
        <v>110</v>
      </c>
      <c r="H2466" s="70" t="s">
        <v>3863</v>
      </c>
      <c r="I2466" s="70"/>
      <c r="J2466" s="70"/>
      <c r="K2466" s="72">
        <v>7.06</v>
      </c>
    </row>
    <row r="2467" spans="1:11" s="80" customFormat="1" ht="15" customHeight="1">
      <c r="A2467" s="91" t="s">
        <v>4533</v>
      </c>
      <c r="B2467" s="95" t="s">
        <v>4534</v>
      </c>
      <c r="C2467" s="96">
        <v>3</v>
      </c>
      <c r="D2467" s="96">
        <v>0</v>
      </c>
      <c r="E2467" s="96">
        <v>5</v>
      </c>
      <c r="F2467" s="96">
        <v>5</v>
      </c>
      <c r="G2467" s="82" t="s">
        <v>110</v>
      </c>
      <c r="H2467" s="70" t="s">
        <v>3863</v>
      </c>
      <c r="I2467" s="70"/>
      <c r="J2467" s="70"/>
      <c r="K2467" s="72">
        <v>12.89</v>
      </c>
    </row>
    <row r="2468" spans="1:11" s="80" customFormat="1" ht="15" customHeight="1">
      <c r="A2468" s="91" t="s">
        <v>4535</v>
      </c>
      <c r="B2468" s="95" t="s">
        <v>4536</v>
      </c>
      <c r="C2468" s="96">
        <v>3</v>
      </c>
      <c r="D2468" s="96">
        <v>0</v>
      </c>
      <c r="E2468" s="96">
        <v>5</v>
      </c>
      <c r="F2468" s="96">
        <v>5</v>
      </c>
      <c r="G2468" s="82" t="s">
        <v>110</v>
      </c>
      <c r="H2468" s="70" t="s">
        <v>3863</v>
      </c>
      <c r="I2468" s="70"/>
      <c r="J2468" s="70"/>
      <c r="K2468" s="72">
        <v>11.71</v>
      </c>
    </row>
    <row r="2469" spans="1:11" s="80" customFormat="1" ht="15" customHeight="1">
      <c r="A2469" s="91" t="s">
        <v>4537</v>
      </c>
      <c r="B2469" s="95" t="s">
        <v>4538</v>
      </c>
      <c r="C2469" s="96">
        <v>3</v>
      </c>
      <c r="D2469" s="96">
        <v>0</v>
      </c>
      <c r="E2469" s="96">
        <v>5</v>
      </c>
      <c r="F2469" s="96">
        <v>5</v>
      </c>
      <c r="G2469" s="82" t="s">
        <v>110</v>
      </c>
      <c r="H2469" s="70" t="s">
        <v>3863</v>
      </c>
      <c r="I2469" s="70"/>
      <c r="J2469" s="70"/>
      <c r="K2469" s="72">
        <v>8.83</v>
      </c>
    </row>
    <row r="2470" spans="1:11" s="80" customFormat="1" ht="15" customHeight="1">
      <c r="A2470" s="91" t="s">
        <v>4539</v>
      </c>
      <c r="B2470" s="95" t="s">
        <v>4540</v>
      </c>
      <c r="C2470" s="96">
        <v>3</v>
      </c>
      <c r="D2470" s="96">
        <v>0</v>
      </c>
      <c r="E2470" s="96">
        <v>5</v>
      </c>
      <c r="F2470" s="96">
        <v>5</v>
      </c>
      <c r="G2470" s="82" t="s">
        <v>110</v>
      </c>
      <c r="H2470" s="70" t="s">
        <v>3863</v>
      </c>
      <c r="I2470" s="70"/>
      <c r="J2470" s="70"/>
      <c r="K2470" s="72">
        <v>26.46</v>
      </c>
    </row>
    <row r="2471" spans="1:11" s="80" customFormat="1" ht="15" customHeight="1">
      <c r="A2471" s="91" t="s">
        <v>4541</v>
      </c>
      <c r="B2471" s="95" t="s">
        <v>4542</v>
      </c>
      <c r="C2471" s="96">
        <v>3</v>
      </c>
      <c r="D2471" s="96">
        <v>0</v>
      </c>
      <c r="E2471" s="96">
        <v>5</v>
      </c>
      <c r="F2471" s="96">
        <v>5</v>
      </c>
      <c r="G2471" s="82" t="s">
        <v>110</v>
      </c>
      <c r="H2471" s="70" t="s">
        <v>3863</v>
      </c>
      <c r="I2471" s="70"/>
      <c r="J2471" s="70"/>
      <c r="K2471" s="72">
        <v>20.56</v>
      </c>
    </row>
    <row r="2472" spans="1:11" s="80" customFormat="1" ht="15" customHeight="1">
      <c r="A2472" s="91" t="s">
        <v>4543</v>
      </c>
      <c r="B2472" s="95" t="s">
        <v>4544</v>
      </c>
      <c r="C2472" s="96">
        <v>3</v>
      </c>
      <c r="D2472" s="96">
        <v>0</v>
      </c>
      <c r="E2472" s="96">
        <v>5</v>
      </c>
      <c r="F2472" s="96">
        <v>5</v>
      </c>
      <c r="G2472" s="82" t="s">
        <v>110</v>
      </c>
      <c r="H2472" s="70" t="s">
        <v>3863</v>
      </c>
      <c r="I2472" s="70"/>
      <c r="J2472" s="70"/>
      <c r="K2472" s="72">
        <v>19.54</v>
      </c>
    </row>
    <row r="2473" spans="1:11" s="80" customFormat="1" ht="15" customHeight="1">
      <c r="A2473" s="91" t="s">
        <v>4545</v>
      </c>
      <c r="B2473" s="95" t="s">
        <v>4546</v>
      </c>
      <c r="C2473" s="96">
        <v>3</v>
      </c>
      <c r="D2473" s="96">
        <v>0</v>
      </c>
      <c r="E2473" s="96">
        <v>5</v>
      </c>
      <c r="F2473" s="96">
        <v>5</v>
      </c>
      <c r="G2473" s="82" t="s">
        <v>110</v>
      </c>
      <c r="H2473" s="70" t="s">
        <v>3863</v>
      </c>
      <c r="I2473" s="70"/>
      <c r="J2473" s="70"/>
      <c r="K2473" s="72">
        <v>18.54</v>
      </c>
    </row>
    <row r="2474" spans="1:11" s="80" customFormat="1" ht="15" customHeight="1">
      <c r="A2474" s="91" t="s">
        <v>4547</v>
      </c>
      <c r="B2474" s="95" t="s">
        <v>4548</v>
      </c>
      <c r="C2474" s="96">
        <v>3</v>
      </c>
      <c r="D2474" s="96">
        <v>0</v>
      </c>
      <c r="E2474" s="96">
        <v>5</v>
      </c>
      <c r="F2474" s="96">
        <v>5</v>
      </c>
      <c r="G2474" s="82" t="s">
        <v>110</v>
      </c>
      <c r="H2474" s="70" t="s">
        <v>3863</v>
      </c>
      <c r="I2474" s="70"/>
      <c r="J2474" s="70"/>
      <c r="K2474" s="72">
        <v>11.14</v>
      </c>
    </row>
    <row r="2475" spans="1:11" s="80" customFormat="1" ht="15" customHeight="1">
      <c r="A2475" s="91" t="s">
        <v>4549</v>
      </c>
      <c r="B2475" s="95" t="s">
        <v>4550</v>
      </c>
      <c r="C2475" s="96">
        <v>3</v>
      </c>
      <c r="D2475" s="96">
        <v>0</v>
      </c>
      <c r="E2475" s="96">
        <v>5</v>
      </c>
      <c r="F2475" s="96">
        <v>5</v>
      </c>
      <c r="G2475" s="82" t="s">
        <v>110</v>
      </c>
      <c r="H2475" s="70" t="s">
        <v>3863</v>
      </c>
      <c r="I2475" s="70"/>
      <c r="J2475" s="70"/>
      <c r="K2475" s="72">
        <v>34.479999999999997</v>
      </c>
    </row>
    <row r="2476" spans="1:11" s="80" customFormat="1" ht="15" customHeight="1">
      <c r="A2476" s="91" t="s">
        <v>4551</v>
      </c>
      <c r="B2476" s="95" t="s">
        <v>4550</v>
      </c>
      <c r="C2476" s="96">
        <v>3</v>
      </c>
      <c r="D2476" s="96">
        <v>0</v>
      </c>
      <c r="E2476" s="96">
        <v>5</v>
      </c>
      <c r="F2476" s="96">
        <v>5</v>
      </c>
      <c r="G2476" s="82" t="s">
        <v>110</v>
      </c>
      <c r="H2476" s="70" t="s">
        <v>3863</v>
      </c>
      <c r="I2476" s="70"/>
      <c r="J2476" s="70"/>
      <c r="K2476" s="72">
        <v>30.33</v>
      </c>
    </row>
    <row r="2477" spans="1:11" s="80" customFormat="1" ht="15" customHeight="1">
      <c r="A2477" s="91" t="s">
        <v>4552</v>
      </c>
      <c r="B2477" s="95" t="s">
        <v>4553</v>
      </c>
      <c r="C2477" s="96">
        <v>3</v>
      </c>
      <c r="D2477" s="96">
        <v>0</v>
      </c>
      <c r="E2477" s="96">
        <v>5</v>
      </c>
      <c r="F2477" s="96">
        <v>5</v>
      </c>
      <c r="G2477" s="82" t="s">
        <v>110</v>
      </c>
      <c r="H2477" s="70" t="s">
        <v>3863</v>
      </c>
      <c r="I2477" s="70"/>
      <c r="J2477" s="70"/>
      <c r="K2477" s="72">
        <v>42.26</v>
      </c>
    </row>
    <row r="2478" spans="1:11" s="80" customFormat="1" ht="15" customHeight="1">
      <c r="A2478" s="91" t="s">
        <v>4554</v>
      </c>
      <c r="B2478" s="95" t="s">
        <v>4555</v>
      </c>
      <c r="C2478" s="96">
        <v>3</v>
      </c>
      <c r="D2478" s="96">
        <v>0</v>
      </c>
      <c r="E2478" s="96">
        <v>5</v>
      </c>
      <c r="F2478" s="96">
        <v>5</v>
      </c>
      <c r="G2478" s="82" t="s">
        <v>110</v>
      </c>
      <c r="H2478" s="70" t="s">
        <v>3863</v>
      </c>
      <c r="I2478" s="70"/>
      <c r="J2478" s="70"/>
      <c r="K2478" s="72">
        <v>39.94</v>
      </c>
    </row>
    <row r="2479" spans="1:11" s="80" customFormat="1" ht="15" customHeight="1">
      <c r="A2479" s="91" t="s">
        <v>4556</v>
      </c>
      <c r="B2479" s="95" t="s">
        <v>4557</v>
      </c>
      <c r="C2479" s="96">
        <v>3</v>
      </c>
      <c r="D2479" s="96">
        <v>0</v>
      </c>
      <c r="E2479" s="96">
        <v>5</v>
      </c>
      <c r="F2479" s="96">
        <v>5</v>
      </c>
      <c r="G2479" s="82" t="s">
        <v>110</v>
      </c>
      <c r="H2479" s="70" t="s">
        <v>3863</v>
      </c>
      <c r="I2479" s="70"/>
      <c r="J2479" s="70"/>
      <c r="K2479" s="72">
        <v>16.71</v>
      </c>
    </row>
    <row r="2480" spans="1:11" s="80" customFormat="1" ht="15" customHeight="1">
      <c r="A2480" s="91" t="s">
        <v>4558</v>
      </c>
      <c r="B2480" s="95" t="s">
        <v>4559</v>
      </c>
      <c r="C2480" s="96">
        <v>3</v>
      </c>
      <c r="D2480" s="96">
        <v>0</v>
      </c>
      <c r="E2480" s="96">
        <v>5</v>
      </c>
      <c r="F2480" s="96">
        <v>5</v>
      </c>
      <c r="G2480" s="82" t="s">
        <v>110</v>
      </c>
      <c r="H2480" s="70" t="s">
        <v>3863</v>
      </c>
      <c r="I2480" s="70"/>
      <c r="J2480" s="70"/>
      <c r="K2480" s="72">
        <v>28.17</v>
      </c>
    </row>
    <row r="2481" spans="1:11" s="80" customFormat="1" ht="15" customHeight="1">
      <c r="A2481" s="91" t="s">
        <v>4560</v>
      </c>
      <c r="B2481" s="95" t="s">
        <v>4561</v>
      </c>
      <c r="C2481" s="96">
        <v>3</v>
      </c>
      <c r="D2481" s="96">
        <v>0</v>
      </c>
      <c r="E2481" s="96">
        <v>5</v>
      </c>
      <c r="F2481" s="96">
        <v>5</v>
      </c>
      <c r="G2481" s="82" t="s">
        <v>110</v>
      </c>
      <c r="H2481" s="70" t="s">
        <v>3863</v>
      </c>
      <c r="I2481" s="70"/>
      <c r="J2481" s="70"/>
      <c r="K2481" s="72">
        <v>35.07</v>
      </c>
    </row>
    <row r="2482" spans="1:11" s="80" customFormat="1" ht="15" customHeight="1">
      <c r="A2482" s="91" t="s">
        <v>4562</v>
      </c>
      <c r="B2482" s="95" t="s">
        <v>4563</v>
      </c>
      <c r="C2482" s="96">
        <v>3</v>
      </c>
      <c r="D2482" s="96">
        <v>0</v>
      </c>
      <c r="E2482" s="96">
        <v>5</v>
      </c>
      <c r="F2482" s="96">
        <v>5</v>
      </c>
      <c r="G2482" s="82" t="s">
        <v>110</v>
      </c>
      <c r="H2482" s="70" t="s">
        <v>3863</v>
      </c>
      <c r="I2482" s="70"/>
      <c r="J2482" s="70"/>
      <c r="K2482" s="72">
        <v>35.22</v>
      </c>
    </row>
    <row r="2483" spans="1:11" s="80" customFormat="1" ht="15" customHeight="1">
      <c r="A2483" s="91" t="s">
        <v>4564</v>
      </c>
      <c r="B2483" s="95" t="s">
        <v>4565</v>
      </c>
      <c r="C2483" s="96">
        <v>3</v>
      </c>
      <c r="D2483" s="96">
        <v>0</v>
      </c>
      <c r="E2483" s="96">
        <v>5</v>
      </c>
      <c r="F2483" s="96">
        <v>5</v>
      </c>
      <c r="G2483" s="82" t="s">
        <v>110</v>
      </c>
      <c r="H2483" s="70" t="s">
        <v>3863</v>
      </c>
      <c r="I2483" s="70"/>
      <c r="J2483" s="70"/>
      <c r="K2483" s="72">
        <v>52.53</v>
      </c>
    </row>
    <row r="2484" spans="1:11" s="80" customFormat="1" ht="15" customHeight="1">
      <c r="A2484" s="91" t="s">
        <v>4566</v>
      </c>
      <c r="B2484" s="95" t="s">
        <v>4567</v>
      </c>
      <c r="C2484" s="96">
        <v>3</v>
      </c>
      <c r="D2484" s="96">
        <v>0</v>
      </c>
      <c r="E2484" s="96">
        <v>5</v>
      </c>
      <c r="F2484" s="96">
        <v>5</v>
      </c>
      <c r="G2484" s="82" t="s">
        <v>110</v>
      </c>
      <c r="H2484" s="70" t="s">
        <v>3863</v>
      </c>
      <c r="I2484" s="70"/>
      <c r="J2484" s="70"/>
      <c r="K2484" s="72">
        <v>18.89</v>
      </c>
    </row>
    <row r="2485" spans="1:11" s="80" customFormat="1" ht="15" customHeight="1">
      <c r="A2485" s="91" t="s">
        <v>4568</v>
      </c>
      <c r="B2485" s="95" t="s">
        <v>4569</v>
      </c>
      <c r="C2485" s="96">
        <v>3</v>
      </c>
      <c r="D2485" s="96">
        <v>0</v>
      </c>
      <c r="E2485" s="96">
        <v>5</v>
      </c>
      <c r="F2485" s="96">
        <v>5</v>
      </c>
      <c r="G2485" s="82" t="s">
        <v>110</v>
      </c>
      <c r="H2485" s="70" t="s">
        <v>3863</v>
      </c>
      <c r="I2485" s="70"/>
      <c r="J2485" s="70"/>
      <c r="K2485" s="72">
        <v>15.74</v>
      </c>
    </row>
    <row r="2486" spans="1:11" s="80" customFormat="1" ht="15" customHeight="1">
      <c r="A2486" s="91" t="s">
        <v>4570</v>
      </c>
      <c r="B2486" s="95" t="s">
        <v>4571</v>
      </c>
      <c r="C2486" s="96">
        <v>3</v>
      </c>
      <c r="D2486" s="96">
        <v>0</v>
      </c>
      <c r="E2486" s="96">
        <v>5</v>
      </c>
      <c r="F2486" s="96">
        <v>5</v>
      </c>
      <c r="G2486" s="82" t="s">
        <v>110</v>
      </c>
      <c r="H2486" s="70" t="s">
        <v>3863</v>
      </c>
      <c r="I2486" s="70"/>
      <c r="J2486" s="70"/>
      <c r="K2486" s="72">
        <v>24.63</v>
      </c>
    </row>
    <row r="2487" spans="1:11" s="80" customFormat="1" ht="15" customHeight="1">
      <c r="A2487" s="91" t="s">
        <v>4572</v>
      </c>
      <c r="B2487" s="95" t="s">
        <v>4573</v>
      </c>
      <c r="C2487" s="96">
        <v>3</v>
      </c>
      <c r="D2487" s="96">
        <v>0</v>
      </c>
      <c r="E2487" s="96">
        <v>5</v>
      </c>
      <c r="F2487" s="96">
        <v>5</v>
      </c>
      <c r="G2487" s="82" t="s">
        <v>110</v>
      </c>
      <c r="H2487" s="70" t="s">
        <v>3863</v>
      </c>
      <c r="I2487" s="70"/>
      <c r="J2487" s="70"/>
      <c r="K2487" s="72">
        <v>24.63</v>
      </c>
    </row>
    <row r="2488" spans="1:11" s="80" customFormat="1" ht="15" customHeight="1">
      <c r="A2488" s="91" t="s">
        <v>4574</v>
      </c>
      <c r="B2488" s="95" t="s">
        <v>4575</v>
      </c>
      <c r="C2488" s="96">
        <v>3</v>
      </c>
      <c r="D2488" s="96">
        <v>0</v>
      </c>
      <c r="E2488" s="96">
        <v>5</v>
      </c>
      <c r="F2488" s="96">
        <v>5</v>
      </c>
      <c r="G2488" s="82" t="s">
        <v>110</v>
      </c>
      <c r="H2488" s="70" t="s">
        <v>3863</v>
      </c>
      <c r="I2488" s="70"/>
      <c r="J2488" s="70"/>
      <c r="K2488" s="72">
        <v>46.87</v>
      </c>
    </row>
    <row r="2489" spans="1:11" s="80" customFormat="1" ht="15" customHeight="1">
      <c r="A2489" s="91" t="s">
        <v>4576</v>
      </c>
      <c r="B2489" s="95" t="s">
        <v>4577</v>
      </c>
      <c r="C2489" s="96">
        <v>3</v>
      </c>
      <c r="D2489" s="96">
        <v>0</v>
      </c>
      <c r="E2489" s="96">
        <v>5</v>
      </c>
      <c r="F2489" s="96">
        <v>5</v>
      </c>
      <c r="G2489" s="82" t="s">
        <v>110</v>
      </c>
      <c r="H2489" s="70" t="s">
        <v>3863</v>
      </c>
      <c r="I2489" s="70"/>
      <c r="J2489" s="70"/>
      <c r="K2489" s="72">
        <v>29.31</v>
      </c>
    </row>
    <row r="2490" spans="1:11" s="80" customFormat="1" ht="15" customHeight="1">
      <c r="A2490" s="91" t="s">
        <v>4578</v>
      </c>
      <c r="B2490" s="95" t="s">
        <v>4579</v>
      </c>
      <c r="C2490" s="96">
        <v>3</v>
      </c>
      <c r="D2490" s="96">
        <v>0</v>
      </c>
      <c r="E2490" s="96">
        <v>5</v>
      </c>
      <c r="F2490" s="96">
        <v>5</v>
      </c>
      <c r="G2490" s="82" t="s">
        <v>110</v>
      </c>
      <c r="H2490" s="70" t="s">
        <v>3863</v>
      </c>
      <c r="I2490" s="70"/>
      <c r="J2490" s="70"/>
      <c r="K2490" s="72">
        <v>25.65</v>
      </c>
    </row>
    <row r="2491" spans="1:11" s="80" customFormat="1" ht="15" customHeight="1">
      <c r="A2491" s="91" t="s">
        <v>4580</v>
      </c>
      <c r="B2491" s="95" t="s">
        <v>4581</v>
      </c>
      <c r="C2491" s="96">
        <v>3</v>
      </c>
      <c r="D2491" s="96">
        <v>0</v>
      </c>
      <c r="E2491" s="96">
        <v>5</v>
      </c>
      <c r="F2491" s="96">
        <v>5</v>
      </c>
      <c r="G2491" s="82" t="s">
        <v>110</v>
      </c>
      <c r="H2491" s="70" t="s">
        <v>3863</v>
      </c>
      <c r="I2491" s="70"/>
      <c r="J2491" s="70"/>
      <c r="K2491" s="72">
        <v>38.119999999999997</v>
      </c>
    </row>
    <row r="2492" spans="1:11" s="80" customFormat="1" ht="15" customHeight="1">
      <c r="A2492" s="91" t="s">
        <v>4582</v>
      </c>
      <c r="B2492" s="95" t="s">
        <v>4583</v>
      </c>
      <c r="C2492" s="96">
        <v>3</v>
      </c>
      <c r="D2492" s="96">
        <v>0</v>
      </c>
      <c r="E2492" s="96">
        <v>5</v>
      </c>
      <c r="F2492" s="96">
        <v>5</v>
      </c>
      <c r="G2492" s="82" t="s">
        <v>110</v>
      </c>
      <c r="H2492" s="70" t="s">
        <v>3863</v>
      </c>
      <c r="I2492" s="70"/>
      <c r="J2492" s="70"/>
      <c r="K2492" s="72">
        <v>44.07</v>
      </c>
    </row>
    <row r="2493" spans="1:11" s="80" customFormat="1" ht="15" customHeight="1">
      <c r="A2493" s="91" t="s">
        <v>4584</v>
      </c>
      <c r="B2493" s="95" t="s">
        <v>4585</v>
      </c>
      <c r="C2493" s="96">
        <v>3</v>
      </c>
      <c r="D2493" s="96">
        <v>0</v>
      </c>
      <c r="E2493" s="96">
        <v>5</v>
      </c>
      <c r="F2493" s="96">
        <v>5</v>
      </c>
      <c r="G2493" s="82" t="s">
        <v>110</v>
      </c>
      <c r="H2493" s="70" t="s">
        <v>3863</v>
      </c>
      <c r="I2493" s="70"/>
      <c r="J2493" s="70"/>
      <c r="K2493" s="72">
        <v>29.6</v>
      </c>
    </row>
    <row r="2494" spans="1:11" s="80" customFormat="1" ht="15" customHeight="1">
      <c r="A2494" s="91" t="s">
        <v>4586</v>
      </c>
      <c r="B2494" s="95" t="s">
        <v>4587</v>
      </c>
      <c r="C2494" s="96">
        <v>3</v>
      </c>
      <c r="D2494" s="96">
        <v>0</v>
      </c>
      <c r="E2494" s="96">
        <v>5</v>
      </c>
      <c r="F2494" s="96">
        <v>5</v>
      </c>
      <c r="G2494" s="82" t="s">
        <v>110</v>
      </c>
      <c r="H2494" s="70" t="s">
        <v>3863</v>
      </c>
      <c r="I2494" s="70"/>
      <c r="J2494" s="70"/>
      <c r="K2494" s="72">
        <v>32.99</v>
      </c>
    </row>
    <row r="2495" spans="1:11" s="80" customFormat="1" ht="15" customHeight="1">
      <c r="A2495" s="91" t="s">
        <v>4588</v>
      </c>
      <c r="B2495" s="95" t="s">
        <v>4589</v>
      </c>
      <c r="C2495" s="96">
        <v>3</v>
      </c>
      <c r="D2495" s="96">
        <v>0</v>
      </c>
      <c r="E2495" s="96">
        <v>5</v>
      </c>
      <c r="F2495" s="96">
        <v>5</v>
      </c>
      <c r="G2495" s="82" t="s">
        <v>110</v>
      </c>
      <c r="H2495" s="70" t="s">
        <v>3863</v>
      </c>
      <c r="I2495" s="70"/>
      <c r="J2495" s="70"/>
      <c r="K2495" s="72">
        <v>34.049999999999997</v>
      </c>
    </row>
    <row r="2496" spans="1:11" s="80" customFormat="1" ht="15" customHeight="1">
      <c r="A2496" s="91" t="s">
        <v>4590</v>
      </c>
      <c r="B2496" s="95" t="s">
        <v>4591</v>
      </c>
      <c r="C2496" s="96">
        <v>3</v>
      </c>
      <c r="D2496" s="96">
        <v>0</v>
      </c>
      <c r="E2496" s="96">
        <v>5</v>
      </c>
      <c r="F2496" s="96">
        <v>5</v>
      </c>
      <c r="G2496" s="82" t="s">
        <v>110</v>
      </c>
      <c r="H2496" s="70" t="s">
        <v>3863</v>
      </c>
      <c r="I2496" s="70"/>
      <c r="J2496" s="70"/>
      <c r="K2496" s="72">
        <v>23.58</v>
      </c>
    </row>
    <row r="2497" spans="1:11" s="80" customFormat="1" ht="15" customHeight="1">
      <c r="A2497" s="91" t="s">
        <v>4592</v>
      </c>
      <c r="B2497" s="95" t="s">
        <v>4593</v>
      </c>
      <c r="C2497" s="96">
        <v>3</v>
      </c>
      <c r="D2497" s="96">
        <v>0</v>
      </c>
      <c r="E2497" s="96">
        <v>5</v>
      </c>
      <c r="F2497" s="96">
        <v>5</v>
      </c>
      <c r="G2497" s="82" t="s">
        <v>110</v>
      </c>
      <c r="H2497" s="70" t="s">
        <v>3863</v>
      </c>
      <c r="I2497" s="70"/>
      <c r="J2497" s="70"/>
      <c r="K2497" s="72">
        <v>20.32</v>
      </c>
    </row>
    <row r="2498" spans="1:11" s="80" customFormat="1" ht="15" customHeight="1">
      <c r="A2498" s="91" t="s">
        <v>4594</v>
      </c>
      <c r="B2498" s="95" t="s">
        <v>4595</v>
      </c>
      <c r="C2498" s="96">
        <v>3</v>
      </c>
      <c r="D2498" s="96">
        <v>0</v>
      </c>
      <c r="E2498" s="96">
        <v>5</v>
      </c>
      <c r="F2498" s="96">
        <v>5</v>
      </c>
      <c r="G2498" s="82" t="s">
        <v>110</v>
      </c>
      <c r="H2498" s="70" t="s">
        <v>3863</v>
      </c>
      <c r="I2498" s="70"/>
      <c r="J2498" s="70"/>
      <c r="K2498" s="72">
        <v>32.18</v>
      </c>
    </row>
    <row r="2499" spans="1:11" s="80" customFormat="1" ht="15" customHeight="1">
      <c r="A2499" s="91" t="s">
        <v>4596</v>
      </c>
      <c r="B2499" s="95" t="s">
        <v>4597</v>
      </c>
      <c r="C2499" s="96">
        <v>3</v>
      </c>
      <c r="D2499" s="96">
        <v>0</v>
      </c>
      <c r="E2499" s="96">
        <v>5</v>
      </c>
      <c r="F2499" s="96">
        <v>5</v>
      </c>
      <c r="G2499" s="82" t="s">
        <v>110</v>
      </c>
      <c r="H2499" s="70" t="s">
        <v>3863</v>
      </c>
      <c r="I2499" s="70"/>
      <c r="J2499" s="70"/>
      <c r="K2499" s="72">
        <v>6.94</v>
      </c>
    </row>
    <row r="2500" spans="1:11" s="80" customFormat="1" ht="15" customHeight="1">
      <c r="A2500" s="91" t="s">
        <v>4598</v>
      </c>
      <c r="B2500" s="95" t="s">
        <v>4599</v>
      </c>
      <c r="C2500" s="96">
        <v>3</v>
      </c>
      <c r="D2500" s="96">
        <v>0</v>
      </c>
      <c r="E2500" s="96">
        <v>5</v>
      </c>
      <c r="F2500" s="96">
        <v>5</v>
      </c>
      <c r="G2500" s="82" t="s">
        <v>110</v>
      </c>
      <c r="H2500" s="70" t="s">
        <v>3863</v>
      </c>
      <c r="I2500" s="70"/>
      <c r="J2500" s="70"/>
      <c r="K2500" s="72">
        <v>22.93</v>
      </c>
    </row>
    <row r="2501" spans="1:11" s="80" customFormat="1" ht="15" customHeight="1">
      <c r="A2501" s="91" t="s">
        <v>4600</v>
      </c>
      <c r="B2501" s="95" t="s">
        <v>4601</v>
      </c>
      <c r="C2501" s="96">
        <v>3</v>
      </c>
      <c r="D2501" s="96">
        <v>0</v>
      </c>
      <c r="E2501" s="96">
        <v>5</v>
      </c>
      <c r="F2501" s="96">
        <v>5</v>
      </c>
      <c r="G2501" s="82" t="s">
        <v>110</v>
      </c>
      <c r="H2501" s="70" t="s">
        <v>3863</v>
      </c>
      <c r="I2501" s="70"/>
      <c r="J2501" s="70"/>
      <c r="K2501" s="72">
        <v>23.48</v>
      </c>
    </row>
    <row r="2502" spans="1:11" s="80" customFormat="1" ht="15" customHeight="1">
      <c r="A2502" s="91" t="s">
        <v>4602</v>
      </c>
      <c r="B2502" s="95" t="s">
        <v>4603</v>
      </c>
      <c r="C2502" s="96">
        <v>3</v>
      </c>
      <c r="D2502" s="96">
        <v>0</v>
      </c>
      <c r="E2502" s="96">
        <v>5</v>
      </c>
      <c r="F2502" s="96">
        <v>5</v>
      </c>
      <c r="G2502" s="82" t="s">
        <v>110</v>
      </c>
      <c r="H2502" s="70" t="s">
        <v>3863</v>
      </c>
      <c r="I2502" s="70"/>
      <c r="J2502" s="70"/>
      <c r="K2502" s="72">
        <v>18.16</v>
      </c>
    </row>
    <row r="2503" spans="1:11" s="80" customFormat="1" ht="15" customHeight="1">
      <c r="A2503" s="91" t="s">
        <v>4604</v>
      </c>
      <c r="B2503" s="95" t="s">
        <v>4605</v>
      </c>
      <c r="C2503" s="96">
        <v>3</v>
      </c>
      <c r="D2503" s="96">
        <v>0</v>
      </c>
      <c r="E2503" s="96">
        <v>5</v>
      </c>
      <c r="F2503" s="96">
        <v>5</v>
      </c>
      <c r="G2503" s="82" t="s">
        <v>110</v>
      </c>
      <c r="H2503" s="70" t="s">
        <v>3863</v>
      </c>
      <c r="I2503" s="70"/>
      <c r="J2503" s="70"/>
      <c r="K2503" s="72">
        <v>24.63</v>
      </c>
    </row>
    <row r="2504" spans="1:11" s="80" customFormat="1" ht="15" customHeight="1">
      <c r="A2504" s="91" t="s">
        <v>4606</v>
      </c>
      <c r="B2504" s="95" t="s">
        <v>4607</v>
      </c>
      <c r="C2504" s="96">
        <v>3</v>
      </c>
      <c r="D2504" s="96">
        <v>0</v>
      </c>
      <c r="E2504" s="96">
        <v>5</v>
      </c>
      <c r="F2504" s="96">
        <v>5</v>
      </c>
      <c r="G2504" s="82" t="s">
        <v>110</v>
      </c>
      <c r="H2504" s="70" t="s">
        <v>3863</v>
      </c>
      <c r="I2504" s="70"/>
      <c r="J2504" s="70"/>
      <c r="K2504" s="72">
        <v>18.59</v>
      </c>
    </row>
    <row r="2505" spans="1:11" s="80" customFormat="1" ht="15" customHeight="1">
      <c r="A2505" s="91" t="s">
        <v>4608</v>
      </c>
      <c r="B2505" s="95" t="s">
        <v>4609</v>
      </c>
      <c r="C2505" s="96">
        <v>3</v>
      </c>
      <c r="D2505" s="96">
        <v>0</v>
      </c>
      <c r="E2505" s="96">
        <v>5</v>
      </c>
      <c r="F2505" s="96">
        <v>5</v>
      </c>
      <c r="G2505" s="82" t="s">
        <v>110</v>
      </c>
      <c r="H2505" s="70" t="s">
        <v>3863</v>
      </c>
      <c r="I2505" s="70"/>
      <c r="J2505" s="70"/>
      <c r="K2505" s="72">
        <v>87.88</v>
      </c>
    </row>
    <row r="2506" spans="1:11" s="80" customFormat="1" ht="15" customHeight="1">
      <c r="A2506" s="91" t="s">
        <v>4610</v>
      </c>
      <c r="B2506" s="95" t="s">
        <v>4611</v>
      </c>
      <c r="C2506" s="96">
        <v>3</v>
      </c>
      <c r="D2506" s="96">
        <v>0</v>
      </c>
      <c r="E2506" s="96">
        <v>5</v>
      </c>
      <c r="F2506" s="96">
        <v>5</v>
      </c>
      <c r="G2506" s="82" t="s">
        <v>110</v>
      </c>
      <c r="H2506" s="70" t="s">
        <v>3863</v>
      </c>
      <c r="I2506" s="70"/>
      <c r="J2506" s="70"/>
      <c r="K2506" s="72">
        <v>25.29</v>
      </c>
    </row>
    <row r="2507" spans="1:11" s="80" customFormat="1" ht="15" customHeight="1">
      <c r="A2507" s="91" t="s">
        <v>4612</v>
      </c>
      <c r="B2507" s="95" t="s">
        <v>4613</v>
      </c>
      <c r="C2507" s="96">
        <v>3</v>
      </c>
      <c r="D2507" s="96">
        <v>0</v>
      </c>
      <c r="E2507" s="96">
        <v>5</v>
      </c>
      <c r="F2507" s="96">
        <v>5</v>
      </c>
      <c r="G2507" s="82" t="s">
        <v>110</v>
      </c>
      <c r="H2507" s="70" t="s">
        <v>3863</v>
      </c>
      <c r="I2507" s="70"/>
      <c r="J2507" s="70"/>
      <c r="K2507" s="72">
        <v>27</v>
      </c>
    </row>
    <row r="2508" spans="1:11" s="80" customFormat="1" ht="15" customHeight="1">
      <c r="A2508" s="91" t="s">
        <v>4614</v>
      </c>
      <c r="B2508" s="95" t="s">
        <v>4615</v>
      </c>
      <c r="C2508" s="96">
        <v>3</v>
      </c>
      <c r="D2508" s="96">
        <v>0</v>
      </c>
      <c r="E2508" s="96">
        <v>5</v>
      </c>
      <c r="F2508" s="96">
        <v>5</v>
      </c>
      <c r="G2508" s="82" t="s">
        <v>110</v>
      </c>
      <c r="H2508" s="70" t="s">
        <v>3863</v>
      </c>
      <c r="I2508" s="70"/>
      <c r="J2508" s="70"/>
      <c r="K2508" s="72">
        <v>20.059999999999999</v>
      </c>
    </row>
    <row r="2509" spans="1:11" s="80" customFormat="1" ht="15" customHeight="1">
      <c r="A2509" s="91" t="s">
        <v>4616</v>
      </c>
      <c r="B2509" s="95" t="s">
        <v>4617</v>
      </c>
      <c r="C2509" s="96">
        <v>3</v>
      </c>
      <c r="D2509" s="96">
        <v>0</v>
      </c>
      <c r="E2509" s="96">
        <v>5</v>
      </c>
      <c r="F2509" s="96">
        <v>5</v>
      </c>
      <c r="G2509" s="82" t="s">
        <v>110</v>
      </c>
      <c r="H2509" s="70" t="s">
        <v>3863</v>
      </c>
      <c r="I2509" s="70"/>
      <c r="J2509" s="70"/>
      <c r="K2509" s="72">
        <v>23.63</v>
      </c>
    </row>
    <row r="2510" spans="1:11" s="80" customFormat="1" ht="15" customHeight="1">
      <c r="A2510" s="91" t="s">
        <v>4618</v>
      </c>
      <c r="B2510" s="95" t="s">
        <v>4619</v>
      </c>
      <c r="C2510" s="96">
        <v>3</v>
      </c>
      <c r="D2510" s="96">
        <v>0</v>
      </c>
      <c r="E2510" s="96">
        <v>5</v>
      </c>
      <c r="F2510" s="96">
        <v>5</v>
      </c>
      <c r="G2510" s="82" t="s">
        <v>110</v>
      </c>
      <c r="H2510" s="70" t="s">
        <v>3863</v>
      </c>
      <c r="I2510" s="70"/>
      <c r="J2510" s="70"/>
      <c r="K2510" s="72">
        <v>23.66</v>
      </c>
    </row>
    <row r="2511" spans="1:11" s="80" customFormat="1" ht="15" customHeight="1">
      <c r="A2511" s="91" t="s">
        <v>4620</v>
      </c>
      <c r="B2511" s="95" t="s">
        <v>4621</v>
      </c>
      <c r="C2511" s="96">
        <v>3</v>
      </c>
      <c r="D2511" s="96">
        <v>0</v>
      </c>
      <c r="E2511" s="96">
        <v>5</v>
      </c>
      <c r="F2511" s="96">
        <v>5</v>
      </c>
      <c r="G2511" s="82" t="s">
        <v>110</v>
      </c>
      <c r="H2511" s="70" t="s">
        <v>3863</v>
      </c>
      <c r="I2511" s="70"/>
      <c r="J2511" s="70"/>
      <c r="K2511" s="72">
        <v>29.31</v>
      </c>
    </row>
    <row r="2512" spans="1:11" s="80" customFormat="1" ht="15" customHeight="1">
      <c r="A2512" s="91" t="s">
        <v>4622</v>
      </c>
      <c r="B2512" s="95" t="s">
        <v>4623</v>
      </c>
      <c r="C2512" s="96">
        <v>3</v>
      </c>
      <c r="D2512" s="96">
        <v>0</v>
      </c>
      <c r="E2512" s="96">
        <v>5</v>
      </c>
      <c r="F2512" s="96">
        <v>5</v>
      </c>
      <c r="G2512" s="82" t="s">
        <v>110</v>
      </c>
      <c r="H2512" s="70" t="s">
        <v>3863</v>
      </c>
      <c r="I2512" s="70"/>
      <c r="J2512" s="70"/>
      <c r="K2512" s="72">
        <v>15.27</v>
      </c>
    </row>
    <row r="2513" spans="1:11" s="80" customFormat="1" ht="15" customHeight="1">
      <c r="A2513" s="91" t="s">
        <v>4624</v>
      </c>
      <c r="B2513" s="95" t="s">
        <v>4625</v>
      </c>
      <c r="C2513" s="96">
        <v>3</v>
      </c>
      <c r="D2513" s="96">
        <v>0</v>
      </c>
      <c r="E2513" s="96">
        <v>5</v>
      </c>
      <c r="F2513" s="96">
        <v>5</v>
      </c>
      <c r="G2513" s="82" t="s">
        <v>110</v>
      </c>
      <c r="H2513" s="70" t="s">
        <v>3863</v>
      </c>
      <c r="I2513" s="70"/>
      <c r="J2513" s="70"/>
      <c r="K2513" s="72">
        <v>28.74</v>
      </c>
    </row>
    <row r="2514" spans="1:11" s="80" customFormat="1" ht="15" customHeight="1">
      <c r="A2514" s="91" t="s">
        <v>4626</v>
      </c>
      <c r="B2514" s="95" t="s">
        <v>4627</v>
      </c>
      <c r="C2514" s="96">
        <v>3</v>
      </c>
      <c r="D2514" s="96">
        <v>0</v>
      </c>
      <c r="E2514" s="96">
        <v>5</v>
      </c>
      <c r="F2514" s="96">
        <v>5</v>
      </c>
      <c r="G2514" s="82" t="s">
        <v>110</v>
      </c>
      <c r="H2514" s="70" t="s">
        <v>3863</v>
      </c>
      <c r="I2514" s="70"/>
      <c r="J2514" s="70"/>
      <c r="K2514" s="72">
        <v>11.44</v>
      </c>
    </row>
    <row r="2515" spans="1:11" s="80" customFormat="1" ht="15" customHeight="1">
      <c r="A2515" s="91" t="s">
        <v>4628</v>
      </c>
      <c r="B2515" s="95" t="s">
        <v>4629</v>
      </c>
      <c r="C2515" s="96">
        <v>3</v>
      </c>
      <c r="D2515" s="96">
        <v>0</v>
      </c>
      <c r="E2515" s="96">
        <v>5</v>
      </c>
      <c r="F2515" s="96">
        <v>5</v>
      </c>
      <c r="G2515" s="82" t="s">
        <v>110</v>
      </c>
      <c r="H2515" s="70" t="s">
        <v>3863</v>
      </c>
      <c r="I2515" s="70"/>
      <c r="J2515" s="70"/>
      <c r="K2515" s="72">
        <v>30.01</v>
      </c>
    </row>
    <row r="2516" spans="1:11" s="80" customFormat="1" ht="15" customHeight="1">
      <c r="A2516" s="91" t="s">
        <v>4630</v>
      </c>
      <c r="B2516" s="95" t="s">
        <v>4631</v>
      </c>
      <c r="C2516" s="96">
        <v>3</v>
      </c>
      <c r="D2516" s="96">
        <v>0</v>
      </c>
      <c r="E2516" s="96">
        <v>5</v>
      </c>
      <c r="F2516" s="96">
        <v>5</v>
      </c>
      <c r="G2516" s="82" t="s">
        <v>110</v>
      </c>
      <c r="H2516" s="70" t="s">
        <v>3863</v>
      </c>
      <c r="I2516" s="70"/>
      <c r="J2516" s="70"/>
      <c r="K2516" s="72">
        <v>12.68</v>
      </c>
    </row>
    <row r="2517" spans="1:11" s="80" customFormat="1" ht="15" customHeight="1">
      <c r="A2517" s="91" t="s">
        <v>4632</v>
      </c>
      <c r="B2517" s="95" t="s">
        <v>4633</v>
      </c>
      <c r="C2517" s="96">
        <v>3</v>
      </c>
      <c r="D2517" s="96">
        <v>0</v>
      </c>
      <c r="E2517" s="96">
        <v>5</v>
      </c>
      <c r="F2517" s="96">
        <v>5</v>
      </c>
      <c r="G2517" s="82" t="s">
        <v>110</v>
      </c>
      <c r="H2517" s="70" t="s">
        <v>3863</v>
      </c>
      <c r="I2517" s="70"/>
      <c r="J2517" s="70"/>
      <c r="K2517" s="72">
        <v>22.47</v>
      </c>
    </row>
    <row r="2518" spans="1:11" s="80" customFormat="1" ht="15" customHeight="1">
      <c r="A2518" s="91" t="s">
        <v>4634</v>
      </c>
      <c r="B2518" s="95" t="s">
        <v>4635</v>
      </c>
      <c r="C2518" s="96">
        <v>3</v>
      </c>
      <c r="D2518" s="96">
        <v>0</v>
      </c>
      <c r="E2518" s="96">
        <v>5</v>
      </c>
      <c r="F2518" s="96">
        <v>5</v>
      </c>
      <c r="G2518" s="82" t="s">
        <v>110</v>
      </c>
      <c r="H2518" s="70" t="s">
        <v>3863</v>
      </c>
      <c r="I2518" s="70"/>
      <c r="J2518" s="70"/>
      <c r="K2518" s="72">
        <v>10.94</v>
      </c>
    </row>
    <row r="2519" spans="1:11" s="80" customFormat="1" ht="15" customHeight="1">
      <c r="A2519" s="91" t="s">
        <v>4636</v>
      </c>
      <c r="B2519" s="95" t="s">
        <v>4637</v>
      </c>
      <c r="C2519" s="96">
        <v>3</v>
      </c>
      <c r="D2519" s="96">
        <v>0</v>
      </c>
      <c r="E2519" s="96">
        <v>5</v>
      </c>
      <c r="F2519" s="96">
        <v>5</v>
      </c>
      <c r="G2519" s="82" t="s">
        <v>110</v>
      </c>
      <c r="H2519" s="70" t="s">
        <v>3863</v>
      </c>
      <c r="I2519" s="70"/>
      <c r="J2519" s="70"/>
      <c r="K2519" s="72">
        <v>11.54</v>
      </c>
    </row>
    <row r="2520" spans="1:11" s="80" customFormat="1" ht="15" customHeight="1">
      <c r="A2520" s="91" t="s">
        <v>4638</v>
      </c>
      <c r="B2520" s="95" t="s">
        <v>4639</v>
      </c>
      <c r="C2520" s="96">
        <v>3</v>
      </c>
      <c r="D2520" s="96">
        <v>0</v>
      </c>
      <c r="E2520" s="96">
        <v>5</v>
      </c>
      <c r="F2520" s="96">
        <v>5</v>
      </c>
      <c r="G2520" s="82" t="s">
        <v>110</v>
      </c>
      <c r="H2520" s="70" t="s">
        <v>3863</v>
      </c>
      <c r="I2520" s="70"/>
      <c r="J2520" s="70"/>
      <c r="K2520" s="72">
        <v>26.4</v>
      </c>
    </row>
    <row r="2521" spans="1:11" s="80" customFormat="1" ht="15" customHeight="1">
      <c r="A2521" s="91" t="s">
        <v>4640</v>
      </c>
      <c r="B2521" s="95" t="s">
        <v>4641</v>
      </c>
      <c r="C2521" s="96">
        <v>3</v>
      </c>
      <c r="D2521" s="96">
        <v>0</v>
      </c>
      <c r="E2521" s="96">
        <v>5</v>
      </c>
      <c r="F2521" s="96">
        <v>5</v>
      </c>
      <c r="G2521" s="82" t="s">
        <v>110</v>
      </c>
      <c r="H2521" s="70" t="s">
        <v>3863</v>
      </c>
      <c r="I2521" s="70"/>
      <c r="J2521" s="70"/>
      <c r="K2521" s="72">
        <v>38.71</v>
      </c>
    </row>
    <row r="2522" spans="1:11" s="80" customFormat="1" ht="15" customHeight="1">
      <c r="A2522" s="91" t="s">
        <v>4642</v>
      </c>
      <c r="B2522" s="95" t="s">
        <v>4643</v>
      </c>
      <c r="C2522" s="96">
        <v>3</v>
      </c>
      <c r="D2522" s="96">
        <v>0</v>
      </c>
      <c r="E2522" s="96">
        <v>5</v>
      </c>
      <c r="F2522" s="96">
        <v>5</v>
      </c>
      <c r="G2522" s="82" t="s">
        <v>110</v>
      </c>
      <c r="H2522" s="70" t="s">
        <v>3863</v>
      </c>
      <c r="I2522" s="70"/>
      <c r="J2522" s="70"/>
      <c r="K2522" s="72">
        <v>11.91</v>
      </c>
    </row>
    <row r="2523" spans="1:11" s="80" customFormat="1" ht="15" customHeight="1">
      <c r="A2523" s="91" t="s">
        <v>4644</v>
      </c>
      <c r="B2523" s="95" t="s">
        <v>4645</v>
      </c>
      <c r="C2523" s="96">
        <v>3</v>
      </c>
      <c r="D2523" s="96">
        <v>0</v>
      </c>
      <c r="E2523" s="96">
        <v>5</v>
      </c>
      <c r="F2523" s="96">
        <v>5</v>
      </c>
      <c r="G2523" s="82" t="s">
        <v>110</v>
      </c>
      <c r="H2523" s="70" t="s">
        <v>3863</v>
      </c>
      <c r="I2523" s="70"/>
      <c r="J2523" s="70"/>
      <c r="K2523" s="72">
        <v>13.63</v>
      </c>
    </row>
    <row r="2524" spans="1:11" s="80" customFormat="1" ht="15" customHeight="1">
      <c r="A2524" s="91" t="s">
        <v>4646</v>
      </c>
      <c r="B2524" s="95" t="s">
        <v>4647</v>
      </c>
      <c r="C2524" s="96">
        <v>3</v>
      </c>
      <c r="D2524" s="96">
        <v>0</v>
      </c>
      <c r="E2524" s="96">
        <v>5</v>
      </c>
      <c r="F2524" s="96">
        <v>5</v>
      </c>
      <c r="G2524" s="82" t="s">
        <v>110</v>
      </c>
      <c r="H2524" s="70" t="s">
        <v>3863</v>
      </c>
      <c r="I2524" s="70"/>
      <c r="J2524" s="70"/>
      <c r="K2524" s="72">
        <v>7.44</v>
      </c>
    </row>
    <row r="2525" spans="1:11" s="80" customFormat="1" ht="15" customHeight="1">
      <c r="A2525" s="91" t="s">
        <v>4648</v>
      </c>
      <c r="B2525" s="95" t="s">
        <v>4649</v>
      </c>
      <c r="C2525" s="96">
        <v>3</v>
      </c>
      <c r="D2525" s="96">
        <v>0</v>
      </c>
      <c r="E2525" s="96">
        <v>5</v>
      </c>
      <c r="F2525" s="96">
        <v>5</v>
      </c>
      <c r="G2525" s="82" t="s">
        <v>110</v>
      </c>
      <c r="H2525" s="70" t="s">
        <v>3863</v>
      </c>
      <c r="I2525" s="70"/>
      <c r="J2525" s="70"/>
      <c r="K2525" s="72">
        <v>24.14</v>
      </c>
    </row>
    <row r="2526" spans="1:11" s="80" customFormat="1" ht="15" customHeight="1">
      <c r="A2526" s="91" t="s">
        <v>4650</v>
      </c>
      <c r="B2526" s="95" t="s">
        <v>4651</v>
      </c>
      <c r="C2526" s="96">
        <v>3</v>
      </c>
      <c r="D2526" s="96">
        <v>0</v>
      </c>
      <c r="E2526" s="96">
        <v>5</v>
      </c>
      <c r="F2526" s="96">
        <v>5</v>
      </c>
      <c r="G2526" s="82" t="s">
        <v>110</v>
      </c>
      <c r="H2526" s="70" t="s">
        <v>3863</v>
      </c>
      <c r="I2526" s="70"/>
      <c r="J2526" s="70"/>
      <c r="K2526" s="72">
        <v>24.06</v>
      </c>
    </row>
    <row r="2527" spans="1:11" s="80" customFormat="1" ht="15" customHeight="1">
      <c r="A2527" s="91" t="s">
        <v>4652</v>
      </c>
      <c r="B2527" s="95" t="s">
        <v>4653</v>
      </c>
      <c r="C2527" s="96">
        <v>3</v>
      </c>
      <c r="D2527" s="96">
        <v>0</v>
      </c>
      <c r="E2527" s="96">
        <v>5</v>
      </c>
      <c r="F2527" s="96">
        <v>5</v>
      </c>
      <c r="G2527" s="82" t="s">
        <v>110</v>
      </c>
      <c r="H2527" s="70" t="s">
        <v>3863</v>
      </c>
      <c r="I2527" s="70"/>
      <c r="J2527" s="70"/>
      <c r="K2527" s="72">
        <v>19.489999999999998</v>
      </c>
    </row>
    <row r="2528" spans="1:11" s="80" customFormat="1" ht="15" customHeight="1">
      <c r="A2528" s="91" t="s">
        <v>4654</v>
      </c>
      <c r="B2528" s="95" t="s">
        <v>4655</v>
      </c>
      <c r="C2528" s="96">
        <v>3</v>
      </c>
      <c r="D2528" s="96">
        <v>0</v>
      </c>
      <c r="E2528" s="96">
        <v>5</v>
      </c>
      <c r="F2528" s="96">
        <v>5</v>
      </c>
      <c r="G2528" s="82" t="s">
        <v>110</v>
      </c>
      <c r="H2528" s="70" t="s">
        <v>3863</v>
      </c>
      <c r="I2528" s="70"/>
      <c r="J2528" s="70"/>
      <c r="K2528" s="72">
        <v>5.36</v>
      </c>
    </row>
    <row r="2529" spans="1:11" s="80" customFormat="1" ht="15" customHeight="1">
      <c r="A2529" s="91" t="s">
        <v>4656</v>
      </c>
      <c r="B2529" s="95" t="s">
        <v>4657</v>
      </c>
      <c r="C2529" s="96">
        <v>3</v>
      </c>
      <c r="D2529" s="96">
        <v>0</v>
      </c>
      <c r="E2529" s="96">
        <v>5</v>
      </c>
      <c r="F2529" s="96">
        <v>5</v>
      </c>
      <c r="G2529" s="82" t="s">
        <v>110</v>
      </c>
      <c r="H2529" s="70" t="s">
        <v>3863</v>
      </c>
      <c r="I2529" s="70"/>
      <c r="J2529" s="70"/>
      <c r="K2529" s="72">
        <v>20.56</v>
      </c>
    </row>
    <row r="2530" spans="1:11" s="80" customFormat="1" ht="15" customHeight="1">
      <c r="A2530" s="91" t="s">
        <v>4658</v>
      </c>
      <c r="B2530" s="95" t="s">
        <v>4659</v>
      </c>
      <c r="C2530" s="96">
        <v>3</v>
      </c>
      <c r="D2530" s="96">
        <v>0</v>
      </c>
      <c r="E2530" s="96">
        <v>5</v>
      </c>
      <c r="F2530" s="96">
        <v>5</v>
      </c>
      <c r="G2530" s="82" t="s">
        <v>110</v>
      </c>
      <c r="H2530" s="70" t="s">
        <v>3863</v>
      </c>
      <c r="I2530" s="70"/>
      <c r="J2530" s="70"/>
      <c r="K2530" s="72">
        <v>5.36</v>
      </c>
    </row>
    <row r="2531" spans="1:11" s="80" customFormat="1" ht="15" customHeight="1">
      <c r="A2531" s="91" t="s">
        <v>4660</v>
      </c>
      <c r="B2531" s="95" t="s">
        <v>4661</v>
      </c>
      <c r="C2531" s="96">
        <v>3</v>
      </c>
      <c r="D2531" s="96">
        <v>0</v>
      </c>
      <c r="E2531" s="96">
        <v>5</v>
      </c>
      <c r="F2531" s="96">
        <v>5</v>
      </c>
      <c r="G2531" s="82" t="s">
        <v>110</v>
      </c>
      <c r="H2531" s="70" t="s">
        <v>3863</v>
      </c>
      <c r="I2531" s="70"/>
      <c r="J2531" s="70"/>
      <c r="K2531" s="72">
        <v>4.32</v>
      </c>
    </row>
    <row r="2532" spans="1:11" s="80" customFormat="1" ht="15" customHeight="1">
      <c r="A2532" s="91" t="s">
        <v>4662</v>
      </c>
      <c r="B2532" s="95" t="s">
        <v>4663</v>
      </c>
      <c r="C2532" s="96">
        <v>3</v>
      </c>
      <c r="D2532" s="96">
        <v>0</v>
      </c>
      <c r="E2532" s="96">
        <v>5</v>
      </c>
      <c r="F2532" s="96">
        <v>5</v>
      </c>
      <c r="G2532" s="82" t="s">
        <v>110</v>
      </c>
      <c r="H2532" s="70" t="s">
        <v>3863</v>
      </c>
      <c r="I2532" s="70"/>
      <c r="J2532" s="70"/>
      <c r="K2532" s="72">
        <v>6.48</v>
      </c>
    </row>
    <row r="2533" spans="1:11" s="80" customFormat="1" ht="15" customHeight="1">
      <c r="A2533" s="91" t="s">
        <v>4664</v>
      </c>
      <c r="B2533" s="95" t="s">
        <v>4665</v>
      </c>
      <c r="C2533" s="96">
        <v>3</v>
      </c>
      <c r="D2533" s="96">
        <v>0</v>
      </c>
      <c r="E2533" s="96">
        <v>5</v>
      </c>
      <c r="F2533" s="96">
        <v>5</v>
      </c>
      <c r="G2533" s="82" t="s">
        <v>110</v>
      </c>
      <c r="H2533" s="70" t="s">
        <v>3863</v>
      </c>
      <c r="I2533" s="70"/>
      <c r="J2533" s="70"/>
      <c r="K2533" s="72">
        <v>17.559999999999999</v>
      </c>
    </row>
    <row r="2534" spans="1:11" s="80" customFormat="1" ht="15" customHeight="1">
      <c r="A2534" s="91" t="s">
        <v>4666</v>
      </c>
      <c r="B2534" s="95" t="s">
        <v>4667</v>
      </c>
      <c r="C2534" s="96">
        <v>3</v>
      </c>
      <c r="D2534" s="96">
        <v>0</v>
      </c>
      <c r="E2534" s="96">
        <v>5</v>
      </c>
      <c r="F2534" s="96">
        <v>5</v>
      </c>
      <c r="G2534" s="82" t="s">
        <v>110</v>
      </c>
      <c r="H2534" s="70" t="s">
        <v>3863</v>
      </c>
      <c r="I2534" s="70"/>
      <c r="J2534" s="70"/>
      <c r="K2534" s="72">
        <v>5.35</v>
      </c>
    </row>
    <row r="2535" spans="1:11" s="80" customFormat="1" ht="15" customHeight="1">
      <c r="A2535" s="91" t="s">
        <v>4668</v>
      </c>
      <c r="B2535" s="95" t="s">
        <v>4669</v>
      </c>
      <c r="C2535" s="96">
        <v>3</v>
      </c>
      <c r="D2535" s="96">
        <v>0</v>
      </c>
      <c r="E2535" s="96">
        <v>5</v>
      </c>
      <c r="F2535" s="96">
        <v>5</v>
      </c>
      <c r="G2535" s="82" t="s">
        <v>110</v>
      </c>
      <c r="H2535" s="70" t="s">
        <v>3863</v>
      </c>
      <c r="I2535" s="70"/>
      <c r="J2535" s="70"/>
      <c r="K2535" s="72">
        <v>20.67</v>
      </c>
    </row>
    <row r="2536" spans="1:11" s="80" customFormat="1" ht="15" customHeight="1">
      <c r="A2536" s="91" t="s">
        <v>4670</v>
      </c>
      <c r="B2536" s="95" t="s">
        <v>4671</v>
      </c>
      <c r="C2536" s="96">
        <v>3</v>
      </c>
      <c r="D2536" s="96">
        <v>0</v>
      </c>
      <c r="E2536" s="96">
        <v>5</v>
      </c>
      <c r="F2536" s="96">
        <v>5</v>
      </c>
      <c r="G2536" s="82" t="s">
        <v>110</v>
      </c>
      <c r="H2536" s="70" t="s">
        <v>3863</v>
      </c>
      <c r="I2536" s="70"/>
      <c r="J2536" s="70"/>
      <c r="K2536" s="72">
        <v>13.22</v>
      </c>
    </row>
    <row r="2537" spans="1:11" s="80" customFormat="1" ht="15" customHeight="1">
      <c r="A2537" s="91" t="s">
        <v>4672</v>
      </c>
      <c r="B2537" s="95" t="s">
        <v>4673</v>
      </c>
      <c r="C2537" s="96">
        <v>3</v>
      </c>
      <c r="D2537" s="96">
        <v>0</v>
      </c>
      <c r="E2537" s="96">
        <v>5</v>
      </c>
      <c r="F2537" s="96">
        <v>5</v>
      </c>
      <c r="G2537" s="82" t="s">
        <v>110</v>
      </c>
      <c r="H2537" s="70" t="s">
        <v>3863</v>
      </c>
      <c r="I2537" s="70"/>
      <c r="J2537" s="70"/>
      <c r="K2537" s="72">
        <v>8.26</v>
      </c>
    </row>
    <row r="2538" spans="1:11" s="80" customFormat="1" ht="15" customHeight="1">
      <c r="A2538" s="91" t="s">
        <v>4674</v>
      </c>
      <c r="B2538" s="95" t="s">
        <v>4675</v>
      </c>
      <c r="C2538" s="96">
        <v>3</v>
      </c>
      <c r="D2538" s="96">
        <v>0</v>
      </c>
      <c r="E2538" s="96">
        <v>5</v>
      </c>
      <c r="F2538" s="96">
        <v>5</v>
      </c>
      <c r="G2538" s="82" t="s">
        <v>110</v>
      </c>
      <c r="H2538" s="70" t="s">
        <v>3863</v>
      </c>
      <c r="I2538" s="70"/>
      <c r="J2538" s="70"/>
      <c r="K2538" s="72">
        <v>3.2</v>
      </c>
    </row>
    <row r="2539" spans="1:11" s="80" customFormat="1" ht="15" customHeight="1">
      <c r="A2539" s="91" t="s">
        <v>4676</v>
      </c>
      <c r="B2539" s="95" t="s">
        <v>4677</v>
      </c>
      <c r="C2539" s="96">
        <v>3</v>
      </c>
      <c r="D2539" s="96">
        <v>0</v>
      </c>
      <c r="E2539" s="96">
        <v>5</v>
      </c>
      <c r="F2539" s="96">
        <v>5</v>
      </c>
      <c r="G2539" s="82" t="s">
        <v>110</v>
      </c>
      <c r="H2539" s="70" t="s">
        <v>3863</v>
      </c>
      <c r="I2539" s="70"/>
      <c r="J2539" s="70"/>
      <c r="K2539" s="72">
        <v>29.31</v>
      </c>
    </row>
    <row r="2540" spans="1:11" s="80" customFormat="1" ht="15" customHeight="1">
      <c r="A2540" s="91" t="s">
        <v>4678</v>
      </c>
      <c r="B2540" s="95" t="s">
        <v>4679</v>
      </c>
      <c r="C2540" s="96">
        <v>3</v>
      </c>
      <c r="D2540" s="96">
        <v>0</v>
      </c>
      <c r="E2540" s="96">
        <v>5</v>
      </c>
      <c r="F2540" s="96">
        <v>5</v>
      </c>
      <c r="G2540" s="82" t="s">
        <v>110</v>
      </c>
      <c r="H2540" s="70" t="s">
        <v>3863</v>
      </c>
      <c r="I2540" s="70"/>
      <c r="J2540" s="70"/>
      <c r="K2540" s="72">
        <v>10.55</v>
      </c>
    </row>
    <row r="2541" spans="1:11" s="80" customFormat="1" ht="15" customHeight="1">
      <c r="A2541" s="91" t="s">
        <v>4680</v>
      </c>
      <c r="B2541" s="95" t="s">
        <v>4681</v>
      </c>
      <c r="C2541" s="96">
        <v>3</v>
      </c>
      <c r="D2541" s="96">
        <v>0</v>
      </c>
      <c r="E2541" s="96">
        <v>5</v>
      </c>
      <c r="F2541" s="96">
        <v>5</v>
      </c>
      <c r="G2541" s="82" t="s">
        <v>110</v>
      </c>
      <c r="H2541" s="70" t="s">
        <v>3863</v>
      </c>
      <c r="I2541" s="70"/>
      <c r="J2541" s="70"/>
      <c r="K2541" s="72">
        <v>21.62</v>
      </c>
    </row>
    <row r="2542" spans="1:11" s="80" customFormat="1" ht="15" customHeight="1">
      <c r="A2542" s="91" t="s">
        <v>4682</v>
      </c>
      <c r="B2542" s="95" t="s">
        <v>4683</v>
      </c>
      <c r="C2542" s="96">
        <v>3</v>
      </c>
      <c r="D2542" s="96">
        <v>0</v>
      </c>
      <c r="E2542" s="96">
        <v>5</v>
      </c>
      <c r="F2542" s="96">
        <v>5</v>
      </c>
      <c r="G2542" s="82" t="s">
        <v>110</v>
      </c>
      <c r="H2542" s="70" t="s">
        <v>3863</v>
      </c>
      <c r="I2542" s="70"/>
      <c r="J2542" s="70"/>
      <c r="K2542" s="72">
        <v>9.82</v>
      </c>
    </row>
    <row r="2543" spans="1:11" s="80" customFormat="1" ht="15" customHeight="1">
      <c r="A2543" s="91" t="s">
        <v>4684</v>
      </c>
      <c r="B2543" s="95" t="s">
        <v>4685</v>
      </c>
      <c r="C2543" s="96">
        <v>3</v>
      </c>
      <c r="D2543" s="96">
        <v>0</v>
      </c>
      <c r="E2543" s="96">
        <v>5</v>
      </c>
      <c r="F2543" s="96">
        <v>5</v>
      </c>
      <c r="G2543" s="82" t="s">
        <v>110</v>
      </c>
      <c r="H2543" s="70" t="s">
        <v>3863</v>
      </c>
      <c r="I2543" s="70"/>
      <c r="J2543" s="70"/>
      <c r="K2543" s="72">
        <v>19.45</v>
      </c>
    </row>
    <row r="2544" spans="1:11" s="80" customFormat="1" ht="15" customHeight="1">
      <c r="A2544" s="91" t="s">
        <v>4686</v>
      </c>
      <c r="B2544" s="95" t="s">
        <v>4687</v>
      </c>
      <c r="C2544" s="96">
        <v>3</v>
      </c>
      <c r="D2544" s="96">
        <v>0</v>
      </c>
      <c r="E2544" s="96">
        <v>5</v>
      </c>
      <c r="F2544" s="96">
        <v>5</v>
      </c>
      <c r="G2544" s="82" t="s">
        <v>110</v>
      </c>
      <c r="H2544" s="70" t="s">
        <v>3863</v>
      </c>
      <c r="I2544" s="70"/>
      <c r="J2544" s="70"/>
      <c r="K2544" s="72">
        <v>9.4</v>
      </c>
    </row>
    <row r="2545" spans="1:11" s="80" customFormat="1" ht="15" customHeight="1">
      <c r="A2545" s="91" t="s">
        <v>4688</v>
      </c>
      <c r="B2545" s="95" t="s">
        <v>4689</v>
      </c>
      <c r="C2545" s="96">
        <v>3</v>
      </c>
      <c r="D2545" s="96">
        <v>0</v>
      </c>
      <c r="E2545" s="96">
        <v>5</v>
      </c>
      <c r="F2545" s="96">
        <v>5</v>
      </c>
      <c r="G2545" s="82" t="s">
        <v>110</v>
      </c>
      <c r="H2545" s="70" t="s">
        <v>3863</v>
      </c>
      <c r="I2545" s="70"/>
      <c r="J2545" s="70"/>
      <c r="K2545" s="72">
        <v>25</v>
      </c>
    </row>
    <row r="2546" spans="1:11" s="80" customFormat="1" ht="15" customHeight="1">
      <c r="A2546" s="91" t="s">
        <v>4690</v>
      </c>
      <c r="B2546" s="95" t="s">
        <v>4691</v>
      </c>
      <c r="C2546" s="96">
        <v>3</v>
      </c>
      <c r="D2546" s="96">
        <v>0</v>
      </c>
      <c r="E2546" s="96">
        <v>5</v>
      </c>
      <c r="F2546" s="96">
        <v>5</v>
      </c>
      <c r="G2546" s="82" t="s">
        <v>110</v>
      </c>
      <c r="H2546" s="70" t="s">
        <v>3863</v>
      </c>
      <c r="I2546" s="70"/>
      <c r="J2546" s="70"/>
      <c r="K2546" s="72">
        <v>20.56</v>
      </c>
    </row>
    <row r="2547" spans="1:11" s="80" customFormat="1" ht="15" customHeight="1">
      <c r="A2547" s="91" t="s">
        <v>4692</v>
      </c>
      <c r="B2547" s="95" t="s">
        <v>4693</v>
      </c>
      <c r="C2547" s="96">
        <v>3</v>
      </c>
      <c r="D2547" s="96">
        <v>0</v>
      </c>
      <c r="E2547" s="96">
        <v>5</v>
      </c>
      <c r="F2547" s="96">
        <v>5</v>
      </c>
      <c r="G2547" s="82" t="s">
        <v>110</v>
      </c>
      <c r="H2547" s="70" t="s">
        <v>3863</v>
      </c>
      <c r="I2547" s="70"/>
      <c r="J2547" s="70"/>
      <c r="K2547" s="72">
        <v>25.35</v>
      </c>
    </row>
    <row r="2548" spans="1:11" s="80" customFormat="1" ht="15" customHeight="1">
      <c r="A2548" s="91" t="s">
        <v>4694</v>
      </c>
      <c r="B2548" s="95" t="s">
        <v>4695</v>
      </c>
      <c r="C2548" s="96">
        <v>3</v>
      </c>
      <c r="D2548" s="96">
        <v>0</v>
      </c>
      <c r="E2548" s="96">
        <v>5</v>
      </c>
      <c r="F2548" s="96">
        <v>5</v>
      </c>
      <c r="G2548" s="82" t="s">
        <v>110</v>
      </c>
      <c r="H2548" s="70" t="s">
        <v>3863</v>
      </c>
      <c r="I2548" s="70"/>
      <c r="J2548" s="70"/>
      <c r="K2548" s="72">
        <v>25.26</v>
      </c>
    </row>
    <row r="2549" spans="1:11" s="80" customFormat="1" ht="15" customHeight="1">
      <c r="A2549" s="91" t="s">
        <v>4696</v>
      </c>
      <c r="B2549" s="95" t="s">
        <v>4697</v>
      </c>
      <c r="C2549" s="96">
        <v>3</v>
      </c>
      <c r="D2549" s="96">
        <v>0</v>
      </c>
      <c r="E2549" s="96">
        <v>5</v>
      </c>
      <c r="F2549" s="96">
        <v>5</v>
      </c>
      <c r="G2549" s="82" t="s">
        <v>110</v>
      </c>
      <c r="H2549" s="70" t="s">
        <v>3863</v>
      </c>
      <c r="I2549" s="70"/>
      <c r="J2549" s="70"/>
      <c r="K2549" s="72">
        <v>22.76</v>
      </c>
    </row>
    <row r="2550" spans="1:11" s="80" customFormat="1" ht="15" customHeight="1">
      <c r="A2550" s="91" t="s">
        <v>4698</v>
      </c>
      <c r="B2550" s="95" t="s">
        <v>4699</v>
      </c>
      <c r="C2550" s="96">
        <v>3</v>
      </c>
      <c r="D2550" s="96">
        <v>0</v>
      </c>
      <c r="E2550" s="96">
        <v>5</v>
      </c>
      <c r="F2550" s="96">
        <v>5</v>
      </c>
      <c r="G2550" s="82" t="s">
        <v>110</v>
      </c>
      <c r="H2550" s="70" t="s">
        <v>3863</v>
      </c>
      <c r="I2550" s="70"/>
      <c r="J2550" s="70"/>
      <c r="K2550" s="72">
        <v>22.9</v>
      </c>
    </row>
    <row r="2551" spans="1:11" s="80" customFormat="1" ht="15" customHeight="1">
      <c r="A2551" s="91" t="s">
        <v>4700</v>
      </c>
      <c r="B2551" s="95" t="s">
        <v>4701</v>
      </c>
      <c r="C2551" s="96">
        <v>3</v>
      </c>
      <c r="D2551" s="96">
        <v>0</v>
      </c>
      <c r="E2551" s="96">
        <v>5</v>
      </c>
      <c r="F2551" s="96">
        <v>5</v>
      </c>
      <c r="G2551" s="82" t="s">
        <v>110</v>
      </c>
      <c r="H2551" s="70" t="s">
        <v>3863</v>
      </c>
      <c r="I2551" s="70"/>
      <c r="J2551" s="70"/>
      <c r="K2551" s="72">
        <v>91.89</v>
      </c>
    </row>
    <row r="2552" spans="1:11" s="80" customFormat="1" ht="15" customHeight="1">
      <c r="A2552" s="91" t="s">
        <v>4702</v>
      </c>
      <c r="B2552" s="95" t="s">
        <v>4703</v>
      </c>
      <c r="C2552" s="96">
        <v>3</v>
      </c>
      <c r="D2552" s="96">
        <v>0</v>
      </c>
      <c r="E2552" s="96">
        <v>5</v>
      </c>
      <c r="F2552" s="96">
        <v>5</v>
      </c>
      <c r="G2552" s="82" t="s">
        <v>110</v>
      </c>
      <c r="H2552" s="70" t="s">
        <v>3863</v>
      </c>
      <c r="I2552" s="70"/>
      <c r="J2552" s="70"/>
      <c r="K2552" s="72">
        <v>17.16</v>
      </c>
    </row>
    <row r="2553" spans="1:11" s="80" customFormat="1" ht="15" customHeight="1">
      <c r="A2553" s="91" t="s">
        <v>4704</v>
      </c>
      <c r="B2553" s="95" t="s">
        <v>4705</v>
      </c>
      <c r="C2553" s="96">
        <v>3</v>
      </c>
      <c r="D2553" s="96">
        <v>0</v>
      </c>
      <c r="E2553" s="96">
        <v>5</v>
      </c>
      <c r="F2553" s="96">
        <v>5</v>
      </c>
      <c r="G2553" s="82" t="s">
        <v>110</v>
      </c>
      <c r="H2553" s="70" t="s">
        <v>3863</v>
      </c>
      <c r="I2553" s="70"/>
      <c r="J2553" s="70"/>
      <c r="K2553" s="72">
        <v>23.46</v>
      </c>
    </row>
    <row r="2554" spans="1:11" s="80" customFormat="1" ht="15" customHeight="1">
      <c r="A2554" s="91" t="s">
        <v>4706</v>
      </c>
      <c r="B2554" s="95" t="s">
        <v>4707</v>
      </c>
      <c r="C2554" s="96">
        <v>3</v>
      </c>
      <c r="D2554" s="96">
        <v>0</v>
      </c>
      <c r="E2554" s="96">
        <v>5</v>
      </c>
      <c r="F2554" s="96">
        <v>5</v>
      </c>
      <c r="G2554" s="82" t="s">
        <v>110</v>
      </c>
      <c r="H2554" s="70" t="s">
        <v>3863</v>
      </c>
      <c r="I2554" s="70"/>
      <c r="J2554" s="70"/>
      <c r="K2554" s="72">
        <v>91.89</v>
      </c>
    </row>
    <row r="2555" spans="1:11" s="80" customFormat="1" ht="15" customHeight="1">
      <c r="A2555" s="91" t="s">
        <v>4708</v>
      </c>
      <c r="B2555" s="95" t="s">
        <v>4709</v>
      </c>
      <c r="C2555" s="96">
        <v>3</v>
      </c>
      <c r="D2555" s="96">
        <v>0</v>
      </c>
      <c r="E2555" s="96">
        <v>5</v>
      </c>
      <c r="F2555" s="96">
        <v>5</v>
      </c>
      <c r="G2555" s="82" t="s">
        <v>110</v>
      </c>
      <c r="H2555" s="70" t="s">
        <v>3863</v>
      </c>
      <c r="I2555" s="70"/>
      <c r="J2555" s="70"/>
      <c r="K2555" s="72">
        <v>10.73</v>
      </c>
    </row>
    <row r="2556" spans="1:11" s="80" customFormat="1" ht="15" customHeight="1">
      <c r="A2556" s="91" t="s">
        <v>4710</v>
      </c>
      <c r="B2556" s="95" t="s">
        <v>4711</v>
      </c>
      <c r="C2556" s="96">
        <v>3</v>
      </c>
      <c r="D2556" s="96">
        <v>0</v>
      </c>
      <c r="E2556" s="96">
        <v>5</v>
      </c>
      <c r="F2556" s="96">
        <v>5</v>
      </c>
      <c r="G2556" s="82" t="s">
        <v>110</v>
      </c>
      <c r="H2556" s="70" t="s">
        <v>3863</v>
      </c>
      <c r="I2556" s="70"/>
      <c r="J2556" s="70"/>
      <c r="K2556" s="72">
        <v>25.69</v>
      </c>
    </row>
    <row r="2557" spans="1:11" s="80" customFormat="1" ht="15" customHeight="1">
      <c r="A2557" s="91" t="s">
        <v>4712</v>
      </c>
      <c r="B2557" s="95" t="s">
        <v>4713</v>
      </c>
      <c r="C2557" s="96">
        <v>3</v>
      </c>
      <c r="D2557" s="96">
        <v>0</v>
      </c>
      <c r="E2557" s="96">
        <v>5</v>
      </c>
      <c r="F2557" s="96">
        <v>5</v>
      </c>
      <c r="G2557" s="82" t="s">
        <v>110</v>
      </c>
      <c r="H2557" s="70" t="s">
        <v>3863</v>
      </c>
      <c r="I2557" s="70"/>
      <c r="J2557" s="70"/>
      <c r="K2557" s="72">
        <v>29.96</v>
      </c>
    </row>
    <row r="2558" spans="1:11" s="80" customFormat="1" ht="15" customHeight="1">
      <c r="A2558" s="91" t="s">
        <v>4714</v>
      </c>
      <c r="B2558" s="95" t="s">
        <v>4715</v>
      </c>
      <c r="C2558" s="96">
        <v>3</v>
      </c>
      <c r="D2558" s="96">
        <v>0</v>
      </c>
      <c r="E2558" s="96">
        <v>5</v>
      </c>
      <c r="F2558" s="96">
        <v>5</v>
      </c>
      <c r="G2558" s="82" t="s">
        <v>110</v>
      </c>
      <c r="H2558" s="70" t="s">
        <v>3863</v>
      </c>
      <c r="I2558" s="70"/>
      <c r="J2558" s="70"/>
      <c r="K2558" s="72">
        <v>17.559999999999999</v>
      </c>
    </row>
    <row r="2559" spans="1:11" s="80" customFormat="1" ht="15" customHeight="1">
      <c r="A2559" s="91" t="s">
        <v>4716</v>
      </c>
      <c r="B2559" s="95" t="s">
        <v>4717</v>
      </c>
      <c r="C2559" s="96">
        <v>3</v>
      </c>
      <c r="D2559" s="96">
        <v>0</v>
      </c>
      <c r="E2559" s="96">
        <v>5</v>
      </c>
      <c r="F2559" s="96">
        <v>5</v>
      </c>
      <c r="G2559" s="82" t="s">
        <v>110</v>
      </c>
      <c r="H2559" s="70" t="s">
        <v>3863</v>
      </c>
      <c r="I2559" s="70"/>
      <c r="J2559" s="70"/>
      <c r="K2559" s="72">
        <v>24.63</v>
      </c>
    </row>
    <row r="2560" spans="1:11" s="80" customFormat="1" ht="15" customHeight="1">
      <c r="A2560" s="91" t="s">
        <v>4718</v>
      </c>
      <c r="B2560" s="95" t="s">
        <v>4719</v>
      </c>
      <c r="C2560" s="96">
        <v>3</v>
      </c>
      <c r="D2560" s="96">
        <v>0</v>
      </c>
      <c r="E2560" s="96">
        <v>5</v>
      </c>
      <c r="F2560" s="96">
        <v>5</v>
      </c>
      <c r="G2560" s="82" t="s">
        <v>110</v>
      </c>
      <c r="H2560" s="70" t="s">
        <v>3863</v>
      </c>
      <c r="I2560" s="70"/>
      <c r="J2560" s="70"/>
      <c r="K2560" s="72">
        <v>3.23</v>
      </c>
    </row>
    <row r="2561" spans="1:11" s="80" customFormat="1" ht="15" customHeight="1">
      <c r="A2561" s="91" t="s">
        <v>4720</v>
      </c>
      <c r="B2561" s="95" t="s">
        <v>4721</v>
      </c>
      <c r="C2561" s="96">
        <v>3</v>
      </c>
      <c r="D2561" s="96">
        <v>0</v>
      </c>
      <c r="E2561" s="96">
        <v>5</v>
      </c>
      <c r="F2561" s="96">
        <v>5</v>
      </c>
      <c r="G2561" s="82" t="s">
        <v>110</v>
      </c>
      <c r="H2561" s="70" t="s">
        <v>3863</v>
      </c>
      <c r="I2561" s="70"/>
      <c r="J2561" s="70"/>
      <c r="K2561" s="72">
        <v>11.28</v>
      </c>
    </row>
    <row r="2562" spans="1:11" s="80" customFormat="1" ht="15" customHeight="1">
      <c r="A2562" s="91" t="s">
        <v>4722</v>
      </c>
      <c r="B2562" s="95" t="s">
        <v>4723</v>
      </c>
      <c r="C2562" s="96">
        <v>3</v>
      </c>
      <c r="D2562" s="96">
        <v>0</v>
      </c>
      <c r="E2562" s="96">
        <v>5</v>
      </c>
      <c r="F2562" s="96">
        <v>5</v>
      </c>
      <c r="G2562" s="82" t="s">
        <v>110</v>
      </c>
      <c r="H2562" s="70" t="s">
        <v>3863</v>
      </c>
      <c r="I2562" s="70"/>
      <c r="J2562" s="70"/>
      <c r="K2562" s="72">
        <v>8.1300000000000008</v>
      </c>
    </row>
    <row r="2563" spans="1:11" s="80" customFormat="1" ht="15" customHeight="1">
      <c r="A2563" s="91" t="s">
        <v>4724</v>
      </c>
      <c r="B2563" s="95" t="s">
        <v>4725</v>
      </c>
      <c r="C2563" s="96">
        <v>3</v>
      </c>
      <c r="D2563" s="96">
        <v>0</v>
      </c>
      <c r="E2563" s="96">
        <v>5</v>
      </c>
      <c r="F2563" s="96">
        <v>5</v>
      </c>
      <c r="G2563" s="82" t="s">
        <v>110</v>
      </c>
      <c r="H2563" s="70" t="s">
        <v>3863</v>
      </c>
      <c r="I2563" s="70"/>
      <c r="J2563" s="70"/>
      <c r="K2563" s="72">
        <v>13.24</v>
      </c>
    </row>
    <row r="2564" spans="1:11" s="80" customFormat="1" ht="15" customHeight="1">
      <c r="A2564" s="91" t="s">
        <v>4726</v>
      </c>
      <c r="B2564" s="95" t="s">
        <v>4727</v>
      </c>
      <c r="C2564" s="96">
        <v>3</v>
      </c>
      <c r="D2564" s="96">
        <v>0</v>
      </c>
      <c r="E2564" s="96">
        <v>5</v>
      </c>
      <c r="F2564" s="96">
        <v>5</v>
      </c>
      <c r="G2564" s="82" t="s">
        <v>110</v>
      </c>
      <c r="H2564" s="70" t="s">
        <v>3863</v>
      </c>
      <c r="I2564" s="70"/>
      <c r="J2564" s="70"/>
      <c r="K2564" s="72">
        <v>13.24</v>
      </c>
    </row>
    <row r="2565" spans="1:11" s="80" customFormat="1" ht="15" customHeight="1">
      <c r="A2565" s="91" t="s">
        <v>4728</v>
      </c>
      <c r="B2565" s="95" t="s">
        <v>4729</v>
      </c>
      <c r="C2565" s="96">
        <v>3</v>
      </c>
      <c r="D2565" s="96">
        <v>0</v>
      </c>
      <c r="E2565" s="96">
        <v>5</v>
      </c>
      <c r="F2565" s="96">
        <v>5</v>
      </c>
      <c r="G2565" s="82" t="s">
        <v>110</v>
      </c>
      <c r="H2565" s="70" t="s">
        <v>3863</v>
      </c>
      <c r="I2565" s="70"/>
      <c r="J2565" s="70"/>
      <c r="K2565" s="72">
        <v>6.76</v>
      </c>
    </row>
    <row r="2566" spans="1:11" s="80" customFormat="1" ht="15" customHeight="1">
      <c r="A2566" s="91" t="s">
        <v>4730</v>
      </c>
      <c r="B2566" s="95" t="s">
        <v>4731</v>
      </c>
      <c r="C2566" s="96">
        <v>3</v>
      </c>
      <c r="D2566" s="96">
        <v>0</v>
      </c>
      <c r="E2566" s="96">
        <v>5</v>
      </c>
      <c r="F2566" s="96">
        <v>5</v>
      </c>
      <c r="G2566" s="82" t="s">
        <v>110</v>
      </c>
      <c r="H2566" s="70" t="s">
        <v>3863</v>
      </c>
      <c r="I2566" s="70"/>
      <c r="J2566" s="70"/>
      <c r="K2566" s="72">
        <v>10</v>
      </c>
    </row>
    <row r="2567" spans="1:11" s="80" customFormat="1" ht="15" customHeight="1">
      <c r="A2567" s="91" t="s">
        <v>4732</v>
      </c>
      <c r="B2567" s="95" t="s">
        <v>4733</v>
      </c>
      <c r="C2567" s="96">
        <v>3</v>
      </c>
      <c r="D2567" s="96">
        <v>0</v>
      </c>
      <c r="E2567" s="96">
        <v>5</v>
      </c>
      <c r="F2567" s="96">
        <v>5</v>
      </c>
      <c r="G2567" s="82" t="s">
        <v>110</v>
      </c>
      <c r="H2567" s="70" t="s">
        <v>3863</v>
      </c>
      <c r="I2567" s="70"/>
      <c r="J2567" s="70"/>
      <c r="K2567" s="72">
        <v>9.98</v>
      </c>
    </row>
    <row r="2568" spans="1:11" s="80" customFormat="1" ht="15" customHeight="1">
      <c r="A2568" s="91" t="s">
        <v>4734</v>
      </c>
      <c r="B2568" s="95" t="s">
        <v>4735</v>
      </c>
      <c r="C2568" s="96">
        <v>3</v>
      </c>
      <c r="D2568" s="96">
        <v>0</v>
      </c>
      <c r="E2568" s="96">
        <v>5</v>
      </c>
      <c r="F2568" s="96">
        <v>5</v>
      </c>
      <c r="G2568" s="82" t="s">
        <v>110</v>
      </c>
      <c r="H2568" s="70" t="s">
        <v>3863</v>
      </c>
      <c r="I2568" s="70"/>
      <c r="J2568" s="70"/>
      <c r="K2568" s="72">
        <v>6.71</v>
      </c>
    </row>
    <row r="2569" spans="1:11" s="80" customFormat="1" ht="15" customHeight="1">
      <c r="A2569" s="91" t="s">
        <v>4736</v>
      </c>
      <c r="B2569" s="95" t="s">
        <v>4737</v>
      </c>
      <c r="C2569" s="96">
        <v>3</v>
      </c>
      <c r="D2569" s="96">
        <v>0</v>
      </c>
      <c r="E2569" s="96">
        <v>5</v>
      </c>
      <c r="F2569" s="96">
        <v>5</v>
      </c>
      <c r="G2569" s="82" t="s">
        <v>110</v>
      </c>
      <c r="H2569" s="70" t="s">
        <v>3863</v>
      </c>
      <c r="I2569" s="70"/>
      <c r="J2569" s="70"/>
      <c r="K2569" s="72">
        <v>11.28</v>
      </c>
    </row>
    <row r="2570" spans="1:11" s="80" customFormat="1" ht="15" customHeight="1">
      <c r="A2570" s="91" t="s">
        <v>4738</v>
      </c>
      <c r="B2570" s="95" t="s">
        <v>4739</v>
      </c>
      <c r="C2570" s="96">
        <v>3</v>
      </c>
      <c r="D2570" s="96">
        <v>0</v>
      </c>
      <c r="E2570" s="96">
        <v>5</v>
      </c>
      <c r="F2570" s="96">
        <v>5</v>
      </c>
      <c r="G2570" s="82" t="s">
        <v>110</v>
      </c>
      <c r="H2570" s="70" t="s">
        <v>3863</v>
      </c>
      <c r="I2570" s="70"/>
      <c r="J2570" s="70"/>
      <c r="K2570" s="72">
        <v>9.4</v>
      </c>
    </row>
    <row r="2571" spans="1:11" s="80" customFormat="1" ht="15" customHeight="1">
      <c r="A2571" s="91" t="s">
        <v>4740</v>
      </c>
      <c r="B2571" s="95" t="s">
        <v>4741</v>
      </c>
      <c r="C2571" s="96">
        <v>3</v>
      </c>
      <c r="D2571" s="96">
        <v>0</v>
      </c>
      <c r="E2571" s="96">
        <v>5</v>
      </c>
      <c r="F2571" s="96">
        <v>5</v>
      </c>
      <c r="G2571" s="82" t="s">
        <v>110</v>
      </c>
      <c r="H2571" s="70" t="s">
        <v>3863</v>
      </c>
      <c r="I2571" s="70"/>
      <c r="J2571" s="70"/>
      <c r="K2571" s="72">
        <v>11.54</v>
      </c>
    </row>
    <row r="2572" spans="1:11" s="80" customFormat="1" ht="15" customHeight="1">
      <c r="A2572" s="91" t="s">
        <v>4742</v>
      </c>
      <c r="B2572" s="95" t="s">
        <v>4743</v>
      </c>
      <c r="C2572" s="96">
        <v>3</v>
      </c>
      <c r="D2572" s="96">
        <v>0</v>
      </c>
      <c r="E2572" s="96">
        <v>5</v>
      </c>
      <c r="F2572" s="96">
        <v>5</v>
      </c>
      <c r="G2572" s="82" t="s">
        <v>110</v>
      </c>
      <c r="H2572" s="70" t="s">
        <v>3863</v>
      </c>
      <c r="I2572" s="70"/>
      <c r="J2572" s="70"/>
      <c r="K2572" s="72">
        <v>5.39</v>
      </c>
    </row>
    <row r="2573" spans="1:11" s="80" customFormat="1" ht="15" customHeight="1">
      <c r="A2573" s="91" t="s">
        <v>4744</v>
      </c>
      <c r="B2573" s="95" t="s">
        <v>4745</v>
      </c>
      <c r="C2573" s="96">
        <v>3</v>
      </c>
      <c r="D2573" s="96">
        <v>0</v>
      </c>
      <c r="E2573" s="96">
        <v>5</v>
      </c>
      <c r="F2573" s="96">
        <v>5</v>
      </c>
      <c r="G2573" s="82" t="s">
        <v>110</v>
      </c>
      <c r="H2573" s="70" t="s">
        <v>3863</v>
      </c>
      <c r="I2573" s="70"/>
      <c r="J2573" s="70"/>
      <c r="K2573" s="72">
        <v>6.48</v>
      </c>
    </row>
    <row r="2574" spans="1:11" s="80" customFormat="1" ht="15" customHeight="1">
      <c r="A2574" s="91" t="s">
        <v>4746</v>
      </c>
      <c r="B2574" s="95" t="s">
        <v>4747</v>
      </c>
      <c r="C2574" s="96">
        <v>3</v>
      </c>
      <c r="D2574" s="96">
        <v>0</v>
      </c>
      <c r="E2574" s="96">
        <v>5</v>
      </c>
      <c r="F2574" s="96">
        <v>5</v>
      </c>
      <c r="G2574" s="82" t="s">
        <v>110</v>
      </c>
      <c r="H2574" s="70" t="s">
        <v>3863</v>
      </c>
      <c r="I2574" s="70"/>
      <c r="J2574" s="70"/>
      <c r="K2574" s="72">
        <v>9.3699999999999992</v>
      </c>
    </row>
    <row r="2575" spans="1:11" s="80" customFormat="1" ht="15" customHeight="1">
      <c r="A2575" s="91" t="s">
        <v>4748</v>
      </c>
      <c r="B2575" s="95" t="s">
        <v>4749</v>
      </c>
      <c r="C2575" s="96">
        <v>3</v>
      </c>
      <c r="D2575" s="96">
        <v>0</v>
      </c>
      <c r="E2575" s="96">
        <v>5</v>
      </c>
      <c r="F2575" s="96">
        <v>5</v>
      </c>
      <c r="G2575" s="82" t="s">
        <v>110</v>
      </c>
      <c r="H2575" s="70" t="s">
        <v>3863</v>
      </c>
      <c r="I2575" s="70"/>
      <c r="J2575" s="70"/>
      <c r="K2575" s="72">
        <v>23.01</v>
      </c>
    </row>
    <row r="2576" spans="1:11" s="80" customFormat="1" ht="15" customHeight="1">
      <c r="A2576" s="91" t="s">
        <v>4750</v>
      </c>
      <c r="B2576" s="95" t="s">
        <v>4751</v>
      </c>
      <c r="C2576" s="96">
        <v>3</v>
      </c>
      <c r="D2576" s="96">
        <v>0</v>
      </c>
      <c r="E2576" s="96">
        <v>5</v>
      </c>
      <c r="F2576" s="96">
        <v>5</v>
      </c>
      <c r="G2576" s="82" t="s">
        <v>110</v>
      </c>
      <c r="H2576" s="70" t="s">
        <v>3863</v>
      </c>
      <c r="I2576" s="70"/>
      <c r="J2576" s="70"/>
      <c r="K2576" s="72">
        <v>40.29</v>
      </c>
    </row>
    <row r="2577" spans="1:11" s="80" customFormat="1" ht="15" customHeight="1">
      <c r="A2577" s="91" t="s">
        <v>4752</v>
      </c>
      <c r="B2577" s="95" t="s">
        <v>4753</v>
      </c>
      <c r="C2577" s="96">
        <v>3</v>
      </c>
      <c r="D2577" s="96">
        <v>0</v>
      </c>
      <c r="E2577" s="96">
        <v>5</v>
      </c>
      <c r="F2577" s="96">
        <v>5</v>
      </c>
      <c r="G2577" s="82" t="s">
        <v>110</v>
      </c>
      <c r="H2577" s="70" t="s">
        <v>3863</v>
      </c>
      <c r="I2577" s="70"/>
      <c r="J2577" s="70"/>
      <c r="K2577" s="72">
        <v>23.01</v>
      </c>
    </row>
    <row r="2578" spans="1:11" s="80" customFormat="1" ht="15" customHeight="1">
      <c r="A2578" s="91" t="s">
        <v>4754</v>
      </c>
      <c r="B2578" s="95" t="s">
        <v>4755</v>
      </c>
      <c r="C2578" s="96">
        <v>3</v>
      </c>
      <c r="D2578" s="96">
        <v>0</v>
      </c>
      <c r="E2578" s="96">
        <v>5</v>
      </c>
      <c r="F2578" s="96">
        <v>5</v>
      </c>
      <c r="G2578" s="82" t="s">
        <v>110</v>
      </c>
      <c r="H2578" s="70" t="s">
        <v>3863</v>
      </c>
      <c r="I2578" s="70"/>
      <c r="J2578" s="70"/>
      <c r="K2578" s="72">
        <v>26.4</v>
      </c>
    </row>
    <row r="2579" spans="1:11" s="80" customFormat="1" ht="15" customHeight="1">
      <c r="A2579" s="91" t="s">
        <v>4756</v>
      </c>
      <c r="B2579" s="95" t="s">
        <v>4757</v>
      </c>
      <c r="C2579" s="96">
        <v>3</v>
      </c>
      <c r="D2579" s="96">
        <v>0</v>
      </c>
      <c r="E2579" s="96">
        <v>5</v>
      </c>
      <c r="F2579" s="96">
        <v>5</v>
      </c>
      <c r="G2579" s="82" t="s">
        <v>110</v>
      </c>
      <c r="H2579" s="70" t="s">
        <v>3863</v>
      </c>
      <c r="I2579" s="70"/>
      <c r="J2579" s="70"/>
      <c r="K2579" s="72">
        <v>23.9</v>
      </c>
    </row>
    <row r="2580" spans="1:11" s="80" customFormat="1" ht="15" customHeight="1">
      <c r="A2580" s="91" t="s">
        <v>4758</v>
      </c>
      <c r="B2580" s="95" t="s">
        <v>4759</v>
      </c>
      <c r="C2580" s="96">
        <v>3</v>
      </c>
      <c r="D2580" s="96">
        <v>0</v>
      </c>
      <c r="E2580" s="96">
        <v>5</v>
      </c>
      <c r="F2580" s="96">
        <v>5</v>
      </c>
      <c r="G2580" s="82" t="s">
        <v>110</v>
      </c>
      <c r="H2580" s="70" t="s">
        <v>3863</v>
      </c>
      <c r="I2580" s="70"/>
      <c r="J2580" s="70"/>
      <c r="K2580" s="72">
        <v>17.59</v>
      </c>
    </row>
    <row r="2581" spans="1:11" s="80" customFormat="1" ht="15" customHeight="1">
      <c r="A2581" s="91" t="s">
        <v>4760</v>
      </c>
      <c r="B2581" s="95" t="s">
        <v>4761</v>
      </c>
      <c r="C2581" s="96">
        <v>3</v>
      </c>
      <c r="D2581" s="96">
        <v>0</v>
      </c>
      <c r="E2581" s="96">
        <v>5</v>
      </c>
      <c r="F2581" s="96">
        <v>5</v>
      </c>
      <c r="G2581" s="82" t="s">
        <v>110</v>
      </c>
      <c r="H2581" s="70" t="s">
        <v>3863</v>
      </c>
      <c r="I2581" s="70"/>
      <c r="J2581" s="70"/>
      <c r="K2581" s="72">
        <v>37.07</v>
      </c>
    </row>
    <row r="2582" spans="1:11" s="80" customFormat="1" ht="15" customHeight="1">
      <c r="A2582" s="91" t="s">
        <v>4762</v>
      </c>
      <c r="B2582" s="95" t="s">
        <v>4763</v>
      </c>
      <c r="C2582" s="96">
        <v>3</v>
      </c>
      <c r="D2582" s="96">
        <v>0</v>
      </c>
      <c r="E2582" s="96">
        <v>5</v>
      </c>
      <c r="F2582" s="96">
        <v>5</v>
      </c>
      <c r="G2582" s="82" t="s">
        <v>110</v>
      </c>
      <c r="H2582" s="70" t="s">
        <v>3863</v>
      </c>
      <c r="I2582" s="70"/>
      <c r="J2582" s="70"/>
      <c r="K2582" s="72">
        <v>34.4</v>
      </c>
    </row>
    <row r="2583" spans="1:11" s="80" customFormat="1" ht="15" customHeight="1">
      <c r="A2583" s="91" t="s">
        <v>4764</v>
      </c>
      <c r="B2583" s="95" t="s">
        <v>4765</v>
      </c>
      <c r="C2583" s="96">
        <v>3</v>
      </c>
      <c r="D2583" s="96">
        <v>0</v>
      </c>
      <c r="E2583" s="96">
        <v>5</v>
      </c>
      <c r="F2583" s="96">
        <v>5</v>
      </c>
      <c r="G2583" s="82" t="s">
        <v>110</v>
      </c>
      <c r="H2583" s="70" t="s">
        <v>3863</v>
      </c>
      <c r="I2583" s="70"/>
      <c r="J2583" s="70"/>
      <c r="K2583" s="72">
        <v>30.9</v>
      </c>
    </row>
    <row r="2584" spans="1:11" s="80" customFormat="1" ht="15" customHeight="1">
      <c r="A2584" s="91" t="s">
        <v>4766</v>
      </c>
      <c r="B2584" s="95" t="s">
        <v>4767</v>
      </c>
      <c r="C2584" s="96">
        <v>3</v>
      </c>
      <c r="D2584" s="96">
        <v>0</v>
      </c>
      <c r="E2584" s="96">
        <v>5</v>
      </c>
      <c r="F2584" s="96">
        <v>5</v>
      </c>
      <c r="G2584" s="82" t="s">
        <v>110</v>
      </c>
      <c r="H2584" s="70" t="s">
        <v>3863</v>
      </c>
      <c r="I2584" s="70"/>
      <c r="J2584" s="70"/>
      <c r="K2584" s="72">
        <v>33.17</v>
      </c>
    </row>
    <row r="2585" spans="1:11" s="80" customFormat="1" ht="15" customHeight="1">
      <c r="A2585" s="91" t="s">
        <v>4768</v>
      </c>
      <c r="B2585" s="95" t="s">
        <v>4769</v>
      </c>
      <c r="C2585" s="96">
        <v>3</v>
      </c>
      <c r="D2585" s="96">
        <v>0</v>
      </c>
      <c r="E2585" s="96">
        <v>5</v>
      </c>
      <c r="F2585" s="96">
        <v>5</v>
      </c>
      <c r="G2585" s="82" t="s">
        <v>110</v>
      </c>
      <c r="H2585" s="70" t="s">
        <v>3863</v>
      </c>
      <c r="I2585" s="70"/>
      <c r="J2585" s="70"/>
      <c r="K2585" s="72">
        <v>15.74</v>
      </c>
    </row>
    <row r="2586" spans="1:11" s="80" customFormat="1" ht="15" customHeight="1">
      <c r="A2586" s="91" t="s">
        <v>4770</v>
      </c>
      <c r="B2586" s="95" t="s">
        <v>4771</v>
      </c>
      <c r="C2586" s="96">
        <v>3</v>
      </c>
      <c r="D2586" s="96">
        <v>0</v>
      </c>
      <c r="E2586" s="96">
        <v>5</v>
      </c>
      <c r="F2586" s="96">
        <v>5</v>
      </c>
      <c r="G2586" s="82" t="s">
        <v>110</v>
      </c>
      <c r="H2586" s="70" t="s">
        <v>3863</v>
      </c>
      <c r="I2586" s="70"/>
      <c r="J2586" s="70"/>
      <c r="K2586" s="72">
        <v>11.56</v>
      </c>
    </row>
    <row r="2587" spans="1:11" s="80" customFormat="1" ht="15" customHeight="1">
      <c r="A2587" s="91" t="s">
        <v>4772</v>
      </c>
      <c r="B2587" s="95" t="s">
        <v>4773</v>
      </c>
      <c r="C2587" s="96">
        <v>3</v>
      </c>
      <c r="D2587" s="96">
        <v>0</v>
      </c>
      <c r="E2587" s="96">
        <v>5</v>
      </c>
      <c r="F2587" s="96">
        <v>5</v>
      </c>
      <c r="G2587" s="82" t="s">
        <v>110</v>
      </c>
      <c r="H2587" s="70" t="s">
        <v>3863</v>
      </c>
      <c r="I2587" s="70"/>
      <c r="J2587" s="70"/>
      <c r="K2587" s="72">
        <v>18.43</v>
      </c>
    </row>
    <row r="2588" spans="1:11" s="80" customFormat="1" ht="15" customHeight="1">
      <c r="A2588" s="91" t="s">
        <v>4774</v>
      </c>
      <c r="B2588" s="95" t="s">
        <v>4775</v>
      </c>
      <c r="C2588" s="96">
        <v>3</v>
      </c>
      <c r="D2588" s="96">
        <v>0</v>
      </c>
      <c r="E2588" s="96">
        <v>5</v>
      </c>
      <c r="F2588" s="96">
        <v>5</v>
      </c>
      <c r="G2588" s="82" t="s">
        <v>110</v>
      </c>
      <c r="H2588" s="70" t="s">
        <v>3863</v>
      </c>
      <c r="I2588" s="70"/>
      <c r="J2588" s="70"/>
      <c r="K2588" s="72">
        <v>17.66</v>
      </c>
    </row>
    <row r="2589" spans="1:11" s="80" customFormat="1" ht="15" customHeight="1">
      <c r="A2589" s="91" t="s">
        <v>4776</v>
      </c>
      <c r="B2589" s="95" t="s">
        <v>4777</v>
      </c>
      <c r="C2589" s="96">
        <v>3</v>
      </c>
      <c r="D2589" s="96">
        <v>0</v>
      </c>
      <c r="E2589" s="96">
        <v>5</v>
      </c>
      <c r="F2589" s="96">
        <v>5</v>
      </c>
      <c r="G2589" s="82" t="s">
        <v>110</v>
      </c>
      <c r="H2589" s="70" t="s">
        <v>3863</v>
      </c>
      <c r="I2589" s="70"/>
      <c r="J2589" s="70"/>
      <c r="K2589" s="72">
        <v>15.59</v>
      </c>
    </row>
    <row r="2590" spans="1:11" s="80" customFormat="1" ht="15" customHeight="1">
      <c r="A2590" s="91" t="s">
        <v>4778</v>
      </c>
      <c r="B2590" s="95" t="s">
        <v>4777</v>
      </c>
      <c r="C2590" s="96">
        <v>3</v>
      </c>
      <c r="D2590" s="96">
        <v>0</v>
      </c>
      <c r="E2590" s="96">
        <v>5</v>
      </c>
      <c r="F2590" s="96">
        <v>5</v>
      </c>
      <c r="G2590" s="82" t="s">
        <v>110</v>
      </c>
      <c r="H2590" s="70" t="s">
        <v>3863</v>
      </c>
      <c r="I2590" s="70"/>
      <c r="J2590" s="70"/>
      <c r="K2590" s="72">
        <v>17.670000000000002</v>
      </c>
    </row>
    <row r="2591" spans="1:11" s="80" customFormat="1" ht="15" customHeight="1">
      <c r="A2591" s="91" t="s">
        <v>4779</v>
      </c>
      <c r="B2591" s="95" t="s">
        <v>4780</v>
      </c>
      <c r="C2591" s="96">
        <v>3</v>
      </c>
      <c r="D2591" s="96">
        <v>0</v>
      </c>
      <c r="E2591" s="96">
        <v>5</v>
      </c>
      <c r="F2591" s="96">
        <v>5</v>
      </c>
      <c r="G2591" s="82" t="s">
        <v>110</v>
      </c>
      <c r="H2591" s="70" t="s">
        <v>3863</v>
      </c>
      <c r="I2591" s="70"/>
      <c r="J2591" s="70"/>
      <c r="K2591" s="72">
        <v>21.7</v>
      </c>
    </row>
    <row r="2592" spans="1:11" s="80" customFormat="1" ht="15" customHeight="1">
      <c r="A2592" s="91" t="s">
        <v>4781</v>
      </c>
      <c r="B2592" s="95" t="s">
        <v>4782</v>
      </c>
      <c r="C2592" s="96">
        <v>3</v>
      </c>
      <c r="D2592" s="96">
        <v>0</v>
      </c>
      <c r="E2592" s="96">
        <v>5</v>
      </c>
      <c r="F2592" s="96">
        <v>5</v>
      </c>
      <c r="G2592" s="82" t="s">
        <v>110</v>
      </c>
      <c r="H2592" s="70" t="s">
        <v>3863</v>
      </c>
      <c r="I2592" s="70"/>
      <c r="J2592" s="70"/>
      <c r="K2592" s="72">
        <v>8.83</v>
      </c>
    </row>
    <row r="2593" spans="1:11" s="80" customFormat="1" ht="15" customHeight="1">
      <c r="A2593" s="91" t="s">
        <v>4783</v>
      </c>
      <c r="B2593" s="95" t="s">
        <v>4784</v>
      </c>
      <c r="C2593" s="96">
        <v>3</v>
      </c>
      <c r="D2593" s="96">
        <v>0</v>
      </c>
      <c r="E2593" s="96">
        <v>5</v>
      </c>
      <c r="F2593" s="96">
        <v>5</v>
      </c>
      <c r="G2593" s="82" t="s">
        <v>110</v>
      </c>
      <c r="H2593" s="70" t="s">
        <v>3863</v>
      </c>
      <c r="I2593" s="70"/>
      <c r="J2593" s="70"/>
      <c r="K2593" s="72">
        <v>11.93</v>
      </c>
    </row>
    <row r="2594" spans="1:11" s="80" customFormat="1" ht="15" customHeight="1">
      <c r="A2594" s="91" t="s">
        <v>4785</v>
      </c>
      <c r="B2594" s="95" t="s">
        <v>4786</v>
      </c>
      <c r="C2594" s="96">
        <v>3</v>
      </c>
      <c r="D2594" s="96">
        <v>0</v>
      </c>
      <c r="E2594" s="96">
        <v>5</v>
      </c>
      <c r="F2594" s="96">
        <v>5</v>
      </c>
      <c r="G2594" s="82" t="s">
        <v>110</v>
      </c>
      <c r="H2594" s="70" t="s">
        <v>3863</v>
      </c>
      <c r="I2594" s="70"/>
      <c r="J2594" s="70"/>
      <c r="K2594" s="72">
        <v>12.07</v>
      </c>
    </row>
    <row r="2595" spans="1:11" s="80" customFormat="1" ht="15" customHeight="1">
      <c r="A2595" s="91" t="s">
        <v>4787</v>
      </c>
      <c r="B2595" s="95" t="s">
        <v>4788</v>
      </c>
      <c r="C2595" s="96">
        <v>3</v>
      </c>
      <c r="D2595" s="96">
        <v>0</v>
      </c>
      <c r="E2595" s="96">
        <v>5</v>
      </c>
      <c r="F2595" s="96">
        <v>5</v>
      </c>
      <c r="G2595" s="82" t="s">
        <v>110</v>
      </c>
      <c r="H2595" s="70" t="s">
        <v>3863</v>
      </c>
      <c r="I2595" s="70"/>
      <c r="J2595" s="70"/>
      <c r="K2595" s="72">
        <v>19.34</v>
      </c>
    </row>
    <row r="2596" spans="1:11" s="80" customFormat="1" ht="15" customHeight="1">
      <c r="A2596" s="91" t="s">
        <v>4789</v>
      </c>
      <c r="B2596" s="95" t="s">
        <v>4790</v>
      </c>
      <c r="C2596" s="96">
        <v>3</v>
      </c>
      <c r="D2596" s="96">
        <v>0</v>
      </c>
      <c r="E2596" s="96">
        <v>5</v>
      </c>
      <c r="F2596" s="96">
        <v>5</v>
      </c>
      <c r="G2596" s="82" t="s">
        <v>110</v>
      </c>
      <c r="H2596" s="70" t="s">
        <v>3863</v>
      </c>
      <c r="I2596" s="70"/>
      <c r="J2596" s="70"/>
      <c r="K2596" s="72">
        <v>17.47</v>
      </c>
    </row>
    <row r="2597" spans="1:11" s="80" customFormat="1" ht="15" customHeight="1">
      <c r="A2597" s="91" t="s">
        <v>4791</v>
      </c>
      <c r="B2597" s="95" t="s">
        <v>4792</v>
      </c>
      <c r="C2597" s="96">
        <v>3</v>
      </c>
      <c r="D2597" s="96">
        <v>0</v>
      </c>
      <c r="E2597" s="96">
        <v>5</v>
      </c>
      <c r="F2597" s="96">
        <v>5</v>
      </c>
      <c r="G2597" s="82" t="s">
        <v>110</v>
      </c>
      <c r="H2597" s="70" t="s">
        <v>3863</v>
      </c>
      <c r="I2597" s="70"/>
      <c r="J2597" s="70"/>
      <c r="K2597" s="72">
        <v>35.880000000000003</v>
      </c>
    </row>
    <row r="2598" spans="1:11" s="80" customFormat="1" ht="15" customHeight="1">
      <c r="A2598" s="91" t="s">
        <v>4793</v>
      </c>
      <c r="B2598" s="95" t="s">
        <v>4794</v>
      </c>
      <c r="C2598" s="96">
        <v>3</v>
      </c>
      <c r="D2598" s="96">
        <v>0</v>
      </c>
      <c r="E2598" s="96">
        <v>5</v>
      </c>
      <c r="F2598" s="96">
        <v>5</v>
      </c>
      <c r="G2598" s="82" t="s">
        <v>110</v>
      </c>
      <c r="H2598" s="70" t="s">
        <v>3863</v>
      </c>
      <c r="I2598" s="70"/>
      <c r="J2598" s="70"/>
      <c r="K2598" s="72">
        <v>14.57</v>
      </c>
    </row>
    <row r="2599" spans="1:11" s="80" customFormat="1" ht="15" customHeight="1">
      <c r="A2599" s="91" t="s">
        <v>4795</v>
      </c>
      <c r="B2599" s="95" t="s">
        <v>4796</v>
      </c>
      <c r="C2599" s="96">
        <v>3</v>
      </c>
      <c r="D2599" s="96">
        <v>0</v>
      </c>
      <c r="E2599" s="96">
        <v>5</v>
      </c>
      <c r="F2599" s="96">
        <v>5</v>
      </c>
      <c r="G2599" s="82" t="s">
        <v>110</v>
      </c>
      <c r="H2599" s="70" t="s">
        <v>3863</v>
      </c>
      <c r="I2599" s="70"/>
      <c r="J2599" s="70"/>
      <c r="K2599" s="72">
        <v>8.23</v>
      </c>
    </row>
    <row r="2600" spans="1:11" s="80" customFormat="1" ht="15" customHeight="1">
      <c r="A2600" s="91" t="s">
        <v>4797</v>
      </c>
      <c r="B2600" s="95" t="s">
        <v>4798</v>
      </c>
      <c r="C2600" s="96">
        <v>3</v>
      </c>
      <c r="D2600" s="96">
        <v>0</v>
      </c>
      <c r="E2600" s="96">
        <v>5</v>
      </c>
      <c r="F2600" s="96">
        <v>5</v>
      </c>
      <c r="G2600" s="82" t="s">
        <v>110</v>
      </c>
      <c r="H2600" s="70" t="s">
        <v>3863</v>
      </c>
      <c r="I2600" s="70"/>
      <c r="J2600" s="70"/>
      <c r="K2600" s="72">
        <v>17.46</v>
      </c>
    </row>
    <row r="2601" spans="1:11" s="80" customFormat="1" ht="15" customHeight="1">
      <c r="A2601" s="91" t="s">
        <v>4799</v>
      </c>
      <c r="B2601" s="95" t="s">
        <v>4800</v>
      </c>
      <c r="C2601" s="96">
        <v>3</v>
      </c>
      <c r="D2601" s="96">
        <v>0</v>
      </c>
      <c r="E2601" s="96">
        <v>5</v>
      </c>
      <c r="F2601" s="96">
        <v>5</v>
      </c>
      <c r="G2601" s="82" t="s">
        <v>110</v>
      </c>
      <c r="H2601" s="70" t="s">
        <v>3863</v>
      </c>
      <c r="I2601" s="70"/>
      <c r="J2601" s="70"/>
      <c r="K2601" s="72">
        <v>26.78</v>
      </c>
    </row>
    <row r="2602" spans="1:11" s="80" customFormat="1" ht="15" customHeight="1">
      <c r="A2602" s="91" t="s">
        <v>4801</v>
      </c>
      <c r="B2602" s="95" t="s">
        <v>4802</v>
      </c>
      <c r="C2602" s="96">
        <v>3</v>
      </c>
      <c r="D2602" s="96">
        <v>0</v>
      </c>
      <c r="E2602" s="96">
        <v>5</v>
      </c>
      <c r="F2602" s="96">
        <v>5</v>
      </c>
      <c r="G2602" s="82" t="s">
        <v>110</v>
      </c>
      <c r="H2602" s="70" t="s">
        <v>3863</v>
      </c>
      <c r="I2602" s="70"/>
      <c r="J2602" s="70"/>
      <c r="K2602" s="72">
        <v>26.78</v>
      </c>
    </row>
    <row r="2603" spans="1:11" s="80" customFormat="1" ht="15" customHeight="1">
      <c r="A2603" s="91" t="s">
        <v>4803</v>
      </c>
      <c r="B2603" s="95" t="s">
        <v>4804</v>
      </c>
      <c r="C2603" s="96">
        <v>3</v>
      </c>
      <c r="D2603" s="96">
        <v>0</v>
      </c>
      <c r="E2603" s="96">
        <v>5</v>
      </c>
      <c r="F2603" s="96">
        <v>5</v>
      </c>
      <c r="G2603" s="82" t="s">
        <v>110</v>
      </c>
      <c r="H2603" s="70" t="s">
        <v>3863</v>
      </c>
      <c r="I2603" s="70"/>
      <c r="J2603" s="70"/>
      <c r="K2603" s="72">
        <v>27.58</v>
      </c>
    </row>
    <row r="2604" spans="1:11" s="80" customFormat="1" ht="15" customHeight="1">
      <c r="A2604" s="91" t="s">
        <v>4805</v>
      </c>
      <c r="B2604" s="95" t="s">
        <v>4806</v>
      </c>
      <c r="C2604" s="96">
        <v>3</v>
      </c>
      <c r="D2604" s="96">
        <v>0</v>
      </c>
      <c r="E2604" s="96">
        <v>5</v>
      </c>
      <c r="F2604" s="96">
        <v>5</v>
      </c>
      <c r="G2604" s="82" t="s">
        <v>110</v>
      </c>
      <c r="H2604" s="70" t="s">
        <v>3863</v>
      </c>
      <c r="I2604" s="70"/>
      <c r="J2604" s="70"/>
      <c r="K2604" s="72">
        <v>7.5</v>
      </c>
    </row>
    <row r="2605" spans="1:11" s="80" customFormat="1" ht="15" customHeight="1">
      <c r="A2605" s="91" t="s">
        <v>4807</v>
      </c>
      <c r="B2605" s="95" t="s">
        <v>4808</v>
      </c>
      <c r="C2605" s="96">
        <v>3</v>
      </c>
      <c r="D2605" s="96">
        <v>0</v>
      </c>
      <c r="E2605" s="96">
        <v>5</v>
      </c>
      <c r="F2605" s="96">
        <v>5</v>
      </c>
      <c r="G2605" s="82" t="s">
        <v>110</v>
      </c>
      <c r="H2605" s="70" t="s">
        <v>3863</v>
      </c>
      <c r="I2605" s="70"/>
      <c r="J2605" s="70"/>
      <c r="K2605" s="72">
        <v>15.73</v>
      </c>
    </row>
    <row r="2606" spans="1:11" s="80" customFormat="1" ht="15" customHeight="1">
      <c r="A2606" s="91" t="s">
        <v>4809</v>
      </c>
      <c r="B2606" s="95" t="s">
        <v>4810</v>
      </c>
      <c r="C2606" s="96">
        <v>3</v>
      </c>
      <c r="D2606" s="96">
        <v>0</v>
      </c>
      <c r="E2606" s="96">
        <v>5</v>
      </c>
      <c r="F2606" s="96">
        <v>5</v>
      </c>
      <c r="G2606" s="82" t="s">
        <v>110</v>
      </c>
      <c r="H2606" s="70" t="s">
        <v>3863</v>
      </c>
      <c r="I2606" s="70"/>
      <c r="J2606" s="70"/>
      <c r="K2606" s="72">
        <v>16.52</v>
      </c>
    </row>
    <row r="2607" spans="1:11" s="80" customFormat="1" ht="15" customHeight="1">
      <c r="A2607" s="91" t="s">
        <v>4811</v>
      </c>
      <c r="B2607" s="95" t="s">
        <v>4812</v>
      </c>
      <c r="C2607" s="96">
        <v>3</v>
      </c>
      <c r="D2607" s="96">
        <v>0</v>
      </c>
      <c r="E2607" s="96">
        <v>5</v>
      </c>
      <c r="F2607" s="96">
        <v>5</v>
      </c>
      <c r="G2607" s="82" t="s">
        <v>110</v>
      </c>
      <c r="H2607" s="70" t="s">
        <v>3863</v>
      </c>
      <c r="I2607" s="70"/>
      <c r="J2607" s="70"/>
      <c r="K2607" s="72">
        <v>29.99</v>
      </c>
    </row>
    <row r="2608" spans="1:11" s="80" customFormat="1" ht="15" customHeight="1">
      <c r="A2608" s="91" t="s">
        <v>4813</v>
      </c>
      <c r="B2608" s="95" t="s">
        <v>4814</v>
      </c>
      <c r="C2608" s="96">
        <v>3</v>
      </c>
      <c r="D2608" s="96">
        <v>0</v>
      </c>
      <c r="E2608" s="96">
        <v>5</v>
      </c>
      <c r="F2608" s="96">
        <v>5</v>
      </c>
      <c r="G2608" s="82" t="s">
        <v>110</v>
      </c>
      <c r="H2608" s="70" t="s">
        <v>3863</v>
      </c>
      <c r="I2608" s="70"/>
      <c r="J2608" s="70"/>
      <c r="K2608" s="72">
        <v>25.81</v>
      </c>
    </row>
    <row r="2609" spans="1:11" s="80" customFormat="1" ht="15" customHeight="1">
      <c r="A2609" s="91" t="s">
        <v>4815</v>
      </c>
      <c r="B2609" s="95" t="s">
        <v>4816</v>
      </c>
      <c r="C2609" s="96">
        <v>3</v>
      </c>
      <c r="D2609" s="96">
        <v>0</v>
      </c>
      <c r="E2609" s="96">
        <v>5</v>
      </c>
      <c r="F2609" s="96">
        <v>5</v>
      </c>
      <c r="G2609" s="82" t="s">
        <v>110</v>
      </c>
      <c r="H2609" s="70" t="s">
        <v>3863</v>
      </c>
      <c r="I2609" s="70"/>
      <c r="J2609" s="70"/>
      <c r="K2609" s="72">
        <v>25.81</v>
      </c>
    </row>
    <row r="2610" spans="1:11" s="80" customFormat="1" ht="15" customHeight="1">
      <c r="A2610" s="91" t="s">
        <v>4817</v>
      </c>
      <c r="B2610" s="95" t="s">
        <v>4818</v>
      </c>
      <c r="C2610" s="96">
        <v>3</v>
      </c>
      <c r="D2610" s="96">
        <v>0</v>
      </c>
      <c r="E2610" s="96">
        <v>5</v>
      </c>
      <c r="F2610" s="96">
        <v>5</v>
      </c>
      <c r="G2610" s="82" t="s">
        <v>110</v>
      </c>
      <c r="H2610" s="70" t="s">
        <v>3863</v>
      </c>
      <c r="I2610" s="70"/>
      <c r="J2610" s="70"/>
      <c r="K2610" s="72">
        <v>25.81</v>
      </c>
    </row>
    <row r="2611" spans="1:11" s="80" customFormat="1" ht="15" customHeight="1">
      <c r="A2611" s="91" t="s">
        <v>4819</v>
      </c>
      <c r="B2611" s="95" t="s">
        <v>4820</v>
      </c>
      <c r="C2611" s="96">
        <v>3</v>
      </c>
      <c r="D2611" s="96">
        <v>0</v>
      </c>
      <c r="E2611" s="96">
        <v>5</v>
      </c>
      <c r="F2611" s="96">
        <v>5</v>
      </c>
      <c r="G2611" s="82" t="s">
        <v>110</v>
      </c>
      <c r="H2611" s="70" t="s">
        <v>3863</v>
      </c>
      <c r="I2611" s="70"/>
      <c r="J2611" s="70"/>
      <c r="K2611" s="72">
        <v>12.49</v>
      </c>
    </row>
    <row r="2612" spans="1:11" s="80" customFormat="1" ht="15" customHeight="1">
      <c r="A2612" s="91" t="s">
        <v>4821</v>
      </c>
      <c r="B2612" s="95" t="s">
        <v>4822</v>
      </c>
      <c r="C2612" s="96">
        <v>3</v>
      </c>
      <c r="D2612" s="96">
        <v>0</v>
      </c>
      <c r="E2612" s="96">
        <v>5</v>
      </c>
      <c r="F2612" s="96">
        <v>5</v>
      </c>
      <c r="G2612" s="82" t="s">
        <v>110</v>
      </c>
      <c r="H2612" s="70" t="s">
        <v>3863</v>
      </c>
      <c r="I2612" s="70"/>
      <c r="J2612" s="70"/>
      <c r="K2612" s="72">
        <v>9.4</v>
      </c>
    </row>
    <row r="2613" spans="1:11" s="80" customFormat="1" ht="15" customHeight="1">
      <c r="A2613" s="91" t="s">
        <v>4823</v>
      </c>
      <c r="B2613" s="95" t="s">
        <v>4824</v>
      </c>
      <c r="C2613" s="96">
        <v>3</v>
      </c>
      <c r="D2613" s="96">
        <v>0</v>
      </c>
      <c r="E2613" s="96">
        <v>5</v>
      </c>
      <c r="F2613" s="96">
        <v>5</v>
      </c>
      <c r="G2613" s="82" t="s">
        <v>110</v>
      </c>
      <c r="H2613" s="70" t="s">
        <v>3863</v>
      </c>
      <c r="I2613" s="70"/>
      <c r="J2613" s="70"/>
      <c r="K2613" s="72">
        <v>17.66</v>
      </c>
    </row>
    <row r="2614" spans="1:11" s="80" customFormat="1" ht="15" customHeight="1">
      <c r="A2614" s="91" t="s">
        <v>4825</v>
      </c>
      <c r="B2614" s="95" t="s">
        <v>4826</v>
      </c>
      <c r="C2614" s="96">
        <v>3</v>
      </c>
      <c r="D2614" s="96">
        <v>0</v>
      </c>
      <c r="E2614" s="96">
        <v>5</v>
      </c>
      <c r="F2614" s="96">
        <v>5</v>
      </c>
      <c r="G2614" s="82" t="s">
        <v>110</v>
      </c>
      <c r="H2614" s="70" t="s">
        <v>3863</v>
      </c>
      <c r="I2614" s="70"/>
      <c r="J2614" s="70"/>
      <c r="K2614" s="72">
        <v>46.31</v>
      </c>
    </row>
    <row r="2615" spans="1:11" s="80" customFormat="1" ht="15" customHeight="1">
      <c r="A2615" s="91" t="s">
        <v>4827</v>
      </c>
      <c r="B2615" s="95" t="s">
        <v>4828</v>
      </c>
      <c r="C2615" s="96">
        <v>3</v>
      </c>
      <c r="D2615" s="96">
        <v>0</v>
      </c>
      <c r="E2615" s="96">
        <v>5</v>
      </c>
      <c r="F2615" s="96">
        <v>5</v>
      </c>
      <c r="G2615" s="82" t="s">
        <v>110</v>
      </c>
      <c r="H2615" s="70" t="s">
        <v>3863</v>
      </c>
      <c r="I2615" s="70"/>
      <c r="J2615" s="70"/>
      <c r="K2615" s="72">
        <v>15.36</v>
      </c>
    </row>
    <row r="2616" spans="1:11" s="80" customFormat="1" ht="15" customHeight="1">
      <c r="A2616" s="91" t="s">
        <v>4829</v>
      </c>
      <c r="B2616" s="95" t="s">
        <v>4830</v>
      </c>
      <c r="C2616" s="96">
        <v>3</v>
      </c>
      <c r="D2616" s="96">
        <v>0</v>
      </c>
      <c r="E2616" s="96">
        <v>5</v>
      </c>
      <c r="F2616" s="96">
        <v>5</v>
      </c>
      <c r="G2616" s="82" t="s">
        <v>110</v>
      </c>
      <c r="H2616" s="70" t="s">
        <v>3863</v>
      </c>
      <c r="I2616" s="70"/>
      <c r="J2616" s="70"/>
      <c r="K2616" s="72">
        <v>33.86</v>
      </c>
    </row>
    <row r="2617" spans="1:11" s="80" customFormat="1" ht="15" customHeight="1">
      <c r="A2617" s="91" t="s">
        <v>4831</v>
      </c>
      <c r="B2617" s="95" t="s">
        <v>4832</v>
      </c>
      <c r="C2617" s="96">
        <v>3</v>
      </c>
      <c r="D2617" s="96">
        <v>0</v>
      </c>
      <c r="E2617" s="96">
        <v>5</v>
      </c>
      <c r="F2617" s="96">
        <v>5</v>
      </c>
      <c r="G2617" s="82" t="s">
        <v>110</v>
      </c>
      <c r="H2617" s="70" t="s">
        <v>3863</v>
      </c>
      <c r="I2617" s="70"/>
      <c r="J2617" s="70"/>
      <c r="K2617" s="72">
        <v>43.04</v>
      </c>
    </row>
    <row r="2618" spans="1:11" s="80" customFormat="1" ht="15" customHeight="1">
      <c r="A2618" s="91" t="s">
        <v>4833</v>
      </c>
      <c r="B2618" s="95" t="s">
        <v>4834</v>
      </c>
      <c r="C2618" s="96">
        <v>3</v>
      </c>
      <c r="D2618" s="96">
        <v>0</v>
      </c>
      <c r="E2618" s="96">
        <v>5</v>
      </c>
      <c r="F2618" s="96">
        <v>5</v>
      </c>
      <c r="G2618" s="82" t="s">
        <v>110</v>
      </c>
      <c r="H2618" s="70" t="s">
        <v>3863</v>
      </c>
      <c r="I2618" s="70"/>
      <c r="J2618" s="70"/>
      <c r="K2618" s="72">
        <v>11.17</v>
      </c>
    </row>
    <row r="2619" spans="1:11" s="80" customFormat="1" ht="15" customHeight="1">
      <c r="A2619" s="91" t="s">
        <v>4835</v>
      </c>
      <c r="B2619" s="95" t="s">
        <v>4836</v>
      </c>
      <c r="C2619" s="96">
        <v>3</v>
      </c>
      <c r="D2619" s="96">
        <v>0</v>
      </c>
      <c r="E2619" s="96">
        <v>5</v>
      </c>
      <c r="F2619" s="96">
        <v>5</v>
      </c>
      <c r="G2619" s="82" t="s">
        <v>110</v>
      </c>
      <c r="H2619" s="70" t="s">
        <v>3863</v>
      </c>
      <c r="I2619" s="70"/>
      <c r="J2619" s="70"/>
      <c r="K2619" s="72">
        <v>15.87</v>
      </c>
    </row>
    <row r="2620" spans="1:11" s="80" customFormat="1" ht="15" customHeight="1">
      <c r="A2620" s="91" t="s">
        <v>4837</v>
      </c>
      <c r="B2620" s="95" t="s">
        <v>4836</v>
      </c>
      <c r="C2620" s="96">
        <v>3</v>
      </c>
      <c r="D2620" s="96">
        <v>0</v>
      </c>
      <c r="E2620" s="96">
        <v>5</v>
      </c>
      <c r="F2620" s="96">
        <v>5</v>
      </c>
      <c r="G2620" s="82" t="s">
        <v>110</v>
      </c>
      <c r="H2620" s="70" t="s">
        <v>3863</v>
      </c>
      <c r="I2620" s="70"/>
      <c r="J2620" s="70"/>
      <c r="K2620" s="72">
        <v>13.02</v>
      </c>
    </row>
    <row r="2621" spans="1:11" s="80" customFormat="1" ht="15" customHeight="1">
      <c r="A2621" s="91" t="s">
        <v>4838</v>
      </c>
      <c r="B2621" s="95" t="s">
        <v>4839</v>
      </c>
      <c r="C2621" s="96">
        <v>3</v>
      </c>
      <c r="D2621" s="96">
        <v>0</v>
      </c>
      <c r="E2621" s="96">
        <v>5</v>
      </c>
      <c r="F2621" s="96">
        <v>5</v>
      </c>
      <c r="G2621" s="82" t="s">
        <v>110</v>
      </c>
      <c r="H2621" s="70" t="s">
        <v>3863</v>
      </c>
      <c r="I2621" s="70"/>
      <c r="J2621" s="70"/>
      <c r="K2621" s="72">
        <v>23.46</v>
      </c>
    </row>
    <row r="2622" spans="1:11" s="80" customFormat="1" ht="15" customHeight="1">
      <c r="A2622" s="91" t="s">
        <v>4840</v>
      </c>
      <c r="B2622" s="95" t="s">
        <v>4841</v>
      </c>
      <c r="C2622" s="96">
        <v>3</v>
      </c>
      <c r="D2622" s="96">
        <v>0</v>
      </c>
      <c r="E2622" s="96">
        <v>5</v>
      </c>
      <c r="F2622" s="96">
        <v>5</v>
      </c>
      <c r="G2622" s="82" t="s">
        <v>110</v>
      </c>
      <c r="H2622" s="70" t="s">
        <v>3863</v>
      </c>
      <c r="I2622" s="70"/>
      <c r="J2622" s="70"/>
      <c r="K2622" s="72">
        <v>9.14</v>
      </c>
    </row>
    <row r="2623" spans="1:11" s="80" customFormat="1" ht="15" customHeight="1">
      <c r="A2623" s="91" t="s">
        <v>4842</v>
      </c>
      <c r="B2623" s="95" t="s">
        <v>4843</v>
      </c>
      <c r="C2623" s="96">
        <v>3</v>
      </c>
      <c r="D2623" s="96">
        <v>0</v>
      </c>
      <c r="E2623" s="96">
        <v>5</v>
      </c>
      <c r="F2623" s="96">
        <v>5</v>
      </c>
      <c r="G2623" s="82" t="s">
        <v>110</v>
      </c>
      <c r="H2623" s="70" t="s">
        <v>3863</v>
      </c>
      <c r="I2623" s="70"/>
      <c r="J2623" s="70"/>
      <c r="K2623" s="72">
        <v>10.06</v>
      </c>
    </row>
    <row r="2624" spans="1:11" s="80" customFormat="1" ht="15" customHeight="1">
      <c r="A2624" s="91" t="s">
        <v>4844</v>
      </c>
      <c r="B2624" s="95" t="s">
        <v>4845</v>
      </c>
      <c r="C2624" s="96">
        <v>3</v>
      </c>
      <c r="D2624" s="96">
        <v>0</v>
      </c>
      <c r="E2624" s="96">
        <v>5</v>
      </c>
      <c r="F2624" s="96">
        <v>5</v>
      </c>
      <c r="G2624" s="82" t="s">
        <v>110</v>
      </c>
      <c r="H2624" s="70" t="s">
        <v>3863</v>
      </c>
      <c r="I2624" s="70"/>
      <c r="J2624" s="70"/>
      <c r="K2624" s="72">
        <v>33.549999999999997</v>
      </c>
    </row>
    <row r="2625" spans="1:11" s="80" customFormat="1" ht="15" customHeight="1">
      <c r="A2625" s="91" t="s">
        <v>4846</v>
      </c>
      <c r="B2625" s="95" t="s">
        <v>4847</v>
      </c>
      <c r="C2625" s="96">
        <v>3</v>
      </c>
      <c r="D2625" s="96">
        <v>0</v>
      </c>
      <c r="E2625" s="96">
        <v>5</v>
      </c>
      <c r="F2625" s="96">
        <v>5</v>
      </c>
      <c r="G2625" s="82" t="s">
        <v>110</v>
      </c>
      <c r="H2625" s="70" t="s">
        <v>3863</v>
      </c>
      <c r="I2625" s="70"/>
      <c r="J2625" s="70"/>
      <c r="K2625" s="72">
        <v>24.63</v>
      </c>
    </row>
    <row r="2626" spans="1:11" s="80" customFormat="1" ht="15" customHeight="1">
      <c r="A2626" s="91" t="s">
        <v>4848</v>
      </c>
      <c r="B2626" s="95" t="s">
        <v>4849</v>
      </c>
      <c r="C2626" s="96">
        <v>3</v>
      </c>
      <c r="D2626" s="96">
        <v>0</v>
      </c>
      <c r="E2626" s="96">
        <v>5</v>
      </c>
      <c r="F2626" s="96">
        <v>5</v>
      </c>
      <c r="G2626" s="82" t="s">
        <v>110</v>
      </c>
      <c r="H2626" s="70" t="s">
        <v>3863</v>
      </c>
      <c r="I2626" s="70"/>
      <c r="J2626" s="70"/>
      <c r="K2626" s="72">
        <v>24.63</v>
      </c>
    </row>
    <row r="2627" spans="1:11" s="80" customFormat="1" ht="15" customHeight="1">
      <c r="A2627" s="91" t="s">
        <v>4850</v>
      </c>
      <c r="B2627" s="95" t="s">
        <v>4851</v>
      </c>
      <c r="C2627" s="96">
        <v>3</v>
      </c>
      <c r="D2627" s="96">
        <v>0</v>
      </c>
      <c r="E2627" s="96">
        <v>5</v>
      </c>
      <c r="F2627" s="96">
        <v>5</v>
      </c>
      <c r="G2627" s="82" t="s">
        <v>110</v>
      </c>
      <c r="H2627" s="70" t="s">
        <v>3863</v>
      </c>
      <c r="I2627" s="70"/>
      <c r="J2627" s="70"/>
      <c r="K2627" s="72">
        <v>24.04</v>
      </c>
    </row>
    <row r="2628" spans="1:11" s="80" customFormat="1" ht="15" customHeight="1">
      <c r="A2628" s="91" t="s">
        <v>4852</v>
      </c>
      <c r="B2628" s="95" t="s">
        <v>4853</v>
      </c>
      <c r="C2628" s="96">
        <v>3</v>
      </c>
      <c r="D2628" s="96">
        <v>0</v>
      </c>
      <c r="E2628" s="96">
        <v>5</v>
      </c>
      <c r="F2628" s="96">
        <v>5</v>
      </c>
      <c r="G2628" s="82" t="s">
        <v>110</v>
      </c>
      <c r="H2628" s="70" t="s">
        <v>3863</v>
      </c>
      <c r="I2628" s="70"/>
      <c r="J2628" s="70"/>
      <c r="K2628" s="72">
        <v>22.18</v>
      </c>
    </row>
    <row r="2629" spans="1:11" s="80" customFormat="1" ht="15" customHeight="1">
      <c r="A2629" s="91" t="s">
        <v>4854</v>
      </c>
      <c r="B2629" s="95" t="s">
        <v>4855</v>
      </c>
      <c r="C2629" s="96">
        <v>3</v>
      </c>
      <c r="D2629" s="96">
        <v>0</v>
      </c>
      <c r="E2629" s="96">
        <v>5</v>
      </c>
      <c r="F2629" s="96">
        <v>5</v>
      </c>
      <c r="G2629" s="82" t="s">
        <v>110</v>
      </c>
      <c r="H2629" s="70" t="s">
        <v>3863</v>
      </c>
      <c r="I2629" s="70"/>
      <c r="J2629" s="70"/>
      <c r="K2629" s="72">
        <v>23.11</v>
      </c>
    </row>
    <row r="2630" spans="1:11" s="80" customFormat="1" ht="15" customHeight="1">
      <c r="A2630" s="91" t="s">
        <v>4856</v>
      </c>
      <c r="B2630" s="95" t="s">
        <v>4857</v>
      </c>
      <c r="C2630" s="96">
        <v>3</v>
      </c>
      <c r="D2630" s="96">
        <v>0</v>
      </c>
      <c r="E2630" s="96">
        <v>5</v>
      </c>
      <c r="F2630" s="96">
        <v>5</v>
      </c>
      <c r="G2630" s="82" t="s">
        <v>110</v>
      </c>
      <c r="H2630" s="70" t="s">
        <v>3863</v>
      </c>
      <c r="I2630" s="70"/>
      <c r="J2630" s="70"/>
      <c r="K2630" s="72">
        <v>22.28</v>
      </c>
    </row>
    <row r="2631" spans="1:11" s="80" customFormat="1" ht="15" customHeight="1">
      <c r="A2631" s="91" t="s">
        <v>4858</v>
      </c>
      <c r="B2631" s="95" t="s">
        <v>4859</v>
      </c>
      <c r="C2631" s="96">
        <v>3</v>
      </c>
      <c r="D2631" s="96">
        <v>0</v>
      </c>
      <c r="E2631" s="96">
        <v>5</v>
      </c>
      <c r="F2631" s="96">
        <v>5</v>
      </c>
      <c r="G2631" s="82" t="s">
        <v>110</v>
      </c>
      <c r="H2631" s="70" t="s">
        <v>3863</v>
      </c>
      <c r="I2631" s="70"/>
      <c r="J2631" s="70"/>
      <c r="K2631" s="72">
        <v>14.65</v>
      </c>
    </row>
    <row r="2632" spans="1:11" s="80" customFormat="1" ht="15" customHeight="1">
      <c r="A2632" s="91" t="s">
        <v>4860</v>
      </c>
      <c r="B2632" s="95" t="s">
        <v>4861</v>
      </c>
      <c r="C2632" s="96">
        <v>3</v>
      </c>
      <c r="D2632" s="96">
        <v>0</v>
      </c>
      <c r="E2632" s="96">
        <v>5</v>
      </c>
      <c r="F2632" s="96">
        <v>5</v>
      </c>
      <c r="G2632" s="82" t="s">
        <v>110</v>
      </c>
      <c r="H2632" s="70" t="s">
        <v>3863</v>
      </c>
      <c r="I2632" s="70"/>
      <c r="J2632" s="70"/>
      <c r="K2632" s="72">
        <v>20.21</v>
      </c>
    </row>
    <row r="2633" spans="1:11" s="80" customFormat="1" ht="15" customHeight="1">
      <c r="A2633" s="91" t="s">
        <v>4862</v>
      </c>
      <c r="B2633" s="95" t="s">
        <v>4863</v>
      </c>
      <c r="C2633" s="96">
        <v>3</v>
      </c>
      <c r="D2633" s="96">
        <v>0</v>
      </c>
      <c r="E2633" s="96">
        <v>5</v>
      </c>
      <c r="F2633" s="96">
        <v>5</v>
      </c>
      <c r="G2633" s="82" t="s">
        <v>110</v>
      </c>
      <c r="H2633" s="70" t="s">
        <v>3863</v>
      </c>
      <c r="I2633" s="70"/>
      <c r="J2633" s="70"/>
      <c r="K2633" s="72">
        <v>22.54</v>
      </c>
    </row>
    <row r="2634" spans="1:11" s="80" customFormat="1" ht="15" customHeight="1">
      <c r="A2634" s="91" t="s">
        <v>4864</v>
      </c>
      <c r="B2634" s="95" t="s">
        <v>4865</v>
      </c>
      <c r="C2634" s="96">
        <v>3</v>
      </c>
      <c r="D2634" s="96">
        <v>0</v>
      </c>
      <c r="E2634" s="96">
        <v>5</v>
      </c>
      <c r="F2634" s="96">
        <v>5</v>
      </c>
      <c r="G2634" s="82" t="s">
        <v>110</v>
      </c>
      <c r="H2634" s="70" t="s">
        <v>3863</v>
      </c>
      <c r="I2634" s="70"/>
      <c r="J2634" s="70"/>
      <c r="K2634" s="72">
        <v>27.17</v>
      </c>
    </row>
    <row r="2635" spans="1:11" s="80" customFormat="1" ht="15" customHeight="1">
      <c r="A2635" s="91" t="s">
        <v>4866</v>
      </c>
      <c r="B2635" s="95" t="s">
        <v>4867</v>
      </c>
      <c r="C2635" s="96">
        <v>3</v>
      </c>
      <c r="D2635" s="96">
        <v>0</v>
      </c>
      <c r="E2635" s="96">
        <v>5</v>
      </c>
      <c r="F2635" s="96">
        <v>5</v>
      </c>
      <c r="G2635" s="82" t="s">
        <v>110</v>
      </c>
      <c r="H2635" s="70" t="s">
        <v>3863</v>
      </c>
      <c r="I2635" s="70"/>
      <c r="J2635" s="70"/>
      <c r="K2635" s="72">
        <v>13.44</v>
      </c>
    </row>
    <row r="2636" spans="1:11" s="80" customFormat="1" ht="15" customHeight="1">
      <c r="A2636" s="91" t="s">
        <v>4868</v>
      </c>
      <c r="B2636" s="95" t="s">
        <v>4869</v>
      </c>
      <c r="C2636" s="96">
        <v>3</v>
      </c>
      <c r="D2636" s="96">
        <v>0</v>
      </c>
      <c r="E2636" s="96">
        <v>5</v>
      </c>
      <c r="F2636" s="96">
        <v>5</v>
      </c>
      <c r="G2636" s="82" t="s">
        <v>110</v>
      </c>
      <c r="H2636" s="70" t="s">
        <v>3863</v>
      </c>
      <c r="I2636" s="70"/>
      <c r="J2636" s="70"/>
      <c r="K2636" s="72">
        <v>8</v>
      </c>
    </row>
    <row r="2637" spans="1:11" s="80" customFormat="1" ht="15" customHeight="1">
      <c r="A2637" s="91" t="s">
        <v>4870</v>
      </c>
      <c r="B2637" s="95" t="s">
        <v>4871</v>
      </c>
      <c r="C2637" s="96">
        <v>3</v>
      </c>
      <c r="D2637" s="96">
        <v>0</v>
      </c>
      <c r="E2637" s="96">
        <v>5</v>
      </c>
      <c r="F2637" s="96">
        <v>5</v>
      </c>
      <c r="G2637" s="82" t="s">
        <v>110</v>
      </c>
      <c r="H2637" s="70" t="s">
        <v>3863</v>
      </c>
      <c r="I2637" s="70"/>
      <c r="J2637" s="70"/>
      <c r="K2637" s="72">
        <v>23.47</v>
      </c>
    </row>
    <row r="2638" spans="1:11" s="80" customFormat="1" ht="15" customHeight="1">
      <c r="A2638" s="91" t="s">
        <v>4872</v>
      </c>
      <c r="B2638" s="95" t="s">
        <v>4873</v>
      </c>
      <c r="C2638" s="96">
        <v>3</v>
      </c>
      <c r="D2638" s="96">
        <v>0</v>
      </c>
      <c r="E2638" s="96">
        <v>5</v>
      </c>
      <c r="F2638" s="96">
        <v>5</v>
      </c>
      <c r="G2638" s="82" t="s">
        <v>110</v>
      </c>
      <c r="H2638" s="70" t="s">
        <v>3863</v>
      </c>
      <c r="I2638" s="70"/>
      <c r="J2638" s="70"/>
      <c r="K2638" s="72">
        <v>17.62</v>
      </c>
    </row>
    <row r="2639" spans="1:11" s="80" customFormat="1" ht="15" customHeight="1">
      <c r="A2639" s="91" t="s">
        <v>4874</v>
      </c>
      <c r="B2639" s="95" t="s">
        <v>4875</v>
      </c>
      <c r="C2639" s="96">
        <v>3</v>
      </c>
      <c r="D2639" s="96">
        <v>0</v>
      </c>
      <c r="E2639" s="96">
        <v>5</v>
      </c>
      <c r="F2639" s="96">
        <v>5</v>
      </c>
      <c r="G2639" s="82" t="s">
        <v>110</v>
      </c>
      <c r="H2639" s="70" t="s">
        <v>3863</v>
      </c>
      <c r="I2639" s="70"/>
      <c r="J2639" s="70"/>
      <c r="K2639" s="72">
        <v>46.31</v>
      </c>
    </row>
    <row r="2640" spans="1:11" s="80" customFormat="1" ht="15" customHeight="1">
      <c r="A2640" s="91" t="s">
        <v>4876</v>
      </c>
      <c r="B2640" s="95" t="s">
        <v>4877</v>
      </c>
      <c r="C2640" s="96">
        <v>3</v>
      </c>
      <c r="D2640" s="96">
        <v>0</v>
      </c>
      <c r="E2640" s="96">
        <v>5</v>
      </c>
      <c r="F2640" s="96">
        <v>5</v>
      </c>
      <c r="G2640" s="82" t="s">
        <v>110</v>
      </c>
      <c r="H2640" s="70" t="s">
        <v>3863</v>
      </c>
      <c r="I2640" s="70"/>
      <c r="J2640" s="70"/>
      <c r="K2640" s="72">
        <v>46.31</v>
      </c>
    </row>
    <row r="2641" spans="1:11" s="80" customFormat="1" ht="15" customHeight="1">
      <c r="A2641" s="91" t="s">
        <v>4878</v>
      </c>
      <c r="B2641" s="95" t="s">
        <v>4879</v>
      </c>
      <c r="C2641" s="96">
        <v>3</v>
      </c>
      <c r="D2641" s="96">
        <v>0</v>
      </c>
      <c r="E2641" s="96">
        <v>5</v>
      </c>
      <c r="F2641" s="96">
        <v>5</v>
      </c>
      <c r="G2641" s="82" t="s">
        <v>110</v>
      </c>
      <c r="H2641" s="70" t="s">
        <v>3863</v>
      </c>
      <c r="I2641" s="70"/>
      <c r="J2641" s="70"/>
      <c r="K2641" s="72">
        <v>18.54</v>
      </c>
    </row>
    <row r="2642" spans="1:11" s="80" customFormat="1" ht="15" customHeight="1">
      <c r="A2642" s="91" t="s">
        <v>4880</v>
      </c>
      <c r="B2642" s="95" t="s">
        <v>4881</v>
      </c>
      <c r="C2642" s="96">
        <v>3</v>
      </c>
      <c r="D2642" s="96">
        <v>0</v>
      </c>
      <c r="E2642" s="96">
        <v>5</v>
      </c>
      <c r="F2642" s="96">
        <v>5</v>
      </c>
      <c r="G2642" s="82" t="s">
        <v>110</v>
      </c>
      <c r="H2642" s="70" t="s">
        <v>3863</v>
      </c>
      <c r="I2642" s="70"/>
      <c r="J2642" s="70"/>
      <c r="K2642" s="72">
        <v>33.43</v>
      </c>
    </row>
    <row r="2643" spans="1:11" s="80" customFormat="1" ht="15" customHeight="1">
      <c r="A2643" s="91" t="s">
        <v>4882</v>
      </c>
      <c r="B2643" s="95" t="s">
        <v>4883</v>
      </c>
      <c r="C2643" s="96">
        <v>3</v>
      </c>
      <c r="D2643" s="96">
        <v>0</v>
      </c>
      <c r="E2643" s="96">
        <v>5</v>
      </c>
      <c r="F2643" s="96">
        <v>5</v>
      </c>
      <c r="G2643" s="82" t="s">
        <v>110</v>
      </c>
      <c r="H2643" s="70" t="s">
        <v>3863</v>
      </c>
      <c r="I2643" s="70"/>
      <c r="J2643" s="70"/>
      <c r="K2643" s="72">
        <v>32.31</v>
      </c>
    </row>
    <row r="2644" spans="1:11" s="80" customFormat="1" ht="15" customHeight="1">
      <c r="A2644" s="91" t="s">
        <v>4884</v>
      </c>
      <c r="B2644" s="95" t="s">
        <v>4885</v>
      </c>
      <c r="C2644" s="96">
        <v>3</v>
      </c>
      <c r="D2644" s="96">
        <v>0</v>
      </c>
      <c r="E2644" s="96">
        <v>5</v>
      </c>
      <c r="F2644" s="96">
        <v>5</v>
      </c>
      <c r="G2644" s="82" t="s">
        <v>110</v>
      </c>
      <c r="H2644" s="70" t="s">
        <v>3863</v>
      </c>
      <c r="I2644" s="70"/>
      <c r="J2644" s="70"/>
      <c r="K2644" s="72">
        <v>15.21</v>
      </c>
    </row>
    <row r="2645" spans="1:11" s="80" customFormat="1" ht="15" customHeight="1">
      <c r="A2645" s="91" t="s">
        <v>4886</v>
      </c>
      <c r="B2645" s="95" t="s">
        <v>4887</v>
      </c>
      <c r="C2645" s="96">
        <v>3</v>
      </c>
      <c r="D2645" s="96">
        <v>0</v>
      </c>
      <c r="E2645" s="96">
        <v>5</v>
      </c>
      <c r="F2645" s="96">
        <v>5</v>
      </c>
      <c r="G2645" s="82" t="s">
        <v>110</v>
      </c>
      <c r="H2645" s="70" t="s">
        <v>3863</v>
      </c>
      <c r="I2645" s="70"/>
      <c r="J2645" s="70"/>
      <c r="K2645" s="72">
        <v>27.43</v>
      </c>
    </row>
    <row r="2646" spans="1:11" s="80" customFormat="1" ht="15" customHeight="1">
      <c r="A2646" s="91" t="s">
        <v>4888</v>
      </c>
      <c r="B2646" s="95" t="s">
        <v>4889</v>
      </c>
      <c r="C2646" s="96">
        <v>3</v>
      </c>
      <c r="D2646" s="96">
        <v>0</v>
      </c>
      <c r="E2646" s="96">
        <v>5</v>
      </c>
      <c r="F2646" s="96">
        <v>5</v>
      </c>
      <c r="G2646" s="82" t="s">
        <v>110</v>
      </c>
      <c r="H2646" s="70" t="s">
        <v>3863</v>
      </c>
      <c r="I2646" s="70"/>
      <c r="J2646" s="70"/>
      <c r="K2646" s="72">
        <v>22.45</v>
      </c>
    </row>
    <row r="2647" spans="1:11" s="80" customFormat="1" ht="15" customHeight="1">
      <c r="A2647" s="91" t="s">
        <v>4890</v>
      </c>
      <c r="B2647" s="95" t="s">
        <v>4891</v>
      </c>
      <c r="C2647" s="96">
        <v>3</v>
      </c>
      <c r="D2647" s="96">
        <v>0</v>
      </c>
      <c r="E2647" s="96">
        <v>5</v>
      </c>
      <c r="F2647" s="96">
        <v>5</v>
      </c>
      <c r="G2647" s="82" t="s">
        <v>110</v>
      </c>
      <c r="H2647" s="70" t="s">
        <v>3863</v>
      </c>
      <c r="I2647" s="70"/>
      <c r="J2647" s="70"/>
      <c r="K2647" s="72">
        <v>22.45</v>
      </c>
    </row>
    <row r="2648" spans="1:11" s="80" customFormat="1" ht="15" customHeight="1">
      <c r="A2648" s="91" t="s">
        <v>4892</v>
      </c>
      <c r="B2648" s="95" t="s">
        <v>4893</v>
      </c>
      <c r="C2648" s="96">
        <v>3</v>
      </c>
      <c r="D2648" s="96">
        <v>0</v>
      </c>
      <c r="E2648" s="96">
        <v>5</v>
      </c>
      <c r="F2648" s="96">
        <v>5</v>
      </c>
      <c r="G2648" s="82" t="s">
        <v>110</v>
      </c>
      <c r="H2648" s="70" t="s">
        <v>3863</v>
      </c>
      <c r="I2648" s="70"/>
      <c r="J2648" s="70"/>
      <c r="K2648" s="72">
        <v>22.45</v>
      </c>
    </row>
    <row r="2649" spans="1:11" s="80" customFormat="1" ht="15" customHeight="1">
      <c r="A2649" s="91" t="s">
        <v>4894</v>
      </c>
      <c r="B2649" s="95" t="s">
        <v>4895</v>
      </c>
      <c r="C2649" s="96">
        <v>3</v>
      </c>
      <c r="D2649" s="96">
        <v>0</v>
      </c>
      <c r="E2649" s="96">
        <v>5</v>
      </c>
      <c r="F2649" s="96">
        <v>5</v>
      </c>
      <c r="G2649" s="82" t="s">
        <v>110</v>
      </c>
      <c r="H2649" s="70" t="s">
        <v>3863</v>
      </c>
      <c r="I2649" s="70"/>
      <c r="J2649" s="70"/>
      <c r="K2649" s="72">
        <v>26.54</v>
      </c>
    </row>
    <row r="2650" spans="1:11" s="80" customFormat="1" ht="15" customHeight="1">
      <c r="A2650" s="91" t="s">
        <v>4896</v>
      </c>
      <c r="B2650" s="95" t="s">
        <v>4897</v>
      </c>
      <c r="C2650" s="96">
        <v>3</v>
      </c>
      <c r="D2650" s="96">
        <v>0</v>
      </c>
      <c r="E2650" s="96">
        <v>5</v>
      </c>
      <c r="F2650" s="96">
        <v>5</v>
      </c>
      <c r="G2650" s="82" t="s">
        <v>110</v>
      </c>
      <c r="H2650" s="70" t="s">
        <v>3863</v>
      </c>
      <c r="I2650" s="70"/>
      <c r="J2650" s="70"/>
      <c r="K2650" s="72">
        <v>9.02</v>
      </c>
    </row>
    <row r="2651" spans="1:11" s="80" customFormat="1" ht="15" customHeight="1">
      <c r="A2651" s="91" t="s">
        <v>4898</v>
      </c>
      <c r="B2651" s="95" t="s">
        <v>4899</v>
      </c>
      <c r="C2651" s="96">
        <v>3</v>
      </c>
      <c r="D2651" s="96">
        <v>0</v>
      </c>
      <c r="E2651" s="96">
        <v>5</v>
      </c>
      <c r="F2651" s="96">
        <v>5</v>
      </c>
      <c r="G2651" s="82" t="s">
        <v>110</v>
      </c>
      <c r="H2651" s="70" t="s">
        <v>3863</v>
      </c>
      <c r="I2651" s="70"/>
      <c r="J2651" s="70"/>
      <c r="K2651" s="72">
        <v>9.3000000000000007</v>
      </c>
    </row>
    <row r="2652" spans="1:11" s="80" customFormat="1" ht="15" customHeight="1">
      <c r="A2652" s="91" t="s">
        <v>4900</v>
      </c>
      <c r="B2652" s="95" t="s">
        <v>4901</v>
      </c>
      <c r="C2652" s="96">
        <v>3</v>
      </c>
      <c r="D2652" s="96">
        <v>0</v>
      </c>
      <c r="E2652" s="96">
        <v>5</v>
      </c>
      <c r="F2652" s="96">
        <v>5</v>
      </c>
      <c r="G2652" s="82" t="s">
        <v>110</v>
      </c>
      <c r="H2652" s="70" t="s">
        <v>3863</v>
      </c>
      <c r="I2652" s="70"/>
      <c r="J2652" s="70"/>
      <c r="K2652" s="72">
        <v>40.72</v>
      </c>
    </row>
    <row r="2653" spans="1:11" s="80" customFormat="1" ht="15" customHeight="1">
      <c r="A2653" s="91" t="s">
        <v>4902</v>
      </c>
      <c r="B2653" s="95" t="s">
        <v>4903</v>
      </c>
      <c r="C2653" s="96">
        <v>3</v>
      </c>
      <c r="D2653" s="96">
        <v>0</v>
      </c>
      <c r="E2653" s="96">
        <v>5</v>
      </c>
      <c r="F2653" s="96">
        <v>5</v>
      </c>
      <c r="G2653" s="82" t="s">
        <v>110</v>
      </c>
      <c r="H2653" s="70" t="s">
        <v>3863</v>
      </c>
      <c r="I2653" s="70"/>
      <c r="J2653" s="70"/>
      <c r="K2653" s="72">
        <v>17.559999999999999</v>
      </c>
    </row>
    <row r="2654" spans="1:11" s="80" customFormat="1" ht="15" customHeight="1">
      <c r="A2654" s="91" t="s">
        <v>4904</v>
      </c>
      <c r="B2654" s="95" t="s">
        <v>4905</v>
      </c>
      <c r="C2654" s="96">
        <v>3</v>
      </c>
      <c r="D2654" s="96">
        <v>0</v>
      </c>
      <c r="E2654" s="96">
        <v>5</v>
      </c>
      <c r="F2654" s="96">
        <v>5</v>
      </c>
      <c r="G2654" s="82" t="s">
        <v>110</v>
      </c>
      <c r="H2654" s="70" t="s">
        <v>3863</v>
      </c>
      <c r="I2654" s="70"/>
      <c r="J2654" s="70"/>
      <c r="K2654" s="72">
        <v>87.88</v>
      </c>
    </row>
    <row r="2655" spans="1:11" s="80" customFormat="1" ht="15" customHeight="1">
      <c r="A2655" s="91" t="s">
        <v>4906</v>
      </c>
      <c r="B2655" s="95" t="s">
        <v>4907</v>
      </c>
      <c r="C2655" s="96">
        <v>3</v>
      </c>
      <c r="D2655" s="96">
        <v>0</v>
      </c>
      <c r="E2655" s="96">
        <v>5</v>
      </c>
      <c r="F2655" s="96">
        <v>5</v>
      </c>
      <c r="G2655" s="82" t="s">
        <v>110</v>
      </c>
      <c r="H2655" s="70" t="s">
        <v>3863</v>
      </c>
      <c r="I2655" s="70"/>
      <c r="J2655" s="70"/>
      <c r="K2655" s="72">
        <v>87.88</v>
      </c>
    </row>
    <row r="2656" spans="1:11" s="80" customFormat="1" ht="15" customHeight="1">
      <c r="A2656" s="91" t="s">
        <v>4908</v>
      </c>
      <c r="B2656" s="95" t="s">
        <v>4909</v>
      </c>
      <c r="C2656" s="96">
        <v>3</v>
      </c>
      <c r="D2656" s="96">
        <v>0</v>
      </c>
      <c r="E2656" s="96">
        <v>5</v>
      </c>
      <c r="F2656" s="96">
        <v>5</v>
      </c>
      <c r="G2656" s="82" t="s">
        <v>110</v>
      </c>
      <c r="H2656" s="70" t="s">
        <v>3863</v>
      </c>
      <c r="I2656" s="70"/>
      <c r="J2656" s="70"/>
      <c r="K2656" s="72">
        <v>56.31</v>
      </c>
    </row>
    <row r="2657" spans="1:11" s="80" customFormat="1" ht="15" customHeight="1">
      <c r="A2657" s="91" t="s">
        <v>4910</v>
      </c>
      <c r="B2657" s="95" t="s">
        <v>4911</v>
      </c>
      <c r="C2657" s="96">
        <v>3</v>
      </c>
      <c r="D2657" s="96">
        <v>0</v>
      </c>
      <c r="E2657" s="96">
        <v>5</v>
      </c>
      <c r="F2657" s="96">
        <v>5</v>
      </c>
      <c r="G2657" s="82" t="s">
        <v>110</v>
      </c>
      <c r="H2657" s="70" t="s">
        <v>3863</v>
      </c>
      <c r="I2657" s="70"/>
      <c r="J2657" s="70"/>
      <c r="K2657" s="72">
        <v>4.88</v>
      </c>
    </row>
    <row r="2658" spans="1:11" s="80" customFormat="1" ht="15" customHeight="1">
      <c r="A2658" s="91" t="s">
        <v>4912</v>
      </c>
      <c r="B2658" s="95" t="s">
        <v>4913</v>
      </c>
      <c r="C2658" s="96">
        <v>3</v>
      </c>
      <c r="D2658" s="96">
        <v>0</v>
      </c>
      <c r="E2658" s="96">
        <v>5</v>
      </c>
      <c r="F2658" s="96">
        <v>5</v>
      </c>
      <c r="G2658" s="82" t="s">
        <v>110</v>
      </c>
      <c r="H2658" s="70" t="s">
        <v>3863</v>
      </c>
      <c r="I2658" s="70"/>
      <c r="J2658" s="70"/>
      <c r="K2658" s="72">
        <v>21.66</v>
      </c>
    </row>
    <row r="2659" spans="1:11" s="80" customFormat="1" ht="15" customHeight="1">
      <c r="A2659" s="91" t="s">
        <v>4914</v>
      </c>
      <c r="B2659" s="95" t="s">
        <v>4915</v>
      </c>
      <c r="C2659" s="96">
        <v>3</v>
      </c>
      <c r="D2659" s="96">
        <v>0</v>
      </c>
      <c r="E2659" s="96">
        <v>5</v>
      </c>
      <c r="F2659" s="96">
        <v>5</v>
      </c>
      <c r="G2659" s="82" t="s">
        <v>110</v>
      </c>
      <c r="H2659" s="70" t="s">
        <v>3863</v>
      </c>
      <c r="I2659" s="70"/>
      <c r="J2659" s="70"/>
      <c r="K2659" s="72">
        <v>20.05</v>
      </c>
    </row>
    <row r="2660" spans="1:11" s="80" customFormat="1" ht="15" customHeight="1">
      <c r="A2660" s="91" t="s">
        <v>4916</v>
      </c>
      <c r="B2660" s="95" t="s">
        <v>4917</v>
      </c>
      <c r="C2660" s="96">
        <v>3</v>
      </c>
      <c r="D2660" s="96">
        <v>0</v>
      </c>
      <c r="E2660" s="96">
        <v>5</v>
      </c>
      <c r="F2660" s="96">
        <v>5</v>
      </c>
      <c r="G2660" s="82" t="s">
        <v>110</v>
      </c>
      <c r="H2660" s="70" t="s">
        <v>3863</v>
      </c>
      <c r="I2660" s="70"/>
      <c r="J2660" s="70"/>
      <c r="K2660" s="72">
        <v>26.78</v>
      </c>
    </row>
    <row r="2661" spans="1:11" s="80" customFormat="1" ht="15" customHeight="1">
      <c r="A2661" s="91" t="s">
        <v>4918</v>
      </c>
      <c r="B2661" s="95" t="s">
        <v>4919</v>
      </c>
      <c r="C2661" s="96">
        <v>3</v>
      </c>
      <c r="D2661" s="96">
        <v>0</v>
      </c>
      <c r="E2661" s="96">
        <v>5</v>
      </c>
      <c r="F2661" s="96">
        <v>5</v>
      </c>
      <c r="G2661" s="82" t="s">
        <v>110</v>
      </c>
      <c r="H2661" s="70" t="s">
        <v>3863</v>
      </c>
      <c r="I2661" s="70"/>
      <c r="J2661" s="70"/>
      <c r="K2661" s="72">
        <v>21.25</v>
      </c>
    </row>
    <row r="2662" spans="1:11" s="80" customFormat="1" ht="15" customHeight="1">
      <c r="A2662" s="91" t="s">
        <v>4920</v>
      </c>
      <c r="B2662" s="95" t="s">
        <v>4921</v>
      </c>
      <c r="C2662" s="96">
        <v>3</v>
      </c>
      <c r="D2662" s="96">
        <v>0</v>
      </c>
      <c r="E2662" s="96">
        <v>5</v>
      </c>
      <c r="F2662" s="96">
        <v>5</v>
      </c>
      <c r="G2662" s="82" t="s">
        <v>110</v>
      </c>
      <c r="H2662" s="70" t="s">
        <v>3863</v>
      </c>
      <c r="I2662" s="70"/>
      <c r="J2662" s="70"/>
      <c r="K2662" s="72">
        <v>7.5</v>
      </c>
    </row>
    <row r="2663" spans="1:11" s="80" customFormat="1" ht="15" customHeight="1">
      <c r="A2663" s="91" t="s">
        <v>4922</v>
      </c>
      <c r="B2663" s="95" t="s">
        <v>4923</v>
      </c>
      <c r="C2663" s="96">
        <v>3</v>
      </c>
      <c r="D2663" s="96">
        <v>0</v>
      </c>
      <c r="E2663" s="96">
        <v>5</v>
      </c>
      <c r="F2663" s="96">
        <v>5</v>
      </c>
      <c r="G2663" s="82" t="s">
        <v>110</v>
      </c>
      <c r="H2663" s="70" t="s">
        <v>3863</v>
      </c>
      <c r="I2663" s="70"/>
      <c r="J2663" s="70"/>
      <c r="K2663" s="72">
        <v>5</v>
      </c>
    </row>
    <row r="2664" spans="1:11" s="80" customFormat="1" ht="15" customHeight="1">
      <c r="A2664" s="91" t="s">
        <v>4924</v>
      </c>
      <c r="B2664" s="95" t="s">
        <v>4925</v>
      </c>
      <c r="C2664" s="96">
        <v>3</v>
      </c>
      <c r="D2664" s="96">
        <v>0</v>
      </c>
      <c r="E2664" s="96">
        <v>5</v>
      </c>
      <c r="F2664" s="96">
        <v>5</v>
      </c>
      <c r="G2664" s="82" t="s">
        <v>110</v>
      </c>
      <c r="H2664" s="70" t="s">
        <v>3863</v>
      </c>
      <c r="I2664" s="70"/>
      <c r="J2664" s="70"/>
      <c r="K2664" s="72">
        <v>10.08</v>
      </c>
    </row>
    <row r="2665" spans="1:11" s="80" customFormat="1" ht="15" customHeight="1">
      <c r="A2665" s="91" t="s">
        <v>4926</v>
      </c>
      <c r="B2665" s="95" t="s">
        <v>4927</v>
      </c>
      <c r="C2665" s="96">
        <v>3</v>
      </c>
      <c r="D2665" s="96">
        <v>0</v>
      </c>
      <c r="E2665" s="96">
        <v>5</v>
      </c>
      <c r="F2665" s="96">
        <v>5</v>
      </c>
      <c r="G2665" s="82" t="s">
        <v>110</v>
      </c>
      <c r="H2665" s="70" t="s">
        <v>3863</v>
      </c>
      <c r="I2665" s="70"/>
      <c r="J2665" s="70"/>
      <c r="K2665" s="72">
        <v>10.79</v>
      </c>
    </row>
    <row r="2666" spans="1:11" s="80" customFormat="1" ht="15" customHeight="1">
      <c r="A2666" s="91" t="s">
        <v>4928</v>
      </c>
      <c r="B2666" s="95" t="s">
        <v>4929</v>
      </c>
      <c r="C2666" s="96">
        <v>3</v>
      </c>
      <c r="D2666" s="96">
        <v>0</v>
      </c>
      <c r="E2666" s="96">
        <v>5</v>
      </c>
      <c r="F2666" s="96">
        <v>5</v>
      </c>
      <c r="G2666" s="82" t="s">
        <v>110</v>
      </c>
      <c r="H2666" s="70" t="s">
        <v>3863</v>
      </c>
      <c r="I2666" s="70"/>
      <c r="J2666" s="70"/>
      <c r="K2666" s="72">
        <v>13.18</v>
      </c>
    </row>
    <row r="2667" spans="1:11" s="80" customFormat="1" ht="15" customHeight="1">
      <c r="A2667" s="91" t="s">
        <v>4930</v>
      </c>
      <c r="B2667" s="95" t="s">
        <v>4931</v>
      </c>
      <c r="C2667" s="96">
        <v>3</v>
      </c>
      <c r="D2667" s="96">
        <v>0</v>
      </c>
      <c r="E2667" s="96">
        <v>5</v>
      </c>
      <c r="F2667" s="96">
        <v>5</v>
      </c>
      <c r="G2667" s="82" t="s">
        <v>110</v>
      </c>
      <c r="H2667" s="70" t="s">
        <v>3863</v>
      </c>
      <c r="I2667" s="70"/>
      <c r="J2667" s="70"/>
      <c r="K2667" s="72">
        <v>7.06</v>
      </c>
    </row>
    <row r="2668" spans="1:11" s="80" customFormat="1" ht="15" customHeight="1">
      <c r="A2668" s="91" t="s">
        <v>4932</v>
      </c>
      <c r="B2668" s="95" t="s">
        <v>4931</v>
      </c>
      <c r="C2668" s="96">
        <v>3</v>
      </c>
      <c r="D2668" s="96">
        <v>0</v>
      </c>
      <c r="E2668" s="96">
        <v>5</v>
      </c>
      <c r="F2668" s="96">
        <v>5</v>
      </c>
      <c r="G2668" s="82" t="s">
        <v>110</v>
      </c>
      <c r="H2668" s="70" t="s">
        <v>3863</v>
      </c>
      <c r="I2668" s="70"/>
      <c r="J2668" s="70"/>
      <c r="K2668" s="72">
        <v>9.9600000000000009</v>
      </c>
    </row>
    <row r="2669" spans="1:11" s="80" customFormat="1" ht="15" customHeight="1">
      <c r="A2669" s="91" t="s">
        <v>4933</v>
      </c>
      <c r="B2669" s="95" t="s">
        <v>4934</v>
      </c>
      <c r="C2669" s="96">
        <v>3</v>
      </c>
      <c r="D2669" s="96">
        <v>0</v>
      </c>
      <c r="E2669" s="96">
        <v>5</v>
      </c>
      <c r="F2669" s="96">
        <v>5</v>
      </c>
      <c r="G2669" s="82" t="s">
        <v>110</v>
      </c>
      <c r="H2669" s="70" t="s">
        <v>3863</v>
      </c>
      <c r="I2669" s="70"/>
      <c r="J2669" s="70"/>
      <c r="K2669" s="72">
        <v>20.170000000000002</v>
      </c>
    </row>
    <row r="2670" spans="1:11" s="80" customFormat="1" ht="15" customHeight="1">
      <c r="A2670" s="91" t="s">
        <v>4935</v>
      </c>
      <c r="B2670" s="95" t="s">
        <v>4936</v>
      </c>
      <c r="C2670" s="96">
        <v>3</v>
      </c>
      <c r="D2670" s="96">
        <v>0</v>
      </c>
      <c r="E2670" s="96">
        <v>5</v>
      </c>
      <c r="F2670" s="96">
        <v>5</v>
      </c>
      <c r="G2670" s="82" t="s">
        <v>110</v>
      </c>
      <c r="H2670" s="70" t="s">
        <v>3863</v>
      </c>
      <c r="I2670" s="70"/>
      <c r="J2670" s="70"/>
      <c r="K2670" s="72">
        <v>22.54</v>
      </c>
    </row>
    <row r="2671" spans="1:11" s="80" customFormat="1" ht="15" customHeight="1">
      <c r="A2671" s="91" t="s">
        <v>4937</v>
      </c>
      <c r="B2671" s="95" t="s">
        <v>4938</v>
      </c>
      <c r="C2671" s="96">
        <v>3</v>
      </c>
      <c r="D2671" s="96">
        <v>0</v>
      </c>
      <c r="E2671" s="96">
        <v>5</v>
      </c>
      <c r="F2671" s="96">
        <v>5</v>
      </c>
      <c r="G2671" s="82" t="s">
        <v>110</v>
      </c>
      <c r="H2671" s="70" t="s">
        <v>3863</v>
      </c>
      <c r="I2671" s="70"/>
      <c r="J2671" s="70"/>
      <c r="K2671" s="72">
        <v>9.1999999999999993</v>
      </c>
    </row>
    <row r="2672" spans="1:11" s="80" customFormat="1" ht="15" customHeight="1">
      <c r="A2672" s="91" t="s">
        <v>4939</v>
      </c>
      <c r="B2672" s="95" t="s">
        <v>4940</v>
      </c>
      <c r="C2672" s="96">
        <v>3</v>
      </c>
      <c r="D2672" s="96">
        <v>0</v>
      </c>
      <c r="E2672" s="96">
        <v>5</v>
      </c>
      <c r="F2672" s="96">
        <v>5</v>
      </c>
      <c r="G2672" s="82" t="s">
        <v>110</v>
      </c>
      <c r="H2672" s="70" t="s">
        <v>3863</v>
      </c>
      <c r="I2672" s="70"/>
      <c r="J2672" s="70"/>
      <c r="K2672" s="72">
        <v>14.09</v>
      </c>
    </row>
    <row r="2673" spans="1:11" s="80" customFormat="1" ht="15" customHeight="1">
      <c r="A2673" s="91" t="s">
        <v>4941</v>
      </c>
      <c r="B2673" s="95" t="s">
        <v>4942</v>
      </c>
      <c r="C2673" s="96">
        <v>3</v>
      </c>
      <c r="D2673" s="96">
        <v>0</v>
      </c>
      <c r="E2673" s="96">
        <v>5</v>
      </c>
      <c r="F2673" s="96">
        <v>5</v>
      </c>
      <c r="G2673" s="82" t="s">
        <v>110</v>
      </c>
      <c r="H2673" s="70" t="s">
        <v>3863</v>
      </c>
      <c r="I2673" s="70"/>
      <c r="J2673" s="70"/>
      <c r="K2673" s="72">
        <v>6.46</v>
      </c>
    </row>
    <row r="2674" spans="1:11" s="80" customFormat="1" ht="15" customHeight="1">
      <c r="A2674" s="91" t="s">
        <v>4943</v>
      </c>
      <c r="B2674" s="95" t="s">
        <v>4944</v>
      </c>
      <c r="C2674" s="96">
        <v>3</v>
      </c>
      <c r="D2674" s="96">
        <v>0</v>
      </c>
      <c r="E2674" s="96">
        <v>5</v>
      </c>
      <c r="F2674" s="96">
        <v>5</v>
      </c>
      <c r="G2674" s="82" t="s">
        <v>110</v>
      </c>
      <c r="H2674" s="70" t="s">
        <v>3863</v>
      </c>
      <c r="I2674" s="70"/>
      <c r="J2674" s="70"/>
      <c r="K2674" s="72">
        <v>7.06</v>
      </c>
    </row>
    <row r="2675" spans="1:11" s="80" customFormat="1" ht="15" customHeight="1">
      <c r="A2675" s="91" t="s">
        <v>4945</v>
      </c>
      <c r="B2675" s="95" t="s">
        <v>4946</v>
      </c>
      <c r="C2675" s="96">
        <v>3</v>
      </c>
      <c r="D2675" s="96">
        <v>0</v>
      </c>
      <c r="E2675" s="96">
        <v>5</v>
      </c>
      <c r="F2675" s="96">
        <v>5</v>
      </c>
      <c r="G2675" s="82" t="s">
        <v>110</v>
      </c>
      <c r="H2675" s="70" t="s">
        <v>3863</v>
      </c>
      <c r="I2675" s="70"/>
      <c r="J2675" s="70"/>
      <c r="K2675" s="72">
        <v>5.84</v>
      </c>
    </row>
    <row r="2676" spans="1:11" s="80" customFormat="1" ht="15" customHeight="1">
      <c r="A2676" s="91" t="s">
        <v>4947</v>
      </c>
      <c r="B2676" s="95" t="s">
        <v>4948</v>
      </c>
      <c r="C2676" s="96">
        <v>3</v>
      </c>
      <c r="D2676" s="96">
        <v>0</v>
      </c>
      <c r="E2676" s="96">
        <v>5</v>
      </c>
      <c r="F2676" s="96">
        <v>5</v>
      </c>
      <c r="G2676" s="82" t="s">
        <v>110</v>
      </c>
      <c r="H2676" s="70" t="s">
        <v>3863</v>
      </c>
      <c r="I2676" s="70"/>
      <c r="J2676" s="70"/>
      <c r="K2676" s="72">
        <v>11.51</v>
      </c>
    </row>
    <row r="2677" spans="1:11" s="80" customFormat="1" ht="15" customHeight="1">
      <c r="A2677" s="91" t="s">
        <v>4949</v>
      </c>
      <c r="B2677" s="95" t="s">
        <v>4950</v>
      </c>
      <c r="C2677" s="96">
        <v>3</v>
      </c>
      <c r="D2677" s="96">
        <v>0</v>
      </c>
      <c r="E2677" s="96">
        <v>5</v>
      </c>
      <c r="F2677" s="96">
        <v>5</v>
      </c>
      <c r="G2677" s="82" t="s">
        <v>110</v>
      </c>
      <c r="H2677" s="70" t="s">
        <v>3863</v>
      </c>
      <c r="I2677" s="70"/>
      <c r="J2677" s="70"/>
      <c r="K2677" s="72">
        <v>87.88</v>
      </c>
    </row>
    <row r="2678" spans="1:11" s="80" customFormat="1" ht="15" customHeight="1">
      <c r="A2678" s="91" t="s">
        <v>4951</v>
      </c>
      <c r="B2678" s="95" t="s">
        <v>4952</v>
      </c>
      <c r="C2678" s="96">
        <v>3</v>
      </c>
      <c r="D2678" s="96">
        <v>0</v>
      </c>
      <c r="E2678" s="96">
        <v>5</v>
      </c>
      <c r="F2678" s="96">
        <v>5</v>
      </c>
      <c r="G2678" s="82" t="s">
        <v>110</v>
      </c>
      <c r="H2678" s="70" t="s">
        <v>3863</v>
      </c>
      <c r="I2678" s="70"/>
      <c r="J2678" s="70"/>
      <c r="K2678" s="72">
        <v>11.75</v>
      </c>
    </row>
    <row r="2679" spans="1:11" s="80" customFormat="1" ht="15" customHeight="1">
      <c r="A2679" s="91" t="s">
        <v>4953</v>
      </c>
      <c r="B2679" s="95" t="s">
        <v>4954</v>
      </c>
      <c r="C2679" s="96">
        <v>3</v>
      </c>
      <c r="D2679" s="96">
        <v>0</v>
      </c>
      <c r="E2679" s="96">
        <v>5</v>
      </c>
      <c r="F2679" s="96">
        <v>5</v>
      </c>
      <c r="G2679" s="82" t="s">
        <v>110</v>
      </c>
      <c r="H2679" s="70" t="s">
        <v>3863</v>
      </c>
      <c r="I2679" s="70"/>
      <c r="J2679" s="70"/>
      <c r="K2679" s="72">
        <v>20.07</v>
      </c>
    </row>
    <row r="2680" spans="1:11" s="80" customFormat="1" ht="15" customHeight="1">
      <c r="A2680" s="91" t="s">
        <v>4955</v>
      </c>
      <c r="B2680" s="95" t="s">
        <v>4956</v>
      </c>
      <c r="C2680" s="96">
        <v>3</v>
      </c>
      <c r="D2680" s="96">
        <v>0</v>
      </c>
      <c r="E2680" s="96">
        <v>5</v>
      </c>
      <c r="F2680" s="96">
        <v>5</v>
      </c>
      <c r="G2680" s="82" t="s">
        <v>110</v>
      </c>
      <c r="H2680" s="70" t="s">
        <v>3863</v>
      </c>
      <c r="I2680" s="70"/>
      <c r="J2680" s="70"/>
      <c r="K2680" s="72">
        <v>34.75</v>
      </c>
    </row>
    <row r="2681" spans="1:11" s="80" customFormat="1" ht="15" customHeight="1">
      <c r="A2681" s="91" t="s">
        <v>4957</v>
      </c>
      <c r="B2681" s="95" t="s">
        <v>4956</v>
      </c>
      <c r="C2681" s="96">
        <v>3</v>
      </c>
      <c r="D2681" s="96">
        <v>0</v>
      </c>
      <c r="E2681" s="96">
        <v>5</v>
      </c>
      <c r="F2681" s="96">
        <v>5</v>
      </c>
      <c r="G2681" s="82" t="s">
        <v>110</v>
      </c>
      <c r="H2681" s="70" t="s">
        <v>3863</v>
      </c>
      <c r="I2681" s="70"/>
      <c r="J2681" s="70"/>
      <c r="K2681" s="72">
        <v>15.9</v>
      </c>
    </row>
    <row r="2682" spans="1:11" s="80" customFormat="1" ht="15" customHeight="1">
      <c r="A2682" s="91" t="s">
        <v>4958</v>
      </c>
      <c r="B2682" s="95" t="s">
        <v>4959</v>
      </c>
      <c r="C2682" s="96">
        <v>3</v>
      </c>
      <c r="D2682" s="96">
        <v>0</v>
      </c>
      <c r="E2682" s="96">
        <v>5</v>
      </c>
      <c r="F2682" s="96">
        <v>5</v>
      </c>
      <c r="G2682" s="82" t="s">
        <v>110</v>
      </c>
      <c r="H2682" s="70" t="s">
        <v>3863</v>
      </c>
      <c r="I2682" s="70"/>
      <c r="J2682" s="70"/>
      <c r="K2682" s="72">
        <v>6.27</v>
      </c>
    </row>
    <row r="2683" spans="1:11" s="80" customFormat="1" ht="15" customHeight="1">
      <c r="A2683" s="91" t="s">
        <v>4960</v>
      </c>
      <c r="B2683" s="95" t="s">
        <v>4961</v>
      </c>
      <c r="C2683" s="96">
        <v>3</v>
      </c>
      <c r="D2683" s="96">
        <v>0</v>
      </c>
      <c r="E2683" s="96">
        <v>5</v>
      </c>
      <c r="F2683" s="96">
        <v>5</v>
      </c>
      <c r="G2683" s="82" t="s">
        <v>110</v>
      </c>
      <c r="H2683" s="70" t="s">
        <v>3863</v>
      </c>
      <c r="I2683" s="70"/>
      <c r="J2683" s="70"/>
      <c r="K2683" s="72">
        <v>5.87</v>
      </c>
    </row>
    <row r="2684" spans="1:11" s="80" customFormat="1" ht="15" customHeight="1">
      <c r="A2684" s="91" t="s">
        <v>4962</v>
      </c>
      <c r="B2684" s="95" t="s">
        <v>4963</v>
      </c>
      <c r="C2684" s="96">
        <v>3</v>
      </c>
      <c r="D2684" s="96">
        <v>0</v>
      </c>
      <c r="E2684" s="96">
        <v>5</v>
      </c>
      <c r="F2684" s="96">
        <v>5</v>
      </c>
      <c r="G2684" s="82" t="s">
        <v>110</v>
      </c>
      <c r="H2684" s="70" t="s">
        <v>3863</v>
      </c>
      <c r="I2684" s="70"/>
      <c r="J2684" s="70"/>
      <c r="K2684" s="72">
        <v>19.89</v>
      </c>
    </row>
    <row r="2685" spans="1:11" s="80" customFormat="1" ht="15" customHeight="1">
      <c r="A2685" s="91" t="s">
        <v>4964</v>
      </c>
      <c r="B2685" s="95" t="s">
        <v>4965</v>
      </c>
      <c r="C2685" s="96">
        <v>3</v>
      </c>
      <c r="D2685" s="96">
        <v>0</v>
      </c>
      <c r="E2685" s="96">
        <v>5</v>
      </c>
      <c r="F2685" s="96">
        <v>5</v>
      </c>
      <c r="G2685" s="82" t="s">
        <v>110</v>
      </c>
      <c r="H2685" s="70" t="s">
        <v>3863</v>
      </c>
      <c r="I2685" s="70"/>
      <c r="J2685" s="70"/>
      <c r="K2685" s="72">
        <v>26.1</v>
      </c>
    </row>
    <row r="2686" spans="1:11" s="80" customFormat="1" ht="15" customHeight="1">
      <c r="A2686" s="91" t="s">
        <v>4966</v>
      </c>
      <c r="B2686" s="95" t="s">
        <v>4967</v>
      </c>
      <c r="C2686" s="96">
        <v>3</v>
      </c>
      <c r="D2686" s="96">
        <v>0</v>
      </c>
      <c r="E2686" s="96">
        <v>5</v>
      </c>
      <c r="F2686" s="96">
        <v>5</v>
      </c>
      <c r="G2686" s="82" t="s">
        <v>110</v>
      </c>
      <c r="H2686" s="70" t="s">
        <v>3863</v>
      </c>
      <c r="I2686" s="70"/>
      <c r="J2686" s="70"/>
      <c r="K2686" s="72">
        <v>25.83</v>
      </c>
    </row>
    <row r="2687" spans="1:11" s="80" customFormat="1" ht="15" customHeight="1">
      <c r="A2687" s="91" t="s">
        <v>4968</v>
      </c>
      <c r="B2687" s="95" t="s">
        <v>4969</v>
      </c>
      <c r="C2687" s="96">
        <v>3</v>
      </c>
      <c r="D2687" s="96">
        <v>0</v>
      </c>
      <c r="E2687" s="96">
        <v>5</v>
      </c>
      <c r="F2687" s="96">
        <v>5</v>
      </c>
      <c r="G2687" s="82" t="s">
        <v>110</v>
      </c>
      <c r="H2687" s="70" t="s">
        <v>3863</v>
      </c>
      <c r="I2687" s="70"/>
      <c r="J2687" s="70"/>
      <c r="K2687" s="72">
        <v>28.21</v>
      </c>
    </row>
    <row r="2688" spans="1:11" s="80" customFormat="1" ht="15" customHeight="1">
      <c r="A2688" s="91" t="s">
        <v>4970</v>
      </c>
      <c r="B2688" s="95" t="s">
        <v>4971</v>
      </c>
      <c r="C2688" s="96">
        <v>3</v>
      </c>
      <c r="D2688" s="96">
        <v>0</v>
      </c>
      <c r="E2688" s="96">
        <v>5</v>
      </c>
      <c r="F2688" s="96">
        <v>5</v>
      </c>
      <c r="G2688" s="82" t="s">
        <v>110</v>
      </c>
      <c r="H2688" s="70" t="s">
        <v>3863</v>
      </c>
      <c r="I2688" s="70"/>
      <c r="J2688" s="70"/>
      <c r="K2688" s="72">
        <v>31.13</v>
      </c>
    </row>
    <row r="2689" spans="1:11" s="80" customFormat="1" ht="15" customHeight="1">
      <c r="A2689" s="91" t="s">
        <v>4972</v>
      </c>
      <c r="B2689" s="95" t="s">
        <v>4973</v>
      </c>
      <c r="C2689" s="96">
        <v>3</v>
      </c>
      <c r="D2689" s="96">
        <v>0</v>
      </c>
      <c r="E2689" s="96">
        <v>5</v>
      </c>
      <c r="F2689" s="96">
        <v>5</v>
      </c>
      <c r="G2689" s="82" t="s">
        <v>110</v>
      </c>
      <c r="H2689" s="70" t="s">
        <v>3863</v>
      </c>
      <c r="I2689" s="70"/>
      <c r="J2689" s="70"/>
      <c r="K2689" s="72">
        <v>28.46</v>
      </c>
    </row>
    <row r="2690" spans="1:11" s="80" customFormat="1" ht="15" customHeight="1">
      <c r="A2690" s="91" t="s">
        <v>4974</v>
      </c>
      <c r="B2690" s="95" t="s">
        <v>4975</v>
      </c>
      <c r="C2690" s="96">
        <v>3</v>
      </c>
      <c r="D2690" s="96">
        <v>0</v>
      </c>
      <c r="E2690" s="96">
        <v>5</v>
      </c>
      <c r="F2690" s="96">
        <v>5</v>
      </c>
      <c r="G2690" s="82" t="s">
        <v>110</v>
      </c>
      <c r="H2690" s="70" t="s">
        <v>3863</v>
      </c>
      <c r="I2690" s="70"/>
      <c r="J2690" s="70"/>
      <c r="K2690" s="72">
        <v>36.54</v>
      </c>
    </row>
    <row r="2691" spans="1:11" s="80" customFormat="1" ht="15" customHeight="1">
      <c r="A2691" s="91" t="s">
        <v>4976</v>
      </c>
      <c r="B2691" s="95" t="s">
        <v>4977</v>
      </c>
      <c r="C2691" s="96">
        <v>3</v>
      </c>
      <c r="D2691" s="96">
        <v>0</v>
      </c>
      <c r="E2691" s="96">
        <v>5</v>
      </c>
      <c r="F2691" s="96">
        <v>5</v>
      </c>
      <c r="G2691" s="82" t="s">
        <v>110</v>
      </c>
      <c r="H2691" s="70" t="s">
        <v>3863</v>
      </c>
      <c r="I2691" s="70"/>
      <c r="J2691" s="70"/>
      <c r="K2691" s="72">
        <v>26.44</v>
      </c>
    </row>
    <row r="2692" spans="1:11" s="80" customFormat="1" ht="15" customHeight="1">
      <c r="A2692" s="91" t="s">
        <v>4978</v>
      </c>
      <c r="B2692" s="95" t="s">
        <v>4979</v>
      </c>
      <c r="C2692" s="96">
        <v>3</v>
      </c>
      <c r="D2692" s="96">
        <v>0</v>
      </c>
      <c r="E2692" s="96">
        <v>5</v>
      </c>
      <c r="F2692" s="96">
        <v>5</v>
      </c>
      <c r="G2692" s="82" t="s">
        <v>110</v>
      </c>
      <c r="H2692" s="70" t="s">
        <v>3863</v>
      </c>
      <c r="I2692" s="70"/>
      <c r="J2692" s="70"/>
      <c r="K2692" s="72">
        <v>34.049999999999997</v>
      </c>
    </row>
    <row r="2693" spans="1:11" s="80" customFormat="1" ht="15" customHeight="1">
      <c r="A2693" s="91" t="s">
        <v>4980</v>
      </c>
      <c r="B2693" s="95" t="s">
        <v>4981</v>
      </c>
      <c r="C2693" s="96">
        <v>3</v>
      </c>
      <c r="D2693" s="96">
        <v>0</v>
      </c>
      <c r="E2693" s="96">
        <v>5</v>
      </c>
      <c r="F2693" s="96">
        <v>5</v>
      </c>
      <c r="G2693" s="82" t="s">
        <v>110</v>
      </c>
      <c r="H2693" s="70" t="s">
        <v>3863</v>
      </c>
      <c r="I2693" s="70"/>
      <c r="J2693" s="70"/>
      <c r="K2693" s="72">
        <v>25.09</v>
      </c>
    </row>
    <row r="2694" spans="1:11" s="80" customFormat="1" ht="15" customHeight="1">
      <c r="A2694" s="91" t="s">
        <v>4982</v>
      </c>
      <c r="B2694" s="95" t="s">
        <v>4983</v>
      </c>
      <c r="C2694" s="96">
        <v>3</v>
      </c>
      <c r="D2694" s="96">
        <v>0</v>
      </c>
      <c r="E2694" s="96">
        <v>5</v>
      </c>
      <c r="F2694" s="96">
        <v>5</v>
      </c>
      <c r="G2694" s="82" t="s">
        <v>110</v>
      </c>
      <c r="H2694" s="70" t="s">
        <v>3863</v>
      </c>
      <c r="I2694" s="70"/>
      <c r="J2694" s="70"/>
      <c r="K2694" s="72">
        <v>25.09</v>
      </c>
    </row>
    <row r="2695" spans="1:11" s="80" customFormat="1" ht="15" customHeight="1">
      <c r="A2695" s="91" t="s">
        <v>4984</v>
      </c>
      <c r="B2695" s="95" t="s">
        <v>4985</v>
      </c>
      <c r="C2695" s="96">
        <v>3</v>
      </c>
      <c r="D2695" s="96">
        <v>0</v>
      </c>
      <c r="E2695" s="96">
        <v>5</v>
      </c>
      <c r="F2695" s="96">
        <v>5</v>
      </c>
      <c r="G2695" s="82" t="s">
        <v>110</v>
      </c>
      <c r="H2695" s="70" t="s">
        <v>3863</v>
      </c>
      <c r="I2695" s="70"/>
      <c r="J2695" s="70"/>
      <c r="K2695" s="72">
        <v>25.09</v>
      </c>
    </row>
    <row r="2696" spans="1:11" s="80" customFormat="1" ht="15" customHeight="1">
      <c r="A2696" s="91" t="s">
        <v>4986</v>
      </c>
      <c r="B2696" s="95" t="s">
        <v>4987</v>
      </c>
      <c r="C2696" s="96">
        <v>3</v>
      </c>
      <c r="D2696" s="96">
        <v>0</v>
      </c>
      <c r="E2696" s="96">
        <v>5</v>
      </c>
      <c r="F2696" s="96">
        <v>5</v>
      </c>
      <c r="G2696" s="82" t="s">
        <v>110</v>
      </c>
      <c r="H2696" s="70" t="s">
        <v>3863</v>
      </c>
      <c r="I2696" s="70"/>
      <c r="J2696" s="70"/>
      <c r="K2696" s="72">
        <v>5</v>
      </c>
    </row>
    <row r="2697" spans="1:11" s="80" customFormat="1" ht="15" customHeight="1">
      <c r="A2697" s="91" t="s">
        <v>4988</v>
      </c>
      <c r="B2697" s="95" t="s">
        <v>4989</v>
      </c>
      <c r="C2697" s="96">
        <v>3</v>
      </c>
      <c r="D2697" s="96">
        <v>0</v>
      </c>
      <c r="E2697" s="96">
        <v>5</v>
      </c>
      <c r="F2697" s="96">
        <v>5</v>
      </c>
      <c r="G2697" s="82" t="s">
        <v>110</v>
      </c>
      <c r="H2697" s="70" t="s">
        <v>3863</v>
      </c>
      <c r="I2697" s="70"/>
      <c r="J2697" s="70"/>
      <c r="K2697" s="72">
        <v>5</v>
      </c>
    </row>
    <row r="2698" spans="1:11" s="80" customFormat="1" ht="15" customHeight="1">
      <c r="A2698" s="91" t="s">
        <v>4990</v>
      </c>
      <c r="B2698" s="95" t="s">
        <v>4991</v>
      </c>
      <c r="C2698" s="96">
        <v>3</v>
      </c>
      <c r="D2698" s="96">
        <v>0</v>
      </c>
      <c r="E2698" s="96">
        <v>5</v>
      </c>
      <c r="F2698" s="96">
        <v>5</v>
      </c>
      <c r="G2698" s="82" t="s">
        <v>110</v>
      </c>
      <c r="H2698" s="70" t="s">
        <v>3863</v>
      </c>
      <c r="I2698" s="70"/>
      <c r="J2698" s="70"/>
      <c r="K2698" s="72">
        <v>5</v>
      </c>
    </row>
    <row r="2699" spans="1:11" s="80" customFormat="1" ht="15" customHeight="1">
      <c r="A2699" s="91" t="s">
        <v>4992</v>
      </c>
      <c r="B2699" s="95" t="s">
        <v>4993</v>
      </c>
      <c r="C2699" s="96">
        <v>3</v>
      </c>
      <c r="D2699" s="96">
        <v>0</v>
      </c>
      <c r="E2699" s="96">
        <v>5</v>
      </c>
      <c r="F2699" s="96">
        <v>5</v>
      </c>
      <c r="G2699" s="82" t="s">
        <v>110</v>
      </c>
      <c r="H2699" s="70" t="s">
        <v>3863</v>
      </c>
      <c r="I2699" s="70"/>
      <c r="J2699" s="70"/>
      <c r="K2699" s="72">
        <v>7.06</v>
      </c>
    </row>
    <row r="2700" spans="1:11" s="80" customFormat="1" ht="15" customHeight="1">
      <c r="A2700" s="91" t="s">
        <v>4994</v>
      </c>
      <c r="B2700" s="95" t="s">
        <v>4995</v>
      </c>
      <c r="C2700" s="96">
        <v>3</v>
      </c>
      <c r="D2700" s="96">
        <v>0</v>
      </c>
      <c r="E2700" s="96">
        <v>5</v>
      </c>
      <c r="F2700" s="96">
        <v>5</v>
      </c>
      <c r="G2700" s="82" t="s">
        <v>110</v>
      </c>
      <c r="H2700" s="70" t="s">
        <v>3863</v>
      </c>
      <c r="I2700" s="70"/>
      <c r="J2700" s="70"/>
      <c r="K2700" s="72">
        <v>20.54</v>
      </c>
    </row>
    <row r="2701" spans="1:11" s="80" customFormat="1" ht="15" customHeight="1">
      <c r="A2701" s="91" t="s">
        <v>4996</v>
      </c>
      <c r="B2701" s="95" t="s">
        <v>4997</v>
      </c>
      <c r="C2701" s="96">
        <v>3</v>
      </c>
      <c r="D2701" s="96">
        <v>0</v>
      </c>
      <c r="E2701" s="96">
        <v>5</v>
      </c>
      <c r="F2701" s="96">
        <v>5</v>
      </c>
      <c r="G2701" s="82" t="s">
        <v>110</v>
      </c>
      <c r="H2701" s="70" t="s">
        <v>3863</v>
      </c>
      <c r="I2701" s="70"/>
      <c r="J2701" s="70"/>
      <c r="K2701" s="72">
        <v>14.65</v>
      </c>
    </row>
    <row r="2702" spans="1:11" s="80" customFormat="1" ht="15" customHeight="1">
      <c r="A2702" s="91" t="s">
        <v>4998</v>
      </c>
      <c r="B2702" s="95" t="s">
        <v>4999</v>
      </c>
      <c r="C2702" s="96">
        <v>3</v>
      </c>
      <c r="D2702" s="96">
        <v>0</v>
      </c>
      <c r="E2702" s="96">
        <v>5</v>
      </c>
      <c r="F2702" s="96">
        <v>5</v>
      </c>
      <c r="G2702" s="82" t="s">
        <v>110</v>
      </c>
      <c r="H2702" s="70" t="s">
        <v>3863</v>
      </c>
      <c r="I2702" s="70"/>
      <c r="J2702" s="70"/>
      <c r="K2702" s="72">
        <v>24.33</v>
      </c>
    </row>
    <row r="2703" spans="1:11" s="80" customFormat="1" ht="15" customHeight="1">
      <c r="A2703" s="91" t="s">
        <v>5000</v>
      </c>
      <c r="B2703" s="95" t="s">
        <v>5001</v>
      </c>
      <c r="C2703" s="96">
        <v>3</v>
      </c>
      <c r="D2703" s="96">
        <v>0</v>
      </c>
      <c r="E2703" s="96">
        <v>5</v>
      </c>
      <c r="F2703" s="96">
        <v>5</v>
      </c>
      <c r="G2703" s="82" t="s">
        <v>110</v>
      </c>
      <c r="H2703" s="70" t="s">
        <v>3863</v>
      </c>
      <c r="I2703" s="70"/>
      <c r="J2703" s="70"/>
      <c r="K2703" s="72">
        <v>23.24</v>
      </c>
    </row>
    <row r="2704" spans="1:11" s="80" customFormat="1" ht="15" customHeight="1">
      <c r="A2704" s="91" t="s">
        <v>5002</v>
      </c>
      <c r="B2704" s="95" t="s">
        <v>5003</v>
      </c>
      <c r="C2704" s="96">
        <v>3</v>
      </c>
      <c r="D2704" s="96">
        <v>0</v>
      </c>
      <c r="E2704" s="96">
        <v>5</v>
      </c>
      <c r="F2704" s="96">
        <v>5</v>
      </c>
      <c r="G2704" s="82" t="s">
        <v>110</v>
      </c>
      <c r="H2704" s="70" t="s">
        <v>3863</v>
      </c>
      <c r="I2704" s="70"/>
      <c r="J2704" s="70"/>
      <c r="K2704" s="72">
        <v>24.55</v>
      </c>
    </row>
    <row r="2705" spans="1:11" s="80" customFormat="1" ht="15" customHeight="1">
      <c r="A2705" s="91" t="s">
        <v>5004</v>
      </c>
      <c r="B2705" s="95" t="s">
        <v>5005</v>
      </c>
      <c r="C2705" s="96">
        <v>3</v>
      </c>
      <c r="D2705" s="96">
        <v>0</v>
      </c>
      <c r="E2705" s="96">
        <v>5</v>
      </c>
      <c r="F2705" s="96">
        <v>5</v>
      </c>
      <c r="G2705" s="82" t="s">
        <v>110</v>
      </c>
      <c r="H2705" s="70" t="s">
        <v>3863</v>
      </c>
      <c r="I2705" s="70"/>
      <c r="J2705" s="70"/>
      <c r="K2705" s="72">
        <v>19.57</v>
      </c>
    </row>
    <row r="2706" spans="1:11" s="80" customFormat="1" ht="15" customHeight="1">
      <c r="A2706" s="91" t="s">
        <v>5006</v>
      </c>
      <c r="B2706" s="95" t="s">
        <v>5007</v>
      </c>
      <c r="C2706" s="96">
        <v>3</v>
      </c>
      <c r="D2706" s="96">
        <v>0</v>
      </c>
      <c r="E2706" s="96">
        <v>5</v>
      </c>
      <c r="F2706" s="96">
        <v>5</v>
      </c>
      <c r="G2706" s="82" t="s">
        <v>110</v>
      </c>
      <c r="H2706" s="70" t="s">
        <v>3863</v>
      </c>
      <c r="I2706" s="70"/>
      <c r="J2706" s="70"/>
      <c r="K2706" s="72">
        <v>11.74</v>
      </c>
    </row>
    <row r="2707" spans="1:11" s="80" customFormat="1" ht="15" customHeight="1">
      <c r="A2707" s="91" t="s">
        <v>5008</v>
      </c>
      <c r="B2707" s="95" t="s">
        <v>5009</v>
      </c>
      <c r="C2707" s="96">
        <v>3</v>
      </c>
      <c r="D2707" s="96">
        <v>0</v>
      </c>
      <c r="E2707" s="96">
        <v>5</v>
      </c>
      <c r="F2707" s="96">
        <v>5</v>
      </c>
      <c r="G2707" s="82" t="s">
        <v>110</v>
      </c>
      <c r="H2707" s="70" t="s">
        <v>3863</v>
      </c>
      <c r="I2707" s="70"/>
      <c r="J2707" s="70"/>
      <c r="K2707" s="72">
        <v>24.3</v>
      </c>
    </row>
    <row r="2708" spans="1:11" s="80" customFormat="1" ht="15" customHeight="1">
      <c r="A2708" s="91" t="s">
        <v>5010</v>
      </c>
      <c r="B2708" s="95" t="s">
        <v>5011</v>
      </c>
      <c r="C2708" s="96">
        <v>3</v>
      </c>
      <c r="D2708" s="96">
        <v>0</v>
      </c>
      <c r="E2708" s="96">
        <v>5</v>
      </c>
      <c r="F2708" s="96">
        <v>5</v>
      </c>
      <c r="G2708" s="82" t="s">
        <v>110</v>
      </c>
      <c r="H2708" s="70" t="s">
        <v>3863</v>
      </c>
      <c r="I2708" s="70"/>
      <c r="J2708" s="70"/>
      <c r="K2708" s="72">
        <v>38.33</v>
      </c>
    </row>
    <row r="2709" spans="1:11" s="80" customFormat="1" ht="15" customHeight="1">
      <c r="A2709" s="91" t="s">
        <v>5012</v>
      </c>
      <c r="B2709" s="95" t="s">
        <v>5013</v>
      </c>
      <c r="C2709" s="96">
        <v>3</v>
      </c>
      <c r="D2709" s="96">
        <v>0</v>
      </c>
      <c r="E2709" s="96">
        <v>5</v>
      </c>
      <c r="F2709" s="96">
        <v>5</v>
      </c>
      <c r="G2709" s="82" t="s">
        <v>110</v>
      </c>
      <c r="H2709" s="70" t="s">
        <v>3863</v>
      </c>
      <c r="I2709" s="70"/>
      <c r="J2709" s="70"/>
      <c r="K2709" s="72">
        <v>14.81</v>
      </c>
    </row>
    <row r="2710" spans="1:11" s="80" customFormat="1" ht="15" customHeight="1">
      <c r="A2710" s="91" t="s">
        <v>5014</v>
      </c>
      <c r="B2710" s="95" t="s">
        <v>5015</v>
      </c>
      <c r="C2710" s="96">
        <v>3</v>
      </c>
      <c r="D2710" s="96">
        <v>0</v>
      </c>
      <c r="E2710" s="96">
        <v>5</v>
      </c>
      <c r="F2710" s="96">
        <v>5</v>
      </c>
      <c r="G2710" s="82" t="s">
        <v>110</v>
      </c>
      <c r="H2710" s="70" t="s">
        <v>3863</v>
      </c>
      <c r="I2710" s="70"/>
      <c r="J2710" s="70"/>
      <c r="K2710" s="72">
        <v>12.88</v>
      </c>
    </row>
    <row r="2711" spans="1:11" s="80" customFormat="1" ht="15" customHeight="1">
      <c r="A2711" s="91" t="s">
        <v>5016</v>
      </c>
      <c r="B2711" s="95" t="s">
        <v>5017</v>
      </c>
      <c r="C2711" s="96">
        <v>3</v>
      </c>
      <c r="D2711" s="96">
        <v>0</v>
      </c>
      <c r="E2711" s="96">
        <v>5</v>
      </c>
      <c r="F2711" s="96">
        <v>5</v>
      </c>
      <c r="G2711" s="82" t="s">
        <v>110</v>
      </c>
      <c r="H2711" s="70" t="s">
        <v>3863</v>
      </c>
      <c r="I2711" s="70"/>
      <c r="J2711" s="70"/>
      <c r="K2711" s="72">
        <v>15.87</v>
      </c>
    </row>
    <row r="2712" spans="1:11" s="80" customFormat="1" ht="15" customHeight="1">
      <c r="A2712" s="91" t="s">
        <v>5018</v>
      </c>
      <c r="B2712" s="95" t="s">
        <v>4585</v>
      </c>
      <c r="C2712" s="96">
        <v>3</v>
      </c>
      <c r="D2712" s="96">
        <v>0</v>
      </c>
      <c r="E2712" s="96">
        <v>5</v>
      </c>
      <c r="F2712" s="96">
        <v>5</v>
      </c>
      <c r="G2712" s="82" t="s">
        <v>110</v>
      </c>
      <c r="H2712" s="70" t="s">
        <v>3863</v>
      </c>
      <c r="I2712" s="70"/>
      <c r="J2712" s="70"/>
      <c r="K2712" s="72">
        <v>87.88</v>
      </c>
    </row>
    <row r="2713" spans="1:11" s="80" customFormat="1" ht="15" customHeight="1">
      <c r="A2713" s="91" t="s">
        <v>5019</v>
      </c>
      <c r="B2713" s="95" t="s">
        <v>4973</v>
      </c>
      <c r="C2713" s="96">
        <v>3</v>
      </c>
      <c r="D2713" s="96">
        <v>0</v>
      </c>
      <c r="E2713" s="96">
        <v>5</v>
      </c>
      <c r="F2713" s="96">
        <v>5</v>
      </c>
      <c r="G2713" s="82" t="s">
        <v>110</v>
      </c>
      <c r="H2713" s="70" t="s">
        <v>3863</v>
      </c>
      <c r="I2713" s="70"/>
      <c r="J2713" s="70"/>
      <c r="K2713" s="72">
        <v>88.51</v>
      </c>
    </row>
    <row r="2714" spans="1:11" s="80" customFormat="1" ht="15" customHeight="1">
      <c r="A2714" s="91" t="s">
        <v>5020</v>
      </c>
      <c r="B2714" s="95" t="s">
        <v>5021</v>
      </c>
      <c r="C2714" s="96">
        <v>3</v>
      </c>
      <c r="D2714" s="96">
        <v>0</v>
      </c>
      <c r="E2714" s="96">
        <v>5</v>
      </c>
      <c r="F2714" s="96">
        <v>5</v>
      </c>
      <c r="G2714" s="82" t="s">
        <v>110</v>
      </c>
      <c r="H2714" s="70" t="s">
        <v>3863</v>
      </c>
      <c r="I2714" s="70"/>
      <c r="J2714" s="70"/>
      <c r="K2714" s="72">
        <v>71.400000000000006</v>
      </c>
    </row>
    <row r="2715" spans="1:11" s="80" customFormat="1" ht="15" customHeight="1">
      <c r="A2715" s="91" t="s">
        <v>5022</v>
      </c>
      <c r="B2715" s="95" t="s">
        <v>5023</v>
      </c>
      <c r="C2715" s="96">
        <v>3</v>
      </c>
      <c r="D2715" s="96">
        <v>0</v>
      </c>
      <c r="E2715" s="96">
        <v>5</v>
      </c>
      <c r="F2715" s="96">
        <v>5</v>
      </c>
      <c r="G2715" s="82" t="s">
        <v>110</v>
      </c>
      <c r="H2715" s="70" t="s">
        <v>3863</v>
      </c>
      <c r="I2715" s="70"/>
      <c r="J2715" s="70"/>
      <c r="K2715" s="72">
        <v>49.89</v>
      </c>
    </row>
    <row r="2716" spans="1:11" s="80" customFormat="1" ht="15" customHeight="1">
      <c r="A2716" s="91" t="s">
        <v>5024</v>
      </c>
      <c r="B2716" s="95" t="s">
        <v>5025</v>
      </c>
      <c r="C2716" s="96">
        <v>3</v>
      </c>
      <c r="D2716" s="96">
        <v>0</v>
      </c>
      <c r="E2716" s="96">
        <v>5</v>
      </c>
      <c r="F2716" s="96">
        <v>5</v>
      </c>
      <c r="G2716" s="82" t="s">
        <v>110</v>
      </c>
      <c r="H2716" s="70" t="s">
        <v>3863</v>
      </c>
      <c r="I2716" s="70"/>
      <c r="J2716" s="70"/>
      <c r="K2716" s="72">
        <v>30.01</v>
      </c>
    </row>
    <row r="2717" spans="1:11" s="80" customFormat="1" ht="15" customHeight="1">
      <c r="A2717" s="91" t="s">
        <v>5026</v>
      </c>
      <c r="B2717" s="95" t="s">
        <v>5027</v>
      </c>
      <c r="C2717" s="96">
        <v>3</v>
      </c>
      <c r="D2717" s="96">
        <v>0</v>
      </c>
      <c r="E2717" s="96">
        <v>5</v>
      </c>
      <c r="F2717" s="96">
        <v>5</v>
      </c>
      <c r="G2717" s="82" t="s">
        <v>110</v>
      </c>
      <c r="H2717" s="70" t="s">
        <v>3863</v>
      </c>
      <c r="I2717" s="70"/>
      <c r="J2717" s="70"/>
      <c r="K2717" s="72">
        <v>27.61</v>
      </c>
    </row>
    <row r="2718" spans="1:11" s="80" customFormat="1" ht="15" customHeight="1">
      <c r="A2718" s="91" t="s">
        <v>5028</v>
      </c>
      <c r="B2718" s="95" t="s">
        <v>5029</v>
      </c>
      <c r="C2718" s="96">
        <v>3</v>
      </c>
      <c r="D2718" s="96">
        <v>0</v>
      </c>
      <c r="E2718" s="96">
        <v>5</v>
      </c>
      <c r="F2718" s="96">
        <v>5</v>
      </c>
      <c r="G2718" s="82" t="s">
        <v>110</v>
      </c>
      <c r="H2718" s="70" t="s">
        <v>3863</v>
      </c>
      <c r="I2718" s="70"/>
      <c r="J2718" s="70"/>
      <c r="K2718" s="72">
        <v>34.83</v>
      </c>
    </row>
    <row r="2719" spans="1:11" s="80" customFormat="1" ht="15" customHeight="1">
      <c r="A2719" s="91" t="s">
        <v>5030</v>
      </c>
      <c r="B2719" s="95" t="s">
        <v>5031</v>
      </c>
      <c r="C2719" s="96">
        <v>3</v>
      </c>
      <c r="D2719" s="96">
        <v>0</v>
      </c>
      <c r="E2719" s="96">
        <v>5</v>
      </c>
      <c r="F2719" s="96">
        <v>5</v>
      </c>
      <c r="G2719" s="82" t="s">
        <v>110</v>
      </c>
      <c r="H2719" s="70" t="s">
        <v>3863</v>
      </c>
      <c r="I2719" s="70"/>
      <c r="J2719" s="70"/>
      <c r="K2719" s="72">
        <v>42.26</v>
      </c>
    </row>
    <row r="2720" spans="1:11" s="80" customFormat="1" ht="15" customHeight="1">
      <c r="A2720" s="91" t="s">
        <v>5032</v>
      </c>
      <c r="B2720" s="95" t="s">
        <v>5033</v>
      </c>
      <c r="C2720" s="96">
        <v>3</v>
      </c>
      <c r="D2720" s="96">
        <v>0</v>
      </c>
      <c r="E2720" s="96">
        <v>5</v>
      </c>
      <c r="F2720" s="96">
        <v>5</v>
      </c>
      <c r="G2720" s="82" t="s">
        <v>110</v>
      </c>
      <c r="H2720" s="70" t="s">
        <v>3863</v>
      </c>
      <c r="I2720" s="70"/>
      <c r="J2720" s="70"/>
      <c r="K2720" s="72">
        <v>29.65</v>
      </c>
    </row>
    <row r="2721" spans="1:11" s="80" customFormat="1" ht="15" customHeight="1">
      <c r="A2721" s="91" t="s">
        <v>5034</v>
      </c>
      <c r="B2721" s="95" t="s">
        <v>5035</v>
      </c>
      <c r="C2721" s="96">
        <v>3</v>
      </c>
      <c r="D2721" s="96">
        <v>0</v>
      </c>
      <c r="E2721" s="96">
        <v>5</v>
      </c>
      <c r="F2721" s="96">
        <v>5</v>
      </c>
      <c r="G2721" s="82" t="s">
        <v>110</v>
      </c>
      <c r="H2721" s="70" t="s">
        <v>3863</v>
      </c>
      <c r="I2721" s="70"/>
      <c r="J2721" s="70"/>
      <c r="K2721" s="72">
        <v>18.329999999999998</v>
      </c>
    </row>
    <row r="2722" spans="1:11" s="80" customFormat="1" ht="15" customHeight="1">
      <c r="A2722" s="91" t="s">
        <v>5036</v>
      </c>
      <c r="B2722" s="95" t="s">
        <v>5037</v>
      </c>
      <c r="C2722" s="96">
        <v>3</v>
      </c>
      <c r="D2722" s="96">
        <v>0</v>
      </c>
      <c r="E2722" s="96">
        <v>5</v>
      </c>
      <c r="F2722" s="96">
        <v>5</v>
      </c>
      <c r="G2722" s="82" t="s">
        <v>110</v>
      </c>
      <c r="H2722" s="70" t="s">
        <v>3863</v>
      </c>
      <c r="I2722" s="70"/>
      <c r="J2722" s="70"/>
      <c r="K2722" s="72">
        <v>32.119999999999997</v>
      </c>
    </row>
    <row r="2723" spans="1:11" s="80" customFormat="1" ht="15" customHeight="1">
      <c r="A2723" s="91" t="s">
        <v>5038</v>
      </c>
      <c r="B2723" s="95" t="s">
        <v>5039</v>
      </c>
      <c r="C2723" s="96">
        <v>3</v>
      </c>
      <c r="D2723" s="96">
        <v>0</v>
      </c>
      <c r="E2723" s="96">
        <v>5</v>
      </c>
      <c r="F2723" s="96">
        <v>5</v>
      </c>
      <c r="G2723" s="82" t="s">
        <v>110</v>
      </c>
      <c r="H2723" s="70" t="s">
        <v>3863</v>
      </c>
      <c r="I2723" s="70"/>
      <c r="J2723" s="70"/>
      <c r="K2723" s="72">
        <v>6.56</v>
      </c>
    </row>
    <row r="2724" spans="1:11" s="80" customFormat="1" ht="15" customHeight="1">
      <c r="A2724" s="91" t="s">
        <v>5040</v>
      </c>
      <c r="B2724" s="95" t="s">
        <v>5041</v>
      </c>
      <c r="C2724" s="96">
        <v>3</v>
      </c>
      <c r="D2724" s="96">
        <v>0</v>
      </c>
      <c r="E2724" s="96">
        <v>5</v>
      </c>
      <c r="F2724" s="96">
        <v>5</v>
      </c>
      <c r="G2724" s="82" t="s">
        <v>110</v>
      </c>
      <c r="H2724" s="70" t="s">
        <v>3863</v>
      </c>
      <c r="I2724" s="70"/>
      <c r="J2724" s="70"/>
      <c r="K2724" s="72">
        <v>6.64</v>
      </c>
    </row>
    <row r="2725" spans="1:11" s="80" customFormat="1" ht="15" customHeight="1">
      <c r="A2725" s="91" t="s">
        <v>5042</v>
      </c>
      <c r="B2725" s="95" t="s">
        <v>5043</v>
      </c>
      <c r="C2725" s="96">
        <v>3</v>
      </c>
      <c r="D2725" s="96">
        <v>0</v>
      </c>
      <c r="E2725" s="96">
        <v>5</v>
      </c>
      <c r="F2725" s="96">
        <v>5</v>
      </c>
      <c r="G2725" s="82" t="s">
        <v>110</v>
      </c>
      <c r="H2725" s="70" t="s">
        <v>3863</v>
      </c>
      <c r="I2725" s="70"/>
      <c r="J2725" s="70"/>
      <c r="K2725" s="72">
        <v>6.64</v>
      </c>
    </row>
    <row r="2726" spans="1:11" s="80" customFormat="1" ht="15" customHeight="1">
      <c r="A2726" s="91" t="s">
        <v>5044</v>
      </c>
      <c r="B2726" s="95" t="s">
        <v>5045</v>
      </c>
      <c r="C2726" s="96">
        <v>3</v>
      </c>
      <c r="D2726" s="96">
        <v>0</v>
      </c>
      <c r="E2726" s="96">
        <v>5</v>
      </c>
      <c r="F2726" s="96">
        <v>5</v>
      </c>
      <c r="G2726" s="82" t="s">
        <v>110</v>
      </c>
      <c r="H2726" s="70" t="s">
        <v>3863</v>
      </c>
      <c r="I2726" s="70"/>
      <c r="J2726" s="70"/>
      <c r="K2726" s="72">
        <v>29</v>
      </c>
    </row>
    <row r="2727" spans="1:11" s="80" customFormat="1" ht="15" customHeight="1">
      <c r="A2727" s="91" t="s">
        <v>5046</v>
      </c>
      <c r="B2727" s="95" t="s">
        <v>5047</v>
      </c>
      <c r="C2727" s="96">
        <v>3</v>
      </c>
      <c r="D2727" s="96">
        <v>0</v>
      </c>
      <c r="E2727" s="96">
        <v>5</v>
      </c>
      <c r="F2727" s="96">
        <v>5</v>
      </c>
      <c r="G2727" s="82" t="s">
        <v>110</v>
      </c>
      <c r="H2727" s="70" t="s">
        <v>3863</v>
      </c>
      <c r="I2727" s="70"/>
      <c r="J2727" s="70"/>
      <c r="K2727" s="72">
        <v>24.94</v>
      </c>
    </row>
    <row r="2728" spans="1:11" s="80" customFormat="1" ht="15" customHeight="1">
      <c r="A2728" s="91" t="s">
        <v>5048</v>
      </c>
      <c r="B2728" s="95" t="s">
        <v>5049</v>
      </c>
      <c r="C2728" s="96">
        <v>3</v>
      </c>
      <c r="D2728" s="96">
        <v>0</v>
      </c>
      <c r="E2728" s="96">
        <v>5</v>
      </c>
      <c r="F2728" s="96">
        <v>5</v>
      </c>
      <c r="G2728" s="82" t="s">
        <v>110</v>
      </c>
      <c r="H2728" s="70" t="s">
        <v>3863</v>
      </c>
      <c r="I2728" s="70"/>
      <c r="J2728" s="70"/>
      <c r="K2728" s="72">
        <v>9.5399999999999991</v>
      </c>
    </row>
    <row r="2729" spans="1:11" s="80" customFormat="1" ht="15" customHeight="1">
      <c r="A2729" s="91" t="s">
        <v>5050</v>
      </c>
      <c r="B2729" s="95" t="s">
        <v>5051</v>
      </c>
      <c r="C2729" s="96">
        <v>3</v>
      </c>
      <c r="D2729" s="96">
        <v>0</v>
      </c>
      <c r="E2729" s="96">
        <v>5</v>
      </c>
      <c r="F2729" s="96">
        <v>5</v>
      </c>
      <c r="G2729" s="82" t="s">
        <v>110</v>
      </c>
      <c r="H2729" s="70" t="s">
        <v>3863</v>
      </c>
      <c r="I2729" s="70"/>
      <c r="J2729" s="70"/>
      <c r="K2729" s="72">
        <v>3.43</v>
      </c>
    </row>
    <row r="2730" spans="1:11" s="80" customFormat="1" ht="15" customHeight="1">
      <c r="A2730" s="91" t="s">
        <v>5052</v>
      </c>
      <c r="B2730" s="95" t="s">
        <v>5053</v>
      </c>
      <c r="C2730" s="96">
        <v>3</v>
      </c>
      <c r="D2730" s="96">
        <v>0</v>
      </c>
      <c r="E2730" s="96">
        <v>5</v>
      </c>
      <c r="F2730" s="96">
        <v>5</v>
      </c>
      <c r="G2730" s="82" t="s">
        <v>110</v>
      </c>
      <c r="H2730" s="70" t="s">
        <v>3863</v>
      </c>
      <c r="I2730" s="70"/>
      <c r="J2730" s="70"/>
      <c r="K2730" s="72">
        <v>26.75</v>
      </c>
    </row>
    <row r="2731" spans="1:11" s="80" customFormat="1" ht="15" customHeight="1">
      <c r="A2731" s="91" t="s">
        <v>5054</v>
      </c>
      <c r="B2731" s="95" t="s">
        <v>5055</v>
      </c>
      <c r="C2731" s="96">
        <v>3</v>
      </c>
      <c r="D2731" s="96">
        <v>0</v>
      </c>
      <c r="E2731" s="96">
        <v>5</v>
      </c>
      <c r="F2731" s="96">
        <v>5</v>
      </c>
      <c r="G2731" s="82" t="s">
        <v>110</v>
      </c>
      <c r="H2731" s="70" t="s">
        <v>3863</v>
      </c>
      <c r="I2731" s="70"/>
      <c r="J2731" s="70"/>
      <c r="K2731" s="72">
        <v>7.5</v>
      </c>
    </row>
    <row r="2732" spans="1:11" s="80" customFormat="1" ht="15" customHeight="1">
      <c r="A2732" s="91" t="s">
        <v>5056</v>
      </c>
      <c r="B2732" s="95" t="s">
        <v>5057</v>
      </c>
      <c r="C2732" s="96">
        <v>3</v>
      </c>
      <c r="D2732" s="96">
        <v>0</v>
      </c>
      <c r="E2732" s="96">
        <v>5</v>
      </c>
      <c r="F2732" s="96">
        <v>5</v>
      </c>
      <c r="G2732" s="82" t="s">
        <v>110</v>
      </c>
      <c r="H2732" s="70" t="s">
        <v>3863</v>
      </c>
      <c r="I2732" s="70"/>
      <c r="J2732" s="70"/>
      <c r="K2732" s="72">
        <v>7.5</v>
      </c>
    </row>
    <row r="2733" spans="1:11" s="80" customFormat="1" ht="15" customHeight="1">
      <c r="A2733" s="91" t="s">
        <v>5058</v>
      </c>
      <c r="B2733" s="95" t="s">
        <v>5059</v>
      </c>
      <c r="C2733" s="96">
        <v>3</v>
      </c>
      <c r="D2733" s="96">
        <v>0</v>
      </c>
      <c r="E2733" s="96">
        <v>5</v>
      </c>
      <c r="F2733" s="96">
        <v>5</v>
      </c>
      <c r="G2733" s="82" t="s">
        <v>110</v>
      </c>
      <c r="H2733" s="70" t="s">
        <v>3863</v>
      </c>
      <c r="I2733" s="70"/>
      <c r="J2733" s="70"/>
      <c r="K2733" s="72">
        <v>15.73</v>
      </c>
    </row>
    <row r="2734" spans="1:11" s="80" customFormat="1" ht="15" customHeight="1">
      <c r="A2734" s="91" t="s">
        <v>5060</v>
      </c>
      <c r="B2734" s="95" t="s">
        <v>5061</v>
      </c>
      <c r="C2734" s="96">
        <v>3</v>
      </c>
      <c r="D2734" s="96">
        <v>0</v>
      </c>
      <c r="E2734" s="96">
        <v>5</v>
      </c>
      <c r="F2734" s="96">
        <v>5</v>
      </c>
      <c r="G2734" s="82" t="s">
        <v>110</v>
      </c>
      <c r="H2734" s="70" t="s">
        <v>3863</v>
      </c>
      <c r="I2734" s="70"/>
      <c r="J2734" s="70"/>
      <c r="K2734" s="72">
        <v>15.73</v>
      </c>
    </row>
    <row r="2735" spans="1:11" s="80" customFormat="1" ht="15" customHeight="1">
      <c r="A2735" s="91" t="s">
        <v>5062</v>
      </c>
      <c r="B2735" s="95" t="s">
        <v>5063</v>
      </c>
      <c r="C2735" s="96">
        <v>3</v>
      </c>
      <c r="D2735" s="96">
        <v>0</v>
      </c>
      <c r="E2735" s="96">
        <v>5</v>
      </c>
      <c r="F2735" s="96">
        <v>5</v>
      </c>
      <c r="G2735" s="82" t="s">
        <v>110</v>
      </c>
      <c r="H2735" s="70" t="s">
        <v>3863</v>
      </c>
      <c r="I2735" s="70"/>
      <c r="J2735" s="70"/>
      <c r="K2735" s="72">
        <v>6.48</v>
      </c>
    </row>
    <row r="2736" spans="1:11" s="80" customFormat="1" ht="15" customHeight="1">
      <c r="A2736" s="91" t="s">
        <v>5064</v>
      </c>
      <c r="B2736" s="95" t="s">
        <v>5065</v>
      </c>
      <c r="C2736" s="96">
        <v>3</v>
      </c>
      <c r="D2736" s="96">
        <v>0</v>
      </c>
      <c r="E2736" s="96">
        <v>5</v>
      </c>
      <c r="F2736" s="96">
        <v>5</v>
      </c>
      <c r="G2736" s="82" t="s">
        <v>110</v>
      </c>
      <c r="H2736" s="70" t="s">
        <v>3863</v>
      </c>
      <c r="I2736" s="70"/>
      <c r="J2736" s="70"/>
      <c r="K2736" s="72">
        <v>34.74</v>
      </c>
    </row>
    <row r="2737" spans="1:11" s="80" customFormat="1" ht="15" customHeight="1">
      <c r="A2737" s="91" t="s">
        <v>5066</v>
      </c>
      <c r="B2737" s="95" t="s">
        <v>5067</v>
      </c>
      <c r="C2737" s="96">
        <v>3</v>
      </c>
      <c r="D2737" s="96">
        <v>0</v>
      </c>
      <c r="E2737" s="96">
        <v>5</v>
      </c>
      <c r="F2737" s="96">
        <v>5</v>
      </c>
      <c r="G2737" s="82" t="s">
        <v>110</v>
      </c>
      <c r="H2737" s="70" t="s">
        <v>3863</v>
      </c>
      <c r="I2737" s="70"/>
      <c r="J2737" s="70"/>
      <c r="K2737" s="72">
        <v>35.22</v>
      </c>
    </row>
    <row r="2738" spans="1:11" s="80" customFormat="1" ht="15" customHeight="1">
      <c r="A2738" s="91" t="s">
        <v>5068</v>
      </c>
      <c r="B2738" s="95" t="s">
        <v>5069</v>
      </c>
      <c r="C2738" s="96">
        <v>3</v>
      </c>
      <c r="D2738" s="96">
        <v>0</v>
      </c>
      <c r="E2738" s="96">
        <v>5</v>
      </c>
      <c r="F2738" s="96">
        <v>5</v>
      </c>
      <c r="G2738" s="82" t="s">
        <v>110</v>
      </c>
      <c r="H2738" s="70" t="s">
        <v>3863</v>
      </c>
      <c r="I2738" s="70"/>
      <c r="J2738" s="70"/>
      <c r="K2738" s="72">
        <v>28.96</v>
      </c>
    </row>
    <row r="2739" spans="1:11" s="80" customFormat="1" ht="15" customHeight="1">
      <c r="A2739" s="91" t="s">
        <v>5070</v>
      </c>
      <c r="B2739" s="95" t="s">
        <v>5071</v>
      </c>
      <c r="C2739" s="96">
        <v>3</v>
      </c>
      <c r="D2739" s="96">
        <v>0</v>
      </c>
      <c r="E2739" s="96">
        <v>5</v>
      </c>
      <c r="F2739" s="96">
        <v>5</v>
      </c>
      <c r="G2739" s="82" t="s">
        <v>110</v>
      </c>
      <c r="H2739" s="70" t="s">
        <v>3863</v>
      </c>
      <c r="I2739" s="70"/>
      <c r="J2739" s="70"/>
      <c r="K2739" s="72">
        <v>15.87</v>
      </c>
    </row>
    <row r="2740" spans="1:11" s="80" customFormat="1" ht="15" customHeight="1">
      <c r="A2740" s="91" t="s">
        <v>5072</v>
      </c>
      <c r="B2740" s="95" t="s">
        <v>5073</v>
      </c>
      <c r="C2740" s="96">
        <v>3</v>
      </c>
      <c r="D2740" s="96">
        <v>0</v>
      </c>
      <c r="E2740" s="96">
        <v>5</v>
      </c>
      <c r="F2740" s="96">
        <v>5</v>
      </c>
      <c r="G2740" s="82" t="s">
        <v>110</v>
      </c>
      <c r="H2740" s="70" t="s">
        <v>3863</v>
      </c>
      <c r="I2740" s="70"/>
      <c r="J2740" s="70"/>
      <c r="K2740" s="72">
        <v>22.93</v>
      </c>
    </row>
    <row r="2741" spans="1:11" s="80" customFormat="1" ht="15" customHeight="1">
      <c r="A2741" s="91" t="s">
        <v>5074</v>
      </c>
      <c r="B2741" s="95" t="s">
        <v>5075</v>
      </c>
      <c r="C2741" s="96">
        <v>3</v>
      </c>
      <c r="D2741" s="96">
        <v>0</v>
      </c>
      <c r="E2741" s="96">
        <v>5</v>
      </c>
      <c r="F2741" s="96">
        <v>5</v>
      </c>
      <c r="G2741" s="82" t="s">
        <v>110</v>
      </c>
      <c r="H2741" s="70" t="s">
        <v>3863</v>
      </c>
      <c r="I2741" s="70"/>
      <c r="J2741" s="70"/>
      <c r="K2741" s="72">
        <v>21.91</v>
      </c>
    </row>
    <row r="2742" spans="1:11" s="80" customFormat="1" ht="15" customHeight="1">
      <c r="A2742" s="91" t="s">
        <v>5076</v>
      </c>
      <c r="B2742" s="95" t="s">
        <v>5077</v>
      </c>
      <c r="C2742" s="96">
        <v>3</v>
      </c>
      <c r="D2742" s="96">
        <v>0</v>
      </c>
      <c r="E2742" s="96">
        <v>5</v>
      </c>
      <c r="F2742" s="96">
        <v>5</v>
      </c>
      <c r="G2742" s="82" t="s">
        <v>110</v>
      </c>
      <c r="H2742" s="70" t="s">
        <v>3863</v>
      </c>
      <c r="I2742" s="70"/>
      <c r="J2742" s="70"/>
      <c r="K2742" s="72">
        <v>9.3699999999999992</v>
      </c>
    </row>
    <row r="2743" spans="1:11" s="80" customFormat="1" ht="15" customHeight="1">
      <c r="A2743" s="91" t="s">
        <v>5078</v>
      </c>
      <c r="B2743" s="95" t="s">
        <v>5079</v>
      </c>
      <c r="C2743" s="96">
        <v>3</v>
      </c>
      <c r="D2743" s="96">
        <v>0</v>
      </c>
      <c r="E2743" s="96">
        <v>5</v>
      </c>
      <c r="F2743" s="96">
        <v>5</v>
      </c>
      <c r="G2743" s="82" t="s">
        <v>110</v>
      </c>
      <c r="H2743" s="70" t="s">
        <v>3863</v>
      </c>
      <c r="I2743" s="70"/>
      <c r="J2743" s="70"/>
      <c r="K2743" s="72">
        <v>8.83</v>
      </c>
    </row>
    <row r="2744" spans="1:11" s="80" customFormat="1" ht="15" customHeight="1">
      <c r="A2744" s="91" t="s">
        <v>5080</v>
      </c>
      <c r="B2744" s="95" t="s">
        <v>5081</v>
      </c>
      <c r="C2744" s="96">
        <v>3</v>
      </c>
      <c r="D2744" s="96">
        <v>0</v>
      </c>
      <c r="E2744" s="96">
        <v>5</v>
      </c>
      <c r="F2744" s="96">
        <v>5</v>
      </c>
      <c r="G2744" s="82" t="s">
        <v>110</v>
      </c>
      <c r="H2744" s="70" t="s">
        <v>3863</v>
      </c>
      <c r="I2744" s="70"/>
      <c r="J2744" s="70"/>
      <c r="K2744" s="72">
        <v>12.3</v>
      </c>
    </row>
    <row r="2745" spans="1:11" s="80" customFormat="1" ht="15" customHeight="1">
      <c r="A2745" s="91" t="s">
        <v>5082</v>
      </c>
      <c r="B2745" s="95" t="s">
        <v>5083</v>
      </c>
      <c r="C2745" s="96">
        <v>3</v>
      </c>
      <c r="D2745" s="96">
        <v>0</v>
      </c>
      <c r="E2745" s="96">
        <v>5</v>
      </c>
      <c r="F2745" s="96">
        <v>5</v>
      </c>
      <c r="G2745" s="82" t="s">
        <v>110</v>
      </c>
      <c r="H2745" s="70" t="s">
        <v>3863</v>
      </c>
      <c r="I2745" s="70"/>
      <c r="J2745" s="70"/>
      <c r="K2745" s="72">
        <v>20.170000000000002</v>
      </c>
    </row>
    <row r="2746" spans="1:11" s="80" customFormat="1" ht="15" customHeight="1">
      <c r="A2746" s="91" t="s">
        <v>5084</v>
      </c>
      <c r="B2746" s="95" t="s">
        <v>5085</v>
      </c>
      <c r="C2746" s="96">
        <v>3</v>
      </c>
      <c r="D2746" s="96">
        <v>0</v>
      </c>
      <c r="E2746" s="96">
        <v>5</v>
      </c>
      <c r="F2746" s="96">
        <v>5</v>
      </c>
      <c r="G2746" s="82" t="s">
        <v>110</v>
      </c>
      <c r="H2746" s="70" t="s">
        <v>3863</v>
      </c>
      <c r="I2746" s="70"/>
      <c r="J2746" s="70"/>
      <c r="K2746" s="72">
        <v>22.93</v>
      </c>
    </row>
    <row r="2747" spans="1:11" s="80" customFormat="1" ht="15" customHeight="1">
      <c r="A2747" s="91" t="s">
        <v>5086</v>
      </c>
      <c r="B2747" s="95" t="s">
        <v>5087</v>
      </c>
      <c r="C2747" s="96">
        <v>3</v>
      </c>
      <c r="D2747" s="96">
        <v>0</v>
      </c>
      <c r="E2747" s="96">
        <v>5</v>
      </c>
      <c r="F2747" s="96">
        <v>5</v>
      </c>
      <c r="G2747" s="82" t="s">
        <v>110</v>
      </c>
      <c r="H2747" s="70" t="s">
        <v>3863</v>
      </c>
      <c r="I2747" s="70"/>
      <c r="J2747" s="70"/>
      <c r="K2747" s="72">
        <v>69.38</v>
      </c>
    </row>
    <row r="2748" spans="1:11" s="80" customFormat="1" ht="15" customHeight="1">
      <c r="A2748" s="91" t="s">
        <v>5088</v>
      </c>
      <c r="B2748" s="95" t="s">
        <v>5089</v>
      </c>
      <c r="C2748" s="96">
        <v>3</v>
      </c>
      <c r="D2748" s="96">
        <v>0</v>
      </c>
      <c r="E2748" s="96">
        <v>5</v>
      </c>
      <c r="F2748" s="96">
        <v>5</v>
      </c>
      <c r="G2748" s="82" t="s">
        <v>110</v>
      </c>
      <c r="H2748" s="70" t="s">
        <v>3863</v>
      </c>
      <c r="I2748" s="70"/>
      <c r="J2748" s="70"/>
      <c r="K2748" s="72">
        <v>19.34</v>
      </c>
    </row>
    <row r="2749" spans="1:11" s="80" customFormat="1" ht="15" customHeight="1">
      <c r="A2749" s="91" t="s">
        <v>5090</v>
      </c>
      <c r="B2749" s="95" t="s">
        <v>5091</v>
      </c>
      <c r="C2749" s="96">
        <v>3</v>
      </c>
      <c r="D2749" s="96">
        <v>0</v>
      </c>
      <c r="E2749" s="96">
        <v>5</v>
      </c>
      <c r="F2749" s="96">
        <v>5</v>
      </c>
      <c r="G2749" s="82" t="s">
        <v>110</v>
      </c>
      <c r="H2749" s="70" t="s">
        <v>3863</v>
      </c>
      <c r="I2749" s="70"/>
      <c r="J2749" s="70"/>
      <c r="K2749" s="72">
        <v>24.55</v>
      </c>
    </row>
    <row r="2750" spans="1:11" s="80" customFormat="1" ht="15" customHeight="1">
      <c r="A2750" s="91" t="s">
        <v>5092</v>
      </c>
      <c r="B2750" s="95" t="s">
        <v>5093</v>
      </c>
      <c r="C2750" s="96">
        <v>3</v>
      </c>
      <c r="D2750" s="96">
        <v>0</v>
      </c>
      <c r="E2750" s="96">
        <v>5</v>
      </c>
      <c r="F2750" s="96">
        <v>5</v>
      </c>
      <c r="G2750" s="82" t="s">
        <v>110</v>
      </c>
      <c r="H2750" s="70" t="s">
        <v>3863</v>
      </c>
      <c r="I2750" s="70"/>
      <c r="J2750" s="70"/>
      <c r="K2750" s="72">
        <v>7.06</v>
      </c>
    </row>
    <row r="2751" spans="1:11" s="80" customFormat="1" ht="15" customHeight="1">
      <c r="A2751" s="91" t="s">
        <v>5094</v>
      </c>
      <c r="B2751" s="95" t="s">
        <v>5095</v>
      </c>
      <c r="C2751" s="96">
        <v>3</v>
      </c>
      <c r="D2751" s="96">
        <v>0</v>
      </c>
      <c r="E2751" s="96">
        <v>5</v>
      </c>
      <c r="F2751" s="96">
        <v>5</v>
      </c>
      <c r="G2751" s="82" t="s">
        <v>110</v>
      </c>
      <c r="H2751" s="70" t="s">
        <v>3863</v>
      </c>
      <c r="I2751" s="70"/>
      <c r="J2751" s="70"/>
      <c r="K2751" s="72">
        <v>7.22</v>
      </c>
    </row>
    <row r="2752" spans="1:11" s="80" customFormat="1" ht="15" customHeight="1">
      <c r="A2752" s="91" t="s">
        <v>5096</v>
      </c>
      <c r="B2752" s="95" t="s">
        <v>5097</v>
      </c>
      <c r="C2752" s="96">
        <v>3</v>
      </c>
      <c r="D2752" s="96">
        <v>0</v>
      </c>
      <c r="E2752" s="96">
        <v>5</v>
      </c>
      <c r="F2752" s="96">
        <v>5</v>
      </c>
      <c r="G2752" s="82" t="s">
        <v>110</v>
      </c>
      <c r="H2752" s="70" t="s">
        <v>3863</v>
      </c>
      <c r="I2752" s="70"/>
      <c r="J2752" s="70"/>
      <c r="K2752" s="72">
        <v>17.420000000000002</v>
      </c>
    </row>
    <row r="2753" spans="1:11" s="80" customFormat="1" ht="15" customHeight="1">
      <c r="A2753" s="91" t="s">
        <v>5098</v>
      </c>
      <c r="B2753" s="95" t="s">
        <v>5099</v>
      </c>
      <c r="C2753" s="96">
        <v>3</v>
      </c>
      <c r="D2753" s="96">
        <v>0</v>
      </c>
      <c r="E2753" s="96">
        <v>5</v>
      </c>
      <c r="F2753" s="96">
        <v>5</v>
      </c>
      <c r="G2753" s="82" t="s">
        <v>110</v>
      </c>
      <c r="H2753" s="70" t="s">
        <v>3863</v>
      </c>
      <c r="I2753" s="70"/>
      <c r="J2753" s="70"/>
      <c r="K2753" s="72">
        <v>7.84</v>
      </c>
    </row>
    <row r="2754" spans="1:11" s="80" customFormat="1" ht="15" customHeight="1">
      <c r="A2754" s="91" t="s">
        <v>5100</v>
      </c>
      <c r="B2754" s="95" t="s">
        <v>5101</v>
      </c>
      <c r="C2754" s="96">
        <v>3</v>
      </c>
      <c r="D2754" s="96">
        <v>0</v>
      </c>
      <c r="E2754" s="96">
        <v>5</v>
      </c>
      <c r="F2754" s="96">
        <v>5</v>
      </c>
      <c r="G2754" s="82" t="s">
        <v>110</v>
      </c>
      <c r="H2754" s="70" t="s">
        <v>3863</v>
      </c>
      <c r="I2754" s="70"/>
      <c r="J2754" s="70"/>
      <c r="K2754" s="72">
        <v>8.83</v>
      </c>
    </row>
    <row r="2755" spans="1:11" s="80" customFormat="1" ht="15" customHeight="1">
      <c r="A2755" s="91" t="s">
        <v>5102</v>
      </c>
      <c r="B2755" s="95" t="s">
        <v>5103</v>
      </c>
      <c r="C2755" s="96">
        <v>3</v>
      </c>
      <c r="D2755" s="96">
        <v>0</v>
      </c>
      <c r="E2755" s="96">
        <v>5</v>
      </c>
      <c r="F2755" s="96">
        <v>5</v>
      </c>
      <c r="G2755" s="82" t="s">
        <v>110</v>
      </c>
      <c r="H2755" s="70" t="s">
        <v>3863</v>
      </c>
      <c r="I2755" s="70"/>
      <c r="J2755" s="70"/>
      <c r="K2755" s="72">
        <v>19.34</v>
      </c>
    </row>
    <row r="2756" spans="1:11" s="80" customFormat="1" ht="15" customHeight="1">
      <c r="A2756" s="91" t="s">
        <v>5104</v>
      </c>
      <c r="B2756" s="95" t="s">
        <v>5105</v>
      </c>
      <c r="C2756" s="96">
        <v>3</v>
      </c>
      <c r="D2756" s="96">
        <v>0</v>
      </c>
      <c r="E2756" s="96">
        <v>5</v>
      </c>
      <c r="F2756" s="96">
        <v>5</v>
      </c>
      <c r="G2756" s="82" t="s">
        <v>110</v>
      </c>
      <c r="H2756" s="70" t="s">
        <v>3863</v>
      </c>
      <c r="I2756" s="70"/>
      <c r="J2756" s="70"/>
      <c r="K2756" s="72">
        <v>23.11</v>
      </c>
    </row>
    <row r="2757" spans="1:11" s="80" customFormat="1" ht="15" customHeight="1">
      <c r="A2757" s="91" t="s">
        <v>5106</v>
      </c>
      <c r="B2757" s="95" t="s">
        <v>5107</v>
      </c>
      <c r="C2757" s="96">
        <v>3</v>
      </c>
      <c r="D2757" s="96">
        <v>0</v>
      </c>
      <c r="E2757" s="96">
        <v>5</v>
      </c>
      <c r="F2757" s="96">
        <v>5</v>
      </c>
      <c r="G2757" s="82" t="s">
        <v>110</v>
      </c>
      <c r="H2757" s="70" t="s">
        <v>3863</v>
      </c>
      <c r="I2757" s="70"/>
      <c r="J2757" s="70"/>
      <c r="K2757" s="72">
        <v>21.5</v>
      </c>
    </row>
    <row r="2758" spans="1:11" s="80" customFormat="1" ht="15" customHeight="1">
      <c r="A2758" s="91" t="s">
        <v>5108</v>
      </c>
      <c r="B2758" s="95" t="s">
        <v>5109</v>
      </c>
      <c r="C2758" s="96">
        <v>3</v>
      </c>
      <c r="D2758" s="96">
        <v>0</v>
      </c>
      <c r="E2758" s="96">
        <v>5</v>
      </c>
      <c r="F2758" s="96">
        <v>5</v>
      </c>
      <c r="G2758" s="82" t="s">
        <v>110</v>
      </c>
      <c r="H2758" s="70" t="s">
        <v>3863</v>
      </c>
      <c r="I2758" s="70"/>
      <c r="J2758" s="70"/>
      <c r="K2758" s="72">
        <v>13.42</v>
      </c>
    </row>
    <row r="2759" spans="1:11" s="80" customFormat="1" ht="15" customHeight="1">
      <c r="A2759" s="91" t="s">
        <v>5110</v>
      </c>
      <c r="B2759" s="95" t="s">
        <v>5111</v>
      </c>
      <c r="C2759" s="96">
        <v>3</v>
      </c>
      <c r="D2759" s="96">
        <v>0</v>
      </c>
      <c r="E2759" s="96">
        <v>5</v>
      </c>
      <c r="F2759" s="96">
        <v>5</v>
      </c>
      <c r="G2759" s="82" t="s">
        <v>110</v>
      </c>
      <c r="H2759" s="70" t="s">
        <v>3863</v>
      </c>
      <c r="I2759" s="70"/>
      <c r="J2759" s="70"/>
      <c r="K2759" s="72">
        <v>10.25</v>
      </c>
    </row>
    <row r="2760" spans="1:11" s="80" customFormat="1" ht="15" customHeight="1">
      <c r="A2760" s="91" t="s">
        <v>5112</v>
      </c>
      <c r="B2760" s="95" t="s">
        <v>5113</v>
      </c>
      <c r="C2760" s="96">
        <v>3</v>
      </c>
      <c r="D2760" s="96">
        <v>0</v>
      </c>
      <c r="E2760" s="96">
        <v>5</v>
      </c>
      <c r="F2760" s="96">
        <v>5</v>
      </c>
      <c r="G2760" s="82" t="s">
        <v>110</v>
      </c>
      <c r="H2760" s="70" t="s">
        <v>3863</v>
      </c>
      <c r="I2760" s="70"/>
      <c r="J2760" s="70"/>
      <c r="K2760" s="72">
        <v>9.9600000000000009</v>
      </c>
    </row>
    <row r="2761" spans="1:11" s="80" customFormat="1" ht="15" customHeight="1">
      <c r="A2761" s="91" t="s">
        <v>5114</v>
      </c>
      <c r="B2761" s="95" t="s">
        <v>5115</v>
      </c>
      <c r="C2761" s="96">
        <v>3</v>
      </c>
      <c r="D2761" s="96">
        <v>0</v>
      </c>
      <c r="E2761" s="96">
        <v>5</v>
      </c>
      <c r="F2761" s="96">
        <v>5</v>
      </c>
      <c r="G2761" s="82" t="s">
        <v>110</v>
      </c>
      <c r="H2761" s="70" t="s">
        <v>3863</v>
      </c>
      <c r="I2761" s="70"/>
      <c r="J2761" s="70"/>
      <c r="K2761" s="72">
        <v>10.37</v>
      </c>
    </row>
    <row r="2762" spans="1:11" s="80" customFormat="1" ht="15" customHeight="1">
      <c r="A2762" s="91" t="s">
        <v>5116</v>
      </c>
      <c r="B2762" s="95" t="s">
        <v>5117</v>
      </c>
      <c r="C2762" s="96">
        <v>3</v>
      </c>
      <c r="D2762" s="96">
        <v>0</v>
      </c>
      <c r="E2762" s="96">
        <v>5</v>
      </c>
      <c r="F2762" s="96">
        <v>5</v>
      </c>
      <c r="G2762" s="82" t="s">
        <v>110</v>
      </c>
      <c r="H2762" s="70" t="s">
        <v>3863</v>
      </c>
      <c r="I2762" s="70"/>
      <c r="J2762" s="70"/>
      <c r="K2762" s="72">
        <v>14.19</v>
      </c>
    </row>
    <row r="2763" spans="1:11" s="80" customFormat="1" ht="15" customHeight="1">
      <c r="A2763" s="91" t="s">
        <v>5118</v>
      </c>
      <c r="B2763" s="95" t="s">
        <v>5119</v>
      </c>
      <c r="C2763" s="96">
        <v>3</v>
      </c>
      <c r="D2763" s="96">
        <v>0</v>
      </c>
      <c r="E2763" s="96">
        <v>5</v>
      </c>
      <c r="F2763" s="96">
        <v>5</v>
      </c>
      <c r="G2763" s="82" t="s">
        <v>110</v>
      </c>
      <c r="H2763" s="70" t="s">
        <v>3863</v>
      </c>
      <c r="I2763" s="70"/>
      <c r="J2763" s="70"/>
      <c r="K2763" s="72">
        <v>10.51</v>
      </c>
    </row>
    <row r="2764" spans="1:11" s="80" customFormat="1" ht="15" customHeight="1">
      <c r="A2764" s="91" t="s">
        <v>5120</v>
      </c>
      <c r="B2764" s="95" t="s">
        <v>5121</v>
      </c>
      <c r="C2764" s="96">
        <v>3</v>
      </c>
      <c r="D2764" s="96">
        <v>0</v>
      </c>
      <c r="E2764" s="96">
        <v>5</v>
      </c>
      <c r="F2764" s="96">
        <v>5</v>
      </c>
      <c r="G2764" s="82" t="s">
        <v>110</v>
      </c>
      <c r="H2764" s="70" t="s">
        <v>3863</v>
      </c>
      <c r="I2764" s="70"/>
      <c r="J2764" s="70"/>
      <c r="K2764" s="72">
        <v>5.39</v>
      </c>
    </row>
    <row r="2765" spans="1:11" s="80" customFormat="1" ht="15" customHeight="1">
      <c r="A2765" s="91" t="s">
        <v>5122</v>
      </c>
      <c r="B2765" s="95" t="s">
        <v>5123</v>
      </c>
      <c r="C2765" s="96">
        <v>3</v>
      </c>
      <c r="D2765" s="96">
        <v>0</v>
      </c>
      <c r="E2765" s="96">
        <v>5</v>
      </c>
      <c r="F2765" s="96">
        <v>5</v>
      </c>
      <c r="G2765" s="82" t="s">
        <v>110</v>
      </c>
      <c r="H2765" s="70" t="s">
        <v>3863</v>
      </c>
      <c r="I2765" s="70"/>
      <c r="J2765" s="70"/>
      <c r="K2765" s="72">
        <v>5.14</v>
      </c>
    </row>
    <row r="2766" spans="1:11" s="80" customFormat="1" ht="15" customHeight="1">
      <c r="A2766" s="91" t="s">
        <v>5124</v>
      </c>
      <c r="B2766" s="95" t="s">
        <v>5125</v>
      </c>
      <c r="C2766" s="96">
        <v>3</v>
      </c>
      <c r="D2766" s="96">
        <v>0</v>
      </c>
      <c r="E2766" s="96">
        <v>5</v>
      </c>
      <c r="F2766" s="96">
        <v>5</v>
      </c>
      <c r="G2766" s="82" t="s">
        <v>110</v>
      </c>
      <c r="H2766" s="70" t="s">
        <v>3863</v>
      </c>
      <c r="I2766" s="70"/>
      <c r="J2766" s="70"/>
      <c r="K2766" s="72">
        <v>6.48</v>
      </c>
    </row>
    <row r="2767" spans="1:11" s="80" customFormat="1" ht="15" customHeight="1">
      <c r="A2767" s="91" t="s">
        <v>5126</v>
      </c>
      <c r="B2767" s="95" t="s">
        <v>5127</v>
      </c>
      <c r="C2767" s="96">
        <v>3</v>
      </c>
      <c r="D2767" s="96">
        <v>0</v>
      </c>
      <c r="E2767" s="96">
        <v>5</v>
      </c>
      <c r="F2767" s="96">
        <v>5</v>
      </c>
      <c r="G2767" s="82" t="s">
        <v>110</v>
      </c>
      <c r="H2767" s="70" t="s">
        <v>3863</v>
      </c>
      <c r="I2767" s="70"/>
      <c r="J2767" s="70"/>
      <c r="K2767" s="72">
        <v>9.01</v>
      </c>
    </row>
    <row r="2768" spans="1:11" s="80" customFormat="1" ht="15" customHeight="1">
      <c r="A2768" s="91" t="s">
        <v>5128</v>
      </c>
      <c r="B2768" s="95" t="s">
        <v>5129</v>
      </c>
      <c r="C2768" s="96">
        <v>3</v>
      </c>
      <c r="D2768" s="96">
        <v>0</v>
      </c>
      <c r="E2768" s="96">
        <v>5</v>
      </c>
      <c r="F2768" s="96">
        <v>5</v>
      </c>
      <c r="G2768" s="82" t="s">
        <v>110</v>
      </c>
      <c r="H2768" s="70" t="s">
        <v>3863</v>
      </c>
      <c r="I2768" s="70"/>
      <c r="J2768" s="70"/>
      <c r="K2768" s="72">
        <v>6.16</v>
      </c>
    </row>
    <row r="2769" spans="1:11" s="80" customFormat="1" ht="15" customHeight="1">
      <c r="A2769" s="91" t="s">
        <v>5130</v>
      </c>
      <c r="B2769" s="95" t="s">
        <v>5131</v>
      </c>
      <c r="C2769" s="96">
        <v>3</v>
      </c>
      <c r="D2769" s="96">
        <v>0</v>
      </c>
      <c r="E2769" s="96">
        <v>5</v>
      </c>
      <c r="F2769" s="96">
        <v>5</v>
      </c>
      <c r="G2769" s="82" t="s">
        <v>110</v>
      </c>
      <c r="H2769" s="70" t="s">
        <v>3863</v>
      </c>
      <c r="I2769" s="70"/>
      <c r="J2769" s="70"/>
      <c r="K2769" s="72">
        <v>6.48</v>
      </c>
    </row>
    <row r="2770" spans="1:11" s="80" customFormat="1" ht="15" customHeight="1">
      <c r="A2770" s="91" t="s">
        <v>5132</v>
      </c>
      <c r="B2770" s="95" t="s">
        <v>5133</v>
      </c>
      <c r="C2770" s="96">
        <v>3</v>
      </c>
      <c r="D2770" s="96">
        <v>0</v>
      </c>
      <c r="E2770" s="96">
        <v>5</v>
      </c>
      <c r="F2770" s="96">
        <v>5</v>
      </c>
      <c r="G2770" s="82" t="s">
        <v>110</v>
      </c>
      <c r="H2770" s="70" t="s">
        <v>3863</v>
      </c>
      <c r="I2770" s="70"/>
      <c r="J2770" s="70"/>
      <c r="K2770" s="72">
        <v>17.03</v>
      </c>
    </row>
    <row r="2771" spans="1:11" s="80" customFormat="1" ht="15" customHeight="1">
      <c r="A2771" s="91" t="s">
        <v>5134</v>
      </c>
      <c r="B2771" s="95" t="s">
        <v>5135</v>
      </c>
      <c r="C2771" s="96">
        <v>3</v>
      </c>
      <c r="D2771" s="96">
        <v>0</v>
      </c>
      <c r="E2771" s="96">
        <v>5</v>
      </c>
      <c r="F2771" s="96">
        <v>5</v>
      </c>
      <c r="G2771" s="82" t="s">
        <v>110</v>
      </c>
      <c r="H2771" s="70" t="s">
        <v>3863</v>
      </c>
      <c r="I2771" s="70"/>
      <c r="J2771" s="70"/>
      <c r="K2771" s="72">
        <v>4.43</v>
      </c>
    </row>
    <row r="2772" spans="1:11" s="80" customFormat="1" ht="15" customHeight="1">
      <c r="A2772" s="91" t="s">
        <v>5136</v>
      </c>
      <c r="B2772" s="95" t="s">
        <v>5137</v>
      </c>
      <c r="C2772" s="96">
        <v>3</v>
      </c>
      <c r="D2772" s="96">
        <v>0</v>
      </c>
      <c r="E2772" s="96">
        <v>5</v>
      </c>
      <c r="F2772" s="96">
        <v>5</v>
      </c>
      <c r="G2772" s="82" t="s">
        <v>110</v>
      </c>
      <c r="H2772" s="70" t="s">
        <v>3863</v>
      </c>
      <c r="I2772" s="70"/>
      <c r="J2772" s="70"/>
      <c r="K2772" s="72">
        <v>9.68</v>
      </c>
    </row>
    <row r="2773" spans="1:11" s="80" customFormat="1" ht="15" customHeight="1">
      <c r="A2773" s="91" t="s">
        <v>5138</v>
      </c>
      <c r="B2773" s="95" t="s">
        <v>5137</v>
      </c>
      <c r="C2773" s="96">
        <v>3</v>
      </c>
      <c r="D2773" s="96">
        <v>0</v>
      </c>
      <c r="E2773" s="96">
        <v>5</v>
      </c>
      <c r="F2773" s="96">
        <v>5</v>
      </c>
      <c r="G2773" s="82" t="s">
        <v>110</v>
      </c>
      <c r="H2773" s="70" t="s">
        <v>3863</v>
      </c>
      <c r="I2773" s="70"/>
      <c r="J2773" s="70"/>
      <c r="K2773" s="72">
        <v>6.86</v>
      </c>
    </row>
    <row r="2774" spans="1:11" s="80" customFormat="1" ht="15" customHeight="1">
      <c r="A2774" s="91" t="s">
        <v>5139</v>
      </c>
      <c r="B2774" s="95" t="s">
        <v>5140</v>
      </c>
      <c r="C2774" s="96">
        <v>3</v>
      </c>
      <c r="D2774" s="96">
        <v>0</v>
      </c>
      <c r="E2774" s="96">
        <v>5</v>
      </c>
      <c r="F2774" s="96">
        <v>5</v>
      </c>
      <c r="G2774" s="82" t="s">
        <v>110</v>
      </c>
      <c r="H2774" s="70" t="s">
        <v>3863</v>
      </c>
      <c r="I2774" s="70"/>
      <c r="J2774" s="70"/>
      <c r="K2774" s="72">
        <v>21.14</v>
      </c>
    </row>
    <row r="2775" spans="1:11" s="80" customFormat="1" ht="15" customHeight="1">
      <c r="A2775" s="91" t="s">
        <v>5141</v>
      </c>
      <c r="B2775" s="95" t="s">
        <v>5142</v>
      </c>
      <c r="C2775" s="96">
        <v>3</v>
      </c>
      <c r="D2775" s="96">
        <v>0</v>
      </c>
      <c r="E2775" s="96">
        <v>5</v>
      </c>
      <c r="F2775" s="96">
        <v>5</v>
      </c>
      <c r="G2775" s="82" t="s">
        <v>110</v>
      </c>
      <c r="H2775" s="70" t="s">
        <v>3863</v>
      </c>
      <c r="I2775" s="70"/>
      <c r="J2775" s="70"/>
      <c r="K2775" s="72">
        <v>48.2</v>
      </c>
    </row>
    <row r="2776" spans="1:11" s="80" customFormat="1" ht="15" customHeight="1">
      <c r="A2776" s="91" t="s">
        <v>5143</v>
      </c>
      <c r="B2776" s="95" t="s">
        <v>5144</v>
      </c>
      <c r="C2776" s="96">
        <v>3</v>
      </c>
      <c r="D2776" s="96">
        <v>0</v>
      </c>
      <c r="E2776" s="96">
        <v>5</v>
      </c>
      <c r="F2776" s="96">
        <v>5</v>
      </c>
      <c r="G2776" s="82" t="s">
        <v>110</v>
      </c>
      <c r="H2776" s="70" t="s">
        <v>3863</v>
      </c>
      <c r="I2776" s="70"/>
      <c r="J2776" s="70"/>
      <c r="K2776" s="72">
        <v>46.31</v>
      </c>
    </row>
    <row r="2777" spans="1:11" s="80" customFormat="1" ht="15" customHeight="1">
      <c r="A2777" s="91" t="s">
        <v>5145</v>
      </c>
      <c r="B2777" s="95" t="s">
        <v>5146</v>
      </c>
      <c r="C2777" s="96">
        <v>3</v>
      </c>
      <c r="D2777" s="96">
        <v>0</v>
      </c>
      <c r="E2777" s="96">
        <v>5</v>
      </c>
      <c r="F2777" s="96">
        <v>5</v>
      </c>
      <c r="G2777" s="82" t="s">
        <v>110</v>
      </c>
      <c r="H2777" s="70" t="s">
        <v>3863</v>
      </c>
      <c r="I2777" s="70"/>
      <c r="J2777" s="70"/>
      <c r="K2777" s="72">
        <v>15.83</v>
      </c>
    </row>
    <row r="2778" spans="1:11" s="80" customFormat="1" ht="15" customHeight="1">
      <c r="A2778" s="91" t="s">
        <v>5147</v>
      </c>
      <c r="B2778" s="95" t="s">
        <v>5148</v>
      </c>
      <c r="C2778" s="96">
        <v>3</v>
      </c>
      <c r="D2778" s="96">
        <v>0</v>
      </c>
      <c r="E2778" s="96">
        <v>5</v>
      </c>
      <c r="F2778" s="96">
        <v>5</v>
      </c>
      <c r="G2778" s="82" t="s">
        <v>110</v>
      </c>
      <c r="H2778" s="70" t="s">
        <v>3863</v>
      </c>
      <c r="I2778" s="70"/>
      <c r="J2778" s="70"/>
      <c r="K2778" s="72">
        <v>15.83</v>
      </c>
    </row>
    <row r="2779" spans="1:11" s="80" customFormat="1" ht="15" customHeight="1">
      <c r="A2779" s="91" t="s">
        <v>5149</v>
      </c>
      <c r="B2779" s="95" t="s">
        <v>5150</v>
      </c>
      <c r="C2779" s="96">
        <v>3</v>
      </c>
      <c r="D2779" s="96">
        <v>0</v>
      </c>
      <c r="E2779" s="96">
        <v>5</v>
      </c>
      <c r="F2779" s="96">
        <v>5</v>
      </c>
      <c r="G2779" s="82" t="s">
        <v>110</v>
      </c>
      <c r="H2779" s="70" t="s">
        <v>3863</v>
      </c>
      <c r="I2779" s="70"/>
      <c r="J2779" s="70"/>
      <c r="K2779" s="72">
        <v>18.71</v>
      </c>
    </row>
    <row r="2780" spans="1:11" s="80" customFormat="1" ht="15" customHeight="1">
      <c r="A2780" s="91" t="s">
        <v>5151</v>
      </c>
      <c r="B2780" s="95" t="s">
        <v>5152</v>
      </c>
      <c r="C2780" s="96">
        <v>3</v>
      </c>
      <c r="D2780" s="96">
        <v>0</v>
      </c>
      <c r="E2780" s="96">
        <v>5</v>
      </c>
      <c r="F2780" s="96">
        <v>5</v>
      </c>
      <c r="G2780" s="82" t="s">
        <v>110</v>
      </c>
      <c r="H2780" s="70" t="s">
        <v>3863</v>
      </c>
      <c r="I2780" s="70"/>
      <c r="J2780" s="70"/>
      <c r="K2780" s="72">
        <v>21.93</v>
      </c>
    </row>
    <row r="2781" spans="1:11" s="80" customFormat="1" ht="15" customHeight="1">
      <c r="A2781" s="91" t="s">
        <v>5153</v>
      </c>
      <c r="B2781" s="95" t="s">
        <v>5154</v>
      </c>
      <c r="C2781" s="96">
        <v>3</v>
      </c>
      <c r="D2781" s="96">
        <v>0</v>
      </c>
      <c r="E2781" s="96">
        <v>5</v>
      </c>
      <c r="F2781" s="96">
        <v>5</v>
      </c>
      <c r="G2781" s="82" t="s">
        <v>110</v>
      </c>
      <c r="H2781" s="70" t="s">
        <v>3863</v>
      </c>
      <c r="I2781" s="70"/>
      <c r="J2781" s="70"/>
      <c r="K2781" s="72">
        <v>16.16</v>
      </c>
    </row>
    <row r="2782" spans="1:11" s="80" customFormat="1" ht="15" customHeight="1">
      <c r="A2782" s="91" t="s">
        <v>5155</v>
      </c>
      <c r="B2782" s="95" t="s">
        <v>5156</v>
      </c>
      <c r="C2782" s="96">
        <v>3</v>
      </c>
      <c r="D2782" s="96">
        <v>0</v>
      </c>
      <c r="E2782" s="96">
        <v>5</v>
      </c>
      <c r="F2782" s="96">
        <v>5</v>
      </c>
      <c r="G2782" s="82" t="s">
        <v>110</v>
      </c>
      <c r="H2782" s="70" t="s">
        <v>3863</v>
      </c>
      <c r="I2782" s="70"/>
      <c r="J2782" s="70"/>
      <c r="K2782" s="72">
        <v>15.53</v>
      </c>
    </row>
    <row r="2783" spans="1:11" s="80" customFormat="1" ht="15" customHeight="1">
      <c r="A2783" s="91" t="s">
        <v>5157</v>
      </c>
      <c r="B2783" s="95" t="s">
        <v>5158</v>
      </c>
      <c r="C2783" s="96">
        <v>3</v>
      </c>
      <c r="D2783" s="96">
        <v>0</v>
      </c>
      <c r="E2783" s="96">
        <v>5</v>
      </c>
      <c r="F2783" s="96">
        <v>5</v>
      </c>
      <c r="G2783" s="82" t="s">
        <v>110</v>
      </c>
      <c r="H2783" s="70" t="s">
        <v>3863</v>
      </c>
      <c r="I2783" s="70"/>
      <c r="J2783" s="70"/>
      <c r="K2783" s="72">
        <v>28.39</v>
      </c>
    </row>
    <row r="2784" spans="1:11" s="80" customFormat="1" ht="15" customHeight="1">
      <c r="A2784" s="91" t="s">
        <v>5159</v>
      </c>
      <c r="B2784" s="95" t="s">
        <v>5160</v>
      </c>
      <c r="C2784" s="96">
        <v>3</v>
      </c>
      <c r="D2784" s="96">
        <v>0</v>
      </c>
      <c r="E2784" s="96">
        <v>5</v>
      </c>
      <c r="F2784" s="96">
        <v>5</v>
      </c>
      <c r="G2784" s="82" t="s">
        <v>110</v>
      </c>
      <c r="H2784" s="70" t="s">
        <v>3863</v>
      </c>
      <c r="I2784" s="70"/>
      <c r="J2784" s="70"/>
      <c r="K2784" s="72">
        <v>20.54</v>
      </c>
    </row>
    <row r="2785" spans="1:11" s="80" customFormat="1" ht="15" customHeight="1">
      <c r="A2785" s="91" t="s">
        <v>5161</v>
      </c>
      <c r="B2785" s="95" t="s">
        <v>5162</v>
      </c>
      <c r="C2785" s="96">
        <v>3</v>
      </c>
      <c r="D2785" s="96">
        <v>0</v>
      </c>
      <c r="E2785" s="96">
        <v>5</v>
      </c>
      <c r="F2785" s="96">
        <v>5</v>
      </c>
      <c r="G2785" s="82" t="s">
        <v>110</v>
      </c>
      <c r="H2785" s="70" t="s">
        <v>3863</v>
      </c>
      <c r="I2785" s="70"/>
      <c r="J2785" s="70"/>
      <c r="K2785" s="72">
        <v>10.26</v>
      </c>
    </row>
    <row r="2786" spans="1:11" s="80" customFormat="1" ht="15" customHeight="1">
      <c r="A2786" s="91" t="s">
        <v>5163</v>
      </c>
      <c r="B2786" s="95" t="s">
        <v>5164</v>
      </c>
      <c r="C2786" s="96">
        <v>3</v>
      </c>
      <c r="D2786" s="96">
        <v>0</v>
      </c>
      <c r="E2786" s="96">
        <v>5</v>
      </c>
      <c r="F2786" s="96">
        <v>5</v>
      </c>
      <c r="G2786" s="82" t="s">
        <v>110</v>
      </c>
      <c r="H2786" s="70" t="s">
        <v>3863</v>
      </c>
      <c r="I2786" s="70"/>
      <c r="J2786" s="70"/>
      <c r="K2786" s="72">
        <v>20.54</v>
      </c>
    </row>
    <row r="2787" spans="1:11" s="80" customFormat="1" ht="15" customHeight="1">
      <c r="A2787" s="91" t="s">
        <v>5165</v>
      </c>
      <c r="B2787" s="95" t="s">
        <v>5166</v>
      </c>
      <c r="C2787" s="96">
        <v>3</v>
      </c>
      <c r="D2787" s="96">
        <v>0</v>
      </c>
      <c r="E2787" s="96">
        <v>5</v>
      </c>
      <c r="F2787" s="96">
        <v>5</v>
      </c>
      <c r="G2787" s="82" t="s">
        <v>110</v>
      </c>
      <c r="H2787" s="70" t="s">
        <v>3863</v>
      </c>
      <c r="I2787" s="70"/>
      <c r="J2787" s="70"/>
      <c r="K2787" s="72">
        <v>13.68</v>
      </c>
    </row>
    <row r="2788" spans="1:11" s="80" customFormat="1" ht="15" customHeight="1">
      <c r="A2788" s="91" t="s">
        <v>5167</v>
      </c>
      <c r="B2788" s="95" t="s">
        <v>5168</v>
      </c>
      <c r="C2788" s="96">
        <v>3</v>
      </c>
      <c r="D2788" s="96">
        <v>0</v>
      </c>
      <c r="E2788" s="96">
        <v>5</v>
      </c>
      <c r="F2788" s="96">
        <v>5</v>
      </c>
      <c r="G2788" s="82" t="s">
        <v>110</v>
      </c>
      <c r="H2788" s="70" t="s">
        <v>3863</v>
      </c>
      <c r="I2788" s="70"/>
      <c r="J2788" s="70"/>
      <c r="K2788" s="72">
        <v>6.15</v>
      </c>
    </row>
    <row r="2789" spans="1:11" s="80" customFormat="1" ht="15" customHeight="1">
      <c r="A2789" s="91" t="s">
        <v>5169</v>
      </c>
      <c r="B2789" s="95" t="s">
        <v>5170</v>
      </c>
      <c r="C2789" s="96">
        <v>3</v>
      </c>
      <c r="D2789" s="96">
        <v>0</v>
      </c>
      <c r="E2789" s="96">
        <v>5</v>
      </c>
      <c r="F2789" s="96">
        <v>5</v>
      </c>
      <c r="G2789" s="82" t="s">
        <v>110</v>
      </c>
      <c r="H2789" s="70" t="s">
        <v>3863</v>
      </c>
      <c r="I2789" s="70"/>
      <c r="J2789" s="70"/>
      <c r="K2789" s="72">
        <v>8.83</v>
      </c>
    </row>
    <row r="2790" spans="1:11" s="80" customFormat="1" ht="15" customHeight="1">
      <c r="A2790" s="91" t="s">
        <v>5171</v>
      </c>
      <c r="B2790" s="95" t="s">
        <v>5172</v>
      </c>
      <c r="C2790" s="96">
        <v>3</v>
      </c>
      <c r="D2790" s="96">
        <v>0</v>
      </c>
      <c r="E2790" s="96">
        <v>5</v>
      </c>
      <c r="F2790" s="96">
        <v>5</v>
      </c>
      <c r="G2790" s="82" t="s">
        <v>110</v>
      </c>
      <c r="H2790" s="70" t="s">
        <v>3863</v>
      </c>
      <c r="I2790" s="70"/>
      <c r="J2790" s="70"/>
      <c r="K2790" s="72">
        <v>4.6900000000000004</v>
      </c>
    </row>
    <row r="2791" spans="1:11" s="80" customFormat="1" ht="15" customHeight="1">
      <c r="A2791" s="91" t="s">
        <v>5173</v>
      </c>
      <c r="B2791" s="95" t="s">
        <v>5174</v>
      </c>
      <c r="C2791" s="96">
        <v>3</v>
      </c>
      <c r="D2791" s="96">
        <v>0</v>
      </c>
      <c r="E2791" s="96">
        <v>5</v>
      </c>
      <c r="F2791" s="96">
        <v>5</v>
      </c>
      <c r="G2791" s="82" t="s">
        <v>110</v>
      </c>
      <c r="H2791" s="70" t="s">
        <v>3863</v>
      </c>
      <c r="I2791" s="70"/>
      <c r="J2791" s="70"/>
      <c r="K2791" s="72">
        <v>4.6900000000000004</v>
      </c>
    </row>
    <row r="2792" spans="1:11" s="80" customFormat="1" ht="15" customHeight="1">
      <c r="A2792" s="91" t="s">
        <v>5175</v>
      </c>
      <c r="B2792" s="95" t="s">
        <v>5176</v>
      </c>
      <c r="C2792" s="96">
        <v>3</v>
      </c>
      <c r="D2792" s="96">
        <v>0</v>
      </c>
      <c r="E2792" s="96">
        <v>5</v>
      </c>
      <c r="F2792" s="96">
        <v>5</v>
      </c>
      <c r="G2792" s="82" t="s">
        <v>110</v>
      </c>
      <c r="H2792" s="70" t="s">
        <v>3863</v>
      </c>
      <c r="I2792" s="70"/>
      <c r="J2792" s="70"/>
      <c r="K2792" s="72">
        <v>5.08</v>
      </c>
    </row>
    <row r="2793" spans="1:11" s="80" customFormat="1" ht="15" customHeight="1">
      <c r="A2793" s="91" t="s">
        <v>5177</v>
      </c>
      <c r="B2793" s="95" t="s">
        <v>5178</v>
      </c>
      <c r="C2793" s="96">
        <v>3</v>
      </c>
      <c r="D2793" s="96">
        <v>0</v>
      </c>
      <c r="E2793" s="96">
        <v>5</v>
      </c>
      <c r="F2793" s="96">
        <v>5</v>
      </c>
      <c r="G2793" s="82" t="s">
        <v>110</v>
      </c>
      <c r="H2793" s="70" t="s">
        <v>3863</v>
      </c>
      <c r="I2793" s="70"/>
      <c r="J2793" s="70"/>
      <c r="K2793" s="72">
        <v>3.23</v>
      </c>
    </row>
    <row r="2794" spans="1:11" s="80" customFormat="1" ht="15" customHeight="1">
      <c r="A2794" s="91" t="s">
        <v>5179</v>
      </c>
      <c r="B2794" s="95" t="s">
        <v>5180</v>
      </c>
      <c r="C2794" s="96">
        <v>3</v>
      </c>
      <c r="D2794" s="96">
        <v>0</v>
      </c>
      <c r="E2794" s="96">
        <v>5</v>
      </c>
      <c r="F2794" s="96">
        <v>5</v>
      </c>
      <c r="G2794" s="82" t="s">
        <v>110</v>
      </c>
      <c r="H2794" s="70" t="s">
        <v>3863</v>
      </c>
      <c r="I2794" s="70"/>
      <c r="J2794" s="70"/>
      <c r="K2794" s="72">
        <v>3.23</v>
      </c>
    </row>
    <row r="2795" spans="1:11" s="80" customFormat="1" ht="15" customHeight="1">
      <c r="A2795" s="91" t="s">
        <v>5181</v>
      </c>
      <c r="B2795" s="95" t="s">
        <v>5182</v>
      </c>
      <c r="C2795" s="96">
        <v>3</v>
      </c>
      <c r="D2795" s="96">
        <v>0</v>
      </c>
      <c r="E2795" s="96">
        <v>5</v>
      </c>
      <c r="F2795" s="96">
        <v>5</v>
      </c>
      <c r="G2795" s="82" t="s">
        <v>110</v>
      </c>
      <c r="H2795" s="70" t="s">
        <v>3863</v>
      </c>
      <c r="I2795" s="70"/>
      <c r="J2795" s="70"/>
      <c r="K2795" s="72">
        <v>3.23</v>
      </c>
    </row>
    <row r="2796" spans="1:11" s="80" customFormat="1" ht="15" customHeight="1">
      <c r="A2796" s="91" t="s">
        <v>5183</v>
      </c>
      <c r="B2796" s="95" t="s">
        <v>5184</v>
      </c>
      <c r="C2796" s="96">
        <v>3</v>
      </c>
      <c r="D2796" s="96">
        <v>0</v>
      </c>
      <c r="E2796" s="96">
        <v>5</v>
      </c>
      <c r="F2796" s="96">
        <v>5</v>
      </c>
      <c r="G2796" s="82" t="s">
        <v>110</v>
      </c>
      <c r="H2796" s="70" t="s">
        <v>3863</v>
      </c>
      <c r="I2796" s="70"/>
      <c r="J2796" s="70"/>
      <c r="K2796" s="72">
        <v>10.61</v>
      </c>
    </row>
    <row r="2797" spans="1:11" s="80" customFormat="1" ht="15" customHeight="1">
      <c r="A2797" s="91" t="s">
        <v>5185</v>
      </c>
      <c r="B2797" s="95" t="s">
        <v>5186</v>
      </c>
      <c r="C2797" s="96">
        <v>3</v>
      </c>
      <c r="D2797" s="96">
        <v>0</v>
      </c>
      <c r="E2797" s="96">
        <v>5</v>
      </c>
      <c r="F2797" s="96">
        <v>5</v>
      </c>
      <c r="G2797" s="82" t="s">
        <v>110</v>
      </c>
      <c r="H2797" s="70" t="s">
        <v>3863</v>
      </c>
      <c r="I2797" s="70"/>
      <c r="J2797" s="70"/>
      <c r="K2797" s="72">
        <v>8.83</v>
      </c>
    </row>
    <row r="2798" spans="1:11" s="80" customFormat="1" ht="15" customHeight="1">
      <c r="A2798" s="91" t="s">
        <v>5187</v>
      </c>
      <c r="B2798" s="95" t="s">
        <v>5188</v>
      </c>
      <c r="C2798" s="96">
        <v>3</v>
      </c>
      <c r="D2798" s="96">
        <v>0</v>
      </c>
      <c r="E2798" s="96">
        <v>5</v>
      </c>
      <c r="F2798" s="96">
        <v>5</v>
      </c>
      <c r="G2798" s="82" t="s">
        <v>110</v>
      </c>
      <c r="H2798" s="70" t="s">
        <v>3863</v>
      </c>
      <c r="I2798" s="70"/>
      <c r="J2798" s="70"/>
      <c r="K2798" s="72">
        <v>5.87</v>
      </c>
    </row>
    <row r="2799" spans="1:11" s="80" customFormat="1" ht="15" customHeight="1">
      <c r="A2799" s="91" t="s">
        <v>5189</v>
      </c>
      <c r="B2799" s="95" t="s">
        <v>5190</v>
      </c>
      <c r="C2799" s="96">
        <v>3</v>
      </c>
      <c r="D2799" s="96">
        <v>0</v>
      </c>
      <c r="E2799" s="96">
        <v>5</v>
      </c>
      <c r="F2799" s="96">
        <v>5</v>
      </c>
      <c r="G2799" s="82" t="s">
        <v>110</v>
      </c>
      <c r="H2799" s="70" t="s">
        <v>3863</v>
      </c>
      <c r="I2799" s="70"/>
      <c r="J2799" s="70"/>
      <c r="K2799" s="72">
        <v>4.1100000000000003</v>
      </c>
    </row>
    <row r="2800" spans="1:11" s="80" customFormat="1" ht="15" customHeight="1">
      <c r="A2800" s="91" t="s">
        <v>5191</v>
      </c>
      <c r="B2800" s="95" t="s">
        <v>5192</v>
      </c>
      <c r="C2800" s="96">
        <v>3</v>
      </c>
      <c r="D2800" s="96">
        <v>0</v>
      </c>
      <c r="E2800" s="96">
        <v>5</v>
      </c>
      <c r="F2800" s="96">
        <v>5</v>
      </c>
      <c r="G2800" s="82" t="s">
        <v>110</v>
      </c>
      <c r="H2800" s="70" t="s">
        <v>3863</v>
      </c>
      <c r="I2800" s="70"/>
      <c r="J2800" s="70"/>
      <c r="K2800" s="72">
        <v>5.87</v>
      </c>
    </row>
    <row r="2801" spans="1:11" s="80" customFormat="1" ht="15" customHeight="1">
      <c r="A2801" s="91" t="s">
        <v>5193</v>
      </c>
      <c r="B2801" s="95" t="s">
        <v>5194</v>
      </c>
      <c r="C2801" s="96">
        <v>3</v>
      </c>
      <c r="D2801" s="96">
        <v>0</v>
      </c>
      <c r="E2801" s="96">
        <v>5</v>
      </c>
      <c r="F2801" s="96">
        <v>5</v>
      </c>
      <c r="G2801" s="82" t="s">
        <v>110</v>
      </c>
      <c r="H2801" s="70" t="s">
        <v>3863</v>
      </c>
      <c r="I2801" s="70"/>
      <c r="J2801" s="70"/>
      <c r="K2801" s="72">
        <v>5.45</v>
      </c>
    </row>
    <row r="2802" spans="1:11" s="80" customFormat="1" ht="15" customHeight="1">
      <c r="A2802" s="91" t="s">
        <v>5195</v>
      </c>
      <c r="B2802" s="95" t="s">
        <v>5196</v>
      </c>
      <c r="C2802" s="96">
        <v>3</v>
      </c>
      <c r="D2802" s="96">
        <v>0</v>
      </c>
      <c r="E2802" s="96">
        <v>5</v>
      </c>
      <c r="F2802" s="96">
        <v>5</v>
      </c>
      <c r="G2802" s="82" t="s">
        <v>110</v>
      </c>
      <c r="H2802" s="70" t="s">
        <v>3863</v>
      </c>
      <c r="I2802" s="70"/>
      <c r="J2802" s="70"/>
      <c r="K2802" s="72">
        <v>7.61</v>
      </c>
    </row>
    <row r="2803" spans="1:11" s="80" customFormat="1" ht="15" customHeight="1">
      <c r="A2803" s="91" t="s">
        <v>5197</v>
      </c>
      <c r="B2803" s="95" t="s">
        <v>5198</v>
      </c>
      <c r="C2803" s="96">
        <v>3</v>
      </c>
      <c r="D2803" s="96">
        <v>0</v>
      </c>
      <c r="E2803" s="96">
        <v>5</v>
      </c>
      <c r="F2803" s="96">
        <v>5</v>
      </c>
      <c r="G2803" s="82" t="s">
        <v>110</v>
      </c>
      <c r="H2803" s="70" t="s">
        <v>3863</v>
      </c>
      <c r="I2803" s="70"/>
      <c r="J2803" s="70"/>
      <c r="K2803" s="72">
        <v>3.46</v>
      </c>
    </row>
    <row r="2804" spans="1:11" s="80" customFormat="1" ht="15" customHeight="1">
      <c r="A2804" s="91" t="s">
        <v>5199</v>
      </c>
      <c r="B2804" s="95" t="s">
        <v>5200</v>
      </c>
      <c r="C2804" s="96">
        <v>3</v>
      </c>
      <c r="D2804" s="96">
        <v>0</v>
      </c>
      <c r="E2804" s="96">
        <v>5</v>
      </c>
      <c r="F2804" s="96">
        <v>5</v>
      </c>
      <c r="G2804" s="82" t="s">
        <v>110</v>
      </c>
      <c r="H2804" s="70" t="s">
        <v>3863</v>
      </c>
      <c r="I2804" s="70"/>
      <c r="J2804" s="70"/>
      <c r="K2804" s="72">
        <v>6.11</v>
      </c>
    </row>
    <row r="2805" spans="1:11" s="80" customFormat="1" ht="15" customHeight="1">
      <c r="A2805" s="91" t="s">
        <v>5201</v>
      </c>
      <c r="B2805" s="95" t="s">
        <v>5202</v>
      </c>
      <c r="C2805" s="96">
        <v>3</v>
      </c>
      <c r="D2805" s="96">
        <v>0</v>
      </c>
      <c r="E2805" s="96">
        <v>5</v>
      </c>
      <c r="F2805" s="96">
        <v>5</v>
      </c>
      <c r="G2805" s="82" t="s">
        <v>110</v>
      </c>
      <c r="H2805" s="70" t="s">
        <v>3863</v>
      </c>
      <c r="I2805" s="70"/>
      <c r="J2805" s="70"/>
      <c r="K2805" s="72">
        <v>36.53</v>
      </c>
    </row>
    <row r="2806" spans="1:11" s="80" customFormat="1" ht="15" customHeight="1">
      <c r="A2806" s="79" t="s">
        <v>5203</v>
      </c>
      <c r="B2806" s="85" t="s">
        <v>5204</v>
      </c>
      <c r="C2806" s="81">
        <v>12</v>
      </c>
      <c r="D2806" s="81">
        <v>5</v>
      </c>
      <c r="E2806" s="81">
        <v>5</v>
      </c>
      <c r="F2806" s="81">
        <v>0</v>
      </c>
      <c r="G2806" s="82" t="s">
        <v>110</v>
      </c>
      <c r="H2806" s="83" t="s">
        <v>111</v>
      </c>
      <c r="I2806" s="70"/>
      <c r="K2806" s="84">
        <v>86.33</v>
      </c>
    </row>
    <row r="2807" spans="1:11" s="80" customFormat="1" ht="15" customHeight="1">
      <c r="A2807" s="91" t="s">
        <v>5205</v>
      </c>
      <c r="B2807" s="95" t="s">
        <v>5206</v>
      </c>
      <c r="C2807" s="96">
        <v>3</v>
      </c>
      <c r="D2807" s="96">
        <v>0</v>
      </c>
      <c r="E2807" s="96">
        <v>5</v>
      </c>
      <c r="F2807" s="96">
        <v>5</v>
      </c>
      <c r="G2807" s="82" t="s">
        <v>110</v>
      </c>
      <c r="H2807" s="70" t="s">
        <v>3863</v>
      </c>
      <c r="I2807" s="70"/>
      <c r="J2807" s="70"/>
      <c r="K2807" s="72">
        <v>16.22</v>
      </c>
    </row>
    <row r="2808" spans="1:11" s="80" customFormat="1" ht="15" customHeight="1">
      <c r="A2808" s="91" t="s">
        <v>5207</v>
      </c>
      <c r="B2808" s="95" t="s">
        <v>5208</v>
      </c>
      <c r="C2808" s="96">
        <v>3</v>
      </c>
      <c r="D2808" s="96">
        <v>0</v>
      </c>
      <c r="E2808" s="96">
        <v>5</v>
      </c>
      <c r="F2808" s="96">
        <v>5</v>
      </c>
      <c r="G2808" s="82" t="s">
        <v>110</v>
      </c>
      <c r="H2808" s="70" t="s">
        <v>3863</v>
      </c>
      <c r="I2808" s="70"/>
      <c r="J2808" s="70"/>
      <c r="K2808" s="72">
        <v>4.9400000000000004</v>
      </c>
    </row>
    <row r="2809" spans="1:11" s="80" customFormat="1" ht="15" customHeight="1">
      <c r="A2809" s="91" t="s">
        <v>5209</v>
      </c>
      <c r="B2809" s="95" t="s">
        <v>5210</v>
      </c>
      <c r="C2809" s="96">
        <v>3</v>
      </c>
      <c r="D2809" s="96">
        <v>0</v>
      </c>
      <c r="E2809" s="96">
        <v>5</v>
      </c>
      <c r="F2809" s="96">
        <v>5</v>
      </c>
      <c r="G2809" s="82" t="s">
        <v>110</v>
      </c>
      <c r="H2809" s="70" t="s">
        <v>3863</v>
      </c>
      <c r="I2809" s="70"/>
      <c r="J2809" s="70"/>
      <c r="K2809" s="72">
        <v>6.21</v>
      </c>
    </row>
    <row r="2810" spans="1:11" s="80" customFormat="1" ht="15" customHeight="1">
      <c r="A2810" s="91" t="s">
        <v>5211</v>
      </c>
      <c r="B2810" s="95" t="s">
        <v>5212</v>
      </c>
      <c r="C2810" s="96">
        <v>3</v>
      </c>
      <c r="D2810" s="96">
        <v>0</v>
      </c>
      <c r="E2810" s="96">
        <v>5</v>
      </c>
      <c r="F2810" s="96">
        <v>5</v>
      </c>
      <c r="G2810" s="82" t="s">
        <v>110</v>
      </c>
      <c r="H2810" s="70" t="s">
        <v>3863</v>
      </c>
      <c r="I2810" s="70"/>
      <c r="J2810" s="70"/>
      <c r="K2810" s="72">
        <v>17.72</v>
      </c>
    </row>
    <row r="2811" spans="1:11" s="80" customFormat="1" ht="15" customHeight="1">
      <c r="A2811" s="91" t="s">
        <v>5213</v>
      </c>
      <c r="B2811" s="95" t="s">
        <v>5214</v>
      </c>
      <c r="C2811" s="96">
        <v>3</v>
      </c>
      <c r="D2811" s="96">
        <v>0</v>
      </c>
      <c r="E2811" s="96">
        <v>5</v>
      </c>
      <c r="F2811" s="96">
        <v>5</v>
      </c>
      <c r="G2811" s="82" t="s">
        <v>110</v>
      </c>
      <c r="H2811" s="70" t="s">
        <v>3863</v>
      </c>
      <c r="I2811" s="70"/>
      <c r="J2811" s="70"/>
      <c r="K2811" s="72">
        <v>24.07</v>
      </c>
    </row>
    <row r="2812" spans="1:11" s="80" customFormat="1" ht="15" customHeight="1">
      <c r="A2812" s="91" t="s">
        <v>5215</v>
      </c>
      <c r="B2812" s="95" t="s">
        <v>5216</v>
      </c>
      <c r="C2812" s="96">
        <v>3</v>
      </c>
      <c r="D2812" s="96">
        <v>0</v>
      </c>
      <c r="E2812" s="96">
        <v>5</v>
      </c>
      <c r="F2812" s="96">
        <v>5</v>
      </c>
      <c r="G2812" s="82" t="s">
        <v>110</v>
      </c>
      <c r="H2812" s="70" t="s">
        <v>3863</v>
      </c>
      <c r="I2812" s="70"/>
      <c r="J2812" s="70"/>
      <c r="K2812" s="72">
        <v>24.43</v>
      </c>
    </row>
    <row r="2813" spans="1:11" s="80" customFormat="1" ht="15" customHeight="1">
      <c r="A2813" s="91" t="s">
        <v>5217</v>
      </c>
      <c r="B2813" s="95" t="s">
        <v>5218</v>
      </c>
      <c r="C2813" s="96">
        <v>3</v>
      </c>
      <c r="D2813" s="96">
        <v>0</v>
      </c>
      <c r="E2813" s="96">
        <v>5</v>
      </c>
      <c r="F2813" s="96">
        <v>5</v>
      </c>
      <c r="G2813" s="82" t="s">
        <v>110</v>
      </c>
      <c r="H2813" s="70" t="s">
        <v>3863</v>
      </c>
      <c r="I2813" s="70"/>
      <c r="J2813" s="70"/>
      <c r="K2813" s="72">
        <v>24.43</v>
      </c>
    </row>
    <row r="2814" spans="1:11" s="80" customFormat="1" ht="15" customHeight="1">
      <c r="A2814" s="91" t="s">
        <v>5219</v>
      </c>
      <c r="B2814" s="95" t="s">
        <v>5220</v>
      </c>
      <c r="C2814" s="96">
        <v>3</v>
      </c>
      <c r="D2814" s="96">
        <v>0</v>
      </c>
      <c r="E2814" s="96">
        <v>5</v>
      </c>
      <c r="F2814" s="96">
        <v>5</v>
      </c>
      <c r="G2814" s="82" t="s">
        <v>110</v>
      </c>
      <c r="H2814" s="70" t="s">
        <v>3863</v>
      </c>
      <c r="I2814" s="70"/>
      <c r="J2814" s="70"/>
      <c r="K2814" s="72">
        <v>27.85</v>
      </c>
    </row>
    <row r="2815" spans="1:11" s="80" customFormat="1" ht="15" customHeight="1">
      <c r="A2815" s="91" t="s">
        <v>5221</v>
      </c>
      <c r="B2815" s="95" t="s">
        <v>5222</v>
      </c>
      <c r="C2815" s="96">
        <v>3</v>
      </c>
      <c r="D2815" s="96">
        <v>0</v>
      </c>
      <c r="E2815" s="96">
        <v>5</v>
      </c>
      <c r="F2815" s="96">
        <v>5</v>
      </c>
      <c r="G2815" s="82" t="s">
        <v>110</v>
      </c>
      <c r="H2815" s="70" t="s">
        <v>3863</v>
      </c>
      <c r="I2815" s="70"/>
      <c r="J2815" s="70"/>
      <c r="K2815" s="72">
        <v>31.3</v>
      </c>
    </row>
    <row r="2816" spans="1:11" s="80" customFormat="1" ht="15" customHeight="1">
      <c r="A2816" s="91" t="s">
        <v>5223</v>
      </c>
      <c r="B2816" s="95" t="s">
        <v>5224</v>
      </c>
      <c r="C2816" s="96">
        <v>3</v>
      </c>
      <c r="D2816" s="96">
        <v>0</v>
      </c>
      <c r="E2816" s="96">
        <v>5</v>
      </c>
      <c r="F2816" s="96">
        <v>5</v>
      </c>
      <c r="G2816" s="82" t="s">
        <v>110</v>
      </c>
      <c r="H2816" s="70" t="s">
        <v>3863</v>
      </c>
      <c r="I2816" s="70"/>
      <c r="J2816" s="70"/>
      <c r="K2816" s="72">
        <v>31.3</v>
      </c>
    </row>
    <row r="2817" spans="1:11" s="80" customFormat="1" ht="15" customHeight="1">
      <c r="A2817" s="91" t="s">
        <v>5225</v>
      </c>
      <c r="B2817" s="95" t="s">
        <v>5226</v>
      </c>
      <c r="C2817" s="96">
        <v>3</v>
      </c>
      <c r="D2817" s="96">
        <v>0</v>
      </c>
      <c r="E2817" s="96">
        <v>5</v>
      </c>
      <c r="F2817" s="96">
        <v>5</v>
      </c>
      <c r="G2817" s="82" t="s">
        <v>110</v>
      </c>
      <c r="H2817" s="70" t="s">
        <v>3863</v>
      </c>
      <c r="I2817" s="70"/>
      <c r="J2817" s="70"/>
      <c r="K2817" s="72">
        <v>31.3</v>
      </c>
    </row>
    <row r="2818" spans="1:11" s="80" customFormat="1" ht="15" customHeight="1">
      <c r="A2818" s="91" t="s">
        <v>5227</v>
      </c>
      <c r="B2818" s="95" t="s">
        <v>5228</v>
      </c>
      <c r="C2818" s="96">
        <v>3</v>
      </c>
      <c r="D2818" s="96">
        <v>0</v>
      </c>
      <c r="E2818" s="96">
        <v>5</v>
      </c>
      <c r="F2818" s="96">
        <v>5</v>
      </c>
      <c r="G2818" s="82" t="s">
        <v>110</v>
      </c>
      <c r="H2818" s="70" t="s">
        <v>3863</v>
      </c>
      <c r="I2818" s="70"/>
      <c r="J2818" s="70"/>
      <c r="K2818" s="72">
        <v>25.97</v>
      </c>
    </row>
    <row r="2819" spans="1:11" s="80" customFormat="1" ht="15" customHeight="1">
      <c r="A2819" s="91" t="s">
        <v>5229</v>
      </c>
      <c r="B2819" s="95" t="s">
        <v>5230</v>
      </c>
      <c r="C2819" s="96">
        <v>3</v>
      </c>
      <c r="D2819" s="96">
        <v>0</v>
      </c>
      <c r="E2819" s="96">
        <v>5</v>
      </c>
      <c r="F2819" s="96">
        <v>5</v>
      </c>
      <c r="G2819" s="82" t="s">
        <v>110</v>
      </c>
      <c r="H2819" s="70" t="s">
        <v>3863</v>
      </c>
      <c r="I2819" s="70"/>
      <c r="J2819" s="70"/>
      <c r="K2819" s="72">
        <v>24.43</v>
      </c>
    </row>
    <row r="2820" spans="1:11" s="80" customFormat="1" ht="15" customHeight="1">
      <c r="A2820" s="91" t="s">
        <v>5231</v>
      </c>
      <c r="B2820" s="95" t="s">
        <v>5232</v>
      </c>
      <c r="C2820" s="96">
        <v>3</v>
      </c>
      <c r="D2820" s="96">
        <v>0</v>
      </c>
      <c r="E2820" s="96">
        <v>5</v>
      </c>
      <c r="F2820" s="96">
        <v>5</v>
      </c>
      <c r="G2820" s="82" t="s">
        <v>110</v>
      </c>
      <c r="H2820" s="70" t="s">
        <v>3863</v>
      </c>
      <c r="I2820" s="70"/>
      <c r="J2820" s="70"/>
      <c r="K2820" s="72">
        <v>24.43</v>
      </c>
    </row>
    <row r="2821" spans="1:11" s="80" customFormat="1" ht="15" customHeight="1">
      <c r="A2821" s="91" t="s">
        <v>5233</v>
      </c>
      <c r="B2821" s="95" t="s">
        <v>5234</v>
      </c>
      <c r="C2821" s="96">
        <v>3</v>
      </c>
      <c r="D2821" s="96">
        <v>0</v>
      </c>
      <c r="E2821" s="96">
        <v>5</v>
      </c>
      <c r="F2821" s="96">
        <v>5</v>
      </c>
      <c r="G2821" s="82" t="s">
        <v>110</v>
      </c>
      <c r="H2821" s="70" t="s">
        <v>3863</v>
      </c>
      <c r="I2821" s="70"/>
      <c r="J2821" s="70"/>
      <c r="K2821" s="72">
        <v>26.4</v>
      </c>
    </row>
    <row r="2822" spans="1:11" s="80" customFormat="1" ht="15" customHeight="1">
      <c r="A2822" s="91" t="s">
        <v>5235</v>
      </c>
      <c r="B2822" s="95" t="s">
        <v>5236</v>
      </c>
      <c r="C2822" s="96">
        <v>3</v>
      </c>
      <c r="D2822" s="96">
        <v>0</v>
      </c>
      <c r="E2822" s="96">
        <v>5</v>
      </c>
      <c r="F2822" s="96">
        <v>5</v>
      </c>
      <c r="G2822" s="82" t="s">
        <v>110</v>
      </c>
      <c r="H2822" s="70" t="s">
        <v>3863</v>
      </c>
      <c r="I2822" s="70"/>
      <c r="J2822" s="70"/>
      <c r="K2822" s="72">
        <v>22.3</v>
      </c>
    </row>
    <row r="2823" spans="1:11" s="80" customFormat="1" ht="15" customHeight="1">
      <c r="A2823" s="91" t="s">
        <v>5237</v>
      </c>
      <c r="B2823" s="95" t="s">
        <v>5238</v>
      </c>
      <c r="C2823" s="96">
        <v>3</v>
      </c>
      <c r="D2823" s="96">
        <v>0</v>
      </c>
      <c r="E2823" s="96">
        <v>5</v>
      </c>
      <c r="F2823" s="96">
        <v>5</v>
      </c>
      <c r="G2823" s="82" t="s">
        <v>110</v>
      </c>
      <c r="H2823" s="70" t="s">
        <v>3863</v>
      </c>
      <c r="I2823" s="70"/>
      <c r="J2823" s="70"/>
      <c r="K2823" s="72">
        <v>12.14</v>
      </c>
    </row>
    <row r="2824" spans="1:11" s="80" customFormat="1" ht="15" customHeight="1">
      <c r="A2824" s="91" t="s">
        <v>5239</v>
      </c>
      <c r="B2824" s="95" t="s">
        <v>5240</v>
      </c>
      <c r="C2824" s="96">
        <v>3</v>
      </c>
      <c r="D2824" s="96">
        <v>0</v>
      </c>
      <c r="E2824" s="96">
        <v>5</v>
      </c>
      <c r="F2824" s="96">
        <v>5</v>
      </c>
      <c r="G2824" s="82" t="s">
        <v>110</v>
      </c>
      <c r="H2824" s="70" t="s">
        <v>3863</v>
      </c>
      <c r="I2824" s="70"/>
      <c r="J2824" s="70"/>
      <c r="K2824" s="72">
        <v>25.84</v>
      </c>
    </row>
    <row r="2825" spans="1:11" s="80" customFormat="1" ht="15" customHeight="1">
      <c r="A2825" s="91" t="s">
        <v>5241</v>
      </c>
      <c r="B2825" s="95" t="s">
        <v>5242</v>
      </c>
      <c r="C2825" s="96">
        <v>3</v>
      </c>
      <c r="D2825" s="96">
        <v>0</v>
      </c>
      <c r="E2825" s="96">
        <v>5</v>
      </c>
      <c r="F2825" s="96">
        <v>5</v>
      </c>
      <c r="G2825" s="82" t="s">
        <v>110</v>
      </c>
      <c r="H2825" s="70" t="s">
        <v>3863</v>
      </c>
      <c r="I2825" s="70"/>
      <c r="J2825" s="70"/>
      <c r="K2825" s="72">
        <v>25.84</v>
      </c>
    </row>
    <row r="2826" spans="1:11" s="80" customFormat="1" ht="15" customHeight="1">
      <c r="A2826" s="91" t="s">
        <v>5243</v>
      </c>
      <c r="B2826" s="95" t="s">
        <v>5244</v>
      </c>
      <c r="C2826" s="96">
        <v>3</v>
      </c>
      <c r="D2826" s="96">
        <v>0</v>
      </c>
      <c r="E2826" s="96">
        <v>5</v>
      </c>
      <c r="F2826" s="96">
        <v>5</v>
      </c>
      <c r="G2826" s="82" t="s">
        <v>110</v>
      </c>
      <c r="H2826" s="70" t="s">
        <v>3863</v>
      </c>
      <c r="I2826" s="70"/>
      <c r="J2826" s="70"/>
      <c r="K2826" s="72">
        <v>16.170000000000002</v>
      </c>
    </row>
    <row r="2827" spans="1:11" s="80" customFormat="1" ht="15" customHeight="1">
      <c r="A2827" s="91" t="s">
        <v>5245</v>
      </c>
      <c r="B2827" s="95" t="s">
        <v>5246</v>
      </c>
      <c r="C2827" s="96">
        <v>3</v>
      </c>
      <c r="D2827" s="96">
        <v>0</v>
      </c>
      <c r="E2827" s="96">
        <v>5</v>
      </c>
      <c r="F2827" s="96">
        <v>5</v>
      </c>
      <c r="G2827" s="82" t="s">
        <v>110</v>
      </c>
      <c r="H2827" s="70" t="s">
        <v>3863</v>
      </c>
      <c r="I2827" s="70"/>
      <c r="J2827" s="70"/>
      <c r="K2827" s="72">
        <v>14.75</v>
      </c>
    </row>
    <row r="2828" spans="1:11" s="80" customFormat="1" ht="15" customHeight="1">
      <c r="A2828" s="91" t="s">
        <v>5247</v>
      </c>
      <c r="B2828" s="95" t="s">
        <v>5248</v>
      </c>
      <c r="C2828" s="96">
        <v>3</v>
      </c>
      <c r="D2828" s="96">
        <v>0</v>
      </c>
      <c r="E2828" s="96">
        <v>5</v>
      </c>
      <c r="F2828" s="96">
        <v>5</v>
      </c>
      <c r="G2828" s="82" t="s">
        <v>110</v>
      </c>
      <c r="H2828" s="70" t="s">
        <v>3863</v>
      </c>
      <c r="I2828" s="70"/>
      <c r="J2828" s="70"/>
      <c r="K2828" s="72">
        <v>16.399999999999999</v>
      </c>
    </row>
    <row r="2829" spans="1:11" s="80" customFormat="1" ht="15" customHeight="1">
      <c r="A2829" s="91" t="s">
        <v>5249</v>
      </c>
      <c r="B2829" s="95" t="s">
        <v>5250</v>
      </c>
      <c r="C2829" s="96">
        <v>3</v>
      </c>
      <c r="D2829" s="96">
        <v>0</v>
      </c>
      <c r="E2829" s="96">
        <v>5</v>
      </c>
      <c r="F2829" s="96">
        <v>5</v>
      </c>
      <c r="G2829" s="82" t="s">
        <v>110</v>
      </c>
      <c r="H2829" s="70" t="s">
        <v>3863</v>
      </c>
      <c r="I2829" s="70"/>
      <c r="J2829" s="70"/>
      <c r="K2829" s="72">
        <v>18.87</v>
      </c>
    </row>
    <row r="2830" spans="1:11" s="80" customFormat="1" ht="15" customHeight="1">
      <c r="A2830" s="91" t="s">
        <v>5251</v>
      </c>
      <c r="B2830" s="95" t="s">
        <v>5252</v>
      </c>
      <c r="C2830" s="96">
        <v>3</v>
      </c>
      <c r="D2830" s="96">
        <v>0</v>
      </c>
      <c r="E2830" s="96">
        <v>5</v>
      </c>
      <c r="F2830" s="96">
        <v>5</v>
      </c>
      <c r="G2830" s="82" t="s">
        <v>110</v>
      </c>
      <c r="H2830" s="70" t="s">
        <v>3863</v>
      </c>
      <c r="I2830" s="70"/>
      <c r="J2830" s="70"/>
      <c r="K2830" s="72">
        <v>15.83</v>
      </c>
    </row>
    <row r="2831" spans="1:11" s="80" customFormat="1" ht="15" customHeight="1">
      <c r="A2831" s="91" t="s">
        <v>5253</v>
      </c>
      <c r="B2831" s="95" t="s">
        <v>5254</v>
      </c>
      <c r="C2831" s="96">
        <v>3</v>
      </c>
      <c r="D2831" s="96">
        <v>0</v>
      </c>
      <c r="E2831" s="96">
        <v>5</v>
      </c>
      <c r="F2831" s="96">
        <v>5</v>
      </c>
      <c r="G2831" s="82" t="s">
        <v>110</v>
      </c>
      <c r="H2831" s="70" t="s">
        <v>3863</v>
      </c>
      <c r="I2831" s="70"/>
      <c r="J2831" s="70"/>
      <c r="K2831" s="72">
        <v>20.91</v>
      </c>
    </row>
    <row r="2832" spans="1:11" s="80" customFormat="1" ht="15" customHeight="1">
      <c r="A2832" s="91" t="s">
        <v>5255</v>
      </c>
      <c r="B2832" s="95" t="s">
        <v>5256</v>
      </c>
      <c r="C2832" s="96">
        <v>3</v>
      </c>
      <c r="D2832" s="96">
        <v>0</v>
      </c>
      <c r="E2832" s="96">
        <v>5</v>
      </c>
      <c r="F2832" s="96">
        <v>5</v>
      </c>
      <c r="G2832" s="82" t="s">
        <v>110</v>
      </c>
      <c r="H2832" s="70" t="s">
        <v>3863</v>
      </c>
      <c r="I2832" s="70"/>
      <c r="J2832" s="70"/>
      <c r="K2832" s="72">
        <v>20.91</v>
      </c>
    </row>
    <row r="2833" spans="1:11" s="80" customFormat="1" ht="15" customHeight="1">
      <c r="A2833" s="91" t="s">
        <v>5257</v>
      </c>
      <c r="B2833" s="95" t="s">
        <v>5258</v>
      </c>
      <c r="C2833" s="96">
        <v>3</v>
      </c>
      <c r="D2833" s="96">
        <v>0</v>
      </c>
      <c r="E2833" s="96">
        <v>5</v>
      </c>
      <c r="F2833" s="96">
        <v>5</v>
      </c>
      <c r="G2833" s="82" t="s">
        <v>110</v>
      </c>
      <c r="H2833" s="70" t="s">
        <v>3863</v>
      </c>
      <c r="I2833" s="70"/>
      <c r="J2833" s="70"/>
      <c r="K2833" s="72">
        <v>17.559999999999999</v>
      </c>
    </row>
    <row r="2834" spans="1:11" s="80" customFormat="1" ht="15" customHeight="1">
      <c r="A2834" s="91" t="s">
        <v>5259</v>
      </c>
      <c r="B2834" s="95" t="s">
        <v>5260</v>
      </c>
      <c r="C2834" s="96">
        <v>3</v>
      </c>
      <c r="D2834" s="96">
        <v>0</v>
      </c>
      <c r="E2834" s="96">
        <v>5</v>
      </c>
      <c r="F2834" s="96">
        <v>5</v>
      </c>
      <c r="G2834" s="82" t="s">
        <v>110</v>
      </c>
      <c r="H2834" s="70" t="s">
        <v>3863</v>
      </c>
      <c r="I2834" s="70"/>
      <c r="J2834" s="70"/>
      <c r="K2834" s="72">
        <v>14.22</v>
      </c>
    </row>
    <row r="2835" spans="1:11" s="80" customFormat="1" ht="15" customHeight="1">
      <c r="A2835" s="91" t="s">
        <v>5261</v>
      </c>
      <c r="B2835" s="95" t="s">
        <v>5262</v>
      </c>
      <c r="C2835" s="96">
        <v>3</v>
      </c>
      <c r="D2835" s="96">
        <v>0</v>
      </c>
      <c r="E2835" s="96">
        <v>5</v>
      </c>
      <c r="F2835" s="96">
        <v>5</v>
      </c>
      <c r="G2835" s="82" t="s">
        <v>110</v>
      </c>
      <c r="H2835" s="70" t="s">
        <v>3863</v>
      </c>
      <c r="I2835" s="70"/>
      <c r="J2835" s="70"/>
      <c r="K2835" s="72">
        <v>5.87</v>
      </c>
    </row>
    <row r="2836" spans="1:11" s="80" customFormat="1" ht="15" customHeight="1">
      <c r="A2836" s="91" t="s">
        <v>5263</v>
      </c>
      <c r="B2836" s="95" t="s">
        <v>5264</v>
      </c>
      <c r="C2836" s="96">
        <v>3</v>
      </c>
      <c r="D2836" s="96">
        <v>0</v>
      </c>
      <c r="E2836" s="96">
        <v>5</v>
      </c>
      <c r="F2836" s="96">
        <v>5</v>
      </c>
      <c r="G2836" s="82" t="s">
        <v>110</v>
      </c>
      <c r="H2836" s="70" t="s">
        <v>3863</v>
      </c>
      <c r="I2836" s="70"/>
      <c r="J2836" s="70"/>
      <c r="K2836" s="72">
        <v>5.81</v>
      </c>
    </row>
    <row r="2837" spans="1:11" s="80" customFormat="1" ht="15" customHeight="1">
      <c r="A2837" s="91" t="s">
        <v>5265</v>
      </c>
      <c r="B2837" s="95" t="s">
        <v>5266</v>
      </c>
      <c r="C2837" s="96">
        <v>3</v>
      </c>
      <c r="D2837" s="96">
        <v>0</v>
      </c>
      <c r="E2837" s="96">
        <v>5</v>
      </c>
      <c r="F2837" s="96">
        <v>5</v>
      </c>
      <c r="G2837" s="82" t="s">
        <v>110</v>
      </c>
      <c r="H2837" s="70" t="s">
        <v>3863</v>
      </c>
      <c r="I2837" s="70"/>
      <c r="J2837" s="70"/>
      <c r="K2837" s="72">
        <v>5.08</v>
      </c>
    </row>
    <row r="2838" spans="1:11" s="80" customFormat="1" ht="15" customHeight="1">
      <c r="A2838" s="91" t="s">
        <v>5267</v>
      </c>
      <c r="B2838" s="95" t="s">
        <v>5268</v>
      </c>
      <c r="C2838" s="96">
        <v>3</v>
      </c>
      <c r="D2838" s="96">
        <v>0</v>
      </c>
      <c r="E2838" s="96">
        <v>5</v>
      </c>
      <c r="F2838" s="96">
        <v>5</v>
      </c>
      <c r="G2838" s="82" t="s">
        <v>110</v>
      </c>
      <c r="H2838" s="70" t="s">
        <v>3863</v>
      </c>
      <c r="I2838" s="70"/>
      <c r="J2838" s="70"/>
      <c r="K2838" s="72">
        <v>11.46</v>
      </c>
    </row>
    <row r="2839" spans="1:11" s="80" customFormat="1" ht="15" customHeight="1">
      <c r="A2839" s="91" t="s">
        <v>5269</v>
      </c>
      <c r="B2839" s="95" t="s">
        <v>5270</v>
      </c>
      <c r="C2839" s="96">
        <v>3</v>
      </c>
      <c r="D2839" s="96">
        <v>0</v>
      </c>
      <c r="E2839" s="96">
        <v>5</v>
      </c>
      <c r="F2839" s="96">
        <v>5</v>
      </c>
      <c r="G2839" s="82" t="s">
        <v>110</v>
      </c>
      <c r="H2839" s="70" t="s">
        <v>3863</v>
      </c>
      <c r="I2839" s="70"/>
      <c r="J2839" s="70"/>
      <c r="K2839" s="72">
        <v>9.4</v>
      </c>
    </row>
    <row r="2840" spans="1:11" s="80" customFormat="1" ht="15" customHeight="1">
      <c r="A2840" s="91" t="s">
        <v>5271</v>
      </c>
      <c r="B2840" s="95" t="s">
        <v>5272</v>
      </c>
      <c r="C2840" s="96">
        <v>3</v>
      </c>
      <c r="D2840" s="96">
        <v>0</v>
      </c>
      <c r="E2840" s="96">
        <v>5</v>
      </c>
      <c r="F2840" s="96">
        <v>5</v>
      </c>
      <c r="G2840" s="82" t="s">
        <v>110</v>
      </c>
      <c r="H2840" s="70" t="s">
        <v>3863</v>
      </c>
      <c r="I2840" s="70"/>
      <c r="J2840" s="70"/>
      <c r="K2840" s="72">
        <v>11.75</v>
      </c>
    </row>
    <row r="2841" spans="1:11" s="80" customFormat="1" ht="15" customHeight="1">
      <c r="A2841" s="91" t="s">
        <v>5273</v>
      </c>
      <c r="B2841" s="95" t="s">
        <v>5272</v>
      </c>
      <c r="C2841" s="96">
        <v>3</v>
      </c>
      <c r="D2841" s="96">
        <v>0</v>
      </c>
      <c r="E2841" s="96">
        <v>5</v>
      </c>
      <c r="F2841" s="96">
        <v>5</v>
      </c>
      <c r="G2841" s="82" t="s">
        <v>110</v>
      </c>
      <c r="H2841" s="70" t="s">
        <v>3863</v>
      </c>
      <c r="I2841" s="70"/>
      <c r="J2841" s="70"/>
      <c r="K2841" s="72">
        <v>15.49</v>
      </c>
    </row>
    <row r="2842" spans="1:11" s="80" customFormat="1" ht="15" customHeight="1">
      <c r="A2842" s="91" t="s">
        <v>5274</v>
      </c>
      <c r="B2842" s="95" t="s">
        <v>5275</v>
      </c>
      <c r="C2842" s="96">
        <v>3</v>
      </c>
      <c r="D2842" s="96">
        <v>0</v>
      </c>
      <c r="E2842" s="96">
        <v>5</v>
      </c>
      <c r="F2842" s="96">
        <v>5</v>
      </c>
      <c r="G2842" s="82" t="s">
        <v>110</v>
      </c>
      <c r="H2842" s="70" t="s">
        <v>3863</v>
      </c>
      <c r="I2842" s="70"/>
      <c r="J2842" s="70"/>
      <c r="K2842" s="72">
        <v>9.73</v>
      </c>
    </row>
    <row r="2843" spans="1:11" s="80" customFormat="1" ht="15" customHeight="1">
      <c r="A2843" s="91" t="s">
        <v>5276</v>
      </c>
      <c r="B2843" s="95" t="s">
        <v>5277</v>
      </c>
      <c r="C2843" s="96">
        <v>3</v>
      </c>
      <c r="D2843" s="96">
        <v>0</v>
      </c>
      <c r="E2843" s="96">
        <v>5</v>
      </c>
      <c r="F2843" s="96">
        <v>5</v>
      </c>
      <c r="G2843" s="82" t="s">
        <v>110</v>
      </c>
      <c r="H2843" s="70" t="s">
        <v>3863</v>
      </c>
      <c r="I2843" s="70"/>
      <c r="J2843" s="70"/>
      <c r="K2843" s="72">
        <v>13.89</v>
      </c>
    </row>
    <row r="2844" spans="1:11" s="80" customFormat="1" ht="15" customHeight="1">
      <c r="A2844" s="91" t="s">
        <v>5278</v>
      </c>
      <c r="B2844" s="95" t="s">
        <v>5279</v>
      </c>
      <c r="C2844" s="96">
        <v>3</v>
      </c>
      <c r="D2844" s="96">
        <v>0</v>
      </c>
      <c r="E2844" s="96">
        <v>5</v>
      </c>
      <c r="F2844" s="96">
        <v>5</v>
      </c>
      <c r="G2844" s="82" t="s">
        <v>110</v>
      </c>
      <c r="H2844" s="70" t="s">
        <v>3863</v>
      </c>
      <c r="I2844" s="70"/>
      <c r="J2844" s="70"/>
      <c r="K2844" s="72">
        <v>13.89</v>
      </c>
    </row>
    <row r="2845" spans="1:11" s="80" customFormat="1" ht="15" customHeight="1">
      <c r="A2845" s="91" t="s">
        <v>5280</v>
      </c>
      <c r="B2845" s="95" t="s">
        <v>5281</v>
      </c>
      <c r="C2845" s="96">
        <v>3</v>
      </c>
      <c r="D2845" s="96">
        <v>0</v>
      </c>
      <c r="E2845" s="96">
        <v>5</v>
      </c>
      <c r="F2845" s="96">
        <v>5</v>
      </c>
      <c r="G2845" s="82" t="s">
        <v>110</v>
      </c>
      <c r="H2845" s="70" t="s">
        <v>3863</v>
      </c>
      <c r="I2845" s="70"/>
      <c r="J2845" s="70"/>
      <c r="K2845" s="72">
        <v>11.58</v>
      </c>
    </row>
    <row r="2846" spans="1:11" s="80" customFormat="1" ht="15" customHeight="1">
      <c r="A2846" s="91" t="s">
        <v>5282</v>
      </c>
      <c r="B2846" s="95" t="s">
        <v>5283</v>
      </c>
      <c r="C2846" s="96">
        <v>3</v>
      </c>
      <c r="D2846" s="96">
        <v>0</v>
      </c>
      <c r="E2846" s="96">
        <v>5</v>
      </c>
      <c r="F2846" s="96">
        <v>5</v>
      </c>
      <c r="G2846" s="82" t="s">
        <v>110</v>
      </c>
      <c r="H2846" s="70" t="s">
        <v>3863</v>
      </c>
      <c r="I2846" s="70"/>
      <c r="J2846" s="70"/>
      <c r="K2846" s="72">
        <v>11.58</v>
      </c>
    </row>
    <row r="2847" spans="1:11" s="80" customFormat="1" ht="15" customHeight="1">
      <c r="A2847" s="91" t="s">
        <v>5284</v>
      </c>
      <c r="B2847" s="95" t="s">
        <v>5285</v>
      </c>
      <c r="C2847" s="96">
        <v>3</v>
      </c>
      <c r="D2847" s="96">
        <v>0</v>
      </c>
      <c r="E2847" s="96">
        <v>5</v>
      </c>
      <c r="F2847" s="96">
        <v>5</v>
      </c>
      <c r="G2847" s="82" t="s">
        <v>110</v>
      </c>
      <c r="H2847" s="70" t="s">
        <v>3863</v>
      </c>
      <c r="I2847" s="70"/>
      <c r="J2847" s="70"/>
      <c r="K2847" s="72">
        <v>7.05</v>
      </c>
    </row>
    <row r="2848" spans="1:11" s="80" customFormat="1" ht="15" customHeight="1">
      <c r="A2848" s="91" t="s">
        <v>5286</v>
      </c>
      <c r="B2848" s="95" t="s">
        <v>5287</v>
      </c>
      <c r="C2848" s="96">
        <v>3</v>
      </c>
      <c r="D2848" s="96">
        <v>0</v>
      </c>
      <c r="E2848" s="96">
        <v>5</v>
      </c>
      <c r="F2848" s="96">
        <v>5</v>
      </c>
      <c r="G2848" s="82" t="s">
        <v>110</v>
      </c>
      <c r="H2848" s="70" t="s">
        <v>3863</v>
      </c>
      <c r="I2848" s="70"/>
      <c r="J2848" s="70"/>
      <c r="K2848" s="72">
        <v>31.3</v>
      </c>
    </row>
    <row r="2849" spans="1:11" s="80" customFormat="1" ht="15" customHeight="1">
      <c r="A2849" s="91" t="s">
        <v>5288</v>
      </c>
      <c r="B2849" s="95" t="s">
        <v>5289</v>
      </c>
      <c r="C2849" s="96">
        <v>3</v>
      </c>
      <c r="D2849" s="96">
        <v>0</v>
      </c>
      <c r="E2849" s="96">
        <v>5</v>
      </c>
      <c r="F2849" s="96">
        <v>5</v>
      </c>
      <c r="G2849" s="82" t="s">
        <v>110</v>
      </c>
      <c r="H2849" s="70" t="s">
        <v>3863</v>
      </c>
      <c r="I2849" s="70"/>
      <c r="J2849" s="70"/>
      <c r="K2849" s="72">
        <v>12.07</v>
      </c>
    </row>
    <row r="2850" spans="1:11" s="80" customFormat="1" ht="15" customHeight="1">
      <c r="A2850" s="91" t="s">
        <v>5290</v>
      </c>
      <c r="B2850" s="95" t="s">
        <v>5291</v>
      </c>
      <c r="C2850" s="96">
        <v>3</v>
      </c>
      <c r="D2850" s="96">
        <v>0</v>
      </c>
      <c r="E2850" s="96">
        <v>5</v>
      </c>
      <c r="F2850" s="96">
        <v>5</v>
      </c>
      <c r="G2850" s="82" t="s">
        <v>110</v>
      </c>
      <c r="H2850" s="70" t="s">
        <v>3863</v>
      </c>
      <c r="I2850" s="70"/>
      <c r="J2850" s="70"/>
      <c r="K2850" s="72">
        <v>10.52</v>
      </c>
    </row>
    <row r="2851" spans="1:11" s="80" customFormat="1" ht="15" customHeight="1">
      <c r="A2851" s="91" t="s">
        <v>5292</v>
      </c>
      <c r="B2851" s="95" t="s">
        <v>5293</v>
      </c>
      <c r="C2851" s="96">
        <v>3</v>
      </c>
      <c r="D2851" s="96">
        <v>0</v>
      </c>
      <c r="E2851" s="96">
        <v>5</v>
      </c>
      <c r="F2851" s="96">
        <v>5</v>
      </c>
      <c r="G2851" s="82" t="s">
        <v>110</v>
      </c>
      <c r="H2851" s="70" t="s">
        <v>3863</v>
      </c>
      <c r="I2851" s="70"/>
      <c r="J2851" s="70"/>
      <c r="K2851" s="72">
        <v>23.46</v>
      </c>
    </row>
    <row r="2852" spans="1:11" s="80" customFormat="1" ht="15" customHeight="1">
      <c r="A2852" s="91" t="s">
        <v>5294</v>
      </c>
      <c r="B2852" s="95" t="s">
        <v>5293</v>
      </c>
      <c r="C2852" s="96">
        <v>3</v>
      </c>
      <c r="D2852" s="96">
        <v>0</v>
      </c>
      <c r="E2852" s="96">
        <v>5</v>
      </c>
      <c r="F2852" s="96">
        <v>5</v>
      </c>
      <c r="G2852" s="82" t="s">
        <v>110</v>
      </c>
      <c r="H2852" s="70" t="s">
        <v>3863</v>
      </c>
      <c r="I2852" s="70"/>
      <c r="J2852" s="70"/>
      <c r="K2852" s="72">
        <v>8.92</v>
      </c>
    </row>
    <row r="2853" spans="1:11" s="80" customFormat="1" ht="15" customHeight="1">
      <c r="A2853" s="91" t="s">
        <v>5295</v>
      </c>
      <c r="B2853" s="95" t="s">
        <v>5293</v>
      </c>
      <c r="C2853" s="96">
        <v>3</v>
      </c>
      <c r="D2853" s="96">
        <v>0</v>
      </c>
      <c r="E2853" s="96">
        <v>5</v>
      </c>
      <c r="F2853" s="96">
        <v>5</v>
      </c>
      <c r="G2853" s="82" t="s">
        <v>110</v>
      </c>
      <c r="H2853" s="70" t="s">
        <v>3863</v>
      </c>
      <c r="I2853" s="70"/>
      <c r="J2853" s="70"/>
      <c r="K2853" s="72">
        <v>13.9</v>
      </c>
    </row>
    <row r="2854" spans="1:11" s="80" customFormat="1" ht="15" customHeight="1">
      <c r="A2854" s="91" t="s">
        <v>5296</v>
      </c>
      <c r="B2854" s="95" t="s">
        <v>5297</v>
      </c>
      <c r="C2854" s="96">
        <v>3</v>
      </c>
      <c r="D2854" s="96">
        <v>0</v>
      </c>
      <c r="E2854" s="96">
        <v>5</v>
      </c>
      <c r="F2854" s="96">
        <v>5</v>
      </c>
      <c r="G2854" s="82" t="s">
        <v>110</v>
      </c>
      <c r="H2854" s="70" t="s">
        <v>3863</v>
      </c>
      <c r="I2854" s="70"/>
      <c r="J2854" s="70"/>
      <c r="K2854" s="72">
        <v>5.74</v>
      </c>
    </row>
    <row r="2855" spans="1:11" s="80" customFormat="1" ht="15" customHeight="1">
      <c r="A2855" s="91" t="s">
        <v>5298</v>
      </c>
      <c r="B2855" s="95" t="s">
        <v>5299</v>
      </c>
      <c r="C2855" s="96">
        <v>3</v>
      </c>
      <c r="D2855" s="96">
        <v>0</v>
      </c>
      <c r="E2855" s="96">
        <v>5</v>
      </c>
      <c r="F2855" s="96">
        <v>5</v>
      </c>
      <c r="G2855" s="82" t="s">
        <v>110</v>
      </c>
      <c r="H2855" s="70" t="s">
        <v>3863</v>
      </c>
      <c r="I2855" s="70"/>
      <c r="J2855" s="70"/>
      <c r="K2855" s="72">
        <v>9.3000000000000007</v>
      </c>
    </row>
    <row r="2856" spans="1:11" s="80" customFormat="1" ht="15" customHeight="1">
      <c r="A2856" s="91" t="s">
        <v>5300</v>
      </c>
      <c r="B2856" s="95" t="s">
        <v>5301</v>
      </c>
      <c r="C2856" s="96">
        <v>3</v>
      </c>
      <c r="D2856" s="96">
        <v>0</v>
      </c>
      <c r="E2856" s="96">
        <v>5</v>
      </c>
      <c r="F2856" s="96">
        <v>5</v>
      </c>
      <c r="G2856" s="82" t="s">
        <v>110</v>
      </c>
      <c r="H2856" s="70" t="s">
        <v>3863</v>
      </c>
      <c r="I2856" s="70"/>
      <c r="J2856" s="70"/>
      <c r="K2856" s="72">
        <v>10.56</v>
      </c>
    </row>
    <row r="2857" spans="1:11" s="80" customFormat="1" ht="15" customHeight="1">
      <c r="A2857" s="91" t="s">
        <v>5302</v>
      </c>
      <c r="B2857" s="95" t="s">
        <v>5301</v>
      </c>
      <c r="C2857" s="96">
        <v>3</v>
      </c>
      <c r="D2857" s="96">
        <v>0</v>
      </c>
      <c r="E2857" s="96">
        <v>5</v>
      </c>
      <c r="F2857" s="96">
        <v>5</v>
      </c>
      <c r="G2857" s="82" t="s">
        <v>110</v>
      </c>
      <c r="H2857" s="70" t="s">
        <v>3863</v>
      </c>
      <c r="I2857" s="70"/>
      <c r="J2857" s="70"/>
      <c r="K2857" s="72">
        <v>9.0500000000000007</v>
      </c>
    </row>
    <row r="2858" spans="1:11" s="80" customFormat="1" ht="15" customHeight="1">
      <c r="A2858" s="91" t="s">
        <v>5303</v>
      </c>
      <c r="B2858" s="95" t="s">
        <v>5304</v>
      </c>
      <c r="C2858" s="96">
        <v>3</v>
      </c>
      <c r="D2858" s="96">
        <v>0</v>
      </c>
      <c r="E2858" s="96">
        <v>5</v>
      </c>
      <c r="F2858" s="96">
        <v>5</v>
      </c>
      <c r="G2858" s="82" t="s">
        <v>110</v>
      </c>
      <c r="H2858" s="70" t="s">
        <v>3863</v>
      </c>
      <c r="I2858" s="70"/>
      <c r="J2858" s="70"/>
      <c r="K2858" s="72">
        <v>12.11</v>
      </c>
    </row>
    <row r="2859" spans="1:11" s="80" customFormat="1" ht="15" customHeight="1">
      <c r="A2859" s="91" t="s">
        <v>5305</v>
      </c>
      <c r="B2859" s="95" t="s">
        <v>5306</v>
      </c>
      <c r="C2859" s="96">
        <v>3</v>
      </c>
      <c r="D2859" s="96">
        <v>0</v>
      </c>
      <c r="E2859" s="96">
        <v>5</v>
      </c>
      <c r="F2859" s="96">
        <v>5</v>
      </c>
      <c r="G2859" s="82" t="s">
        <v>110</v>
      </c>
      <c r="H2859" s="70" t="s">
        <v>3863</v>
      </c>
      <c r="I2859" s="70"/>
      <c r="J2859" s="70"/>
      <c r="K2859" s="72">
        <v>17.86</v>
      </c>
    </row>
    <row r="2860" spans="1:11" s="80" customFormat="1" ht="15" customHeight="1">
      <c r="A2860" s="91" t="s">
        <v>5307</v>
      </c>
      <c r="B2860" s="95" t="s">
        <v>5308</v>
      </c>
      <c r="C2860" s="96">
        <v>3</v>
      </c>
      <c r="D2860" s="96">
        <v>0</v>
      </c>
      <c r="E2860" s="96">
        <v>5</v>
      </c>
      <c r="F2860" s="96">
        <v>5</v>
      </c>
      <c r="G2860" s="82" t="s">
        <v>110</v>
      </c>
      <c r="H2860" s="70" t="s">
        <v>3863</v>
      </c>
      <c r="I2860" s="70"/>
      <c r="J2860" s="70"/>
      <c r="K2860" s="72">
        <v>16.16</v>
      </c>
    </row>
    <row r="2861" spans="1:11" s="80" customFormat="1" ht="15" customHeight="1">
      <c r="A2861" s="91" t="s">
        <v>5309</v>
      </c>
      <c r="B2861" s="95" t="s">
        <v>5310</v>
      </c>
      <c r="C2861" s="96">
        <v>3</v>
      </c>
      <c r="D2861" s="96">
        <v>0</v>
      </c>
      <c r="E2861" s="96">
        <v>5</v>
      </c>
      <c r="F2861" s="96">
        <v>5</v>
      </c>
      <c r="G2861" s="82" t="s">
        <v>110</v>
      </c>
      <c r="H2861" s="70" t="s">
        <v>3863</v>
      </c>
      <c r="I2861" s="70"/>
      <c r="J2861" s="70"/>
      <c r="K2861" s="72">
        <v>19.34</v>
      </c>
    </row>
    <row r="2862" spans="1:11" s="80" customFormat="1" ht="15" customHeight="1">
      <c r="A2862" s="91" t="s">
        <v>5311</v>
      </c>
      <c r="B2862" s="95" t="s">
        <v>5312</v>
      </c>
      <c r="C2862" s="96">
        <v>3</v>
      </c>
      <c r="D2862" s="96">
        <v>0</v>
      </c>
      <c r="E2862" s="96">
        <v>5</v>
      </c>
      <c r="F2862" s="96">
        <v>5</v>
      </c>
      <c r="G2862" s="82" t="s">
        <v>110</v>
      </c>
      <c r="H2862" s="70" t="s">
        <v>3863</v>
      </c>
      <c r="I2862" s="70"/>
      <c r="J2862" s="70"/>
      <c r="K2862" s="72">
        <v>8.83</v>
      </c>
    </row>
    <row r="2863" spans="1:11" s="80" customFormat="1" ht="15" customHeight="1">
      <c r="A2863" s="91" t="s">
        <v>5313</v>
      </c>
      <c r="B2863" s="95" t="s">
        <v>5314</v>
      </c>
      <c r="C2863" s="96">
        <v>3</v>
      </c>
      <c r="D2863" s="96">
        <v>0</v>
      </c>
      <c r="E2863" s="96">
        <v>5</v>
      </c>
      <c r="F2863" s="96">
        <v>5</v>
      </c>
      <c r="G2863" s="82" t="s">
        <v>110</v>
      </c>
      <c r="H2863" s="70" t="s">
        <v>3863</v>
      </c>
      <c r="I2863" s="70"/>
      <c r="J2863" s="70"/>
      <c r="K2863" s="72">
        <v>11.74</v>
      </c>
    </row>
    <row r="2864" spans="1:11" s="80" customFormat="1" ht="15" customHeight="1">
      <c r="A2864" s="91" t="s">
        <v>5315</v>
      </c>
      <c r="B2864" s="95" t="s">
        <v>5316</v>
      </c>
      <c r="C2864" s="96">
        <v>3</v>
      </c>
      <c r="D2864" s="96">
        <v>0</v>
      </c>
      <c r="E2864" s="96">
        <v>5</v>
      </c>
      <c r="F2864" s="96">
        <v>5</v>
      </c>
      <c r="G2864" s="82" t="s">
        <v>110</v>
      </c>
      <c r="H2864" s="70" t="s">
        <v>3863</v>
      </c>
      <c r="I2864" s="70"/>
      <c r="J2864" s="70"/>
      <c r="K2864" s="72">
        <v>11.74</v>
      </c>
    </row>
    <row r="2865" spans="1:11" s="80" customFormat="1" ht="15" customHeight="1">
      <c r="A2865" s="91" t="s">
        <v>5317</v>
      </c>
      <c r="B2865" s="95" t="s">
        <v>5318</v>
      </c>
      <c r="C2865" s="96">
        <v>3</v>
      </c>
      <c r="D2865" s="96">
        <v>0</v>
      </c>
      <c r="E2865" s="96">
        <v>5</v>
      </c>
      <c r="F2865" s="96">
        <v>5</v>
      </c>
      <c r="G2865" s="82" t="s">
        <v>110</v>
      </c>
      <c r="H2865" s="70" t="s">
        <v>3863</v>
      </c>
      <c r="I2865" s="70"/>
      <c r="J2865" s="70"/>
      <c r="K2865" s="72">
        <v>25.59</v>
      </c>
    </row>
    <row r="2866" spans="1:11" s="80" customFormat="1" ht="15" customHeight="1">
      <c r="A2866" s="91" t="s">
        <v>5319</v>
      </c>
      <c r="B2866" s="95" t="s">
        <v>5320</v>
      </c>
      <c r="C2866" s="96">
        <v>3</v>
      </c>
      <c r="D2866" s="96">
        <v>0</v>
      </c>
      <c r="E2866" s="96">
        <v>5</v>
      </c>
      <c r="F2866" s="96">
        <v>5</v>
      </c>
      <c r="G2866" s="82" t="s">
        <v>110</v>
      </c>
      <c r="H2866" s="70" t="s">
        <v>3863</v>
      </c>
      <c r="I2866" s="70"/>
      <c r="J2866" s="70"/>
      <c r="K2866" s="72">
        <v>9.1199999999999992</v>
      </c>
    </row>
    <row r="2867" spans="1:11" s="80" customFormat="1" ht="15" customHeight="1">
      <c r="A2867" s="91" t="s">
        <v>5321</v>
      </c>
      <c r="B2867" s="95" t="s">
        <v>5320</v>
      </c>
      <c r="C2867" s="96">
        <v>3</v>
      </c>
      <c r="D2867" s="96">
        <v>0</v>
      </c>
      <c r="E2867" s="96">
        <v>5</v>
      </c>
      <c r="F2867" s="96">
        <v>5</v>
      </c>
      <c r="G2867" s="82" t="s">
        <v>110</v>
      </c>
      <c r="H2867" s="70" t="s">
        <v>3863</v>
      </c>
      <c r="I2867" s="70"/>
      <c r="J2867" s="70"/>
      <c r="K2867" s="72">
        <v>18.23</v>
      </c>
    </row>
    <row r="2868" spans="1:11" s="80" customFormat="1" ht="15" customHeight="1">
      <c r="A2868" s="91" t="s">
        <v>5322</v>
      </c>
      <c r="B2868" s="95" t="s">
        <v>5323</v>
      </c>
      <c r="C2868" s="96">
        <v>3</v>
      </c>
      <c r="D2868" s="96">
        <v>0</v>
      </c>
      <c r="E2868" s="96">
        <v>5</v>
      </c>
      <c r="F2868" s="96">
        <v>5</v>
      </c>
      <c r="G2868" s="82" t="s">
        <v>110</v>
      </c>
      <c r="H2868" s="70" t="s">
        <v>3863</v>
      </c>
      <c r="I2868" s="70"/>
      <c r="J2868" s="70"/>
      <c r="K2868" s="72">
        <v>29.31</v>
      </c>
    </row>
    <row r="2869" spans="1:11" s="80" customFormat="1" ht="15" customHeight="1">
      <c r="A2869" s="91" t="s">
        <v>5324</v>
      </c>
      <c r="B2869" s="95" t="s">
        <v>5325</v>
      </c>
      <c r="C2869" s="96">
        <v>3</v>
      </c>
      <c r="D2869" s="96">
        <v>0</v>
      </c>
      <c r="E2869" s="96">
        <v>5</v>
      </c>
      <c r="F2869" s="96">
        <v>5</v>
      </c>
      <c r="G2869" s="82" t="s">
        <v>110</v>
      </c>
      <c r="H2869" s="70" t="s">
        <v>3863</v>
      </c>
      <c r="I2869" s="70"/>
      <c r="J2869" s="70"/>
      <c r="K2869" s="72">
        <v>24.52</v>
      </c>
    </row>
    <row r="2870" spans="1:11" s="80" customFormat="1" ht="15" customHeight="1">
      <c r="A2870" s="91" t="s">
        <v>5326</v>
      </c>
      <c r="B2870" s="95" t="s">
        <v>5327</v>
      </c>
      <c r="C2870" s="96">
        <v>3</v>
      </c>
      <c r="D2870" s="96">
        <v>0</v>
      </c>
      <c r="E2870" s="96">
        <v>5</v>
      </c>
      <c r="F2870" s="96">
        <v>5</v>
      </c>
      <c r="G2870" s="82" t="s">
        <v>110</v>
      </c>
      <c r="H2870" s="70" t="s">
        <v>3863</v>
      </c>
      <c r="I2870" s="70"/>
      <c r="J2870" s="70"/>
      <c r="K2870" s="72">
        <v>24.52</v>
      </c>
    </row>
    <row r="2871" spans="1:11" s="80" customFormat="1" ht="15" customHeight="1">
      <c r="A2871" s="91" t="s">
        <v>5328</v>
      </c>
      <c r="B2871" s="95" t="s">
        <v>5329</v>
      </c>
      <c r="C2871" s="96">
        <v>3</v>
      </c>
      <c r="D2871" s="96">
        <v>0</v>
      </c>
      <c r="E2871" s="96">
        <v>5</v>
      </c>
      <c r="F2871" s="96">
        <v>5</v>
      </c>
      <c r="G2871" s="82" t="s">
        <v>110</v>
      </c>
      <c r="H2871" s="70" t="s">
        <v>3863</v>
      </c>
      <c r="I2871" s="70"/>
      <c r="J2871" s="70"/>
      <c r="K2871" s="72">
        <v>5.37</v>
      </c>
    </row>
    <row r="2872" spans="1:11" s="80" customFormat="1" ht="15" customHeight="1">
      <c r="A2872" s="91" t="s">
        <v>5330</v>
      </c>
      <c r="B2872" s="95" t="s">
        <v>5331</v>
      </c>
      <c r="C2872" s="96">
        <v>3</v>
      </c>
      <c r="D2872" s="96">
        <v>0</v>
      </c>
      <c r="E2872" s="96">
        <v>5</v>
      </c>
      <c r="F2872" s="96">
        <v>5</v>
      </c>
      <c r="G2872" s="82" t="s">
        <v>110</v>
      </c>
      <c r="H2872" s="70" t="s">
        <v>3863</v>
      </c>
      <c r="I2872" s="70"/>
      <c r="J2872" s="70"/>
      <c r="K2872" s="72">
        <v>5.38</v>
      </c>
    </row>
    <row r="2873" spans="1:11" s="80" customFormat="1" ht="15" customHeight="1">
      <c r="A2873" s="91" t="s">
        <v>5332</v>
      </c>
      <c r="B2873" s="95" t="s">
        <v>5333</v>
      </c>
      <c r="C2873" s="96">
        <v>3</v>
      </c>
      <c r="D2873" s="96">
        <v>0</v>
      </c>
      <c r="E2873" s="96">
        <v>5</v>
      </c>
      <c r="F2873" s="96">
        <v>5</v>
      </c>
      <c r="G2873" s="82" t="s">
        <v>110</v>
      </c>
      <c r="H2873" s="70" t="s">
        <v>3863</v>
      </c>
      <c r="I2873" s="70"/>
      <c r="J2873" s="70"/>
      <c r="K2873" s="72">
        <v>13.06</v>
      </c>
    </row>
    <row r="2874" spans="1:11" s="80" customFormat="1" ht="15" customHeight="1">
      <c r="A2874" s="91" t="s">
        <v>5334</v>
      </c>
      <c r="B2874" s="95" t="s">
        <v>5335</v>
      </c>
      <c r="C2874" s="96">
        <v>3</v>
      </c>
      <c r="D2874" s="96">
        <v>0</v>
      </c>
      <c r="E2874" s="96">
        <v>5</v>
      </c>
      <c r="F2874" s="96">
        <v>5</v>
      </c>
      <c r="G2874" s="82" t="s">
        <v>110</v>
      </c>
      <c r="H2874" s="70" t="s">
        <v>3863</v>
      </c>
      <c r="I2874" s="70"/>
      <c r="J2874" s="70"/>
      <c r="K2874" s="72">
        <v>13.06</v>
      </c>
    </row>
    <row r="2875" spans="1:11" s="80" customFormat="1" ht="15" customHeight="1">
      <c r="A2875" s="91" t="s">
        <v>5336</v>
      </c>
      <c r="B2875" s="95" t="s">
        <v>5337</v>
      </c>
      <c r="C2875" s="96">
        <v>3</v>
      </c>
      <c r="D2875" s="96">
        <v>0</v>
      </c>
      <c r="E2875" s="96">
        <v>5</v>
      </c>
      <c r="F2875" s="96">
        <v>5</v>
      </c>
      <c r="G2875" s="82" t="s">
        <v>110</v>
      </c>
      <c r="H2875" s="70" t="s">
        <v>3863</v>
      </c>
      <c r="I2875" s="70"/>
      <c r="J2875" s="70"/>
      <c r="K2875" s="72">
        <v>13.43</v>
      </c>
    </row>
    <row r="2876" spans="1:11" s="80" customFormat="1" ht="15" customHeight="1">
      <c r="A2876" s="91" t="s">
        <v>5338</v>
      </c>
      <c r="B2876" s="95" t="s">
        <v>5339</v>
      </c>
      <c r="C2876" s="96">
        <v>3</v>
      </c>
      <c r="D2876" s="96">
        <v>0</v>
      </c>
      <c r="E2876" s="96">
        <v>5</v>
      </c>
      <c r="F2876" s="96">
        <v>5</v>
      </c>
      <c r="G2876" s="82" t="s">
        <v>110</v>
      </c>
      <c r="H2876" s="70" t="s">
        <v>3863</v>
      </c>
      <c r="I2876" s="70"/>
      <c r="J2876" s="70"/>
      <c r="K2876" s="72">
        <v>4.84</v>
      </c>
    </row>
    <row r="2877" spans="1:11" s="80" customFormat="1" ht="15" customHeight="1">
      <c r="A2877" s="91" t="s">
        <v>5340</v>
      </c>
      <c r="B2877" s="95" t="s">
        <v>5341</v>
      </c>
      <c r="C2877" s="96">
        <v>3</v>
      </c>
      <c r="D2877" s="96">
        <v>0</v>
      </c>
      <c r="E2877" s="96">
        <v>5</v>
      </c>
      <c r="F2877" s="96">
        <v>5</v>
      </c>
      <c r="G2877" s="82" t="s">
        <v>110</v>
      </c>
      <c r="H2877" s="70" t="s">
        <v>3863</v>
      </c>
      <c r="I2877" s="70"/>
      <c r="J2877" s="70"/>
      <c r="K2877" s="72">
        <v>3.69</v>
      </c>
    </row>
    <row r="2878" spans="1:11" s="80" customFormat="1" ht="15" customHeight="1">
      <c r="A2878" s="91" t="s">
        <v>5342</v>
      </c>
      <c r="B2878" s="95" t="s">
        <v>5343</v>
      </c>
      <c r="C2878" s="96">
        <v>3</v>
      </c>
      <c r="D2878" s="96">
        <v>0</v>
      </c>
      <c r="E2878" s="96">
        <v>5</v>
      </c>
      <c r="F2878" s="96">
        <v>5</v>
      </c>
      <c r="G2878" s="82" t="s">
        <v>110</v>
      </c>
      <c r="H2878" s="70" t="s">
        <v>3863</v>
      </c>
      <c r="I2878" s="70"/>
      <c r="J2878" s="70"/>
      <c r="K2878" s="72">
        <v>7.53</v>
      </c>
    </row>
    <row r="2879" spans="1:11" s="80" customFormat="1" ht="15" customHeight="1">
      <c r="A2879" s="91" t="s">
        <v>5344</v>
      </c>
      <c r="B2879" s="95" t="s">
        <v>5345</v>
      </c>
      <c r="C2879" s="96">
        <v>3</v>
      </c>
      <c r="D2879" s="96">
        <v>0</v>
      </c>
      <c r="E2879" s="96">
        <v>5</v>
      </c>
      <c r="F2879" s="96">
        <v>5</v>
      </c>
      <c r="G2879" s="82" t="s">
        <v>110</v>
      </c>
      <c r="H2879" s="70" t="s">
        <v>3863</v>
      </c>
      <c r="I2879" s="70"/>
      <c r="J2879" s="70"/>
      <c r="K2879" s="72">
        <v>7.87</v>
      </c>
    </row>
    <row r="2880" spans="1:11" s="80" customFormat="1" ht="15" customHeight="1">
      <c r="A2880" s="91" t="s">
        <v>5346</v>
      </c>
      <c r="B2880" s="95" t="s">
        <v>5347</v>
      </c>
      <c r="C2880" s="96">
        <v>3</v>
      </c>
      <c r="D2880" s="96">
        <v>0</v>
      </c>
      <c r="E2880" s="96">
        <v>5</v>
      </c>
      <c r="F2880" s="96">
        <v>5</v>
      </c>
      <c r="G2880" s="82" t="s">
        <v>110</v>
      </c>
      <c r="H2880" s="70" t="s">
        <v>3863</v>
      </c>
      <c r="I2880" s="70"/>
      <c r="J2880" s="70"/>
      <c r="K2880" s="72">
        <v>9.34</v>
      </c>
    </row>
    <row r="2881" spans="1:11" s="80" customFormat="1" ht="15" customHeight="1">
      <c r="A2881" s="91" t="s">
        <v>5348</v>
      </c>
      <c r="B2881" s="95" t="s">
        <v>5349</v>
      </c>
      <c r="C2881" s="96">
        <v>3</v>
      </c>
      <c r="D2881" s="96">
        <v>0</v>
      </c>
      <c r="E2881" s="96">
        <v>5</v>
      </c>
      <c r="F2881" s="96">
        <v>5</v>
      </c>
      <c r="G2881" s="82" t="s">
        <v>110</v>
      </c>
      <c r="H2881" s="70" t="s">
        <v>3863</v>
      </c>
      <c r="I2881" s="70"/>
      <c r="J2881" s="70"/>
      <c r="K2881" s="72">
        <v>13.13</v>
      </c>
    </row>
    <row r="2882" spans="1:11" s="80" customFormat="1" ht="15" customHeight="1">
      <c r="A2882" s="91" t="s">
        <v>5350</v>
      </c>
      <c r="B2882" s="95" t="s">
        <v>5351</v>
      </c>
      <c r="C2882" s="96">
        <v>3</v>
      </c>
      <c r="D2882" s="96">
        <v>0</v>
      </c>
      <c r="E2882" s="96">
        <v>5</v>
      </c>
      <c r="F2882" s="96">
        <v>5</v>
      </c>
      <c r="G2882" s="82" t="s">
        <v>110</v>
      </c>
      <c r="H2882" s="70" t="s">
        <v>3863</v>
      </c>
      <c r="I2882" s="70"/>
      <c r="J2882" s="70"/>
      <c r="K2882" s="72">
        <v>8.19</v>
      </c>
    </row>
    <row r="2883" spans="1:11" s="80" customFormat="1" ht="15" customHeight="1">
      <c r="A2883" s="91" t="s">
        <v>5352</v>
      </c>
      <c r="B2883" s="95" t="s">
        <v>5351</v>
      </c>
      <c r="C2883" s="96">
        <v>3</v>
      </c>
      <c r="D2883" s="96">
        <v>0</v>
      </c>
      <c r="E2883" s="96">
        <v>5</v>
      </c>
      <c r="F2883" s="96">
        <v>5</v>
      </c>
      <c r="G2883" s="82" t="s">
        <v>110</v>
      </c>
      <c r="H2883" s="70" t="s">
        <v>3863</v>
      </c>
      <c r="I2883" s="70"/>
      <c r="J2883" s="70"/>
      <c r="K2883" s="72">
        <v>8.83</v>
      </c>
    </row>
    <row r="2884" spans="1:11" s="80" customFormat="1" ht="15" customHeight="1">
      <c r="A2884" s="91" t="s">
        <v>5353</v>
      </c>
      <c r="B2884" s="95" t="s">
        <v>5354</v>
      </c>
      <c r="C2884" s="96">
        <v>3</v>
      </c>
      <c r="D2884" s="96">
        <v>0</v>
      </c>
      <c r="E2884" s="96">
        <v>5</v>
      </c>
      <c r="F2884" s="96">
        <v>5</v>
      </c>
      <c r="G2884" s="82" t="s">
        <v>110</v>
      </c>
      <c r="H2884" s="70" t="s">
        <v>3863</v>
      </c>
      <c r="I2884" s="70"/>
      <c r="J2884" s="70"/>
      <c r="K2884" s="72">
        <v>15.92</v>
      </c>
    </row>
    <row r="2885" spans="1:11" s="80" customFormat="1" ht="15" customHeight="1">
      <c r="A2885" s="91" t="s">
        <v>5355</v>
      </c>
      <c r="B2885" s="95" t="s">
        <v>5356</v>
      </c>
      <c r="C2885" s="96">
        <v>3</v>
      </c>
      <c r="D2885" s="96">
        <v>0</v>
      </c>
      <c r="E2885" s="96">
        <v>5</v>
      </c>
      <c r="F2885" s="96">
        <v>5</v>
      </c>
      <c r="G2885" s="82" t="s">
        <v>110</v>
      </c>
      <c r="H2885" s="70" t="s">
        <v>3863</v>
      </c>
      <c r="I2885" s="70"/>
      <c r="J2885" s="70"/>
      <c r="K2885" s="72">
        <v>9.52</v>
      </c>
    </row>
    <row r="2886" spans="1:11" s="80" customFormat="1" ht="15" customHeight="1">
      <c r="A2886" s="91" t="s">
        <v>5357</v>
      </c>
      <c r="B2886" s="95" t="s">
        <v>5358</v>
      </c>
      <c r="C2886" s="96">
        <v>3</v>
      </c>
      <c r="D2886" s="96">
        <v>0</v>
      </c>
      <c r="E2886" s="96">
        <v>5</v>
      </c>
      <c r="F2886" s="96">
        <v>5</v>
      </c>
      <c r="G2886" s="82" t="s">
        <v>110</v>
      </c>
      <c r="H2886" s="70" t="s">
        <v>3863</v>
      </c>
      <c r="I2886" s="70"/>
      <c r="J2886" s="70"/>
      <c r="K2886" s="72">
        <v>7.12</v>
      </c>
    </row>
    <row r="2887" spans="1:11" s="80" customFormat="1" ht="15" customHeight="1">
      <c r="A2887" s="91" t="s">
        <v>5359</v>
      </c>
      <c r="B2887" s="95" t="s">
        <v>5360</v>
      </c>
      <c r="C2887" s="96">
        <v>3</v>
      </c>
      <c r="D2887" s="96">
        <v>0</v>
      </c>
      <c r="E2887" s="96">
        <v>5</v>
      </c>
      <c r="F2887" s="96">
        <v>5</v>
      </c>
      <c r="G2887" s="82" t="s">
        <v>110</v>
      </c>
      <c r="H2887" s="70" t="s">
        <v>3863</v>
      </c>
      <c r="I2887" s="70"/>
      <c r="J2887" s="70"/>
      <c r="K2887" s="72">
        <v>7.12</v>
      </c>
    </row>
    <row r="2888" spans="1:11" s="80" customFormat="1" ht="15" customHeight="1">
      <c r="A2888" s="91" t="s">
        <v>5361</v>
      </c>
      <c r="B2888" s="95" t="s">
        <v>5360</v>
      </c>
      <c r="C2888" s="96">
        <v>3</v>
      </c>
      <c r="D2888" s="96">
        <v>0</v>
      </c>
      <c r="E2888" s="96">
        <v>5</v>
      </c>
      <c r="F2888" s="96">
        <v>5</v>
      </c>
      <c r="G2888" s="82" t="s">
        <v>110</v>
      </c>
      <c r="H2888" s="70" t="s">
        <v>3863</v>
      </c>
      <c r="I2888" s="70"/>
      <c r="J2888" s="70"/>
      <c r="K2888" s="72">
        <v>10.88</v>
      </c>
    </row>
    <row r="2889" spans="1:11" s="80" customFormat="1" ht="15" customHeight="1">
      <c r="A2889" s="91" t="s">
        <v>5362</v>
      </c>
      <c r="B2889" s="95" t="s">
        <v>5363</v>
      </c>
      <c r="C2889" s="96">
        <v>3</v>
      </c>
      <c r="D2889" s="96">
        <v>0</v>
      </c>
      <c r="E2889" s="96">
        <v>5</v>
      </c>
      <c r="F2889" s="96">
        <v>5</v>
      </c>
      <c r="G2889" s="82" t="s">
        <v>110</v>
      </c>
      <c r="H2889" s="70" t="s">
        <v>3863</v>
      </c>
      <c r="I2889" s="70"/>
      <c r="J2889" s="70"/>
      <c r="K2889" s="72">
        <v>20.54</v>
      </c>
    </row>
    <row r="2890" spans="1:11" s="80" customFormat="1" ht="15" customHeight="1">
      <c r="A2890" s="91" t="s">
        <v>5364</v>
      </c>
      <c r="B2890" s="95" t="s">
        <v>5365</v>
      </c>
      <c r="C2890" s="96">
        <v>3</v>
      </c>
      <c r="D2890" s="96">
        <v>0</v>
      </c>
      <c r="E2890" s="96">
        <v>5</v>
      </c>
      <c r="F2890" s="96">
        <v>5</v>
      </c>
      <c r="G2890" s="82" t="s">
        <v>110</v>
      </c>
      <c r="H2890" s="70" t="s">
        <v>3863</v>
      </c>
      <c r="I2890" s="70"/>
      <c r="J2890" s="70"/>
      <c r="K2890" s="72">
        <v>25.06</v>
      </c>
    </row>
    <row r="2891" spans="1:11" s="80" customFormat="1" ht="15" customHeight="1">
      <c r="A2891" s="91" t="s">
        <v>5366</v>
      </c>
      <c r="B2891" s="95" t="s">
        <v>5367</v>
      </c>
      <c r="C2891" s="96">
        <v>3</v>
      </c>
      <c r="D2891" s="96">
        <v>0</v>
      </c>
      <c r="E2891" s="96">
        <v>5</v>
      </c>
      <c r="F2891" s="96">
        <v>5</v>
      </c>
      <c r="G2891" s="82" t="s">
        <v>110</v>
      </c>
      <c r="H2891" s="70" t="s">
        <v>3863</v>
      </c>
      <c r="I2891" s="70"/>
      <c r="J2891" s="70"/>
      <c r="K2891" s="72">
        <v>17</v>
      </c>
    </row>
    <row r="2892" spans="1:11" s="80" customFormat="1" ht="15" customHeight="1">
      <c r="A2892" s="91" t="s">
        <v>5368</v>
      </c>
      <c r="B2892" s="95" t="s">
        <v>5369</v>
      </c>
      <c r="C2892" s="96">
        <v>3</v>
      </c>
      <c r="D2892" s="96">
        <v>0</v>
      </c>
      <c r="E2892" s="96">
        <v>5</v>
      </c>
      <c r="F2892" s="96">
        <v>5</v>
      </c>
      <c r="G2892" s="82" t="s">
        <v>110</v>
      </c>
      <c r="H2892" s="70" t="s">
        <v>3863</v>
      </c>
      <c r="I2892" s="70"/>
      <c r="J2892" s="70"/>
      <c r="K2892" s="72">
        <v>16.489999999999998</v>
      </c>
    </row>
    <row r="2893" spans="1:11" s="80" customFormat="1" ht="15" customHeight="1">
      <c r="A2893" s="91" t="s">
        <v>5370</v>
      </c>
      <c r="B2893" s="95" t="s">
        <v>5371</v>
      </c>
      <c r="C2893" s="96">
        <v>3</v>
      </c>
      <c r="D2893" s="96">
        <v>0</v>
      </c>
      <c r="E2893" s="96">
        <v>5</v>
      </c>
      <c r="F2893" s="96">
        <v>5</v>
      </c>
      <c r="G2893" s="82" t="s">
        <v>110</v>
      </c>
      <c r="H2893" s="70" t="s">
        <v>3863</v>
      </c>
      <c r="I2893" s="70"/>
      <c r="J2893" s="70"/>
      <c r="K2893" s="72">
        <v>15.23</v>
      </c>
    </row>
    <row r="2894" spans="1:11" s="80" customFormat="1" ht="15" customHeight="1">
      <c r="A2894" s="91" t="s">
        <v>5372</v>
      </c>
      <c r="B2894" s="95" t="s">
        <v>5373</v>
      </c>
      <c r="C2894" s="96">
        <v>3</v>
      </c>
      <c r="D2894" s="96">
        <v>0</v>
      </c>
      <c r="E2894" s="96">
        <v>5</v>
      </c>
      <c r="F2894" s="96">
        <v>5</v>
      </c>
      <c r="G2894" s="82" t="s">
        <v>110</v>
      </c>
      <c r="H2894" s="70" t="s">
        <v>3863</v>
      </c>
      <c r="I2894" s="70"/>
      <c r="J2894" s="70"/>
      <c r="K2894" s="72">
        <v>9.9600000000000009</v>
      </c>
    </row>
    <row r="2895" spans="1:11" s="80" customFormat="1" ht="15" customHeight="1">
      <c r="A2895" s="91" t="s">
        <v>5374</v>
      </c>
      <c r="B2895" s="95" t="s">
        <v>5375</v>
      </c>
      <c r="C2895" s="96">
        <v>3</v>
      </c>
      <c r="D2895" s="96">
        <v>0</v>
      </c>
      <c r="E2895" s="96">
        <v>5</v>
      </c>
      <c r="F2895" s="96">
        <v>5</v>
      </c>
      <c r="G2895" s="82" t="s">
        <v>110</v>
      </c>
      <c r="H2895" s="70" t="s">
        <v>3863</v>
      </c>
      <c r="I2895" s="70"/>
      <c r="J2895" s="70"/>
      <c r="K2895" s="72">
        <v>7.87</v>
      </c>
    </row>
    <row r="2896" spans="1:11" s="80" customFormat="1" ht="15" customHeight="1">
      <c r="A2896" s="79" t="s">
        <v>5376</v>
      </c>
      <c r="B2896" s="85" t="s">
        <v>5377</v>
      </c>
      <c r="C2896" s="81">
        <v>12</v>
      </c>
      <c r="D2896" s="81">
        <v>5</v>
      </c>
      <c r="E2896" s="81">
        <v>5</v>
      </c>
      <c r="F2896" s="81">
        <v>0</v>
      </c>
      <c r="G2896" s="82" t="s">
        <v>110</v>
      </c>
      <c r="H2896" s="83" t="s">
        <v>111</v>
      </c>
      <c r="I2896" s="70"/>
      <c r="K2896" s="84">
        <v>54.81</v>
      </c>
    </row>
    <row r="2897" spans="1:11" s="80" customFormat="1" ht="15" customHeight="1">
      <c r="A2897" s="79" t="s">
        <v>5378</v>
      </c>
      <c r="B2897" s="85" t="s">
        <v>5379</v>
      </c>
      <c r="C2897" s="81">
        <v>12</v>
      </c>
      <c r="D2897" s="81">
        <v>5</v>
      </c>
      <c r="E2897" s="81">
        <v>5</v>
      </c>
      <c r="F2897" s="81">
        <v>0</v>
      </c>
      <c r="G2897" s="82" t="s">
        <v>110</v>
      </c>
      <c r="H2897" s="83" t="s">
        <v>111</v>
      </c>
      <c r="I2897" s="70"/>
      <c r="K2897" s="84">
        <v>54.81</v>
      </c>
    </row>
    <row r="2898" spans="1:11" s="80" customFormat="1" ht="15" customHeight="1">
      <c r="A2898" s="79" t="s">
        <v>5380</v>
      </c>
      <c r="B2898" s="85" t="s">
        <v>5381</v>
      </c>
      <c r="C2898" s="81">
        <v>12</v>
      </c>
      <c r="D2898" s="81">
        <v>5</v>
      </c>
      <c r="E2898" s="81">
        <v>5</v>
      </c>
      <c r="F2898" s="81">
        <v>0</v>
      </c>
      <c r="G2898" s="82" t="s">
        <v>110</v>
      </c>
      <c r="H2898" s="83" t="s">
        <v>111</v>
      </c>
      <c r="I2898" s="70"/>
      <c r="K2898" s="84">
        <v>54.45</v>
      </c>
    </row>
    <row r="2899" spans="1:11" s="80" customFormat="1" ht="15" customHeight="1">
      <c r="A2899" s="91" t="s">
        <v>5382</v>
      </c>
      <c r="B2899" s="95" t="s">
        <v>5383</v>
      </c>
      <c r="C2899" s="96">
        <v>3</v>
      </c>
      <c r="D2899" s="96">
        <v>0</v>
      </c>
      <c r="E2899" s="96">
        <v>5</v>
      </c>
      <c r="F2899" s="96">
        <v>5</v>
      </c>
      <c r="G2899" s="82" t="s">
        <v>110</v>
      </c>
      <c r="H2899" s="70" t="s">
        <v>3863</v>
      </c>
      <c r="I2899" s="70"/>
      <c r="J2899" s="70"/>
      <c r="K2899" s="72">
        <v>7.06</v>
      </c>
    </row>
    <row r="2900" spans="1:11" s="80" customFormat="1" ht="15" customHeight="1">
      <c r="A2900" s="91" t="s">
        <v>5384</v>
      </c>
      <c r="B2900" s="95" t="s">
        <v>5385</v>
      </c>
      <c r="C2900" s="96">
        <v>3</v>
      </c>
      <c r="D2900" s="96">
        <v>0</v>
      </c>
      <c r="E2900" s="96">
        <v>5</v>
      </c>
      <c r="F2900" s="96">
        <v>5</v>
      </c>
      <c r="G2900" s="82" t="s">
        <v>110</v>
      </c>
      <c r="H2900" s="70" t="s">
        <v>3863</v>
      </c>
      <c r="I2900" s="70"/>
      <c r="J2900" s="70"/>
      <c r="K2900" s="72">
        <v>17.66</v>
      </c>
    </row>
    <row r="2901" spans="1:11" s="80" customFormat="1" ht="15" customHeight="1">
      <c r="A2901" s="91" t="s">
        <v>5386</v>
      </c>
      <c r="B2901" s="95" t="s">
        <v>5387</v>
      </c>
      <c r="C2901" s="96">
        <v>3</v>
      </c>
      <c r="D2901" s="96">
        <v>0</v>
      </c>
      <c r="E2901" s="96">
        <v>5</v>
      </c>
      <c r="F2901" s="96">
        <v>5</v>
      </c>
      <c r="G2901" s="82" t="s">
        <v>110</v>
      </c>
      <c r="H2901" s="70" t="s">
        <v>3863</v>
      </c>
      <c r="I2901" s="70"/>
      <c r="J2901" s="70"/>
      <c r="K2901" s="72">
        <v>34.71</v>
      </c>
    </row>
    <row r="2902" spans="1:11" s="80" customFormat="1" ht="15" customHeight="1">
      <c r="A2902" s="91" t="s">
        <v>5388</v>
      </c>
      <c r="B2902" s="95" t="s">
        <v>5389</v>
      </c>
      <c r="C2902" s="96">
        <v>3</v>
      </c>
      <c r="D2902" s="96">
        <v>0</v>
      </c>
      <c r="E2902" s="96">
        <v>5</v>
      </c>
      <c r="F2902" s="96">
        <v>5</v>
      </c>
      <c r="G2902" s="82" t="s">
        <v>110</v>
      </c>
      <c r="H2902" s="70" t="s">
        <v>3863</v>
      </c>
      <c r="I2902" s="70"/>
      <c r="J2902" s="70"/>
      <c r="K2902" s="72">
        <v>34.71</v>
      </c>
    </row>
    <row r="2903" spans="1:11" s="80" customFormat="1" ht="15" customHeight="1">
      <c r="A2903" s="91" t="s">
        <v>5390</v>
      </c>
      <c r="B2903" s="95" t="s">
        <v>5391</v>
      </c>
      <c r="C2903" s="96">
        <v>3</v>
      </c>
      <c r="D2903" s="96">
        <v>0</v>
      </c>
      <c r="E2903" s="96">
        <v>5</v>
      </c>
      <c r="F2903" s="96">
        <v>5</v>
      </c>
      <c r="G2903" s="82" t="s">
        <v>110</v>
      </c>
      <c r="H2903" s="70" t="s">
        <v>3863</v>
      </c>
      <c r="I2903" s="70"/>
      <c r="J2903" s="70"/>
      <c r="K2903" s="72">
        <v>21.92</v>
      </c>
    </row>
    <row r="2904" spans="1:11" s="80" customFormat="1" ht="15" customHeight="1">
      <c r="A2904" s="91" t="s">
        <v>5392</v>
      </c>
      <c r="B2904" s="95" t="s">
        <v>5393</v>
      </c>
      <c r="C2904" s="96">
        <v>3</v>
      </c>
      <c r="D2904" s="96">
        <v>0</v>
      </c>
      <c r="E2904" s="96">
        <v>5</v>
      </c>
      <c r="F2904" s="96">
        <v>5</v>
      </c>
      <c r="G2904" s="82" t="s">
        <v>110</v>
      </c>
      <c r="H2904" s="70" t="s">
        <v>3863</v>
      </c>
      <c r="I2904" s="70"/>
      <c r="J2904" s="70"/>
      <c r="K2904" s="72">
        <v>212.34</v>
      </c>
    </row>
    <row r="2905" spans="1:11" s="80" customFormat="1" ht="15" customHeight="1">
      <c r="A2905" s="91" t="s">
        <v>5394</v>
      </c>
      <c r="B2905" s="95" t="s">
        <v>5395</v>
      </c>
      <c r="C2905" s="96">
        <v>3</v>
      </c>
      <c r="D2905" s="96">
        <v>0</v>
      </c>
      <c r="E2905" s="96">
        <v>5</v>
      </c>
      <c r="F2905" s="96">
        <v>5</v>
      </c>
      <c r="G2905" s="82" t="s">
        <v>110</v>
      </c>
      <c r="H2905" s="70" t="s">
        <v>3863</v>
      </c>
      <c r="I2905" s="70"/>
      <c r="J2905" s="70"/>
      <c r="K2905" s="72">
        <v>21.81</v>
      </c>
    </row>
    <row r="2906" spans="1:11" s="80" customFormat="1" ht="15" customHeight="1">
      <c r="A2906" s="91" t="s">
        <v>5396</v>
      </c>
      <c r="B2906" s="95" t="s">
        <v>5397</v>
      </c>
      <c r="C2906" s="96">
        <v>3</v>
      </c>
      <c r="D2906" s="96">
        <v>0</v>
      </c>
      <c r="E2906" s="96">
        <v>5</v>
      </c>
      <c r="F2906" s="96">
        <v>5</v>
      </c>
      <c r="G2906" s="82" t="s">
        <v>110</v>
      </c>
      <c r="H2906" s="70" t="s">
        <v>3863</v>
      </c>
      <c r="I2906" s="70"/>
      <c r="J2906" s="70"/>
      <c r="K2906" s="72">
        <v>9.14</v>
      </c>
    </row>
    <row r="2907" spans="1:11" s="80" customFormat="1" ht="15" customHeight="1">
      <c r="A2907" s="91" t="s">
        <v>5398</v>
      </c>
      <c r="B2907" s="95" t="s">
        <v>5399</v>
      </c>
      <c r="C2907" s="96">
        <v>3</v>
      </c>
      <c r="D2907" s="96">
        <v>0</v>
      </c>
      <c r="E2907" s="96">
        <v>5</v>
      </c>
      <c r="F2907" s="96">
        <v>5</v>
      </c>
      <c r="G2907" s="82" t="s">
        <v>110</v>
      </c>
      <c r="H2907" s="70" t="s">
        <v>3863</v>
      </c>
      <c r="I2907" s="70"/>
      <c r="J2907" s="70"/>
      <c r="K2907" s="72">
        <v>11</v>
      </c>
    </row>
    <row r="2908" spans="1:11" s="80" customFormat="1" ht="15" customHeight="1">
      <c r="A2908" s="91" t="s">
        <v>5400</v>
      </c>
      <c r="B2908" s="95" t="s">
        <v>5401</v>
      </c>
      <c r="C2908" s="96">
        <v>3</v>
      </c>
      <c r="D2908" s="96">
        <v>0</v>
      </c>
      <c r="E2908" s="96">
        <v>5</v>
      </c>
      <c r="F2908" s="96">
        <v>5</v>
      </c>
      <c r="G2908" s="82" t="s">
        <v>110</v>
      </c>
      <c r="H2908" s="70" t="s">
        <v>3863</v>
      </c>
      <c r="I2908" s="70"/>
      <c r="J2908" s="70"/>
      <c r="K2908" s="72">
        <v>16.38</v>
      </c>
    </row>
    <row r="2909" spans="1:11" s="80" customFormat="1" ht="15" customHeight="1">
      <c r="A2909" s="91" t="s">
        <v>5402</v>
      </c>
      <c r="B2909" s="95" t="s">
        <v>5403</v>
      </c>
      <c r="C2909" s="96">
        <v>3</v>
      </c>
      <c r="D2909" s="96">
        <v>0</v>
      </c>
      <c r="E2909" s="96">
        <v>5</v>
      </c>
      <c r="F2909" s="96">
        <v>5</v>
      </c>
      <c r="G2909" s="82" t="s">
        <v>110</v>
      </c>
      <c r="H2909" s="70" t="s">
        <v>3863</v>
      </c>
      <c r="I2909" s="70"/>
      <c r="J2909" s="70"/>
      <c r="K2909" s="72">
        <v>16.38</v>
      </c>
    </row>
    <row r="2910" spans="1:11" s="80" customFormat="1" ht="15" customHeight="1">
      <c r="A2910" s="91" t="s">
        <v>5404</v>
      </c>
      <c r="B2910" s="95" t="s">
        <v>5405</v>
      </c>
      <c r="C2910" s="96">
        <v>3</v>
      </c>
      <c r="D2910" s="96">
        <v>0</v>
      </c>
      <c r="E2910" s="96">
        <v>5</v>
      </c>
      <c r="F2910" s="96">
        <v>5</v>
      </c>
      <c r="G2910" s="82" t="s">
        <v>110</v>
      </c>
      <c r="H2910" s="70" t="s">
        <v>3863</v>
      </c>
      <c r="I2910" s="70"/>
      <c r="J2910" s="70"/>
      <c r="K2910" s="72">
        <v>27.72</v>
      </c>
    </row>
    <row r="2911" spans="1:11" s="80" customFormat="1" ht="15" customHeight="1">
      <c r="A2911" s="91" t="s">
        <v>5406</v>
      </c>
      <c r="B2911" s="95" t="s">
        <v>5407</v>
      </c>
      <c r="C2911" s="96">
        <v>3</v>
      </c>
      <c r="D2911" s="96">
        <v>0</v>
      </c>
      <c r="E2911" s="96">
        <v>5</v>
      </c>
      <c r="F2911" s="96">
        <v>5</v>
      </c>
      <c r="G2911" s="82" t="s">
        <v>110</v>
      </c>
      <c r="H2911" s="70" t="s">
        <v>3863</v>
      </c>
      <c r="I2911" s="70"/>
      <c r="J2911" s="70"/>
      <c r="K2911" s="72">
        <v>13.66</v>
      </c>
    </row>
    <row r="2912" spans="1:11" s="80" customFormat="1" ht="15" customHeight="1">
      <c r="A2912" s="91" t="s">
        <v>5408</v>
      </c>
      <c r="B2912" s="95" t="s">
        <v>5409</v>
      </c>
      <c r="C2912" s="96">
        <v>3</v>
      </c>
      <c r="D2912" s="96">
        <v>0</v>
      </c>
      <c r="E2912" s="96">
        <v>5</v>
      </c>
      <c r="F2912" s="96">
        <v>5</v>
      </c>
      <c r="G2912" s="82" t="s">
        <v>110</v>
      </c>
      <c r="H2912" s="70" t="s">
        <v>3863</v>
      </c>
      <c r="I2912" s="70"/>
      <c r="J2912" s="70"/>
      <c r="K2912" s="72">
        <v>12.2</v>
      </c>
    </row>
    <row r="2913" spans="1:11" s="80" customFormat="1" ht="15" customHeight="1">
      <c r="A2913" s="91" t="s">
        <v>5410</v>
      </c>
      <c r="B2913" s="95" t="s">
        <v>5411</v>
      </c>
      <c r="C2913" s="96">
        <v>3</v>
      </c>
      <c r="D2913" s="96">
        <v>0</v>
      </c>
      <c r="E2913" s="96">
        <v>5</v>
      </c>
      <c r="F2913" s="96">
        <v>5</v>
      </c>
      <c r="G2913" s="82" t="s">
        <v>110</v>
      </c>
      <c r="H2913" s="70" t="s">
        <v>3863</v>
      </c>
      <c r="I2913" s="70"/>
      <c r="J2913" s="70"/>
      <c r="K2913" s="72">
        <v>17.66</v>
      </c>
    </row>
    <row r="2914" spans="1:11" s="80" customFormat="1" ht="15" customHeight="1">
      <c r="A2914" s="91" t="s">
        <v>5412</v>
      </c>
      <c r="B2914" s="95" t="s">
        <v>5413</v>
      </c>
      <c r="C2914" s="96">
        <v>3</v>
      </c>
      <c r="D2914" s="96">
        <v>0</v>
      </c>
      <c r="E2914" s="96">
        <v>5</v>
      </c>
      <c r="F2914" s="96">
        <v>5</v>
      </c>
      <c r="G2914" s="82" t="s">
        <v>110</v>
      </c>
      <c r="H2914" s="70" t="s">
        <v>3863</v>
      </c>
      <c r="I2914" s="70"/>
      <c r="J2914" s="70"/>
      <c r="K2914" s="72">
        <v>18.079999999999998</v>
      </c>
    </row>
    <row r="2915" spans="1:11" s="80" customFormat="1" ht="15" customHeight="1">
      <c r="A2915" s="91" t="s">
        <v>5414</v>
      </c>
      <c r="B2915" s="95" t="s">
        <v>5415</v>
      </c>
      <c r="C2915" s="96">
        <v>3</v>
      </c>
      <c r="D2915" s="96">
        <v>0</v>
      </c>
      <c r="E2915" s="96">
        <v>5</v>
      </c>
      <c r="F2915" s="96">
        <v>5</v>
      </c>
      <c r="G2915" s="82" t="s">
        <v>110</v>
      </c>
      <c r="H2915" s="70" t="s">
        <v>3863</v>
      </c>
      <c r="I2915" s="70"/>
      <c r="J2915" s="70"/>
      <c r="K2915" s="72">
        <v>18.739999999999998</v>
      </c>
    </row>
    <row r="2916" spans="1:11" s="80" customFormat="1" ht="15" customHeight="1">
      <c r="A2916" s="91" t="s">
        <v>5416</v>
      </c>
      <c r="B2916" s="95" t="s">
        <v>5417</v>
      </c>
      <c r="C2916" s="96">
        <v>3</v>
      </c>
      <c r="D2916" s="96">
        <v>0</v>
      </c>
      <c r="E2916" s="96">
        <v>5</v>
      </c>
      <c r="F2916" s="96">
        <v>5</v>
      </c>
      <c r="G2916" s="82" t="s">
        <v>110</v>
      </c>
      <c r="H2916" s="70" t="s">
        <v>3863</v>
      </c>
      <c r="I2916" s="70"/>
      <c r="J2916" s="70"/>
      <c r="K2916" s="72">
        <v>16.52</v>
      </c>
    </row>
    <row r="2917" spans="1:11" s="80" customFormat="1" ht="15" customHeight="1">
      <c r="A2917" s="91" t="s">
        <v>5418</v>
      </c>
      <c r="B2917" s="95" t="s">
        <v>5419</v>
      </c>
      <c r="C2917" s="96">
        <v>3</v>
      </c>
      <c r="D2917" s="96">
        <v>0</v>
      </c>
      <c r="E2917" s="96">
        <v>5</v>
      </c>
      <c r="F2917" s="96">
        <v>5</v>
      </c>
      <c r="G2917" s="82" t="s">
        <v>110</v>
      </c>
      <c r="H2917" s="70" t="s">
        <v>3863</v>
      </c>
      <c r="I2917" s="70"/>
      <c r="J2917" s="70"/>
      <c r="K2917" s="72">
        <v>24.46</v>
      </c>
    </row>
    <row r="2918" spans="1:11" s="80" customFormat="1" ht="15" customHeight="1">
      <c r="A2918" s="91" t="s">
        <v>5420</v>
      </c>
      <c r="B2918" s="95" t="s">
        <v>5421</v>
      </c>
      <c r="C2918" s="96">
        <v>3</v>
      </c>
      <c r="D2918" s="96">
        <v>0</v>
      </c>
      <c r="E2918" s="96">
        <v>5</v>
      </c>
      <c r="F2918" s="96">
        <v>5</v>
      </c>
      <c r="G2918" s="82" t="s">
        <v>110</v>
      </c>
      <c r="H2918" s="70" t="s">
        <v>3863</v>
      </c>
      <c r="I2918" s="70"/>
      <c r="J2918" s="70"/>
      <c r="K2918" s="72">
        <v>27.99</v>
      </c>
    </row>
    <row r="2919" spans="1:11" s="80" customFormat="1" ht="15" customHeight="1">
      <c r="A2919" s="91" t="s">
        <v>5422</v>
      </c>
      <c r="B2919" s="95" t="s">
        <v>5423</v>
      </c>
      <c r="C2919" s="96">
        <v>3</v>
      </c>
      <c r="D2919" s="96">
        <v>0</v>
      </c>
      <c r="E2919" s="96">
        <v>5</v>
      </c>
      <c r="F2919" s="96">
        <v>5</v>
      </c>
      <c r="G2919" s="82" t="s">
        <v>110</v>
      </c>
      <c r="H2919" s="70" t="s">
        <v>3863</v>
      </c>
      <c r="I2919" s="70"/>
      <c r="J2919" s="70"/>
      <c r="K2919" s="72">
        <v>16.440000000000001</v>
      </c>
    </row>
    <row r="2920" spans="1:11" s="80" customFormat="1" ht="15" customHeight="1">
      <c r="A2920" s="91" t="s">
        <v>5424</v>
      </c>
      <c r="B2920" s="95" t="s">
        <v>5425</v>
      </c>
      <c r="C2920" s="96">
        <v>3</v>
      </c>
      <c r="D2920" s="96">
        <v>0</v>
      </c>
      <c r="E2920" s="96">
        <v>5</v>
      </c>
      <c r="F2920" s="96">
        <v>5</v>
      </c>
      <c r="G2920" s="82" t="s">
        <v>110</v>
      </c>
      <c r="H2920" s="70" t="s">
        <v>3863</v>
      </c>
      <c r="I2920" s="70"/>
      <c r="J2920" s="70"/>
      <c r="K2920" s="72">
        <v>16.440000000000001</v>
      </c>
    </row>
    <row r="2921" spans="1:11" s="80" customFormat="1" ht="15" customHeight="1">
      <c r="A2921" s="91" t="s">
        <v>5426</v>
      </c>
      <c r="B2921" s="95" t="s">
        <v>5427</v>
      </c>
      <c r="C2921" s="96">
        <v>3</v>
      </c>
      <c r="D2921" s="96">
        <v>0</v>
      </c>
      <c r="E2921" s="96">
        <v>5</v>
      </c>
      <c r="F2921" s="96">
        <v>5</v>
      </c>
      <c r="G2921" s="82" t="s">
        <v>110</v>
      </c>
      <c r="H2921" s="70" t="s">
        <v>3863</v>
      </c>
      <c r="I2921" s="70"/>
      <c r="J2921" s="70"/>
      <c r="K2921" s="72">
        <v>21.47</v>
      </c>
    </row>
    <row r="2922" spans="1:11" s="80" customFormat="1" ht="15" customHeight="1">
      <c r="A2922" s="91" t="s">
        <v>5428</v>
      </c>
      <c r="B2922" s="95" t="s">
        <v>5429</v>
      </c>
      <c r="C2922" s="96">
        <v>3</v>
      </c>
      <c r="D2922" s="96">
        <v>0</v>
      </c>
      <c r="E2922" s="96">
        <v>5</v>
      </c>
      <c r="F2922" s="96">
        <v>5</v>
      </c>
      <c r="G2922" s="82" t="s">
        <v>110</v>
      </c>
      <c r="H2922" s="70" t="s">
        <v>3863</v>
      </c>
      <c r="I2922" s="70"/>
      <c r="J2922" s="70"/>
      <c r="K2922" s="72">
        <v>11.17</v>
      </c>
    </row>
    <row r="2923" spans="1:11" s="80" customFormat="1" ht="15" customHeight="1">
      <c r="A2923" s="91" t="s">
        <v>5430</v>
      </c>
      <c r="B2923" s="95" t="s">
        <v>5431</v>
      </c>
      <c r="C2923" s="96">
        <v>3</v>
      </c>
      <c r="D2923" s="96">
        <v>0</v>
      </c>
      <c r="E2923" s="96">
        <v>5</v>
      </c>
      <c r="F2923" s="96">
        <v>5</v>
      </c>
      <c r="G2923" s="82" t="s">
        <v>110</v>
      </c>
      <c r="H2923" s="70" t="s">
        <v>3863</v>
      </c>
      <c r="I2923" s="70"/>
      <c r="J2923" s="70"/>
      <c r="K2923" s="72">
        <v>26.77</v>
      </c>
    </row>
    <row r="2924" spans="1:11" s="80" customFormat="1" ht="15" customHeight="1">
      <c r="A2924" s="91" t="s">
        <v>5432</v>
      </c>
      <c r="B2924" s="95" t="s">
        <v>5433</v>
      </c>
      <c r="C2924" s="96">
        <v>3</v>
      </c>
      <c r="D2924" s="96">
        <v>0</v>
      </c>
      <c r="E2924" s="96">
        <v>5</v>
      </c>
      <c r="F2924" s="96">
        <v>5</v>
      </c>
      <c r="G2924" s="82" t="s">
        <v>110</v>
      </c>
      <c r="H2924" s="70" t="s">
        <v>3863</v>
      </c>
      <c r="I2924" s="70"/>
      <c r="J2924" s="70"/>
      <c r="K2924" s="72">
        <v>28.39</v>
      </c>
    </row>
    <row r="2925" spans="1:11" s="80" customFormat="1" ht="15" customHeight="1">
      <c r="A2925" s="91" t="s">
        <v>5434</v>
      </c>
      <c r="B2925" s="95" t="s">
        <v>5435</v>
      </c>
      <c r="C2925" s="96">
        <v>3</v>
      </c>
      <c r="D2925" s="96">
        <v>0</v>
      </c>
      <c r="E2925" s="96">
        <v>5</v>
      </c>
      <c r="F2925" s="96">
        <v>5</v>
      </c>
      <c r="G2925" s="82" t="s">
        <v>110</v>
      </c>
      <c r="H2925" s="70" t="s">
        <v>3863</v>
      </c>
      <c r="I2925" s="70"/>
      <c r="J2925" s="70"/>
      <c r="K2925" s="72">
        <v>28.39</v>
      </c>
    </row>
    <row r="2926" spans="1:11" s="80" customFormat="1" ht="15" customHeight="1">
      <c r="A2926" s="91" t="s">
        <v>5436</v>
      </c>
      <c r="B2926" s="95" t="s">
        <v>5437</v>
      </c>
      <c r="C2926" s="96">
        <v>3</v>
      </c>
      <c r="D2926" s="96">
        <v>0</v>
      </c>
      <c r="E2926" s="96">
        <v>5</v>
      </c>
      <c r="F2926" s="96">
        <v>5</v>
      </c>
      <c r="G2926" s="82" t="s">
        <v>110</v>
      </c>
      <c r="H2926" s="70" t="s">
        <v>3863</v>
      </c>
      <c r="I2926" s="70"/>
      <c r="J2926" s="70"/>
      <c r="K2926" s="72">
        <v>28.39</v>
      </c>
    </row>
    <row r="2927" spans="1:11" s="80" customFormat="1" ht="15" customHeight="1">
      <c r="A2927" s="91" t="s">
        <v>5438</v>
      </c>
      <c r="B2927" s="95" t="s">
        <v>5439</v>
      </c>
      <c r="C2927" s="96">
        <v>3</v>
      </c>
      <c r="D2927" s="96">
        <v>0</v>
      </c>
      <c r="E2927" s="96">
        <v>5</v>
      </c>
      <c r="F2927" s="96">
        <v>5</v>
      </c>
      <c r="G2927" s="82" t="s">
        <v>110</v>
      </c>
      <c r="H2927" s="70" t="s">
        <v>3863</v>
      </c>
      <c r="I2927" s="70"/>
      <c r="J2927" s="70"/>
      <c r="K2927" s="72">
        <v>28.39</v>
      </c>
    </row>
    <row r="2928" spans="1:11" s="80" customFormat="1" ht="15" customHeight="1">
      <c r="A2928" s="91" t="s">
        <v>5440</v>
      </c>
      <c r="B2928" s="95" t="s">
        <v>5441</v>
      </c>
      <c r="C2928" s="96">
        <v>3</v>
      </c>
      <c r="D2928" s="96">
        <v>0</v>
      </c>
      <c r="E2928" s="96">
        <v>5</v>
      </c>
      <c r="F2928" s="96">
        <v>5</v>
      </c>
      <c r="G2928" s="82" t="s">
        <v>110</v>
      </c>
      <c r="H2928" s="70" t="s">
        <v>3863</v>
      </c>
      <c r="I2928" s="70"/>
      <c r="J2928" s="70"/>
      <c r="K2928" s="72">
        <v>7.06</v>
      </c>
    </row>
    <row r="2929" spans="1:11" s="80" customFormat="1" ht="15" customHeight="1">
      <c r="A2929" s="91" t="s">
        <v>5442</v>
      </c>
      <c r="B2929" s="95" t="s">
        <v>5443</v>
      </c>
      <c r="C2929" s="96">
        <v>3</v>
      </c>
      <c r="D2929" s="96">
        <v>0</v>
      </c>
      <c r="E2929" s="96">
        <v>5</v>
      </c>
      <c r="F2929" s="96">
        <v>5</v>
      </c>
      <c r="G2929" s="82" t="s">
        <v>110</v>
      </c>
      <c r="H2929" s="70" t="s">
        <v>3863</v>
      </c>
      <c r="I2929" s="70"/>
      <c r="J2929" s="70"/>
      <c r="K2929" s="72">
        <v>8.83</v>
      </c>
    </row>
    <row r="2930" spans="1:11" s="80" customFormat="1" ht="15" customHeight="1">
      <c r="A2930" s="91" t="s">
        <v>5444</v>
      </c>
      <c r="B2930" s="95" t="s">
        <v>5445</v>
      </c>
      <c r="C2930" s="96">
        <v>3</v>
      </c>
      <c r="D2930" s="96">
        <v>0</v>
      </c>
      <c r="E2930" s="96">
        <v>5</v>
      </c>
      <c r="F2930" s="96">
        <v>5</v>
      </c>
      <c r="G2930" s="82" t="s">
        <v>110</v>
      </c>
      <c r="H2930" s="70" t="s">
        <v>3863</v>
      </c>
      <c r="I2930" s="70"/>
      <c r="J2930" s="70"/>
      <c r="K2930" s="72">
        <v>10.06</v>
      </c>
    </row>
    <row r="2931" spans="1:11" s="80" customFormat="1" ht="15" customHeight="1">
      <c r="A2931" s="97" t="s">
        <v>5446</v>
      </c>
      <c r="B2931" s="95" t="s">
        <v>5447</v>
      </c>
      <c r="C2931" s="96">
        <v>3</v>
      </c>
      <c r="D2931" s="96">
        <v>0</v>
      </c>
      <c r="E2931" s="96">
        <v>5</v>
      </c>
      <c r="F2931" s="96">
        <v>5</v>
      </c>
      <c r="G2931" s="82" t="s">
        <v>110</v>
      </c>
      <c r="H2931" s="70" t="s">
        <v>3863</v>
      </c>
      <c r="I2931" s="70"/>
      <c r="J2931" s="70"/>
      <c r="K2931" s="72">
        <v>28.39</v>
      </c>
    </row>
    <row r="2932" spans="1:11" s="80" customFormat="1" ht="15" customHeight="1">
      <c r="A2932" s="91" t="s">
        <v>5448</v>
      </c>
      <c r="B2932" s="95" t="s">
        <v>5449</v>
      </c>
      <c r="C2932" s="96">
        <v>3</v>
      </c>
      <c r="D2932" s="96">
        <v>0</v>
      </c>
      <c r="E2932" s="96">
        <v>5</v>
      </c>
      <c r="F2932" s="96">
        <v>5</v>
      </c>
      <c r="G2932" s="82" t="s">
        <v>110</v>
      </c>
      <c r="H2932" s="70" t="s">
        <v>3863</v>
      </c>
      <c r="I2932" s="70"/>
      <c r="J2932" s="70"/>
      <c r="K2932" s="72">
        <v>20.45</v>
      </c>
    </row>
    <row r="2933" spans="1:11" s="80" customFormat="1" ht="15" customHeight="1">
      <c r="A2933" s="91" t="s">
        <v>5450</v>
      </c>
      <c r="B2933" s="95" t="s">
        <v>5449</v>
      </c>
      <c r="C2933" s="96">
        <v>3</v>
      </c>
      <c r="D2933" s="96">
        <v>0</v>
      </c>
      <c r="E2933" s="96">
        <v>5</v>
      </c>
      <c r="F2933" s="96">
        <v>5</v>
      </c>
      <c r="G2933" s="82" t="s">
        <v>110</v>
      </c>
      <c r="H2933" s="70" t="s">
        <v>3863</v>
      </c>
      <c r="I2933" s="70"/>
      <c r="J2933" s="70"/>
      <c r="K2933" s="72">
        <v>17.66</v>
      </c>
    </row>
    <row r="2934" spans="1:11" s="80" customFormat="1" ht="15" customHeight="1">
      <c r="A2934" s="91" t="s">
        <v>5451</v>
      </c>
      <c r="B2934" s="95" t="s">
        <v>5452</v>
      </c>
      <c r="C2934" s="96">
        <v>3</v>
      </c>
      <c r="D2934" s="96">
        <v>0</v>
      </c>
      <c r="E2934" s="96">
        <v>5</v>
      </c>
      <c r="F2934" s="96">
        <v>5</v>
      </c>
      <c r="G2934" s="82" t="s">
        <v>110</v>
      </c>
      <c r="H2934" s="70" t="s">
        <v>3863</v>
      </c>
      <c r="I2934" s="70"/>
      <c r="J2934" s="70"/>
      <c r="K2934" s="72">
        <v>30.58</v>
      </c>
    </row>
    <row r="2935" spans="1:11" s="80" customFormat="1" ht="15" customHeight="1">
      <c r="A2935" s="91" t="s">
        <v>5453</v>
      </c>
      <c r="B2935" s="95" t="s">
        <v>5454</v>
      </c>
      <c r="C2935" s="96">
        <v>3</v>
      </c>
      <c r="D2935" s="96">
        <v>0</v>
      </c>
      <c r="E2935" s="96">
        <v>5</v>
      </c>
      <c r="F2935" s="96">
        <v>5</v>
      </c>
      <c r="G2935" s="82" t="s">
        <v>110</v>
      </c>
      <c r="H2935" s="70" t="s">
        <v>3863</v>
      </c>
      <c r="I2935" s="70"/>
      <c r="J2935" s="70"/>
      <c r="K2935" s="72">
        <v>30.51</v>
      </c>
    </row>
    <row r="2936" spans="1:11" s="80" customFormat="1" ht="15" customHeight="1">
      <c r="A2936" s="91" t="s">
        <v>5455</v>
      </c>
      <c r="B2936" s="95" t="s">
        <v>5456</v>
      </c>
      <c r="C2936" s="96">
        <v>3</v>
      </c>
      <c r="D2936" s="96">
        <v>0</v>
      </c>
      <c r="E2936" s="96">
        <v>5</v>
      </c>
      <c r="F2936" s="96">
        <v>5</v>
      </c>
      <c r="G2936" s="82" t="s">
        <v>110</v>
      </c>
      <c r="H2936" s="70" t="s">
        <v>3863</v>
      </c>
      <c r="I2936" s="70"/>
      <c r="J2936" s="70"/>
      <c r="K2936" s="72">
        <v>30.95</v>
      </c>
    </row>
    <row r="2937" spans="1:11" s="80" customFormat="1" ht="15" customHeight="1">
      <c r="A2937" s="91" t="s">
        <v>5457</v>
      </c>
      <c r="B2937" s="95" t="s">
        <v>5458</v>
      </c>
      <c r="C2937" s="96">
        <v>3</v>
      </c>
      <c r="D2937" s="96">
        <v>0</v>
      </c>
      <c r="E2937" s="96">
        <v>5</v>
      </c>
      <c r="F2937" s="96">
        <v>5</v>
      </c>
      <c r="G2937" s="82" t="s">
        <v>110</v>
      </c>
      <c r="H2937" s="70" t="s">
        <v>3863</v>
      </c>
      <c r="I2937" s="70"/>
      <c r="J2937" s="70"/>
      <c r="K2937" s="72">
        <v>19.149999999999999</v>
      </c>
    </row>
    <row r="2938" spans="1:11" s="80" customFormat="1" ht="15" customHeight="1">
      <c r="A2938" s="91" t="s">
        <v>5459</v>
      </c>
      <c r="B2938" s="95" t="s">
        <v>5460</v>
      </c>
      <c r="C2938" s="96">
        <v>3</v>
      </c>
      <c r="D2938" s="96">
        <v>0</v>
      </c>
      <c r="E2938" s="96">
        <v>5</v>
      </c>
      <c r="F2938" s="96">
        <v>5</v>
      </c>
      <c r="G2938" s="82" t="s">
        <v>110</v>
      </c>
      <c r="H2938" s="70" t="s">
        <v>3863</v>
      </c>
      <c r="I2938" s="70"/>
      <c r="J2938" s="70"/>
      <c r="K2938" s="72">
        <v>16.350000000000001</v>
      </c>
    </row>
    <row r="2939" spans="1:11" s="80" customFormat="1" ht="15" customHeight="1">
      <c r="A2939" s="91" t="s">
        <v>5461</v>
      </c>
      <c r="B2939" s="95" t="s">
        <v>5462</v>
      </c>
      <c r="C2939" s="96">
        <v>3</v>
      </c>
      <c r="D2939" s="96">
        <v>0</v>
      </c>
      <c r="E2939" s="96">
        <v>5</v>
      </c>
      <c r="F2939" s="96">
        <v>5</v>
      </c>
      <c r="G2939" s="82" t="s">
        <v>110</v>
      </c>
      <c r="H2939" s="70" t="s">
        <v>3863</v>
      </c>
      <c r="I2939" s="70"/>
      <c r="J2939" s="70"/>
      <c r="K2939" s="72">
        <v>33.25</v>
      </c>
    </row>
    <row r="2940" spans="1:11" s="80" customFormat="1" ht="15" customHeight="1">
      <c r="A2940" s="91" t="s">
        <v>5463</v>
      </c>
      <c r="B2940" s="95" t="s">
        <v>5464</v>
      </c>
      <c r="C2940" s="96">
        <v>3</v>
      </c>
      <c r="D2940" s="96">
        <v>0</v>
      </c>
      <c r="E2940" s="96">
        <v>5</v>
      </c>
      <c r="F2940" s="96">
        <v>5</v>
      </c>
      <c r="G2940" s="82" t="s">
        <v>110</v>
      </c>
      <c r="H2940" s="70" t="s">
        <v>3863</v>
      </c>
      <c r="I2940" s="70"/>
      <c r="J2940" s="70"/>
      <c r="K2940" s="72">
        <v>30.48</v>
      </c>
    </row>
    <row r="2941" spans="1:11" s="80" customFormat="1" ht="15" customHeight="1">
      <c r="A2941" s="91" t="s">
        <v>5465</v>
      </c>
      <c r="B2941" s="95" t="s">
        <v>5466</v>
      </c>
      <c r="C2941" s="96">
        <v>3</v>
      </c>
      <c r="D2941" s="96">
        <v>0</v>
      </c>
      <c r="E2941" s="96">
        <v>5</v>
      </c>
      <c r="F2941" s="96">
        <v>5</v>
      </c>
      <c r="G2941" s="82" t="s">
        <v>110</v>
      </c>
      <c r="H2941" s="70" t="s">
        <v>3863</v>
      </c>
      <c r="I2941" s="70"/>
      <c r="J2941" s="70"/>
      <c r="K2941" s="72">
        <v>40.04</v>
      </c>
    </row>
    <row r="2942" spans="1:11" s="80" customFormat="1" ht="15" customHeight="1">
      <c r="A2942" s="91" t="s">
        <v>5467</v>
      </c>
      <c r="B2942" s="95" t="s">
        <v>5468</v>
      </c>
      <c r="C2942" s="96">
        <v>3</v>
      </c>
      <c r="D2942" s="96">
        <v>0</v>
      </c>
      <c r="E2942" s="96">
        <v>5</v>
      </c>
      <c r="F2942" s="96">
        <v>5</v>
      </c>
      <c r="G2942" s="82" t="s">
        <v>110</v>
      </c>
      <c r="H2942" s="70" t="s">
        <v>3863</v>
      </c>
      <c r="I2942" s="70"/>
      <c r="J2942" s="70"/>
      <c r="K2942" s="72">
        <v>21.26</v>
      </c>
    </row>
    <row r="2943" spans="1:11" s="80" customFormat="1" ht="15" customHeight="1">
      <c r="A2943" s="91" t="s">
        <v>5469</v>
      </c>
      <c r="B2943" s="95" t="s">
        <v>5470</v>
      </c>
      <c r="C2943" s="96">
        <v>3</v>
      </c>
      <c r="D2943" s="96">
        <v>0</v>
      </c>
      <c r="E2943" s="96">
        <v>5</v>
      </c>
      <c r="F2943" s="96">
        <v>5</v>
      </c>
      <c r="G2943" s="82" t="s">
        <v>110</v>
      </c>
      <c r="H2943" s="70" t="s">
        <v>3863</v>
      </c>
      <c r="I2943" s="70"/>
      <c r="J2943" s="70"/>
      <c r="K2943" s="72">
        <v>29.21</v>
      </c>
    </row>
    <row r="2944" spans="1:11" s="80" customFormat="1" ht="15" customHeight="1">
      <c r="A2944" s="91" t="s">
        <v>5471</v>
      </c>
      <c r="B2944" s="95" t="s">
        <v>5472</v>
      </c>
      <c r="C2944" s="96">
        <v>3</v>
      </c>
      <c r="D2944" s="96">
        <v>0</v>
      </c>
      <c r="E2944" s="96">
        <v>5</v>
      </c>
      <c r="F2944" s="96">
        <v>5</v>
      </c>
      <c r="G2944" s="82" t="s">
        <v>110</v>
      </c>
      <c r="H2944" s="70" t="s">
        <v>3863</v>
      </c>
      <c r="I2944" s="70"/>
      <c r="J2944" s="70"/>
      <c r="K2944" s="72">
        <v>20.56</v>
      </c>
    </row>
    <row r="2945" spans="1:11" s="80" customFormat="1" ht="15" customHeight="1">
      <c r="A2945" s="91" t="s">
        <v>5473</v>
      </c>
      <c r="B2945" s="95" t="s">
        <v>5474</v>
      </c>
      <c r="C2945" s="96">
        <v>3</v>
      </c>
      <c r="D2945" s="96">
        <v>0</v>
      </c>
      <c r="E2945" s="96">
        <v>5</v>
      </c>
      <c r="F2945" s="96">
        <v>5</v>
      </c>
      <c r="G2945" s="82" t="s">
        <v>110</v>
      </c>
      <c r="H2945" s="70" t="s">
        <v>3863</v>
      </c>
      <c r="I2945" s="70"/>
      <c r="J2945" s="70"/>
      <c r="K2945" s="72">
        <v>26.99</v>
      </c>
    </row>
    <row r="2946" spans="1:11" s="80" customFormat="1" ht="15" customHeight="1">
      <c r="A2946" s="91" t="s">
        <v>5475</v>
      </c>
      <c r="B2946" s="95" t="s">
        <v>5476</v>
      </c>
      <c r="C2946" s="96">
        <v>3</v>
      </c>
      <c r="D2946" s="96">
        <v>0</v>
      </c>
      <c r="E2946" s="96">
        <v>5</v>
      </c>
      <c r="F2946" s="96">
        <v>5</v>
      </c>
      <c r="G2946" s="82" t="s">
        <v>110</v>
      </c>
      <c r="H2946" s="70" t="s">
        <v>3863</v>
      </c>
      <c r="I2946" s="70"/>
      <c r="J2946" s="70"/>
      <c r="K2946" s="72">
        <v>17.010000000000002</v>
      </c>
    </row>
    <row r="2947" spans="1:11" s="80" customFormat="1" ht="15" customHeight="1">
      <c r="A2947" s="91" t="s">
        <v>5477</v>
      </c>
      <c r="B2947" s="95" t="s">
        <v>5478</v>
      </c>
      <c r="C2947" s="96">
        <v>3</v>
      </c>
      <c r="D2947" s="96">
        <v>0</v>
      </c>
      <c r="E2947" s="96">
        <v>5</v>
      </c>
      <c r="F2947" s="96">
        <v>5</v>
      </c>
      <c r="G2947" s="82" t="s">
        <v>110</v>
      </c>
      <c r="H2947" s="70" t="s">
        <v>3863</v>
      </c>
      <c r="I2947" s="70"/>
      <c r="J2947" s="70"/>
      <c r="K2947" s="72">
        <v>10.9</v>
      </c>
    </row>
    <row r="2948" spans="1:11" s="80" customFormat="1" ht="15" customHeight="1">
      <c r="A2948" s="91" t="s">
        <v>5479</v>
      </c>
      <c r="B2948" s="95" t="s">
        <v>5480</v>
      </c>
      <c r="C2948" s="96">
        <v>3</v>
      </c>
      <c r="D2948" s="96">
        <v>0</v>
      </c>
      <c r="E2948" s="96">
        <v>5</v>
      </c>
      <c r="F2948" s="96">
        <v>5</v>
      </c>
      <c r="G2948" s="82" t="s">
        <v>110</v>
      </c>
      <c r="H2948" s="70" t="s">
        <v>3863</v>
      </c>
      <c r="I2948" s="70"/>
      <c r="J2948" s="70"/>
      <c r="K2948" s="72">
        <v>185.36</v>
      </c>
    </row>
    <row r="2949" spans="1:11" s="80" customFormat="1" ht="15" customHeight="1">
      <c r="A2949" s="91" t="s">
        <v>5481</v>
      </c>
      <c r="B2949" s="95" t="s">
        <v>5482</v>
      </c>
      <c r="C2949" s="96">
        <v>3</v>
      </c>
      <c r="D2949" s="96">
        <v>0</v>
      </c>
      <c r="E2949" s="96">
        <v>5</v>
      </c>
      <c r="F2949" s="96">
        <v>5</v>
      </c>
      <c r="G2949" s="82" t="s">
        <v>110</v>
      </c>
      <c r="H2949" s="70" t="s">
        <v>3863</v>
      </c>
      <c r="I2949" s="70"/>
      <c r="J2949" s="70"/>
      <c r="K2949" s="72">
        <v>66.89</v>
      </c>
    </row>
    <row r="2950" spans="1:11" s="80" customFormat="1" ht="15" customHeight="1">
      <c r="A2950" s="91" t="s">
        <v>5483</v>
      </c>
      <c r="B2950" s="95" t="s">
        <v>5484</v>
      </c>
      <c r="C2950" s="96">
        <v>3</v>
      </c>
      <c r="D2950" s="96">
        <v>0</v>
      </c>
      <c r="E2950" s="96">
        <v>5</v>
      </c>
      <c r="F2950" s="96">
        <v>5</v>
      </c>
      <c r="G2950" s="82" t="s">
        <v>110</v>
      </c>
      <c r="H2950" s="70" t="s">
        <v>3863</v>
      </c>
      <c r="I2950" s="70"/>
      <c r="J2950" s="70"/>
      <c r="K2950" s="72">
        <v>51.46</v>
      </c>
    </row>
    <row r="2951" spans="1:11" s="80" customFormat="1" ht="15" customHeight="1">
      <c r="A2951" s="91" t="s">
        <v>5485</v>
      </c>
      <c r="B2951" s="95" t="s">
        <v>5486</v>
      </c>
      <c r="C2951" s="96">
        <v>3</v>
      </c>
      <c r="D2951" s="96">
        <v>0</v>
      </c>
      <c r="E2951" s="96">
        <v>5</v>
      </c>
      <c r="F2951" s="96">
        <v>5</v>
      </c>
      <c r="G2951" s="82" t="s">
        <v>110</v>
      </c>
      <c r="H2951" s="70" t="s">
        <v>3863</v>
      </c>
      <c r="I2951" s="70"/>
      <c r="J2951" s="70"/>
      <c r="K2951" s="72">
        <v>36.53</v>
      </c>
    </row>
    <row r="2952" spans="1:11" s="80" customFormat="1" ht="15" customHeight="1">
      <c r="A2952" s="91" t="s">
        <v>5487</v>
      </c>
      <c r="B2952" s="95" t="s">
        <v>5488</v>
      </c>
      <c r="C2952" s="96">
        <v>3</v>
      </c>
      <c r="D2952" s="96">
        <v>0</v>
      </c>
      <c r="E2952" s="96">
        <v>5</v>
      </c>
      <c r="F2952" s="96">
        <v>5</v>
      </c>
      <c r="G2952" s="82" t="s">
        <v>110</v>
      </c>
      <c r="H2952" s="70" t="s">
        <v>3863</v>
      </c>
      <c r="I2952" s="70"/>
      <c r="J2952" s="70"/>
      <c r="K2952" s="72">
        <v>51.46</v>
      </c>
    </row>
    <row r="2953" spans="1:11" s="80" customFormat="1" ht="15" customHeight="1">
      <c r="A2953" s="91" t="s">
        <v>5489</v>
      </c>
      <c r="B2953" s="95" t="s">
        <v>5490</v>
      </c>
      <c r="C2953" s="96">
        <v>3</v>
      </c>
      <c r="D2953" s="96">
        <v>0</v>
      </c>
      <c r="E2953" s="96">
        <v>5</v>
      </c>
      <c r="F2953" s="96">
        <v>5</v>
      </c>
      <c r="G2953" s="82" t="s">
        <v>110</v>
      </c>
      <c r="H2953" s="70" t="s">
        <v>3863</v>
      </c>
      <c r="I2953" s="70"/>
      <c r="J2953" s="70"/>
      <c r="K2953" s="72">
        <v>51.46</v>
      </c>
    </row>
    <row r="2954" spans="1:11" s="80" customFormat="1" ht="15" customHeight="1">
      <c r="A2954" s="91" t="s">
        <v>5491</v>
      </c>
      <c r="B2954" s="95" t="s">
        <v>5492</v>
      </c>
      <c r="C2954" s="96">
        <v>3</v>
      </c>
      <c r="D2954" s="96">
        <v>0</v>
      </c>
      <c r="E2954" s="96">
        <v>5</v>
      </c>
      <c r="F2954" s="96">
        <v>5</v>
      </c>
      <c r="G2954" s="82" t="s">
        <v>110</v>
      </c>
      <c r="H2954" s="70" t="s">
        <v>3863</v>
      </c>
      <c r="I2954" s="70"/>
      <c r="J2954" s="70"/>
      <c r="K2954" s="72">
        <v>64.099999999999994</v>
      </c>
    </row>
    <row r="2955" spans="1:11" s="80" customFormat="1" ht="15" customHeight="1">
      <c r="A2955" s="91" t="s">
        <v>5493</v>
      </c>
      <c r="B2955" s="95" t="s">
        <v>5494</v>
      </c>
      <c r="C2955" s="96">
        <v>3</v>
      </c>
      <c r="D2955" s="96">
        <v>0</v>
      </c>
      <c r="E2955" s="96">
        <v>5</v>
      </c>
      <c r="F2955" s="96">
        <v>5</v>
      </c>
      <c r="G2955" s="82" t="s">
        <v>110</v>
      </c>
      <c r="H2955" s="70" t="s">
        <v>3863</v>
      </c>
      <c r="I2955" s="70"/>
      <c r="J2955" s="70"/>
      <c r="K2955" s="72">
        <v>36.53</v>
      </c>
    </row>
    <row r="2956" spans="1:11" s="80" customFormat="1" ht="15" customHeight="1">
      <c r="A2956" s="91" t="s">
        <v>5495</v>
      </c>
      <c r="B2956" s="95" t="s">
        <v>5496</v>
      </c>
      <c r="C2956" s="96">
        <v>3</v>
      </c>
      <c r="D2956" s="96">
        <v>0</v>
      </c>
      <c r="E2956" s="96">
        <v>5</v>
      </c>
      <c r="F2956" s="96">
        <v>5</v>
      </c>
      <c r="G2956" s="82" t="s">
        <v>110</v>
      </c>
      <c r="H2956" s="70" t="s">
        <v>3863</v>
      </c>
      <c r="I2956" s="70"/>
      <c r="J2956" s="70"/>
      <c r="K2956" s="72">
        <v>51.46</v>
      </c>
    </row>
    <row r="2957" spans="1:11" s="80" customFormat="1" ht="15" customHeight="1">
      <c r="A2957" s="91" t="s">
        <v>5497</v>
      </c>
      <c r="B2957" s="95" t="s">
        <v>5498</v>
      </c>
      <c r="C2957" s="96">
        <v>3</v>
      </c>
      <c r="D2957" s="96">
        <v>0</v>
      </c>
      <c r="E2957" s="96">
        <v>5</v>
      </c>
      <c r="F2957" s="96">
        <v>5</v>
      </c>
      <c r="G2957" s="82" t="s">
        <v>110</v>
      </c>
      <c r="H2957" s="70" t="s">
        <v>3863</v>
      </c>
      <c r="I2957" s="70"/>
      <c r="J2957" s="70"/>
      <c r="K2957" s="72">
        <v>19.850000000000001</v>
      </c>
    </row>
    <row r="2958" spans="1:11" s="80" customFormat="1" ht="15" customHeight="1">
      <c r="A2958" s="91" t="s">
        <v>5499</v>
      </c>
      <c r="B2958" s="95" t="s">
        <v>5500</v>
      </c>
      <c r="C2958" s="96">
        <v>3</v>
      </c>
      <c r="D2958" s="96">
        <v>0</v>
      </c>
      <c r="E2958" s="96">
        <v>5</v>
      </c>
      <c r="F2958" s="96">
        <v>5</v>
      </c>
      <c r="G2958" s="82" t="s">
        <v>110</v>
      </c>
      <c r="H2958" s="70" t="s">
        <v>3863</v>
      </c>
      <c r="I2958" s="70"/>
      <c r="J2958" s="70"/>
      <c r="K2958" s="72">
        <v>26.86</v>
      </c>
    </row>
    <row r="2959" spans="1:11" s="80" customFormat="1" ht="15" customHeight="1">
      <c r="A2959" s="91" t="s">
        <v>5501</v>
      </c>
      <c r="B2959" s="95" t="s">
        <v>5502</v>
      </c>
      <c r="C2959" s="96">
        <v>3</v>
      </c>
      <c r="D2959" s="96">
        <v>0</v>
      </c>
      <c r="E2959" s="96">
        <v>5</v>
      </c>
      <c r="F2959" s="96">
        <v>5</v>
      </c>
      <c r="G2959" s="82" t="s">
        <v>110</v>
      </c>
      <c r="H2959" s="70" t="s">
        <v>3863</v>
      </c>
      <c r="I2959" s="70"/>
      <c r="J2959" s="70"/>
      <c r="K2959" s="72">
        <v>23.07</v>
      </c>
    </row>
    <row r="2960" spans="1:11" s="80" customFormat="1" ht="15" customHeight="1">
      <c r="A2960" s="91" t="s">
        <v>5503</v>
      </c>
      <c r="B2960" s="95" t="s">
        <v>5504</v>
      </c>
      <c r="C2960" s="96">
        <v>3</v>
      </c>
      <c r="D2960" s="96">
        <v>0</v>
      </c>
      <c r="E2960" s="96">
        <v>5</v>
      </c>
      <c r="F2960" s="96">
        <v>5</v>
      </c>
      <c r="G2960" s="82" t="s">
        <v>110</v>
      </c>
      <c r="H2960" s="70" t="s">
        <v>3863</v>
      </c>
      <c r="I2960" s="70"/>
      <c r="J2960" s="70"/>
      <c r="K2960" s="72">
        <v>15.53</v>
      </c>
    </row>
    <row r="2961" spans="1:11" s="80" customFormat="1" ht="15" customHeight="1">
      <c r="A2961" s="91" t="s">
        <v>5505</v>
      </c>
      <c r="B2961" s="95" t="s">
        <v>5506</v>
      </c>
      <c r="C2961" s="96">
        <v>3</v>
      </c>
      <c r="D2961" s="96">
        <v>0</v>
      </c>
      <c r="E2961" s="96">
        <v>5</v>
      </c>
      <c r="F2961" s="96">
        <v>5</v>
      </c>
      <c r="G2961" s="82" t="s">
        <v>110</v>
      </c>
      <c r="H2961" s="70" t="s">
        <v>3863</v>
      </c>
      <c r="I2961" s="70"/>
      <c r="J2961" s="70"/>
      <c r="K2961" s="72">
        <v>21.79</v>
      </c>
    </row>
    <row r="2962" spans="1:11" s="80" customFormat="1" ht="15" customHeight="1">
      <c r="A2962" s="91" t="s">
        <v>5507</v>
      </c>
      <c r="B2962" s="95" t="s">
        <v>5508</v>
      </c>
      <c r="C2962" s="96">
        <v>3</v>
      </c>
      <c r="D2962" s="96">
        <v>0</v>
      </c>
      <c r="E2962" s="96">
        <v>5</v>
      </c>
      <c r="F2962" s="96">
        <v>5</v>
      </c>
      <c r="G2962" s="82" t="s">
        <v>110</v>
      </c>
      <c r="H2962" s="70" t="s">
        <v>3863</v>
      </c>
      <c r="I2962" s="70"/>
      <c r="J2962" s="70"/>
      <c r="K2962" s="72">
        <v>13.9</v>
      </c>
    </row>
    <row r="2963" spans="1:11" s="80" customFormat="1" ht="15" customHeight="1">
      <c r="A2963" s="91" t="s">
        <v>5509</v>
      </c>
      <c r="B2963" s="95" t="s">
        <v>5510</v>
      </c>
      <c r="C2963" s="96">
        <v>3</v>
      </c>
      <c r="D2963" s="96">
        <v>0</v>
      </c>
      <c r="E2963" s="96">
        <v>5</v>
      </c>
      <c r="F2963" s="96">
        <v>5</v>
      </c>
      <c r="G2963" s="82" t="s">
        <v>110</v>
      </c>
      <c r="H2963" s="70" t="s">
        <v>3863</v>
      </c>
      <c r="I2963" s="70"/>
      <c r="J2963" s="70"/>
      <c r="K2963" s="72">
        <v>14.51</v>
      </c>
    </row>
    <row r="2964" spans="1:11" s="80" customFormat="1" ht="15" customHeight="1">
      <c r="A2964" s="91" t="s">
        <v>5511</v>
      </c>
      <c r="B2964" s="95" t="s">
        <v>5512</v>
      </c>
      <c r="C2964" s="96">
        <v>3</v>
      </c>
      <c r="D2964" s="96">
        <v>0</v>
      </c>
      <c r="E2964" s="96">
        <v>5</v>
      </c>
      <c r="F2964" s="96">
        <v>5</v>
      </c>
      <c r="G2964" s="82" t="s">
        <v>110</v>
      </c>
      <c r="H2964" s="70" t="s">
        <v>3863</v>
      </c>
      <c r="I2964" s="70"/>
      <c r="J2964" s="70"/>
      <c r="K2964" s="72">
        <v>7.74</v>
      </c>
    </row>
    <row r="2965" spans="1:11" s="80" customFormat="1" ht="15" customHeight="1">
      <c r="A2965" s="91" t="s">
        <v>5513</v>
      </c>
      <c r="B2965" s="95" t="s">
        <v>5514</v>
      </c>
      <c r="C2965" s="96">
        <v>3</v>
      </c>
      <c r="D2965" s="96">
        <v>0</v>
      </c>
      <c r="E2965" s="96">
        <v>5</v>
      </c>
      <c r="F2965" s="96">
        <v>5</v>
      </c>
      <c r="G2965" s="82" t="s">
        <v>110</v>
      </c>
      <c r="H2965" s="70" t="s">
        <v>3863</v>
      </c>
      <c r="I2965" s="70"/>
      <c r="J2965" s="70"/>
      <c r="K2965" s="72">
        <v>7.74</v>
      </c>
    </row>
    <row r="2966" spans="1:11" s="80" customFormat="1" ht="15" customHeight="1">
      <c r="A2966" s="91" t="s">
        <v>5515</v>
      </c>
      <c r="B2966" s="95" t="s">
        <v>5516</v>
      </c>
      <c r="C2966" s="96">
        <v>3</v>
      </c>
      <c r="D2966" s="96">
        <v>0</v>
      </c>
      <c r="E2966" s="96">
        <v>5</v>
      </c>
      <c r="F2966" s="96">
        <v>5</v>
      </c>
      <c r="G2966" s="82" t="s">
        <v>110</v>
      </c>
      <c r="H2966" s="70" t="s">
        <v>3863</v>
      </c>
      <c r="I2966" s="70"/>
      <c r="J2966" s="70"/>
      <c r="K2966" s="72">
        <v>84.56</v>
      </c>
    </row>
    <row r="2967" spans="1:11" s="80" customFormat="1" ht="15" customHeight="1">
      <c r="A2967" s="91" t="s">
        <v>5517</v>
      </c>
      <c r="B2967" s="95" t="s">
        <v>5518</v>
      </c>
      <c r="C2967" s="96">
        <v>3</v>
      </c>
      <c r="D2967" s="96">
        <v>0</v>
      </c>
      <c r="E2967" s="96">
        <v>5</v>
      </c>
      <c r="F2967" s="96">
        <v>5</v>
      </c>
      <c r="G2967" s="82" t="s">
        <v>110</v>
      </c>
      <c r="H2967" s="70" t="s">
        <v>3863</v>
      </c>
      <c r="I2967" s="70"/>
      <c r="J2967" s="70"/>
      <c r="K2967" s="72">
        <v>102.22</v>
      </c>
    </row>
    <row r="2968" spans="1:11" s="80" customFormat="1" ht="15" customHeight="1">
      <c r="A2968" s="79" t="s">
        <v>5519</v>
      </c>
      <c r="B2968" s="85" t="s">
        <v>5520</v>
      </c>
      <c r="C2968" s="81">
        <v>12</v>
      </c>
      <c r="D2968" s="81">
        <v>5</v>
      </c>
      <c r="E2968" s="81">
        <v>5</v>
      </c>
      <c r="F2968" s="81">
        <v>0</v>
      </c>
      <c r="G2968" s="82" t="s">
        <v>110</v>
      </c>
      <c r="H2968" s="83" t="s">
        <v>111</v>
      </c>
      <c r="I2968" s="70"/>
      <c r="K2968" s="84">
        <v>5.0199999999999996</v>
      </c>
    </row>
    <row r="2969" spans="1:11" s="80" customFormat="1" ht="15" customHeight="1">
      <c r="A2969" s="79" t="s">
        <v>5521</v>
      </c>
      <c r="B2969" s="85" t="s">
        <v>5522</v>
      </c>
      <c r="C2969" s="81">
        <v>12</v>
      </c>
      <c r="D2969" s="81">
        <v>5</v>
      </c>
      <c r="E2969" s="81">
        <v>5</v>
      </c>
      <c r="F2969" s="81">
        <v>0</v>
      </c>
      <c r="G2969" s="82" t="s">
        <v>110</v>
      </c>
      <c r="H2969" s="83" t="s">
        <v>111</v>
      </c>
      <c r="I2969" s="70"/>
      <c r="K2969" s="84">
        <v>5.0199999999999996</v>
      </c>
    </row>
    <row r="2970" spans="1:11" s="80" customFormat="1" ht="15" customHeight="1">
      <c r="A2970" s="79" t="s">
        <v>5523</v>
      </c>
      <c r="B2970" s="85" t="s">
        <v>5524</v>
      </c>
      <c r="C2970" s="81">
        <v>12</v>
      </c>
      <c r="D2970" s="81">
        <v>5</v>
      </c>
      <c r="E2970" s="81">
        <v>5</v>
      </c>
      <c r="F2970" s="81">
        <v>0</v>
      </c>
      <c r="G2970" s="82" t="s">
        <v>110</v>
      </c>
      <c r="H2970" s="83" t="s">
        <v>111</v>
      </c>
      <c r="I2970" s="70"/>
      <c r="K2970" s="84">
        <v>6.45</v>
      </c>
    </row>
    <row r="2971" spans="1:11" s="80" customFormat="1" ht="15" customHeight="1">
      <c r="A2971" s="79" t="s">
        <v>5525</v>
      </c>
      <c r="B2971" s="85" t="s">
        <v>5526</v>
      </c>
      <c r="C2971" s="81">
        <v>12</v>
      </c>
      <c r="D2971" s="81">
        <v>5</v>
      </c>
      <c r="E2971" s="81">
        <v>5</v>
      </c>
      <c r="F2971" s="81">
        <v>0</v>
      </c>
      <c r="G2971" s="82" t="s">
        <v>110</v>
      </c>
      <c r="H2971" s="83" t="s">
        <v>111</v>
      </c>
      <c r="I2971" s="70"/>
      <c r="K2971" s="84">
        <v>7.88</v>
      </c>
    </row>
    <row r="2972" spans="1:11" s="80" customFormat="1" ht="15" customHeight="1">
      <c r="A2972" s="91" t="s">
        <v>5527</v>
      </c>
      <c r="B2972" s="95" t="s">
        <v>5528</v>
      </c>
      <c r="C2972" s="96">
        <v>3</v>
      </c>
      <c r="D2972" s="96">
        <v>0</v>
      </c>
      <c r="E2972" s="96">
        <v>5</v>
      </c>
      <c r="F2972" s="96">
        <v>5</v>
      </c>
      <c r="G2972" s="82" t="s">
        <v>110</v>
      </c>
      <c r="H2972" s="70" t="s">
        <v>3863</v>
      </c>
      <c r="I2972" s="70"/>
      <c r="J2972" s="70"/>
      <c r="K2972" s="72">
        <v>15.07</v>
      </c>
    </row>
    <row r="2973" spans="1:11" s="80" customFormat="1" ht="15" customHeight="1">
      <c r="A2973" s="91" t="s">
        <v>5529</v>
      </c>
      <c r="B2973" s="95" t="s">
        <v>5530</v>
      </c>
      <c r="C2973" s="96">
        <v>3</v>
      </c>
      <c r="D2973" s="96">
        <v>0</v>
      </c>
      <c r="E2973" s="96">
        <v>5</v>
      </c>
      <c r="F2973" s="96">
        <v>5</v>
      </c>
      <c r="G2973" s="82" t="s">
        <v>110</v>
      </c>
      <c r="H2973" s="70" t="s">
        <v>3863</v>
      </c>
      <c r="I2973" s="70"/>
      <c r="J2973" s="70"/>
      <c r="K2973" s="72">
        <v>5.82</v>
      </c>
    </row>
    <row r="2974" spans="1:11" s="80" customFormat="1" ht="15" customHeight="1">
      <c r="A2974" s="91" t="s">
        <v>5531</v>
      </c>
      <c r="B2974" s="95" t="s">
        <v>5532</v>
      </c>
      <c r="C2974" s="96">
        <v>3</v>
      </c>
      <c r="D2974" s="96">
        <v>0</v>
      </c>
      <c r="E2974" s="96">
        <v>5</v>
      </c>
      <c r="F2974" s="96">
        <v>5</v>
      </c>
      <c r="G2974" s="82" t="s">
        <v>110</v>
      </c>
      <c r="H2974" s="70" t="s">
        <v>3863</v>
      </c>
      <c r="I2974" s="70"/>
      <c r="J2974" s="70"/>
      <c r="K2974" s="72">
        <v>6</v>
      </c>
    </row>
    <row r="2975" spans="1:11" s="80" customFormat="1" ht="15" customHeight="1">
      <c r="A2975" s="91" t="s">
        <v>5533</v>
      </c>
      <c r="B2975" s="95" t="s">
        <v>5534</v>
      </c>
      <c r="C2975" s="96">
        <v>3</v>
      </c>
      <c r="D2975" s="96">
        <v>0</v>
      </c>
      <c r="E2975" s="96">
        <v>5</v>
      </c>
      <c r="F2975" s="96">
        <v>5</v>
      </c>
      <c r="G2975" s="82" t="s">
        <v>110</v>
      </c>
      <c r="H2975" s="70" t="s">
        <v>3863</v>
      </c>
      <c r="I2975" s="70"/>
      <c r="J2975" s="70"/>
      <c r="K2975" s="72">
        <v>13.89</v>
      </c>
    </row>
    <row r="2976" spans="1:11" s="80" customFormat="1" ht="15" customHeight="1">
      <c r="A2976" s="91" t="s">
        <v>5535</v>
      </c>
      <c r="B2976" s="95" t="s">
        <v>5536</v>
      </c>
      <c r="C2976" s="96">
        <v>3</v>
      </c>
      <c r="D2976" s="96">
        <v>0</v>
      </c>
      <c r="E2976" s="96">
        <v>5</v>
      </c>
      <c r="F2976" s="96">
        <v>5</v>
      </c>
      <c r="G2976" s="82" t="s">
        <v>110</v>
      </c>
      <c r="H2976" s="70" t="s">
        <v>3863</v>
      </c>
      <c r="I2976" s="70"/>
      <c r="J2976" s="70"/>
      <c r="K2976" s="72">
        <v>17.55</v>
      </c>
    </row>
    <row r="2977" spans="1:11" s="80" customFormat="1" ht="15" customHeight="1">
      <c r="A2977" s="91" t="s">
        <v>5537</v>
      </c>
      <c r="B2977" s="95" t="s">
        <v>5538</v>
      </c>
      <c r="C2977" s="96">
        <v>3</v>
      </c>
      <c r="D2977" s="96">
        <v>0</v>
      </c>
      <c r="E2977" s="96">
        <v>5</v>
      </c>
      <c r="F2977" s="96">
        <v>5</v>
      </c>
      <c r="G2977" s="82" t="s">
        <v>110</v>
      </c>
      <c r="H2977" s="70" t="s">
        <v>3863</v>
      </c>
      <c r="I2977" s="70"/>
      <c r="J2977" s="70"/>
      <c r="K2977" s="72">
        <v>20.54</v>
      </c>
    </row>
    <row r="2978" spans="1:11" s="80" customFormat="1" ht="15" customHeight="1">
      <c r="A2978" s="91" t="s">
        <v>5539</v>
      </c>
      <c r="B2978" s="95" t="s">
        <v>5540</v>
      </c>
      <c r="C2978" s="96">
        <v>3</v>
      </c>
      <c r="D2978" s="96">
        <v>0</v>
      </c>
      <c r="E2978" s="96">
        <v>5</v>
      </c>
      <c r="F2978" s="96">
        <v>5</v>
      </c>
      <c r="G2978" s="82" t="s">
        <v>110</v>
      </c>
      <c r="H2978" s="70" t="s">
        <v>3863</v>
      </c>
      <c r="I2978" s="70"/>
      <c r="J2978" s="70"/>
      <c r="K2978" s="72">
        <v>17.579999999999998</v>
      </c>
    </row>
    <row r="2979" spans="1:11" s="80" customFormat="1" ht="15" customHeight="1">
      <c r="A2979" s="91" t="s">
        <v>5541</v>
      </c>
      <c r="B2979" s="95" t="s">
        <v>5542</v>
      </c>
      <c r="C2979" s="96">
        <v>3</v>
      </c>
      <c r="D2979" s="96">
        <v>0</v>
      </c>
      <c r="E2979" s="96">
        <v>5</v>
      </c>
      <c r="F2979" s="96">
        <v>5</v>
      </c>
      <c r="G2979" s="82" t="s">
        <v>110</v>
      </c>
      <c r="H2979" s="70" t="s">
        <v>3863</v>
      </c>
      <c r="I2979" s="70"/>
      <c r="J2979" s="70"/>
      <c r="K2979" s="72">
        <v>13.89</v>
      </c>
    </row>
    <row r="2980" spans="1:11" s="80" customFormat="1" ht="15" customHeight="1">
      <c r="A2980" s="91" t="s">
        <v>5543</v>
      </c>
      <c r="B2980" s="95" t="s">
        <v>5544</v>
      </c>
      <c r="C2980" s="96">
        <v>3</v>
      </c>
      <c r="D2980" s="96">
        <v>0</v>
      </c>
      <c r="E2980" s="96">
        <v>5</v>
      </c>
      <c r="F2980" s="96">
        <v>5</v>
      </c>
      <c r="G2980" s="82" t="s">
        <v>110</v>
      </c>
      <c r="H2980" s="70" t="s">
        <v>3863</v>
      </c>
      <c r="I2980" s="70"/>
      <c r="J2980" s="70"/>
      <c r="K2980" s="72">
        <v>17.600000000000001</v>
      </c>
    </row>
    <row r="2981" spans="1:11" s="80" customFormat="1" ht="15" customHeight="1">
      <c r="A2981" s="91" t="s">
        <v>5545</v>
      </c>
      <c r="B2981" s="95" t="s">
        <v>5546</v>
      </c>
      <c r="C2981" s="96">
        <v>3</v>
      </c>
      <c r="D2981" s="96">
        <v>0</v>
      </c>
      <c r="E2981" s="96">
        <v>5</v>
      </c>
      <c r="F2981" s="96">
        <v>5</v>
      </c>
      <c r="G2981" s="82" t="s">
        <v>110</v>
      </c>
      <c r="H2981" s="70" t="s">
        <v>3863</v>
      </c>
      <c r="I2981" s="70"/>
      <c r="J2981" s="70"/>
      <c r="K2981" s="72">
        <v>18</v>
      </c>
    </row>
    <row r="2982" spans="1:11" s="80" customFormat="1" ht="15" customHeight="1">
      <c r="A2982" s="91" t="s">
        <v>5547</v>
      </c>
      <c r="B2982" s="95" t="s">
        <v>5548</v>
      </c>
      <c r="C2982" s="96">
        <v>3</v>
      </c>
      <c r="D2982" s="96">
        <v>0</v>
      </c>
      <c r="E2982" s="96">
        <v>5</v>
      </c>
      <c r="F2982" s="96">
        <v>5</v>
      </c>
      <c r="G2982" s="82" t="s">
        <v>110</v>
      </c>
      <c r="H2982" s="70" t="s">
        <v>3863</v>
      </c>
      <c r="I2982" s="70"/>
      <c r="J2982" s="70"/>
      <c r="K2982" s="72">
        <v>21.13</v>
      </c>
    </row>
    <row r="2983" spans="1:11" s="80" customFormat="1" ht="15" customHeight="1">
      <c r="A2983" s="91" t="s">
        <v>5549</v>
      </c>
      <c r="B2983" s="95" t="s">
        <v>5548</v>
      </c>
      <c r="C2983" s="96">
        <v>3</v>
      </c>
      <c r="D2983" s="96">
        <v>0</v>
      </c>
      <c r="E2983" s="96">
        <v>5</v>
      </c>
      <c r="F2983" s="96">
        <v>5</v>
      </c>
      <c r="G2983" s="82" t="s">
        <v>110</v>
      </c>
      <c r="H2983" s="70" t="s">
        <v>3863</v>
      </c>
      <c r="I2983" s="70"/>
      <c r="J2983" s="70"/>
      <c r="K2983" s="72">
        <v>23.24</v>
      </c>
    </row>
    <row r="2984" spans="1:11" s="80" customFormat="1" ht="15" customHeight="1">
      <c r="A2984" s="91" t="s">
        <v>5550</v>
      </c>
      <c r="B2984" s="95" t="s">
        <v>5551</v>
      </c>
      <c r="C2984" s="96">
        <v>3</v>
      </c>
      <c r="D2984" s="96">
        <v>0</v>
      </c>
      <c r="E2984" s="96">
        <v>5</v>
      </c>
      <c r="F2984" s="96">
        <v>5</v>
      </c>
      <c r="G2984" s="82" t="s">
        <v>110</v>
      </c>
      <c r="H2984" s="70" t="s">
        <v>3863</v>
      </c>
      <c r="I2984" s="70"/>
      <c r="J2984" s="70"/>
      <c r="K2984" s="72">
        <v>18.25</v>
      </c>
    </row>
    <row r="2985" spans="1:11" s="80" customFormat="1" ht="15" customHeight="1">
      <c r="A2985" s="91" t="s">
        <v>5552</v>
      </c>
      <c r="B2985" s="95" t="s">
        <v>5553</v>
      </c>
      <c r="C2985" s="96">
        <v>3</v>
      </c>
      <c r="D2985" s="96">
        <v>0</v>
      </c>
      <c r="E2985" s="96">
        <v>5</v>
      </c>
      <c r="F2985" s="96">
        <v>5</v>
      </c>
      <c r="G2985" s="82" t="s">
        <v>110</v>
      </c>
      <c r="H2985" s="70" t="s">
        <v>3863</v>
      </c>
      <c r="I2985" s="70"/>
      <c r="J2985" s="70"/>
      <c r="K2985" s="72">
        <v>12.19</v>
      </c>
    </row>
    <row r="2986" spans="1:11" s="80" customFormat="1" ht="15" customHeight="1">
      <c r="A2986" s="91" t="s">
        <v>5554</v>
      </c>
      <c r="B2986" s="95" t="s">
        <v>5555</v>
      </c>
      <c r="C2986" s="96">
        <v>3</v>
      </c>
      <c r="D2986" s="96">
        <v>0</v>
      </c>
      <c r="E2986" s="96">
        <v>5</v>
      </c>
      <c r="F2986" s="96">
        <v>5</v>
      </c>
      <c r="G2986" s="82" t="s">
        <v>110</v>
      </c>
      <c r="H2986" s="70" t="s">
        <v>3863</v>
      </c>
      <c r="I2986" s="70"/>
      <c r="J2986" s="70"/>
      <c r="K2986" s="72">
        <v>17.899999999999999</v>
      </c>
    </row>
    <row r="2987" spans="1:11" s="80" customFormat="1" ht="15" customHeight="1">
      <c r="A2987" s="91" t="s">
        <v>5556</v>
      </c>
      <c r="B2987" s="95" t="s">
        <v>5557</v>
      </c>
      <c r="C2987" s="96">
        <v>3</v>
      </c>
      <c r="D2987" s="96">
        <v>0</v>
      </c>
      <c r="E2987" s="96">
        <v>5</v>
      </c>
      <c r="F2987" s="96">
        <v>5</v>
      </c>
      <c r="G2987" s="82" t="s">
        <v>110</v>
      </c>
      <c r="H2987" s="70" t="s">
        <v>3863</v>
      </c>
      <c r="I2987" s="70"/>
      <c r="J2987" s="70"/>
      <c r="K2987" s="72">
        <v>16.38</v>
      </c>
    </row>
    <row r="2988" spans="1:11" s="80" customFormat="1" ht="15" customHeight="1">
      <c r="A2988" s="91" t="s">
        <v>5558</v>
      </c>
      <c r="B2988" s="95" t="s">
        <v>5559</v>
      </c>
      <c r="C2988" s="96">
        <v>3</v>
      </c>
      <c r="D2988" s="96">
        <v>0</v>
      </c>
      <c r="E2988" s="96">
        <v>5</v>
      </c>
      <c r="F2988" s="96">
        <v>5</v>
      </c>
      <c r="G2988" s="82" t="s">
        <v>110</v>
      </c>
      <c r="H2988" s="70" t="s">
        <v>3863</v>
      </c>
      <c r="I2988" s="70"/>
      <c r="J2988" s="70"/>
      <c r="K2988" s="72">
        <v>16.13</v>
      </c>
    </row>
    <row r="2989" spans="1:11" s="80" customFormat="1" ht="15" customHeight="1">
      <c r="A2989" s="91" t="s">
        <v>5560</v>
      </c>
      <c r="B2989" s="95" t="s">
        <v>5561</v>
      </c>
      <c r="C2989" s="96">
        <v>3</v>
      </c>
      <c r="D2989" s="96">
        <v>0</v>
      </c>
      <c r="E2989" s="96">
        <v>5</v>
      </c>
      <c r="F2989" s="96">
        <v>5</v>
      </c>
      <c r="G2989" s="82" t="s">
        <v>110</v>
      </c>
      <c r="H2989" s="70" t="s">
        <v>3863</v>
      </c>
      <c r="I2989" s="70"/>
      <c r="J2989" s="70"/>
      <c r="K2989" s="72">
        <v>17.309999999999999</v>
      </c>
    </row>
    <row r="2990" spans="1:11" s="80" customFormat="1" ht="15" customHeight="1">
      <c r="A2990" s="91" t="s">
        <v>5562</v>
      </c>
      <c r="B2990" s="95" t="s">
        <v>5563</v>
      </c>
      <c r="C2990" s="96">
        <v>3</v>
      </c>
      <c r="D2990" s="96">
        <v>0</v>
      </c>
      <c r="E2990" s="96">
        <v>5</v>
      </c>
      <c r="F2990" s="96">
        <v>5</v>
      </c>
      <c r="G2990" s="82" t="s">
        <v>110</v>
      </c>
      <c r="H2990" s="70" t="s">
        <v>3863</v>
      </c>
      <c r="I2990" s="70"/>
      <c r="J2990" s="70"/>
      <c r="K2990" s="72">
        <v>15.65</v>
      </c>
    </row>
    <row r="2991" spans="1:11" s="80" customFormat="1" ht="15" customHeight="1">
      <c r="A2991" s="91" t="s">
        <v>5564</v>
      </c>
      <c r="B2991" s="95" t="s">
        <v>5565</v>
      </c>
      <c r="C2991" s="96">
        <v>3</v>
      </c>
      <c r="D2991" s="96">
        <v>0</v>
      </c>
      <c r="E2991" s="96">
        <v>5</v>
      </c>
      <c r="F2991" s="96">
        <v>5</v>
      </c>
      <c r="G2991" s="82" t="s">
        <v>110</v>
      </c>
      <c r="H2991" s="70" t="s">
        <v>3863</v>
      </c>
      <c r="I2991" s="70"/>
      <c r="J2991" s="70"/>
      <c r="K2991" s="72">
        <v>16.54</v>
      </c>
    </row>
    <row r="2992" spans="1:11" s="80" customFormat="1" ht="15" customHeight="1">
      <c r="A2992" s="91" t="s">
        <v>5566</v>
      </c>
      <c r="B2992" s="95" t="s">
        <v>5567</v>
      </c>
      <c r="C2992" s="96">
        <v>3</v>
      </c>
      <c r="D2992" s="96">
        <v>0</v>
      </c>
      <c r="E2992" s="96">
        <v>5</v>
      </c>
      <c r="F2992" s="96">
        <v>5</v>
      </c>
      <c r="G2992" s="82" t="s">
        <v>110</v>
      </c>
      <c r="H2992" s="70" t="s">
        <v>3863</v>
      </c>
      <c r="I2992" s="70"/>
      <c r="J2992" s="70"/>
      <c r="K2992" s="72">
        <v>19.66</v>
      </c>
    </row>
    <row r="2993" spans="1:11" s="80" customFormat="1" ht="15" customHeight="1">
      <c r="A2993" s="91" t="s">
        <v>5568</v>
      </c>
      <c r="B2993" s="95" t="s">
        <v>5569</v>
      </c>
      <c r="C2993" s="96">
        <v>3</v>
      </c>
      <c r="D2993" s="96">
        <v>0</v>
      </c>
      <c r="E2993" s="96">
        <v>5</v>
      </c>
      <c r="F2993" s="96">
        <v>5</v>
      </c>
      <c r="G2993" s="82" t="s">
        <v>110</v>
      </c>
      <c r="H2993" s="70" t="s">
        <v>3863</v>
      </c>
      <c r="I2993" s="70"/>
      <c r="J2993" s="70"/>
      <c r="K2993" s="72">
        <v>19.64</v>
      </c>
    </row>
    <row r="2994" spans="1:11" s="80" customFormat="1" ht="15" customHeight="1">
      <c r="A2994" s="91" t="s">
        <v>5570</v>
      </c>
      <c r="B2994" s="95" t="s">
        <v>5571</v>
      </c>
      <c r="C2994" s="96">
        <v>3</v>
      </c>
      <c r="D2994" s="96">
        <v>0</v>
      </c>
      <c r="E2994" s="96">
        <v>5</v>
      </c>
      <c r="F2994" s="96">
        <v>5</v>
      </c>
      <c r="G2994" s="82" t="s">
        <v>110</v>
      </c>
      <c r="H2994" s="70" t="s">
        <v>3863</v>
      </c>
      <c r="I2994" s="70"/>
      <c r="J2994" s="70"/>
      <c r="K2994" s="72">
        <v>22.98</v>
      </c>
    </row>
    <row r="2995" spans="1:11" s="80" customFormat="1" ht="15" customHeight="1">
      <c r="A2995" s="91" t="s">
        <v>5572</v>
      </c>
      <c r="B2995" s="95" t="s">
        <v>5573</v>
      </c>
      <c r="C2995" s="96">
        <v>3</v>
      </c>
      <c r="D2995" s="96">
        <v>0</v>
      </c>
      <c r="E2995" s="96">
        <v>5</v>
      </c>
      <c r="F2995" s="96">
        <v>5</v>
      </c>
      <c r="G2995" s="82" t="s">
        <v>110</v>
      </c>
      <c r="H2995" s="70" t="s">
        <v>3863</v>
      </c>
      <c r="I2995" s="70"/>
      <c r="J2995" s="70"/>
      <c r="K2995" s="72">
        <v>20.75</v>
      </c>
    </row>
    <row r="2996" spans="1:11" s="80" customFormat="1" ht="15" customHeight="1">
      <c r="A2996" s="91" t="s">
        <v>5574</v>
      </c>
      <c r="B2996" s="95" t="s">
        <v>5575</v>
      </c>
      <c r="C2996" s="96">
        <v>3</v>
      </c>
      <c r="D2996" s="96">
        <v>0</v>
      </c>
      <c r="E2996" s="96">
        <v>5</v>
      </c>
      <c r="F2996" s="96">
        <v>5</v>
      </c>
      <c r="G2996" s="82" t="s">
        <v>110</v>
      </c>
      <c r="H2996" s="70" t="s">
        <v>3863</v>
      </c>
      <c r="I2996" s="70"/>
      <c r="J2996" s="70"/>
      <c r="K2996" s="72">
        <v>18</v>
      </c>
    </row>
    <row r="2997" spans="1:11" s="80" customFormat="1" ht="15" customHeight="1">
      <c r="A2997" s="91" t="s">
        <v>5576</v>
      </c>
      <c r="B2997" s="95" t="s">
        <v>5577</v>
      </c>
      <c r="C2997" s="96">
        <v>3</v>
      </c>
      <c r="D2997" s="96">
        <v>0</v>
      </c>
      <c r="E2997" s="96">
        <v>5</v>
      </c>
      <c r="F2997" s="96">
        <v>5</v>
      </c>
      <c r="G2997" s="82" t="s">
        <v>110</v>
      </c>
      <c r="H2997" s="70" t="s">
        <v>3863</v>
      </c>
      <c r="I2997" s="70"/>
      <c r="J2997" s="70"/>
      <c r="K2997" s="72">
        <v>18</v>
      </c>
    </row>
    <row r="2998" spans="1:11" s="80" customFormat="1" ht="15" customHeight="1">
      <c r="A2998" s="91" t="s">
        <v>5578</v>
      </c>
      <c r="B2998" s="95" t="s">
        <v>5579</v>
      </c>
      <c r="C2998" s="96">
        <v>3</v>
      </c>
      <c r="D2998" s="96">
        <v>0</v>
      </c>
      <c r="E2998" s="96">
        <v>5</v>
      </c>
      <c r="F2998" s="96">
        <v>5</v>
      </c>
      <c r="G2998" s="82" t="s">
        <v>110</v>
      </c>
      <c r="H2998" s="70" t="s">
        <v>3863</v>
      </c>
      <c r="I2998" s="70"/>
      <c r="J2998" s="70"/>
      <c r="K2998" s="72">
        <v>18</v>
      </c>
    </row>
    <row r="2999" spans="1:11" s="80" customFormat="1" ht="15" customHeight="1">
      <c r="A2999" s="91" t="s">
        <v>5580</v>
      </c>
      <c r="B2999" s="95" t="s">
        <v>5581</v>
      </c>
      <c r="C2999" s="96">
        <v>3</v>
      </c>
      <c r="D2999" s="96">
        <v>0</v>
      </c>
      <c r="E2999" s="96">
        <v>5</v>
      </c>
      <c r="F2999" s="96">
        <v>5</v>
      </c>
      <c r="G2999" s="82" t="s">
        <v>110</v>
      </c>
      <c r="H2999" s="70" t="s">
        <v>3863</v>
      </c>
      <c r="I2999" s="70"/>
      <c r="J2999" s="70"/>
      <c r="K2999" s="72">
        <v>18</v>
      </c>
    </row>
    <row r="3000" spans="1:11" s="80" customFormat="1" ht="15" customHeight="1">
      <c r="A3000" s="91" t="s">
        <v>5582</v>
      </c>
      <c r="B3000" s="95" t="s">
        <v>5583</v>
      </c>
      <c r="C3000" s="96">
        <v>3</v>
      </c>
      <c r="D3000" s="96">
        <v>0</v>
      </c>
      <c r="E3000" s="96">
        <v>5</v>
      </c>
      <c r="F3000" s="96">
        <v>5</v>
      </c>
      <c r="G3000" s="82" t="s">
        <v>110</v>
      </c>
      <c r="H3000" s="70" t="s">
        <v>3863</v>
      </c>
      <c r="I3000" s="70"/>
      <c r="J3000" s="70"/>
      <c r="K3000" s="72">
        <v>17.77</v>
      </c>
    </row>
    <row r="3001" spans="1:11" s="80" customFormat="1" ht="15" customHeight="1">
      <c r="A3001" s="91" t="s">
        <v>5584</v>
      </c>
      <c r="B3001" s="95" t="s">
        <v>5585</v>
      </c>
      <c r="C3001" s="96">
        <v>3</v>
      </c>
      <c r="D3001" s="96">
        <v>0</v>
      </c>
      <c r="E3001" s="96">
        <v>5</v>
      </c>
      <c r="F3001" s="96">
        <v>5</v>
      </c>
      <c r="G3001" s="82" t="s">
        <v>110</v>
      </c>
      <c r="H3001" s="70" t="s">
        <v>3863</v>
      </c>
      <c r="I3001" s="70"/>
      <c r="J3001" s="70"/>
      <c r="K3001" s="72">
        <v>17.899999999999999</v>
      </c>
    </row>
    <row r="3002" spans="1:11" s="80" customFormat="1" ht="15" customHeight="1">
      <c r="A3002" s="91" t="s">
        <v>5586</v>
      </c>
      <c r="B3002" s="95" t="s">
        <v>5587</v>
      </c>
      <c r="C3002" s="96">
        <v>3</v>
      </c>
      <c r="D3002" s="96">
        <v>0</v>
      </c>
      <c r="E3002" s="96">
        <v>5</v>
      </c>
      <c r="F3002" s="96">
        <v>5</v>
      </c>
      <c r="G3002" s="82" t="s">
        <v>110</v>
      </c>
      <c r="H3002" s="70" t="s">
        <v>3863</v>
      </c>
      <c r="I3002" s="70"/>
      <c r="J3002" s="70"/>
      <c r="K3002" s="72">
        <v>20.87</v>
      </c>
    </row>
    <row r="3003" spans="1:11" s="80" customFormat="1" ht="15" customHeight="1">
      <c r="A3003" s="91" t="s">
        <v>5588</v>
      </c>
      <c r="B3003" s="95" t="s">
        <v>5589</v>
      </c>
      <c r="C3003" s="96">
        <v>3</v>
      </c>
      <c r="D3003" s="96">
        <v>0</v>
      </c>
      <c r="E3003" s="96">
        <v>5</v>
      </c>
      <c r="F3003" s="96">
        <v>5</v>
      </c>
      <c r="G3003" s="82" t="s">
        <v>110</v>
      </c>
      <c r="H3003" s="70" t="s">
        <v>3863</v>
      </c>
      <c r="I3003" s="70"/>
      <c r="J3003" s="70"/>
      <c r="K3003" s="72">
        <v>24.75</v>
      </c>
    </row>
    <row r="3004" spans="1:11" s="80" customFormat="1" ht="15" customHeight="1">
      <c r="A3004" s="91" t="s">
        <v>5590</v>
      </c>
      <c r="B3004" s="95" t="s">
        <v>5591</v>
      </c>
      <c r="C3004" s="96">
        <v>3</v>
      </c>
      <c r="D3004" s="96">
        <v>0</v>
      </c>
      <c r="E3004" s="96">
        <v>5</v>
      </c>
      <c r="F3004" s="96">
        <v>5</v>
      </c>
      <c r="G3004" s="82" t="s">
        <v>110</v>
      </c>
      <c r="H3004" s="70" t="s">
        <v>3863</v>
      </c>
      <c r="I3004" s="70"/>
      <c r="J3004" s="70"/>
      <c r="K3004" s="72">
        <v>13.89</v>
      </c>
    </row>
    <row r="3005" spans="1:11" s="80" customFormat="1" ht="15" customHeight="1">
      <c r="A3005" s="91" t="s">
        <v>5592</v>
      </c>
      <c r="B3005" s="95" t="s">
        <v>5593</v>
      </c>
      <c r="C3005" s="96">
        <v>3</v>
      </c>
      <c r="D3005" s="96">
        <v>0</v>
      </c>
      <c r="E3005" s="96">
        <v>5</v>
      </c>
      <c r="F3005" s="96">
        <v>5</v>
      </c>
      <c r="G3005" s="82" t="s">
        <v>110</v>
      </c>
      <c r="H3005" s="70" t="s">
        <v>3863</v>
      </c>
      <c r="I3005" s="70"/>
      <c r="J3005" s="70"/>
      <c r="K3005" s="72">
        <v>14.19</v>
      </c>
    </row>
    <row r="3006" spans="1:11" s="80" customFormat="1" ht="15" customHeight="1">
      <c r="A3006" s="91" t="s">
        <v>5594</v>
      </c>
      <c r="B3006" s="95" t="s">
        <v>5595</v>
      </c>
      <c r="C3006" s="96">
        <v>3</v>
      </c>
      <c r="D3006" s="96">
        <v>0</v>
      </c>
      <c r="E3006" s="96">
        <v>5</v>
      </c>
      <c r="F3006" s="96">
        <v>5</v>
      </c>
      <c r="G3006" s="82" t="s">
        <v>110</v>
      </c>
      <c r="H3006" s="70" t="s">
        <v>3863</v>
      </c>
      <c r="I3006" s="70"/>
      <c r="J3006" s="70"/>
      <c r="K3006" s="72">
        <v>16.72</v>
      </c>
    </row>
    <row r="3007" spans="1:11" s="80" customFormat="1" ht="15" customHeight="1">
      <c r="A3007" s="91" t="s">
        <v>5596</v>
      </c>
      <c r="B3007" s="95" t="s">
        <v>5597</v>
      </c>
      <c r="C3007" s="96">
        <v>3</v>
      </c>
      <c r="D3007" s="96">
        <v>0</v>
      </c>
      <c r="E3007" s="96">
        <v>5</v>
      </c>
      <c r="F3007" s="96">
        <v>5</v>
      </c>
      <c r="G3007" s="82" t="s">
        <v>110</v>
      </c>
      <c r="H3007" s="70" t="s">
        <v>3863</v>
      </c>
      <c r="I3007" s="70"/>
      <c r="J3007" s="70"/>
      <c r="K3007" s="72">
        <v>20.079999999999998</v>
      </c>
    </row>
    <row r="3008" spans="1:11" s="80" customFormat="1" ht="15" customHeight="1">
      <c r="A3008" s="91" t="s">
        <v>5598</v>
      </c>
      <c r="B3008" s="95" t="s">
        <v>5599</v>
      </c>
      <c r="C3008" s="96">
        <v>3</v>
      </c>
      <c r="D3008" s="96">
        <v>0</v>
      </c>
      <c r="E3008" s="96">
        <v>5</v>
      </c>
      <c r="F3008" s="96">
        <v>5</v>
      </c>
      <c r="G3008" s="82" t="s">
        <v>110</v>
      </c>
      <c r="H3008" s="70" t="s">
        <v>3863</v>
      </c>
      <c r="I3008" s="70"/>
      <c r="J3008" s="70"/>
      <c r="K3008" s="72">
        <v>19.8</v>
      </c>
    </row>
    <row r="3009" spans="1:11" s="80" customFormat="1" ht="15" customHeight="1">
      <c r="A3009" s="91" t="s">
        <v>5600</v>
      </c>
      <c r="B3009" s="95" t="s">
        <v>5601</v>
      </c>
      <c r="C3009" s="96">
        <v>3</v>
      </c>
      <c r="D3009" s="96">
        <v>0</v>
      </c>
      <c r="E3009" s="96">
        <v>5</v>
      </c>
      <c r="F3009" s="96">
        <v>5</v>
      </c>
      <c r="G3009" s="82" t="s">
        <v>110</v>
      </c>
      <c r="H3009" s="70" t="s">
        <v>3863</v>
      </c>
      <c r="I3009" s="70"/>
      <c r="J3009" s="70"/>
      <c r="K3009" s="72">
        <v>17.75</v>
      </c>
    </row>
    <row r="3010" spans="1:11" s="80" customFormat="1" ht="15" customHeight="1">
      <c r="A3010" s="91" t="s">
        <v>5602</v>
      </c>
      <c r="B3010" s="95" t="s">
        <v>5603</v>
      </c>
      <c r="C3010" s="96">
        <v>3</v>
      </c>
      <c r="D3010" s="96">
        <v>0</v>
      </c>
      <c r="E3010" s="96">
        <v>5</v>
      </c>
      <c r="F3010" s="96">
        <v>5</v>
      </c>
      <c r="G3010" s="82" t="s">
        <v>110</v>
      </c>
      <c r="H3010" s="70" t="s">
        <v>3863</v>
      </c>
      <c r="I3010" s="70"/>
      <c r="J3010" s="70"/>
      <c r="K3010" s="72">
        <v>21.61</v>
      </c>
    </row>
    <row r="3011" spans="1:11" s="80" customFormat="1" ht="15" customHeight="1">
      <c r="A3011" s="91" t="s">
        <v>5604</v>
      </c>
      <c r="B3011" s="95" t="s">
        <v>5605</v>
      </c>
      <c r="C3011" s="96">
        <v>3</v>
      </c>
      <c r="D3011" s="96">
        <v>0</v>
      </c>
      <c r="E3011" s="96">
        <v>5</v>
      </c>
      <c r="F3011" s="96">
        <v>5</v>
      </c>
      <c r="G3011" s="82" t="s">
        <v>110</v>
      </c>
      <c r="H3011" s="70" t="s">
        <v>3863</v>
      </c>
      <c r="I3011" s="70"/>
      <c r="J3011" s="70"/>
      <c r="K3011" s="72">
        <v>11.45</v>
      </c>
    </row>
    <row r="3012" spans="1:11" s="80" customFormat="1" ht="15" customHeight="1">
      <c r="A3012" s="91" t="s">
        <v>5606</v>
      </c>
      <c r="B3012" s="95" t="s">
        <v>5607</v>
      </c>
      <c r="C3012" s="96">
        <v>3</v>
      </c>
      <c r="D3012" s="96">
        <v>0</v>
      </c>
      <c r="E3012" s="96">
        <v>5</v>
      </c>
      <c r="F3012" s="96">
        <v>5</v>
      </c>
      <c r="G3012" s="82" t="s">
        <v>110</v>
      </c>
      <c r="H3012" s="70" t="s">
        <v>3863</v>
      </c>
      <c r="I3012" s="70"/>
      <c r="J3012" s="70"/>
      <c r="K3012" s="72">
        <v>19.11</v>
      </c>
    </row>
    <row r="3013" spans="1:11" s="80" customFormat="1" ht="15" customHeight="1">
      <c r="A3013" s="91" t="s">
        <v>5608</v>
      </c>
      <c r="B3013" s="95" t="s">
        <v>5609</v>
      </c>
      <c r="C3013" s="96">
        <v>3</v>
      </c>
      <c r="D3013" s="96">
        <v>0</v>
      </c>
      <c r="E3013" s="96">
        <v>5</v>
      </c>
      <c r="F3013" s="96">
        <v>5</v>
      </c>
      <c r="G3013" s="82" t="s">
        <v>110</v>
      </c>
      <c r="H3013" s="70" t="s">
        <v>3863</v>
      </c>
      <c r="I3013" s="70"/>
      <c r="J3013" s="70"/>
      <c r="K3013" s="72">
        <v>26.4</v>
      </c>
    </row>
    <row r="3014" spans="1:11" s="80" customFormat="1" ht="15" customHeight="1">
      <c r="A3014" s="91" t="s">
        <v>5610</v>
      </c>
      <c r="B3014" s="95" t="s">
        <v>5611</v>
      </c>
      <c r="C3014" s="96">
        <v>3</v>
      </c>
      <c r="D3014" s="96">
        <v>0</v>
      </c>
      <c r="E3014" s="96">
        <v>5</v>
      </c>
      <c r="F3014" s="96">
        <v>5</v>
      </c>
      <c r="G3014" s="82" t="s">
        <v>110</v>
      </c>
      <c r="H3014" s="70" t="s">
        <v>3863</v>
      </c>
      <c r="I3014" s="70"/>
      <c r="J3014" s="70"/>
      <c r="K3014" s="72">
        <v>23.41</v>
      </c>
    </row>
    <row r="3015" spans="1:11" s="80" customFormat="1" ht="15" customHeight="1">
      <c r="A3015" s="91" t="s">
        <v>5612</v>
      </c>
      <c r="B3015" s="95" t="s">
        <v>5613</v>
      </c>
      <c r="C3015" s="96">
        <v>3</v>
      </c>
      <c r="D3015" s="96">
        <v>0</v>
      </c>
      <c r="E3015" s="96">
        <v>5</v>
      </c>
      <c r="F3015" s="96">
        <v>5</v>
      </c>
      <c r="G3015" s="82" t="s">
        <v>110</v>
      </c>
      <c r="H3015" s="70" t="s">
        <v>3863</v>
      </c>
      <c r="I3015" s="70"/>
      <c r="J3015" s="70"/>
      <c r="K3015" s="72">
        <v>19.64</v>
      </c>
    </row>
    <row r="3016" spans="1:11" s="80" customFormat="1" ht="15" customHeight="1">
      <c r="A3016" s="91" t="s">
        <v>5614</v>
      </c>
      <c r="B3016" s="95" t="s">
        <v>5615</v>
      </c>
      <c r="C3016" s="96">
        <v>3</v>
      </c>
      <c r="D3016" s="96">
        <v>0</v>
      </c>
      <c r="E3016" s="96">
        <v>5</v>
      </c>
      <c r="F3016" s="96">
        <v>5</v>
      </c>
      <c r="G3016" s="82" t="s">
        <v>110</v>
      </c>
      <c r="H3016" s="70" t="s">
        <v>3863</v>
      </c>
      <c r="I3016" s="70"/>
      <c r="J3016" s="70"/>
      <c r="K3016" s="72">
        <v>18</v>
      </c>
    </row>
    <row r="3017" spans="1:11" s="80" customFormat="1" ht="15" customHeight="1">
      <c r="A3017" s="91" t="s">
        <v>5616</v>
      </c>
      <c r="B3017" s="95" t="s">
        <v>5617</v>
      </c>
      <c r="C3017" s="96">
        <v>3</v>
      </c>
      <c r="D3017" s="96">
        <v>0</v>
      </c>
      <c r="E3017" s="96">
        <v>5</v>
      </c>
      <c r="F3017" s="96">
        <v>5</v>
      </c>
      <c r="G3017" s="82" t="s">
        <v>110</v>
      </c>
      <c r="H3017" s="70" t="s">
        <v>3863</v>
      </c>
      <c r="I3017" s="70"/>
      <c r="J3017" s="70"/>
      <c r="K3017" s="72">
        <v>26.4</v>
      </c>
    </row>
    <row r="3018" spans="1:11" s="80" customFormat="1" ht="15" customHeight="1">
      <c r="A3018" s="91" t="s">
        <v>5618</v>
      </c>
      <c r="B3018" s="95" t="s">
        <v>5619</v>
      </c>
      <c r="C3018" s="96">
        <v>3</v>
      </c>
      <c r="D3018" s="96">
        <v>0</v>
      </c>
      <c r="E3018" s="96">
        <v>5</v>
      </c>
      <c r="F3018" s="96">
        <v>5</v>
      </c>
      <c r="G3018" s="82" t="s">
        <v>110</v>
      </c>
      <c r="H3018" s="70" t="s">
        <v>3863</v>
      </c>
      <c r="I3018" s="70"/>
      <c r="J3018" s="70"/>
      <c r="K3018" s="72">
        <v>17.05</v>
      </c>
    </row>
    <row r="3019" spans="1:11" s="80" customFormat="1" ht="15" customHeight="1">
      <c r="A3019" s="91" t="s">
        <v>5620</v>
      </c>
      <c r="B3019" s="95" t="s">
        <v>5621</v>
      </c>
      <c r="C3019" s="96">
        <v>3</v>
      </c>
      <c r="D3019" s="96">
        <v>0</v>
      </c>
      <c r="E3019" s="96">
        <v>5</v>
      </c>
      <c r="F3019" s="96">
        <v>5</v>
      </c>
      <c r="G3019" s="82" t="s">
        <v>110</v>
      </c>
      <c r="H3019" s="70" t="s">
        <v>3863</v>
      </c>
      <c r="I3019" s="70"/>
      <c r="J3019" s="70"/>
      <c r="K3019" s="72">
        <v>12.12</v>
      </c>
    </row>
    <row r="3020" spans="1:11" s="80" customFormat="1" ht="15" customHeight="1">
      <c r="A3020" s="91" t="s">
        <v>5622</v>
      </c>
      <c r="B3020" s="95" t="s">
        <v>5623</v>
      </c>
      <c r="C3020" s="96">
        <v>3</v>
      </c>
      <c r="D3020" s="96">
        <v>0</v>
      </c>
      <c r="E3020" s="96">
        <v>5</v>
      </c>
      <c r="F3020" s="96">
        <v>5</v>
      </c>
      <c r="G3020" s="82" t="s">
        <v>110</v>
      </c>
      <c r="H3020" s="70" t="s">
        <v>3863</v>
      </c>
      <c r="I3020" s="70"/>
      <c r="J3020" s="70"/>
      <c r="K3020" s="72">
        <v>18.440000000000001</v>
      </c>
    </row>
    <row r="3021" spans="1:11" s="80" customFormat="1" ht="15" customHeight="1">
      <c r="A3021" s="91" t="s">
        <v>5624</v>
      </c>
      <c r="B3021" s="95" t="s">
        <v>5625</v>
      </c>
      <c r="C3021" s="96">
        <v>3</v>
      </c>
      <c r="D3021" s="96">
        <v>0</v>
      </c>
      <c r="E3021" s="96">
        <v>5</v>
      </c>
      <c r="F3021" s="96">
        <v>5</v>
      </c>
      <c r="G3021" s="82" t="s">
        <v>110</v>
      </c>
      <c r="H3021" s="70" t="s">
        <v>3863</v>
      </c>
      <c r="I3021" s="70"/>
      <c r="J3021" s="70"/>
      <c r="K3021" s="72">
        <v>18.7</v>
      </c>
    </row>
    <row r="3022" spans="1:11" s="80" customFormat="1" ht="15" customHeight="1">
      <c r="A3022" s="91" t="s">
        <v>5626</v>
      </c>
      <c r="B3022" s="95" t="s">
        <v>5627</v>
      </c>
      <c r="C3022" s="96">
        <v>3</v>
      </c>
      <c r="D3022" s="96">
        <v>0</v>
      </c>
      <c r="E3022" s="96">
        <v>5</v>
      </c>
      <c r="F3022" s="96">
        <v>5</v>
      </c>
      <c r="G3022" s="82" t="s">
        <v>110</v>
      </c>
      <c r="H3022" s="70" t="s">
        <v>3863</v>
      </c>
      <c r="I3022" s="70"/>
      <c r="J3022" s="70"/>
      <c r="K3022" s="72">
        <v>16.440000000000001</v>
      </c>
    </row>
    <row r="3023" spans="1:11" s="80" customFormat="1" ht="15" customHeight="1">
      <c r="A3023" s="91" t="s">
        <v>5628</v>
      </c>
      <c r="B3023" s="95" t="s">
        <v>5629</v>
      </c>
      <c r="C3023" s="96">
        <v>3</v>
      </c>
      <c r="D3023" s="96">
        <v>0</v>
      </c>
      <c r="E3023" s="96">
        <v>5</v>
      </c>
      <c r="F3023" s="96">
        <v>5</v>
      </c>
      <c r="G3023" s="82" t="s">
        <v>110</v>
      </c>
      <c r="H3023" s="70" t="s">
        <v>3863</v>
      </c>
      <c r="I3023" s="70"/>
      <c r="J3023" s="70"/>
      <c r="K3023" s="72">
        <v>16.07</v>
      </c>
    </row>
    <row r="3024" spans="1:11" s="80" customFormat="1" ht="15" customHeight="1">
      <c r="A3024" s="91" t="s">
        <v>5630</v>
      </c>
      <c r="B3024" s="95" t="s">
        <v>5631</v>
      </c>
      <c r="C3024" s="96">
        <v>3</v>
      </c>
      <c r="D3024" s="96">
        <v>0</v>
      </c>
      <c r="E3024" s="96">
        <v>5</v>
      </c>
      <c r="F3024" s="96">
        <v>5</v>
      </c>
      <c r="G3024" s="82" t="s">
        <v>110</v>
      </c>
      <c r="H3024" s="70" t="s">
        <v>3863</v>
      </c>
      <c r="I3024" s="70"/>
      <c r="J3024" s="70"/>
      <c r="K3024" s="72">
        <v>14.65</v>
      </c>
    </row>
    <row r="3025" spans="1:11" s="80" customFormat="1" ht="15" customHeight="1">
      <c r="A3025" s="91" t="s">
        <v>5632</v>
      </c>
      <c r="B3025" s="95" t="s">
        <v>5633</v>
      </c>
      <c r="C3025" s="96">
        <v>3</v>
      </c>
      <c r="D3025" s="96">
        <v>0</v>
      </c>
      <c r="E3025" s="96">
        <v>5</v>
      </c>
      <c r="F3025" s="96">
        <v>5</v>
      </c>
      <c r="G3025" s="82" t="s">
        <v>110</v>
      </c>
      <c r="H3025" s="70" t="s">
        <v>3863</v>
      </c>
      <c r="I3025" s="70"/>
      <c r="J3025" s="70"/>
      <c r="K3025" s="72">
        <v>15.78</v>
      </c>
    </row>
    <row r="3026" spans="1:11" s="80" customFormat="1" ht="15" customHeight="1">
      <c r="A3026" s="91" t="s">
        <v>5634</v>
      </c>
      <c r="B3026" s="95" t="s">
        <v>5635</v>
      </c>
      <c r="C3026" s="96">
        <v>3</v>
      </c>
      <c r="D3026" s="96">
        <v>0</v>
      </c>
      <c r="E3026" s="96">
        <v>5</v>
      </c>
      <c r="F3026" s="96">
        <v>5</v>
      </c>
      <c r="G3026" s="82" t="s">
        <v>110</v>
      </c>
      <c r="H3026" s="70" t="s">
        <v>3863</v>
      </c>
      <c r="I3026" s="70"/>
      <c r="J3026" s="70"/>
      <c r="K3026" s="72">
        <v>16.899999999999999</v>
      </c>
    </row>
    <row r="3027" spans="1:11" s="80" customFormat="1" ht="15" customHeight="1">
      <c r="A3027" s="91" t="s">
        <v>5636</v>
      </c>
      <c r="B3027" s="95" t="s">
        <v>5637</v>
      </c>
      <c r="C3027" s="96">
        <v>3</v>
      </c>
      <c r="D3027" s="96">
        <v>0</v>
      </c>
      <c r="E3027" s="96">
        <v>5</v>
      </c>
      <c r="F3027" s="96">
        <v>5</v>
      </c>
      <c r="G3027" s="82" t="s">
        <v>110</v>
      </c>
      <c r="H3027" s="70" t="s">
        <v>3863</v>
      </c>
      <c r="I3027" s="70"/>
      <c r="J3027" s="70"/>
      <c r="K3027" s="72">
        <v>15.36</v>
      </c>
    </row>
    <row r="3028" spans="1:11" s="80" customFormat="1" ht="15" customHeight="1">
      <c r="A3028" s="91" t="s">
        <v>5638</v>
      </c>
      <c r="B3028" s="95" t="s">
        <v>5639</v>
      </c>
      <c r="C3028" s="96">
        <v>3</v>
      </c>
      <c r="D3028" s="96">
        <v>0</v>
      </c>
      <c r="E3028" s="96">
        <v>5</v>
      </c>
      <c r="F3028" s="96">
        <v>5</v>
      </c>
      <c r="G3028" s="82" t="s">
        <v>110</v>
      </c>
      <c r="H3028" s="70" t="s">
        <v>3863</v>
      </c>
      <c r="I3028" s="70"/>
      <c r="J3028" s="70"/>
      <c r="K3028" s="72">
        <v>18.489999999999998</v>
      </c>
    </row>
    <row r="3029" spans="1:11" s="80" customFormat="1" ht="15" customHeight="1">
      <c r="A3029" s="91" t="s">
        <v>5640</v>
      </c>
      <c r="B3029" s="95" t="s">
        <v>5641</v>
      </c>
      <c r="C3029" s="96">
        <v>3</v>
      </c>
      <c r="D3029" s="96">
        <v>0</v>
      </c>
      <c r="E3029" s="96">
        <v>5</v>
      </c>
      <c r="F3029" s="96">
        <v>5</v>
      </c>
      <c r="G3029" s="82" t="s">
        <v>110</v>
      </c>
      <c r="H3029" s="70" t="s">
        <v>3863</v>
      </c>
      <c r="I3029" s="70"/>
      <c r="J3029" s="70"/>
      <c r="K3029" s="72">
        <v>19.64</v>
      </c>
    </row>
    <row r="3030" spans="1:11" s="80" customFormat="1" ht="15" customHeight="1">
      <c r="A3030" s="91" t="s">
        <v>5642</v>
      </c>
      <c r="B3030" s="95" t="s">
        <v>5643</v>
      </c>
      <c r="C3030" s="96">
        <v>3</v>
      </c>
      <c r="D3030" s="96">
        <v>0</v>
      </c>
      <c r="E3030" s="96">
        <v>5</v>
      </c>
      <c r="F3030" s="96">
        <v>5</v>
      </c>
      <c r="G3030" s="82" t="s">
        <v>110</v>
      </c>
      <c r="H3030" s="70" t="s">
        <v>3863</v>
      </c>
      <c r="I3030" s="70"/>
      <c r="J3030" s="70"/>
      <c r="K3030" s="72">
        <v>20.88</v>
      </c>
    </row>
    <row r="3031" spans="1:11" s="80" customFormat="1" ht="15" customHeight="1">
      <c r="A3031" s="91" t="s">
        <v>5644</v>
      </c>
      <c r="B3031" s="95" t="s">
        <v>5645</v>
      </c>
      <c r="C3031" s="96">
        <v>3</v>
      </c>
      <c r="D3031" s="96">
        <v>0</v>
      </c>
      <c r="E3031" s="96">
        <v>5</v>
      </c>
      <c r="F3031" s="96">
        <v>5</v>
      </c>
      <c r="G3031" s="82" t="s">
        <v>110</v>
      </c>
      <c r="H3031" s="70" t="s">
        <v>3863</v>
      </c>
      <c r="I3031" s="70"/>
      <c r="J3031" s="70"/>
      <c r="K3031" s="72">
        <v>16.71</v>
      </c>
    </row>
    <row r="3032" spans="1:11" s="80" customFormat="1" ht="15" customHeight="1">
      <c r="A3032" s="91" t="s">
        <v>5646</v>
      </c>
      <c r="B3032" s="95" t="s">
        <v>5647</v>
      </c>
      <c r="C3032" s="96">
        <v>3</v>
      </c>
      <c r="D3032" s="96">
        <v>0</v>
      </c>
      <c r="E3032" s="96">
        <v>5</v>
      </c>
      <c r="F3032" s="96">
        <v>5</v>
      </c>
      <c r="G3032" s="82" t="s">
        <v>110</v>
      </c>
      <c r="H3032" s="70" t="s">
        <v>3863</v>
      </c>
      <c r="I3032" s="70"/>
      <c r="J3032" s="70"/>
      <c r="K3032" s="72">
        <v>18</v>
      </c>
    </row>
    <row r="3033" spans="1:11" s="80" customFormat="1" ht="15" customHeight="1">
      <c r="A3033" s="91" t="s">
        <v>5648</v>
      </c>
      <c r="B3033" s="95" t="s">
        <v>5649</v>
      </c>
      <c r="C3033" s="96">
        <v>3</v>
      </c>
      <c r="D3033" s="96">
        <v>0</v>
      </c>
      <c r="E3033" s="96">
        <v>5</v>
      </c>
      <c r="F3033" s="96">
        <v>5</v>
      </c>
      <c r="G3033" s="82" t="s">
        <v>110</v>
      </c>
      <c r="H3033" s="70" t="s">
        <v>3863</v>
      </c>
      <c r="I3033" s="70"/>
      <c r="J3033" s="70"/>
      <c r="K3033" s="72">
        <v>18</v>
      </c>
    </row>
    <row r="3034" spans="1:11" s="80" customFormat="1" ht="15" customHeight="1">
      <c r="A3034" s="91" t="s">
        <v>5650</v>
      </c>
      <c r="B3034" s="95" t="s">
        <v>5651</v>
      </c>
      <c r="C3034" s="96">
        <v>3</v>
      </c>
      <c r="D3034" s="96">
        <v>0</v>
      </c>
      <c r="E3034" s="96">
        <v>5</v>
      </c>
      <c r="F3034" s="96">
        <v>5</v>
      </c>
      <c r="G3034" s="82" t="s">
        <v>110</v>
      </c>
      <c r="H3034" s="70" t="s">
        <v>3863</v>
      </c>
      <c r="I3034" s="70"/>
      <c r="J3034" s="70"/>
      <c r="K3034" s="72">
        <v>17.55</v>
      </c>
    </row>
    <row r="3035" spans="1:11" s="80" customFormat="1" ht="15" customHeight="1">
      <c r="A3035" s="91" t="s">
        <v>5652</v>
      </c>
      <c r="B3035" s="95" t="s">
        <v>5653</v>
      </c>
      <c r="C3035" s="96">
        <v>3</v>
      </c>
      <c r="D3035" s="96">
        <v>0</v>
      </c>
      <c r="E3035" s="96">
        <v>5</v>
      </c>
      <c r="F3035" s="96">
        <v>5</v>
      </c>
      <c r="G3035" s="82" t="s">
        <v>110</v>
      </c>
      <c r="H3035" s="70" t="s">
        <v>3863</v>
      </c>
      <c r="I3035" s="70"/>
      <c r="J3035" s="70"/>
      <c r="K3035" s="72">
        <v>16.3</v>
      </c>
    </row>
    <row r="3036" spans="1:11" s="80" customFormat="1" ht="15" customHeight="1">
      <c r="A3036" s="91" t="s">
        <v>5654</v>
      </c>
      <c r="B3036" s="95" t="s">
        <v>5655</v>
      </c>
      <c r="C3036" s="96">
        <v>3</v>
      </c>
      <c r="D3036" s="96">
        <v>0</v>
      </c>
      <c r="E3036" s="96">
        <v>5</v>
      </c>
      <c r="F3036" s="96">
        <v>5</v>
      </c>
      <c r="G3036" s="82" t="s">
        <v>110</v>
      </c>
      <c r="H3036" s="70" t="s">
        <v>3863</v>
      </c>
      <c r="I3036" s="70"/>
      <c r="J3036" s="70"/>
      <c r="K3036" s="72">
        <v>18</v>
      </c>
    </row>
    <row r="3037" spans="1:11" s="80" customFormat="1" ht="15" customHeight="1">
      <c r="A3037" s="91" t="s">
        <v>5656</v>
      </c>
      <c r="B3037" s="95" t="s">
        <v>5657</v>
      </c>
      <c r="C3037" s="96">
        <v>3</v>
      </c>
      <c r="D3037" s="96">
        <v>0</v>
      </c>
      <c r="E3037" s="96">
        <v>5</v>
      </c>
      <c r="F3037" s="96">
        <v>5</v>
      </c>
      <c r="G3037" s="82" t="s">
        <v>110</v>
      </c>
      <c r="H3037" s="70" t="s">
        <v>3863</v>
      </c>
      <c r="I3037" s="70"/>
      <c r="J3037" s="70"/>
      <c r="K3037" s="72">
        <v>17.8</v>
      </c>
    </row>
    <row r="3038" spans="1:11" s="80" customFormat="1" ht="15" customHeight="1">
      <c r="A3038" s="91" t="s">
        <v>5658</v>
      </c>
      <c r="B3038" s="95" t="s">
        <v>5659</v>
      </c>
      <c r="C3038" s="96">
        <v>3</v>
      </c>
      <c r="D3038" s="96">
        <v>0</v>
      </c>
      <c r="E3038" s="96">
        <v>5</v>
      </c>
      <c r="F3038" s="96">
        <v>5</v>
      </c>
      <c r="G3038" s="82" t="s">
        <v>110</v>
      </c>
      <c r="H3038" s="70" t="s">
        <v>3863</v>
      </c>
      <c r="I3038" s="70"/>
      <c r="J3038" s="70"/>
      <c r="K3038" s="72">
        <v>18.07</v>
      </c>
    </row>
    <row r="3039" spans="1:11" s="80" customFormat="1" ht="15" customHeight="1">
      <c r="A3039" s="91" t="s">
        <v>5660</v>
      </c>
      <c r="B3039" s="95" t="s">
        <v>5661</v>
      </c>
      <c r="C3039" s="96">
        <v>3</v>
      </c>
      <c r="D3039" s="96">
        <v>0</v>
      </c>
      <c r="E3039" s="96">
        <v>5</v>
      </c>
      <c r="F3039" s="96">
        <v>5</v>
      </c>
      <c r="G3039" s="82" t="s">
        <v>110</v>
      </c>
      <c r="H3039" s="70" t="s">
        <v>3863</v>
      </c>
      <c r="I3039" s="70"/>
      <c r="J3039" s="70"/>
      <c r="K3039" s="72">
        <v>18</v>
      </c>
    </row>
    <row r="3040" spans="1:11" s="80" customFormat="1" ht="15" customHeight="1">
      <c r="A3040" s="91" t="s">
        <v>5662</v>
      </c>
      <c r="B3040" s="95" t="s">
        <v>5663</v>
      </c>
      <c r="C3040" s="96">
        <v>3</v>
      </c>
      <c r="D3040" s="96">
        <v>0</v>
      </c>
      <c r="E3040" s="96">
        <v>5</v>
      </c>
      <c r="F3040" s="96">
        <v>5</v>
      </c>
      <c r="G3040" s="82" t="s">
        <v>110</v>
      </c>
      <c r="H3040" s="70" t="s">
        <v>3863</v>
      </c>
      <c r="I3040" s="70"/>
      <c r="J3040" s="70"/>
      <c r="K3040" s="72">
        <v>18</v>
      </c>
    </row>
    <row r="3041" spans="1:11" s="80" customFormat="1" ht="15" customHeight="1">
      <c r="A3041" s="91" t="s">
        <v>5664</v>
      </c>
      <c r="B3041" s="95" t="s">
        <v>5665</v>
      </c>
      <c r="C3041" s="96">
        <v>3</v>
      </c>
      <c r="D3041" s="96">
        <v>0</v>
      </c>
      <c r="E3041" s="96">
        <v>5</v>
      </c>
      <c r="F3041" s="96">
        <v>5</v>
      </c>
      <c r="G3041" s="82" t="s">
        <v>110</v>
      </c>
      <c r="H3041" s="70" t="s">
        <v>3863</v>
      </c>
      <c r="I3041" s="70"/>
      <c r="J3041" s="70"/>
      <c r="K3041" s="72">
        <v>20.51</v>
      </c>
    </row>
    <row r="3042" spans="1:11" s="80" customFormat="1" ht="15" customHeight="1">
      <c r="A3042" s="91" t="s">
        <v>5666</v>
      </c>
      <c r="B3042" s="95" t="s">
        <v>5667</v>
      </c>
      <c r="C3042" s="96">
        <v>3</v>
      </c>
      <c r="D3042" s="96">
        <v>0</v>
      </c>
      <c r="E3042" s="96">
        <v>5</v>
      </c>
      <c r="F3042" s="96">
        <v>5</v>
      </c>
      <c r="G3042" s="82" t="s">
        <v>110</v>
      </c>
      <c r="H3042" s="70" t="s">
        <v>3863</v>
      </c>
      <c r="I3042" s="70"/>
      <c r="J3042" s="70"/>
      <c r="K3042" s="72">
        <v>18</v>
      </c>
    </row>
    <row r="3043" spans="1:11" s="80" customFormat="1" ht="15" customHeight="1">
      <c r="A3043" s="91" t="s">
        <v>5668</v>
      </c>
      <c r="B3043" s="95" t="s">
        <v>5669</v>
      </c>
      <c r="C3043" s="96">
        <v>3</v>
      </c>
      <c r="D3043" s="96">
        <v>0</v>
      </c>
      <c r="E3043" s="96">
        <v>5</v>
      </c>
      <c r="F3043" s="96">
        <v>5</v>
      </c>
      <c r="G3043" s="82" t="s">
        <v>110</v>
      </c>
      <c r="H3043" s="70" t="s">
        <v>3863</v>
      </c>
      <c r="I3043" s="70"/>
      <c r="J3043" s="70"/>
      <c r="K3043" s="72">
        <v>16.899999999999999</v>
      </c>
    </row>
    <row r="3044" spans="1:11" s="80" customFormat="1" ht="15" customHeight="1">
      <c r="A3044" s="91" t="s">
        <v>5670</v>
      </c>
      <c r="B3044" s="95" t="s">
        <v>5671</v>
      </c>
      <c r="C3044" s="96">
        <v>3</v>
      </c>
      <c r="D3044" s="96">
        <v>0</v>
      </c>
      <c r="E3044" s="96">
        <v>5</v>
      </c>
      <c r="F3044" s="96">
        <v>5</v>
      </c>
      <c r="G3044" s="82" t="s">
        <v>110</v>
      </c>
      <c r="H3044" s="70" t="s">
        <v>3863</v>
      </c>
      <c r="I3044" s="70"/>
      <c r="J3044" s="70"/>
      <c r="K3044" s="72">
        <v>17.579999999999998</v>
      </c>
    </row>
    <row r="3045" spans="1:11" s="80" customFormat="1" ht="15" customHeight="1">
      <c r="A3045" s="91" t="s">
        <v>5672</v>
      </c>
      <c r="B3045" s="95" t="s">
        <v>5673</v>
      </c>
      <c r="C3045" s="96">
        <v>3</v>
      </c>
      <c r="D3045" s="96">
        <v>0</v>
      </c>
      <c r="E3045" s="96">
        <v>5</v>
      </c>
      <c r="F3045" s="96">
        <v>5</v>
      </c>
      <c r="G3045" s="82" t="s">
        <v>110</v>
      </c>
      <c r="H3045" s="70" t="s">
        <v>3863</v>
      </c>
      <c r="I3045" s="70"/>
      <c r="J3045" s="70"/>
      <c r="K3045" s="72">
        <v>26.4</v>
      </c>
    </row>
    <row r="3046" spans="1:11" s="80" customFormat="1" ht="15" customHeight="1">
      <c r="A3046" s="91" t="s">
        <v>5674</v>
      </c>
      <c r="B3046" s="95" t="s">
        <v>5675</v>
      </c>
      <c r="C3046" s="96">
        <v>3</v>
      </c>
      <c r="D3046" s="96">
        <v>0</v>
      </c>
      <c r="E3046" s="96">
        <v>5</v>
      </c>
      <c r="F3046" s="96">
        <v>5</v>
      </c>
      <c r="G3046" s="82" t="s">
        <v>110</v>
      </c>
      <c r="H3046" s="70" t="s">
        <v>3863</v>
      </c>
      <c r="I3046" s="70"/>
      <c r="J3046" s="70"/>
      <c r="K3046" s="72">
        <v>18</v>
      </c>
    </row>
    <row r="3047" spans="1:11" s="80" customFormat="1" ht="15" customHeight="1">
      <c r="A3047" s="91" t="s">
        <v>5676</v>
      </c>
      <c r="B3047" s="95" t="s">
        <v>5677</v>
      </c>
      <c r="C3047" s="96">
        <v>3</v>
      </c>
      <c r="D3047" s="96">
        <v>0</v>
      </c>
      <c r="E3047" s="96">
        <v>5</v>
      </c>
      <c r="F3047" s="96">
        <v>5</v>
      </c>
      <c r="G3047" s="82" t="s">
        <v>110</v>
      </c>
      <c r="H3047" s="70" t="s">
        <v>3863</v>
      </c>
      <c r="I3047" s="70"/>
      <c r="J3047" s="70"/>
      <c r="K3047" s="72">
        <v>19.64</v>
      </c>
    </row>
    <row r="3048" spans="1:11" s="80" customFormat="1" ht="15" customHeight="1">
      <c r="A3048" s="91" t="s">
        <v>5678</v>
      </c>
      <c r="B3048" s="95" t="s">
        <v>5679</v>
      </c>
      <c r="C3048" s="96">
        <v>3</v>
      </c>
      <c r="D3048" s="96">
        <v>0</v>
      </c>
      <c r="E3048" s="96">
        <v>5</v>
      </c>
      <c r="F3048" s="96">
        <v>5</v>
      </c>
      <c r="G3048" s="82" t="s">
        <v>110</v>
      </c>
      <c r="H3048" s="70" t="s">
        <v>3863</v>
      </c>
      <c r="I3048" s="70"/>
      <c r="J3048" s="70"/>
      <c r="K3048" s="72">
        <v>17.579999999999998</v>
      </c>
    </row>
    <row r="3049" spans="1:11" s="80" customFormat="1" ht="15" customHeight="1">
      <c r="A3049" s="91" t="s">
        <v>5680</v>
      </c>
      <c r="B3049" s="95" t="s">
        <v>5681</v>
      </c>
      <c r="C3049" s="96">
        <v>3</v>
      </c>
      <c r="D3049" s="96">
        <v>0</v>
      </c>
      <c r="E3049" s="96">
        <v>5</v>
      </c>
      <c r="F3049" s="96">
        <v>5</v>
      </c>
      <c r="G3049" s="82" t="s">
        <v>110</v>
      </c>
      <c r="H3049" s="70" t="s">
        <v>3863</v>
      </c>
      <c r="I3049" s="70"/>
      <c r="J3049" s="70"/>
      <c r="K3049" s="72">
        <v>18</v>
      </c>
    </row>
    <row r="3050" spans="1:11" s="80" customFormat="1" ht="15" customHeight="1">
      <c r="A3050" s="91" t="s">
        <v>5682</v>
      </c>
      <c r="B3050" s="95" t="s">
        <v>5683</v>
      </c>
      <c r="C3050" s="96">
        <v>3</v>
      </c>
      <c r="D3050" s="96">
        <v>0</v>
      </c>
      <c r="E3050" s="96">
        <v>5</v>
      </c>
      <c r="F3050" s="96">
        <v>5</v>
      </c>
      <c r="G3050" s="82" t="s">
        <v>110</v>
      </c>
      <c r="H3050" s="70" t="s">
        <v>3863</v>
      </c>
      <c r="I3050" s="70"/>
      <c r="J3050" s="70"/>
      <c r="K3050" s="72">
        <v>18</v>
      </c>
    </row>
    <row r="3051" spans="1:11" s="80" customFormat="1" ht="15" customHeight="1">
      <c r="A3051" s="91" t="s">
        <v>5684</v>
      </c>
      <c r="B3051" s="95" t="s">
        <v>5685</v>
      </c>
      <c r="C3051" s="96">
        <v>3</v>
      </c>
      <c r="D3051" s="96">
        <v>0</v>
      </c>
      <c r="E3051" s="96">
        <v>5</v>
      </c>
      <c r="F3051" s="96">
        <v>5</v>
      </c>
      <c r="G3051" s="82" t="s">
        <v>110</v>
      </c>
      <c r="H3051" s="70" t="s">
        <v>3863</v>
      </c>
      <c r="I3051" s="70"/>
      <c r="J3051" s="70"/>
      <c r="K3051" s="72">
        <v>20.190000000000001</v>
      </c>
    </row>
    <row r="3052" spans="1:11" s="80" customFormat="1" ht="15" customHeight="1">
      <c r="A3052" s="91" t="s">
        <v>5686</v>
      </c>
      <c r="B3052" s="95" t="s">
        <v>5687</v>
      </c>
      <c r="C3052" s="96">
        <v>3</v>
      </c>
      <c r="D3052" s="96">
        <v>0</v>
      </c>
      <c r="E3052" s="96">
        <v>5</v>
      </c>
      <c r="F3052" s="96">
        <v>5</v>
      </c>
      <c r="G3052" s="82" t="s">
        <v>110</v>
      </c>
      <c r="H3052" s="70" t="s">
        <v>3863</v>
      </c>
      <c r="I3052" s="70"/>
      <c r="J3052" s="70"/>
      <c r="K3052" s="72">
        <v>19.64</v>
      </c>
    </row>
    <row r="3053" spans="1:11" s="80" customFormat="1" ht="15" customHeight="1">
      <c r="A3053" s="91" t="s">
        <v>5688</v>
      </c>
      <c r="B3053" s="95" t="s">
        <v>5689</v>
      </c>
      <c r="C3053" s="96">
        <v>3</v>
      </c>
      <c r="D3053" s="96">
        <v>0</v>
      </c>
      <c r="E3053" s="96">
        <v>5</v>
      </c>
      <c r="F3053" s="96">
        <v>5</v>
      </c>
      <c r="G3053" s="82" t="s">
        <v>110</v>
      </c>
      <c r="H3053" s="70" t="s">
        <v>3863</v>
      </c>
      <c r="I3053" s="70"/>
      <c r="J3053" s="70"/>
      <c r="K3053" s="72">
        <v>19.649999999999999</v>
      </c>
    </row>
    <row r="3054" spans="1:11" s="80" customFormat="1" ht="15" customHeight="1">
      <c r="A3054" s="91" t="s">
        <v>5690</v>
      </c>
      <c r="B3054" s="95" t="s">
        <v>5691</v>
      </c>
      <c r="C3054" s="96">
        <v>3</v>
      </c>
      <c r="D3054" s="96">
        <v>0</v>
      </c>
      <c r="E3054" s="96">
        <v>5</v>
      </c>
      <c r="F3054" s="96">
        <v>5</v>
      </c>
      <c r="G3054" s="82" t="s">
        <v>110</v>
      </c>
      <c r="H3054" s="70" t="s">
        <v>3863</v>
      </c>
      <c r="I3054" s="70"/>
      <c r="J3054" s="70"/>
      <c r="K3054" s="72">
        <v>18.059999999999999</v>
      </c>
    </row>
    <row r="3055" spans="1:11" s="80" customFormat="1" ht="15" customHeight="1">
      <c r="A3055" s="91" t="s">
        <v>5692</v>
      </c>
      <c r="B3055" s="95" t="s">
        <v>5693</v>
      </c>
      <c r="C3055" s="96">
        <v>3</v>
      </c>
      <c r="D3055" s="96">
        <v>0</v>
      </c>
      <c r="E3055" s="96">
        <v>5</v>
      </c>
      <c r="F3055" s="96">
        <v>5</v>
      </c>
      <c r="G3055" s="82" t="s">
        <v>110</v>
      </c>
      <c r="H3055" s="70" t="s">
        <v>3863</v>
      </c>
      <c r="I3055" s="70"/>
      <c r="J3055" s="70"/>
      <c r="K3055" s="72">
        <v>17.14</v>
      </c>
    </row>
    <row r="3056" spans="1:11" s="80" customFormat="1" ht="15" customHeight="1">
      <c r="A3056" s="91" t="s">
        <v>5694</v>
      </c>
      <c r="B3056" s="95" t="s">
        <v>5695</v>
      </c>
      <c r="C3056" s="96">
        <v>3</v>
      </c>
      <c r="D3056" s="96">
        <v>0</v>
      </c>
      <c r="E3056" s="96">
        <v>5</v>
      </c>
      <c r="F3056" s="96">
        <v>5</v>
      </c>
      <c r="G3056" s="82" t="s">
        <v>110</v>
      </c>
      <c r="H3056" s="70" t="s">
        <v>3863</v>
      </c>
      <c r="I3056" s="70"/>
      <c r="J3056" s="70"/>
      <c r="K3056" s="72">
        <v>17.579999999999998</v>
      </c>
    </row>
    <row r="3057" spans="1:11" s="80" customFormat="1" ht="15" customHeight="1">
      <c r="A3057" s="91" t="s">
        <v>5696</v>
      </c>
      <c r="B3057" s="95" t="s">
        <v>5697</v>
      </c>
      <c r="C3057" s="96">
        <v>3</v>
      </c>
      <c r="D3057" s="96">
        <v>0</v>
      </c>
      <c r="E3057" s="96">
        <v>5</v>
      </c>
      <c r="F3057" s="96">
        <v>5</v>
      </c>
      <c r="G3057" s="82" t="s">
        <v>110</v>
      </c>
      <c r="H3057" s="70" t="s">
        <v>3863</v>
      </c>
      <c r="I3057" s="70"/>
      <c r="J3057" s="70"/>
      <c r="K3057" s="72">
        <v>22.98</v>
      </c>
    </row>
    <row r="3058" spans="1:11" s="80" customFormat="1" ht="15" customHeight="1">
      <c r="A3058" s="91" t="s">
        <v>5698</v>
      </c>
      <c r="B3058" s="95" t="s">
        <v>5699</v>
      </c>
      <c r="C3058" s="96">
        <v>3</v>
      </c>
      <c r="D3058" s="96">
        <v>0</v>
      </c>
      <c r="E3058" s="96">
        <v>5</v>
      </c>
      <c r="F3058" s="96">
        <v>5</v>
      </c>
      <c r="G3058" s="82" t="s">
        <v>110</v>
      </c>
      <c r="H3058" s="70" t="s">
        <v>3863</v>
      </c>
      <c r="I3058" s="70"/>
      <c r="J3058" s="70"/>
      <c r="K3058" s="72">
        <v>19.64</v>
      </c>
    </row>
    <row r="3059" spans="1:11" s="80" customFormat="1" ht="15" customHeight="1">
      <c r="A3059" s="91" t="s">
        <v>5700</v>
      </c>
      <c r="B3059" s="95" t="s">
        <v>5701</v>
      </c>
      <c r="C3059" s="96">
        <v>3</v>
      </c>
      <c r="D3059" s="96">
        <v>0</v>
      </c>
      <c r="E3059" s="96">
        <v>5</v>
      </c>
      <c r="F3059" s="96">
        <v>5</v>
      </c>
      <c r="G3059" s="82" t="s">
        <v>110</v>
      </c>
      <c r="H3059" s="70" t="s">
        <v>3863</v>
      </c>
      <c r="I3059" s="70"/>
      <c r="J3059" s="70"/>
      <c r="K3059" s="72">
        <v>17.579999999999998</v>
      </c>
    </row>
    <row r="3060" spans="1:11" s="80" customFormat="1" ht="15" customHeight="1">
      <c r="A3060" s="91" t="s">
        <v>5702</v>
      </c>
      <c r="B3060" s="95" t="s">
        <v>5703</v>
      </c>
      <c r="C3060" s="96">
        <v>3</v>
      </c>
      <c r="D3060" s="96">
        <v>0</v>
      </c>
      <c r="E3060" s="96">
        <v>5</v>
      </c>
      <c r="F3060" s="96">
        <v>5</v>
      </c>
      <c r="G3060" s="82" t="s">
        <v>110</v>
      </c>
      <c r="H3060" s="70" t="s">
        <v>3863</v>
      </c>
      <c r="I3060" s="70"/>
      <c r="J3060" s="70"/>
      <c r="K3060" s="72">
        <v>18</v>
      </c>
    </row>
    <row r="3061" spans="1:11" s="80" customFormat="1" ht="15" customHeight="1">
      <c r="A3061" s="91" t="s">
        <v>5704</v>
      </c>
      <c r="B3061" s="95" t="s">
        <v>5705</v>
      </c>
      <c r="C3061" s="96">
        <v>3</v>
      </c>
      <c r="D3061" s="96">
        <v>0</v>
      </c>
      <c r="E3061" s="96">
        <v>5</v>
      </c>
      <c r="F3061" s="96">
        <v>5</v>
      </c>
      <c r="G3061" s="82" t="s">
        <v>110</v>
      </c>
      <c r="H3061" s="70" t="s">
        <v>3863</v>
      </c>
      <c r="I3061" s="70"/>
      <c r="J3061" s="70"/>
      <c r="K3061" s="72">
        <v>21.7</v>
      </c>
    </row>
    <row r="3062" spans="1:11" s="80" customFormat="1" ht="15" customHeight="1">
      <c r="A3062" s="91" t="s">
        <v>5706</v>
      </c>
      <c r="B3062" s="95" t="s">
        <v>5707</v>
      </c>
      <c r="C3062" s="96">
        <v>3</v>
      </c>
      <c r="D3062" s="96">
        <v>0</v>
      </c>
      <c r="E3062" s="96">
        <v>5</v>
      </c>
      <c r="F3062" s="96">
        <v>5</v>
      </c>
      <c r="G3062" s="82" t="s">
        <v>110</v>
      </c>
      <c r="H3062" s="70" t="s">
        <v>3863</v>
      </c>
      <c r="I3062" s="70"/>
      <c r="J3062" s="70"/>
      <c r="K3062" s="72">
        <v>19.47</v>
      </c>
    </row>
    <row r="3063" spans="1:11" s="80" customFormat="1" ht="15" customHeight="1">
      <c r="A3063" s="91" t="s">
        <v>5708</v>
      </c>
      <c r="B3063" s="95" t="s">
        <v>5709</v>
      </c>
      <c r="C3063" s="96">
        <v>3</v>
      </c>
      <c r="D3063" s="96">
        <v>0</v>
      </c>
      <c r="E3063" s="96">
        <v>5</v>
      </c>
      <c r="F3063" s="96">
        <v>5</v>
      </c>
      <c r="G3063" s="82" t="s">
        <v>110</v>
      </c>
      <c r="H3063" s="70" t="s">
        <v>3863</v>
      </c>
      <c r="I3063" s="70"/>
      <c r="J3063" s="70"/>
      <c r="K3063" s="72">
        <v>21.13</v>
      </c>
    </row>
    <row r="3064" spans="1:11" s="80" customFormat="1" ht="15" customHeight="1">
      <c r="A3064" s="91" t="s">
        <v>5710</v>
      </c>
      <c r="B3064" s="95" t="s">
        <v>5711</v>
      </c>
      <c r="C3064" s="96">
        <v>3</v>
      </c>
      <c r="D3064" s="96">
        <v>0</v>
      </c>
      <c r="E3064" s="96">
        <v>5</v>
      </c>
      <c r="F3064" s="96">
        <v>5</v>
      </c>
      <c r="G3064" s="82" t="s">
        <v>110</v>
      </c>
      <c r="H3064" s="70" t="s">
        <v>3863</v>
      </c>
      <c r="I3064" s="70"/>
      <c r="J3064" s="70"/>
      <c r="K3064" s="72">
        <v>71.34</v>
      </c>
    </row>
    <row r="3065" spans="1:11" s="80" customFormat="1" ht="15" customHeight="1">
      <c r="A3065" s="91" t="s">
        <v>5712</v>
      </c>
      <c r="B3065" s="95" t="s">
        <v>5711</v>
      </c>
      <c r="C3065" s="96">
        <v>3</v>
      </c>
      <c r="D3065" s="96">
        <v>0</v>
      </c>
      <c r="E3065" s="96">
        <v>5</v>
      </c>
      <c r="F3065" s="96">
        <v>5</v>
      </c>
      <c r="G3065" s="82" t="s">
        <v>110</v>
      </c>
      <c r="H3065" s="70" t="s">
        <v>3863</v>
      </c>
      <c r="I3065" s="70"/>
      <c r="J3065" s="70"/>
      <c r="K3065" s="72">
        <v>64.930000000000007</v>
      </c>
    </row>
    <row r="3066" spans="1:11" s="80" customFormat="1" ht="15" customHeight="1">
      <c r="A3066" s="91" t="s">
        <v>5713</v>
      </c>
      <c r="B3066" s="95" t="s">
        <v>5714</v>
      </c>
      <c r="C3066" s="96">
        <v>3</v>
      </c>
      <c r="D3066" s="96">
        <v>0</v>
      </c>
      <c r="E3066" s="96">
        <v>5</v>
      </c>
      <c r="F3066" s="96">
        <v>5</v>
      </c>
      <c r="G3066" s="82" t="s">
        <v>110</v>
      </c>
      <c r="H3066" s="70" t="s">
        <v>3863</v>
      </c>
      <c r="I3066" s="70"/>
      <c r="J3066" s="70"/>
      <c r="K3066" s="72">
        <v>53.99</v>
      </c>
    </row>
    <row r="3067" spans="1:11" s="80" customFormat="1" ht="15" customHeight="1">
      <c r="A3067" s="91" t="s">
        <v>5715</v>
      </c>
      <c r="B3067" s="95" t="s">
        <v>5714</v>
      </c>
      <c r="C3067" s="96">
        <v>3</v>
      </c>
      <c r="D3067" s="96">
        <v>0</v>
      </c>
      <c r="E3067" s="96">
        <v>5</v>
      </c>
      <c r="F3067" s="96">
        <v>5</v>
      </c>
      <c r="G3067" s="82" t="s">
        <v>110</v>
      </c>
      <c r="H3067" s="70" t="s">
        <v>3863</v>
      </c>
      <c r="I3067" s="70"/>
      <c r="J3067" s="70"/>
      <c r="K3067" s="72">
        <v>40.49</v>
      </c>
    </row>
    <row r="3068" spans="1:11" s="80" customFormat="1" ht="15" customHeight="1">
      <c r="A3068" s="91" t="s">
        <v>5716</v>
      </c>
      <c r="B3068" s="95" t="s">
        <v>5717</v>
      </c>
      <c r="C3068" s="96">
        <v>3</v>
      </c>
      <c r="D3068" s="96">
        <v>0</v>
      </c>
      <c r="E3068" s="96">
        <v>5</v>
      </c>
      <c r="F3068" s="96">
        <v>5</v>
      </c>
      <c r="G3068" s="82" t="s">
        <v>110</v>
      </c>
      <c r="H3068" s="70" t="s">
        <v>3863</v>
      </c>
      <c r="I3068" s="70"/>
      <c r="J3068" s="70"/>
      <c r="K3068" s="72">
        <v>35.21</v>
      </c>
    </row>
    <row r="3069" spans="1:11" s="80" customFormat="1" ht="15" customHeight="1">
      <c r="A3069" s="91" t="s">
        <v>5718</v>
      </c>
      <c r="B3069" s="95" t="s">
        <v>5717</v>
      </c>
      <c r="C3069" s="96">
        <v>3</v>
      </c>
      <c r="D3069" s="96">
        <v>0</v>
      </c>
      <c r="E3069" s="96">
        <v>5</v>
      </c>
      <c r="F3069" s="96">
        <v>5</v>
      </c>
      <c r="G3069" s="82" t="s">
        <v>110</v>
      </c>
      <c r="H3069" s="70" t="s">
        <v>3863</v>
      </c>
      <c r="I3069" s="70"/>
      <c r="J3069" s="70"/>
      <c r="K3069" s="72">
        <v>79.12</v>
      </c>
    </row>
    <row r="3070" spans="1:11" s="80" customFormat="1" ht="15" customHeight="1">
      <c r="A3070" s="91" t="s">
        <v>5719</v>
      </c>
      <c r="B3070" s="95" t="s">
        <v>5720</v>
      </c>
      <c r="C3070" s="96">
        <v>3</v>
      </c>
      <c r="D3070" s="96">
        <v>0</v>
      </c>
      <c r="E3070" s="96">
        <v>5</v>
      </c>
      <c r="F3070" s="96">
        <v>5</v>
      </c>
      <c r="G3070" s="82" t="s">
        <v>110</v>
      </c>
      <c r="H3070" s="70" t="s">
        <v>3863</v>
      </c>
      <c r="I3070" s="70"/>
      <c r="J3070" s="70"/>
      <c r="K3070" s="72">
        <v>38.01</v>
      </c>
    </row>
    <row r="3071" spans="1:11" s="80" customFormat="1" ht="15" customHeight="1">
      <c r="A3071" s="91" t="s">
        <v>5721</v>
      </c>
      <c r="B3071" s="95" t="s">
        <v>5720</v>
      </c>
      <c r="C3071" s="96">
        <v>3</v>
      </c>
      <c r="D3071" s="96">
        <v>0</v>
      </c>
      <c r="E3071" s="96">
        <v>5</v>
      </c>
      <c r="F3071" s="96">
        <v>5</v>
      </c>
      <c r="G3071" s="82" t="s">
        <v>110</v>
      </c>
      <c r="H3071" s="70" t="s">
        <v>3863</v>
      </c>
      <c r="I3071" s="70"/>
      <c r="J3071" s="70"/>
      <c r="K3071" s="72">
        <v>87.84</v>
      </c>
    </row>
    <row r="3072" spans="1:11" s="80" customFormat="1" ht="15" customHeight="1">
      <c r="A3072" s="91" t="s">
        <v>5722</v>
      </c>
      <c r="B3072" s="95" t="s">
        <v>5723</v>
      </c>
      <c r="C3072" s="96">
        <v>3</v>
      </c>
      <c r="D3072" s="96">
        <v>0</v>
      </c>
      <c r="E3072" s="96">
        <v>5</v>
      </c>
      <c r="F3072" s="96">
        <v>5</v>
      </c>
      <c r="G3072" s="82" t="s">
        <v>110</v>
      </c>
      <c r="H3072" s="70" t="s">
        <v>3863</v>
      </c>
      <c r="I3072" s="70"/>
      <c r="J3072" s="70"/>
      <c r="K3072" s="72">
        <v>77.03</v>
      </c>
    </row>
    <row r="3073" spans="1:11" s="80" customFormat="1" ht="15" customHeight="1">
      <c r="A3073" s="91" t="s">
        <v>5724</v>
      </c>
      <c r="B3073" s="95" t="s">
        <v>5725</v>
      </c>
      <c r="C3073" s="96">
        <v>3</v>
      </c>
      <c r="D3073" s="96">
        <v>0</v>
      </c>
      <c r="E3073" s="96">
        <v>5</v>
      </c>
      <c r="F3073" s="96">
        <v>5</v>
      </c>
      <c r="G3073" s="82" t="s">
        <v>110</v>
      </c>
      <c r="H3073" s="70" t="s">
        <v>3863</v>
      </c>
      <c r="I3073" s="70"/>
      <c r="J3073" s="70"/>
      <c r="K3073" s="72">
        <v>49.88</v>
      </c>
    </row>
    <row r="3074" spans="1:11" s="80" customFormat="1" ht="15" customHeight="1">
      <c r="A3074" s="91" t="s">
        <v>5726</v>
      </c>
      <c r="B3074" s="95" t="s">
        <v>5727</v>
      </c>
      <c r="C3074" s="96">
        <v>3</v>
      </c>
      <c r="D3074" s="96">
        <v>0</v>
      </c>
      <c r="E3074" s="96">
        <v>5</v>
      </c>
      <c r="F3074" s="96">
        <v>5</v>
      </c>
      <c r="G3074" s="82" t="s">
        <v>110</v>
      </c>
      <c r="H3074" s="70" t="s">
        <v>3863</v>
      </c>
      <c r="I3074" s="70"/>
      <c r="J3074" s="70"/>
      <c r="K3074" s="72">
        <v>109.57</v>
      </c>
    </row>
    <row r="3075" spans="1:11" s="80" customFormat="1" ht="15" customHeight="1">
      <c r="A3075" s="91" t="s">
        <v>5728</v>
      </c>
      <c r="B3075" s="95" t="s">
        <v>5729</v>
      </c>
      <c r="C3075" s="96">
        <v>3</v>
      </c>
      <c r="D3075" s="96">
        <v>0</v>
      </c>
      <c r="E3075" s="96">
        <v>5</v>
      </c>
      <c r="F3075" s="96">
        <v>5</v>
      </c>
      <c r="G3075" s="82" t="s">
        <v>110</v>
      </c>
      <c r="H3075" s="70" t="s">
        <v>3863</v>
      </c>
      <c r="I3075" s="70"/>
      <c r="J3075" s="70"/>
      <c r="K3075" s="72">
        <v>36.53</v>
      </c>
    </row>
    <row r="3076" spans="1:11" s="80" customFormat="1" ht="15" customHeight="1">
      <c r="A3076" s="91" t="s">
        <v>5730</v>
      </c>
      <c r="B3076" s="95" t="s">
        <v>5731</v>
      </c>
      <c r="C3076" s="96">
        <v>3</v>
      </c>
      <c r="D3076" s="96">
        <v>0</v>
      </c>
      <c r="E3076" s="96">
        <v>5</v>
      </c>
      <c r="F3076" s="96">
        <v>5</v>
      </c>
      <c r="G3076" s="82" t="s">
        <v>110</v>
      </c>
      <c r="H3076" s="70" t="s">
        <v>3863</v>
      </c>
      <c r="I3076" s="70"/>
      <c r="J3076" s="70"/>
      <c r="K3076" s="72">
        <v>53.99</v>
      </c>
    </row>
    <row r="3077" spans="1:11" s="80" customFormat="1" ht="15" customHeight="1">
      <c r="A3077" s="91" t="s">
        <v>5732</v>
      </c>
      <c r="B3077" s="95" t="s">
        <v>5733</v>
      </c>
      <c r="C3077" s="96">
        <v>3</v>
      </c>
      <c r="D3077" s="96">
        <v>0</v>
      </c>
      <c r="E3077" s="96">
        <v>5</v>
      </c>
      <c r="F3077" s="96">
        <v>5</v>
      </c>
      <c r="G3077" s="82" t="s">
        <v>110</v>
      </c>
      <c r="H3077" s="70" t="s">
        <v>3863</v>
      </c>
      <c r="I3077" s="70"/>
      <c r="J3077" s="70"/>
      <c r="K3077" s="72">
        <v>40.49</v>
      </c>
    </row>
    <row r="3078" spans="1:11" s="80" customFormat="1" ht="15" customHeight="1">
      <c r="A3078" s="91" t="s">
        <v>5734</v>
      </c>
      <c r="B3078" s="95" t="s">
        <v>5735</v>
      </c>
      <c r="C3078" s="96">
        <v>3</v>
      </c>
      <c r="D3078" s="96">
        <v>0</v>
      </c>
      <c r="E3078" s="96">
        <v>5</v>
      </c>
      <c r="F3078" s="96">
        <v>5</v>
      </c>
      <c r="G3078" s="82" t="s">
        <v>110</v>
      </c>
      <c r="H3078" s="70" t="s">
        <v>3863</v>
      </c>
      <c r="I3078" s="70"/>
      <c r="J3078" s="70"/>
      <c r="K3078" s="72">
        <v>110.15</v>
      </c>
    </row>
    <row r="3079" spans="1:11" s="80" customFormat="1" ht="15" customHeight="1">
      <c r="A3079" s="91" t="s">
        <v>5736</v>
      </c>
      <c r="B3079" s="95" t="s">
        <v>5737</v>
      </c>
      <c r="C3079" s="96">
        <v>3</v>
      </c>
      <c r="D3079" s="96">
        <v>0</v>
      </c>
      <c r="E3079" s="96">
        <v>5</v>
      </c>
      <c r="F3079" s="96">
        <v>5</v>
      </c>
      <c r="G3079" s="82" t="s">
        <v>110</v>
      </c>
      <c r="H3079" s="70" t="s">
        <v>3863</v>
      </c>
      <c r="I3079" s="70"/>
      <c r="J3079" s="70"/>
      <c r="K3079" s="72">
        <v>94.41</v>
      </c>
    </row>
    <row r="3080" spans="1:11" s="80" customFormat="1" ht="15" customHeight="1">
      <c r="A3080" s="91" t="s">
        <v>5738</v>
      </c>
      <c r="B3080" s="95" t="s">
        <v>5739</v>
      </c>
      <c r="C3080" s="96">
        <v>3</v>
      </c>
      <c r="D3080" s="96">
        <v>0</v>
      </c>
      <c r="E3080" s="96">
        <v>5</v>
      </c>
      <c r="F3080" s="96">
        <v>5</v>
      </c>
      <c r="G3080" s="82" t="s">
        <v>110</v>
      </c>
      <c r="H3080" s="70" t="s">
        <v>3863</v>
      </c>
      <c r="I3080" s="70"/>
      <c r="J3080" s="70"/>
      <c r="K3080" s="72">
        <v>173.09</v>
      </c>
    </row>
    <row r="3081" spans="1:11" s="80" customFormat="1" ht="15" customHeight="1">
      <c r="A3081" s="91" t="s">
        <v>5740</v>
      </c>
      <c r="B3081" s="95" t="s">
        <v>5741</v>
      </c>
      <c r="C3081" s="96">
        <v>3</v>
      </c>
      <c r="D3081" s="96">
        <v>0</v>
      </c>
      <c r="E3081" s="96">
        <v>5</v>
      </c>
      <c r="F3081" s="96">
        <v>5</v>
      </c>
      <c r="G3081" s="82" t="s">
        <v>110</v>
      </c>
      <c r="H3081" s="70" t="s">
        <v>3863</v>
      </c>
      <c r="I3081" s="70"/>
      <c r="J3081" s="70"/>
      <c r="K3081" s="72">
        <v>157.36000000000001</v>
      </c>
    </row>
    <row r="3082" spans="1:11" s="80" customFormat="1" ht="15" customHeight="1">
      <c r="A3082" s="91" t="s">
        <v>5742</v>
      </c>
      <c r="B3082" s="95" t="s">
        <v>5743</v>
      </c>
      <c r="C3082" s="96">
        <v>3</v>
      </c>
      <c r="D3082" s="96">
        <v>0</v>
      </c>
      <c r="E3082" s="96">
        <v>5</v>
      </c>
      <c r="F3082" s="96">
        <v>5</v>
      </c>
      <c r="G3082" s="82" t="s">
        <v>110</v>
      </c>
      <c r="H3082" s="70" t="s">
        <v>3863</v>
      </c>
      <c r="I3082" s="70"/>
      <c r="J3082" s="70"/>
      <c r="K3082" s="72">
        <v>487.8</v>
      </c>
    </row>
    <row r="3083" spans="1:11" s="80" customFormat="1" ht="15" customHeight="1">
      <c r="A3083" s="91" t="s">
        <v>5744</v>
      </c>
      <c r="B3083" s="95" t="s">
        <v>5745</v>
      </c>
      <c r="C3083" s="96">
        <v>3</v>
      </c>
      <c r="D3083" s="96">
        <v>0</v>
      </c>
      <c r="E3083" s="96">
        <v>5</v>
      </c>
      <c r="F3083" s="96">
        <v>5</v>
      </c>
      <c r="G3083" s="82" t="s">
        <v>110</v>
      </c>
      <c r="H3083" s="70" t="s">
        <v>3863</v>
      </c>
      <c r="I3083" s="70"/>
      <c r="J3083" s="70"/>
      <c r="K3083" s="72">
        <v>440.6</v>
      </c>
    </row>
    <row r="3084" spans="1:11" s="80" customFormat="1" ht="15" customHeight="1">
      <c r="A3084" s="91" t="s">
        <v>5746</v>
      </c>
      <c r="B3084" s="95" t="s">
        <v>5747</v>
      </c>
      <c r="C3084" s="96">
        <v>3</v>
      </c>
      <c r="D3084" s="96">
        <v>0</v>
      </c>
      <c r="E3084" s="96">
        <v>5</v>
      </c>
      <c r="F3084" s="96">
        <v>5</v>
      </c>
      <c r="G3084" s="82" t="s">
        <v>110</v>
      </c>
      <c r="H3084" s="70" t="s">
        <v>3863</v>
      </c>
      <c r="I3084" s="70"/>
      <c r="J3084" s="70"/>
      <c r="K3084" s="72">
        <v>7.34</v>
      </c>
    </row>
    <row r="3085" spans="1:11" s="80" customFormat="1" ht="15" customHeight="1">
      <c r="A3085" s="91" t="s">
        <v>5748</v>
      </c>
      <c r="B3085" s="95" t="s">
        <v>5749</v>
      </c>
      <c r="C3085" s="96">
        <v>3</v>
      </c>
      <c r="D3085" s="96">
        <v>0</v>
      </c>
      <c r="E3085" s="96">
        <v>5</v>
      </c>
      <c r="F3085" s="96">
        <v>5</v>
      </c>
      <c r="G3085" s="82" t="s">
        <v>110</v>
      </c>
      <c r="H3085" s="70" t="s">
        <v>3863</v>
      </c>
      <c r="I3085" s="70"/>
      <c r="J3085" s="70"/>
      <c r="K3085" s="72">
        <v>7.81</v>
      </c>
    </row>
    <row r="3086" spans="1:11" s="80" customFormat="1" ht="15" customHeight="1">
      <c r="A3086" s="91" t="s">
        <v>5750</v>
      </c>
      <c r="B3086" s="95" t="s">
        <v>5751</v>
      </c>
      <c r="C3086" s="96">
        <v>3</v>
      </c>
      <c r="D3086" s="96">
        <v>0</v>
      </c>
      <c r="E3086" s="96">
        <v>5</v>
      </c>
      <c r="F3086" s="96">
        <v>5</v>
      </c>
      <c r="G3086" s="82" t="s">
        <v>110</v>
      </c>
      <c r="H3086" s="70" t="s">
        <v>3863</v>
      </c>
      <c r="I3086" s="70"/>
      <c r="J3086" s="70"/>
      <c r="K3086" s="72">
        <v>7.06</v>
      </c>
    </row>
    <row r="3087" spans="1:11" s="80" customFormat="1" ht="15" customHeight="1">
      <c r="A3087" s="91" t="s">
        <v>5752</v>
      </c>
      <c r="B3087" s="95" t="s">
        <v>5753</v>
      </c>
      <c r="C3087" s="96">
        <v>3</v>
      </c>
      <c r="D3087" s="96">
        <v>0</v>
      </c>
      <c r="E3087" s="96">
        <v>5</v>
      </c>
      <c r="F3087" s="96">
        <v>5</v>
      </c>
      <c r="G3087" s="82" t="s">
        <v>110</v>
      </c>
      <c r="H3087" s="70" t="s">
        <v>3863</v>
      </c>
      <c r="I3087" s="70"/>
      <c r="J3087" s="70"/>
      <c r="K3087" s="72">
        <v>4.07</v>
      </c>
    </row>
    <row r="3088" spans="1:11" s="80" customFormat="1" ht="15" customHeight="1">
      <c r="A3088" s="91" t="s">
        <v>5754</v>
      </c>
      <c r="B3088" s="95" t="s">
        <v>5755</v>
      </c>
      <c r="C3088" s="96">
        <v>3</v>
      </c>
      <c r="D3088" s="96">
        <v>0</v>
      </c>
      <c r="E3088" s="96">
        <v>5</v>
      </c>
      <c r="F3088" s="96">
        <v>5</v>
      </c>
      <c r="G3088" s="82" t="s">
        <v>110</v>
      </c>
      <c r="H3088" s="70" t="s">
        <v>3863</v>
      </c>
      <c r="I3088" s="70"/>
      <c r="J3088" s="70"/>
      <c r="K3088" s="72">
        <v>4.07</v>
      </c>
    </row>
    <row r="3089" spans="1:11" s="80" customFormat="1" ht="15" customHeight="1">
      <c r="A3089" s="91" t="s">
        <v>5756</v>
      </c>
      <c r="B3089" s="95" t="s">
        <v>5757</v>
      </c>
      <c r="C3089" s="96">
        <v>3</v>
      </c>
      <c r="D3089" s="96">
        <v>0</v>
      </c>
      <c r="E3089" s="96">
        <v>5</v>
      </c>
      <c r="F3089" s="96">
        <v>5</v>
      </c>
      <c r="G3089" s="82" t="s">
        <v>110</v>
      </c>
      <c r="H3089" s="70" t="s">
        <v>3863</v>
      </c>
      <c r="I3089" s="70"/>
      <c r="J3089" s="70"/>
      <c r="K3089" s="72">
        <v>5.22</v>
      </c>
    </row>
    <row r="3090" spans="1:11" s="80" customFormat="1" ht="15" customHeight="1">
      <c r="A3090" s="91" t="s">
        <v>5758</v>
      </c>
      <c r="B3090" s="95" t="s">
        <v>5759</v>
      </c>
      <c r="C3090" s="96">
        <v>3</v>
      </c>
      <c r="D3090" s="96">
        <v>0</v>
      </c>
      <c r="E3090" s="96">
        <v>5</v>
      </c>
      <c r="F3090" s="96">
        <v>5</v>
      </c>
      <c r="G3090" s="82" t="s">
        <v>110</v>
      </c>
      <c r="H3090" s="70" t="s">
        <v>3863</v>
      </c>
      <c r="I3090" s="70"/>
      <c r="J3090" s="70"/>
      <c r="K3090" s="72">
        <v>12.97</v>
      </c>
    </row>
    <row r="3091" spans="1:11" s="80" customFormat="1" ht="15" customHeight="1">
      <c r="A3091" s="91" t="s">
        <v>5760</v>
      </c>
      <c r="B3091" s="95" t="s">
        <v>5761</v>
      </c>
      <c r="C3091" s="96">
        <v>3</v>
      </c>
      <c r="D3091" s="96">
        <v>0</v>
      </c>
      <c r="E3091" s="96">
        <v>5</v>
      </c>
      <c r="F3091" s="96">
        <v>5</v>
      </c>
      <c r="G3091" s="82" t="s">
        <v>110</v>
      </c>
      <c r="H3091" s="70" t="s">
        <v>3863</v>
      </c>
      <c r="I3091" s="70"/>
      <c r="J3091" s="70"/>
      <c r="K3091" s="72">
        <v>5.22</v>
      </c>
    </row>
    <row r="3092" spans="1:11" s="80" customFormat="1" ht="15" customHeight="1">
      <c r="A3092" s="91" t="s">
        <v>5762</v>
      </c>
      <c r="B3092" s="95" t="s">
        <v>5763</v>
      </c>
      <c r="C3092" s="96">
        <v>3</v>
      </c>
      <c r="D3092" s="96">
        <v>0</v>
      </c>
      <c r="E3092" s="96">
        <v>5</v>
      </c>
      <c r="F3092" s="96">
        <v>5</v>
      </c>
      <c r="G3092" s="82" t="s">
        <v>110</v>
      </c>
      <c r="H3092" s="70" t="s">
        <v>3863</v>
      </c>
      <c r="I3092" s="70"/>
      <c r="J3092" s="70"/>
      <c r="K3092" s="72">
        <v>10.57</v>
      </c>
    </row>
    <row r="3093" spans="1:11" s="80" customFormat="1" ht="15" customHeight="1">
      <c r="A3093" s="91" t="s">
        <v>5764</v>
      </c>
      <c r="B3093" s="95" t="s">
        <v>5765</v>
      </c>
      <c r="C3093" s="96">
        <v>3</v>
      </c>
      <c r="D3093" s="96">
        <v>0</v>
      </c>
      <c r="E3093" s="96">
        <v>5</v>
      </c>
      <c r="F3093" s="96">
        <v>5</v>
      </c>
      <c r="G3093" s="82" t="s">
        <v>110</v>
      </c>
      <c r="H3093" s="70" t="s">
        <v>3863</v>
      </c>
      <c r="I3093" s="70"/>
      <c r="J3093" s="70"/>
      <c r="K3093" s="72">
        <v>11.19</v>
      </c>
    </row>
    <row r="3094" spans="1:11" s="80" customFormat="1" ht="15" customHeight="1">
      <c r="A3094" s="91" t="s">
        <v>5766</v>
      </c>
      <c r="B3094" s="95" t="s">
        <v>5767</v>
      </c>
      <c r="C3094" s="96">
        <v>3</v>
      </c>
      <c r="D3094" s="96">
        <v>0</v>
      </c>
      <c r="E3094" s="96">
        <v>5</v>
      </c>
      <c r="F3094" s="96">
        <v>5</v>
      </c>
      <c r="G3094" s="82" t="s">
        <v>110</v>
      </c>
      <c r="H3094" s="70" t="s">
        <v>3863</v>
      </c>
      <c r="I3094" s="70"/>
      <c r="J3094" s="70"/>
      <c r="K3094" s="72">
        <v>16.52</v>
      </c>
    </row>
    <row r="3095" spans="1:11" s="80" customFormat="1" ht="15" customHeight="1">
      <c r="A3095" s="91" t="s">
        <v>5768</v>
      </c>
      <c r="B3095" s="95" t="s">
        <v>5769</v>
      </c>
      <c r="C3095" s="96">
        <v>3</v>
      </c>
      <c r="D3095" s="96">
        <v>0</v>
      </c>
      <c r="E3095" s="96">
        <v>5</v>
      </c>
      <c r="F3095" s="96">
        <v>5</v>
      </c>
      <c r="G3095" s="82" t="s">
        <v>110</v>
      </c>
      <c r="H3095" s="70" t="s">
        <v>3863</v>
      </c>
      <c r="I3095" s="70"/>
      <c r="J3095" s="70"/>
      <c r="K3095" s="72">
        <v>18.03</v>
      </c>
    </row>
    <row r="3096" spans="1:11" s="80" customFormat="1" ht="15" customHeight="1">
      <c r="A3096" s="91" t="s">
        <v>5770</v>
      </c>
      <c r="B3096" s="95" t="s">
        <v>5769</v>
      </c>
      <c r="C3096" s="96">
        <v>3</v>
      </c>
      <c r="D3096" s="96">
        <v>0</v>
      </c>
      <c r="E3096" s="96">
        <v>5</v>
      </c>
      <c r="F3096" s="96">
        <v>5</v>
      </c>
      <c r="G3096" s="82" t="s">
        <v>110</v>
      </c>
      <c r="H3096" s="70" t="s">
        <v>3863</v>
      </c>
      <c r="I3096" s="70"/>
      <c r="J3096" s="70"/>
      <c r="K3096" s="72">
        <v>22.97</v>
      </c>
    </row>
    <row r="3097" spans="1:11" s="80" customFormat="1" ht="15" customHeight="1">
      <c r="A3097" s="91" t="s">
        <v>5771</v>
      </c>
      <c r="B3097" s="95" t="s">
        <v>5772</v>
      </c>
      <c r="C3097" s="96">
        <v>3</v>
      </c>
      <c r="D3097" s="96">
        <v>0</v>
      </c>
      <c r="E3097" s="96">
        <v>5</v>
      </c>
      <c r="F3097" s="96">
        <v>5</v>
      </c>
      <c r="G3097" s="82" t="s">
        <v>110</v>
      </c>
      <c r="H3097" s="70" t="s">
        <v>3863</v>
      </c>
      <c r="I3097" s="70"/>
      <c r="J3097" s="70"/>
      <c r="K3097" s="72">
        <v>9.11</v>
      </c>
    </row>
    <row r="3098" spans="1:11" s="80" customFormat="1" ht="15" customHeight="1">
      <c r="A3098" s="91" t="s">
        <v>5773</v>
      </c>
      <c r="B3098" s="95" t="s">
        <v>5774</v>
      </c>
      <c r="C3098" s="96">
        <v>3</v>
      </c>
      <c r="D3098" s="96">
        <v>0</v>
      </c>
      <c r="E3098" s="96">
        <v>5</v>
      </c>
      <c r="F3098" s="96">
        <v>5</v>
      </c>
      <c r="G3098" s="82" t="s">
        <v>110</v>
      </c>
      <c r="H3098" s="70" t="s">
        <v>3863</v>
      </c>
      <c r="I3098" s="70"/>
      <c r="J3098" s="70"/>
      <c r="K3098" s="72">
        <v>14.09</v>
      </c>
    </row>
    <row r="3099" spans="1:11" s="80" customFormat="1" ht="15" customHeight="1">
      <c r="A3099" s="91" t="s">
        <v>5775</v>
      </c>
      <c r="B3099" s="95" t="s">
        <v>5776</v>
      </c>
      <c r="C3099" s="96">
        <v>3</v>
      </c>
      <c r="D3099" s="96">
        <v>0</v>
      </c>
      <c r="E3099" s="96">
        <v>5</v>
      </c>
      <c r="F3099" s="96">
        <v>5</v>
      </c>
      <c r="G3099" s="82" t="s">
        <v>110</v>
      </c>
      <c r="H3099" s="70" t="s">
        <v>3863</v>
      </c>
      <c r="I3099" s="70"/>
      <c r="J3099" s="70"/>
      <c r="K3099" s="72">
        <v>12.88</v>
      </c>
    </row>
    <row r="3100" spans="1:11" s="80" customFormat="1" ht="15" customHeight="1">
      <c r="A3100" s="91" t="s">
        <v>5777</v>
      </c>
      <c r="B3100" s="95" t="s">
        <v>5778</v>
      </c>
      <c r="C3100" s="96">
        <v>3</v>
      </c>
      <c r="D3100" s="96">
        <v>0</v>
      </c>
      <c r="E3100" s="96">
        <v>5</v>
      </c>
      <c r="F3100" s="96">
        <v>5</v>
      </c>
      <c r="G3100" s="82" t="s">
        <v>110</v>
      </c>
      <c r="H3100" s="70" t="s">
        <v>3863</v>
      </c>
      <c r="I3100" s="70"/>
      <c r="J3100" s="70"/>
      <c r="K3100" s="72">
        <v>12.88</v>
      </c>
    </row>
    <row r="3101" spans="1:11" s="80" customFormat="1" ht="15" customHeight="1">
      <c r="A3101" s="91" t="s">
        <v>5779</v>
      </c>
      <c r="B3101" s="95" t="s">
        <v>5780</v>
      </c>
      <c r="C3101" s="96">
        <v>3</v>
      </c>
      <c r="D3101" s="96">
        <v>0</v>
      </c>
      <c r="E3101" s="96">
        <v>5</v>
      </c>
      <c r="F3101" s="96">
        <v>5</v>
      </c>
      <c r="G3101" s="82" t="s">
        <v>110</v>
      </c>
      <c r="H3101" s="70" t="s">
        <v>3863</v>
      </c>
      <c r="I3101" s="70"/>
      <c r="J3101" s="70"/>
      <c r="K3101" s="72">
        <v>11.75</v>
      </c>
    </row>
    <row r="3102" spans="1:11" s="80" customFormat="1" ht="15" customHeight="1">
      <c r="A3102" s="91" t="s">
        <v>5781</v>
      </c>
      <c r="B3102" s="95" t="s">
        <v>5782</v>
      </c>
      <c r="C3102" s="96">
        <v>3</v>
      </c>
      <c r="D3102" s="96">
        <v>0</v>
      </c>
      <c r="E3102" s="96">
        <v>5</v>
      </c>
      <c r="F3102" s="96">
        <v>5</v>
      </c>
      <c r="G3102" s="82" t="s">
        <v>110</v>
      </c>
      <c r="H3102" s="70" t="s">
        <v>3863</v>
      </c>
      <c r="I3102" s="70"/>
      <c r="J3102" s="70"/>
      <c r="K3102" s="72">
        <v>12.88</v>
      </c>
    </row>
    <row r="3103" spans="1:11" s="80" customFormat="1" ht="15" customHeight="1">
      <c r="A3103" s="91" t="s">
        <v>5783</v>
      </c>
      <c r="B3103" s="95" t="s">
        <v>5784</v>
      </c>
      <c r="C3103" s="96">
        <v>3</v>
      </c>
      <c r="D3103" s="96">
        <v>0</v>
      </c>
      <c r="E3103" s="96">
        <v>5</v>
      </c>
      <c r="F3103" s="96">
        <v>5</v>
      </c>
      <c r="G3103" s="82" t="s">
        <v>110</v>
      </c>
      <c r="H3103" s="70" t="s">
        <v>3863</v>
      </c>
      <c r="I3103" s="70"/>
      <c r="J3103" s="70"/>
      <c r="K3103" s="72">
        <v>12.88</v>
      </c>
    </row>
    <row r="3104" spans="1:11" s="80" customFormat="1" ht="15" customHeight="1">
      <c r="A3104" s="91" t="s">
        <v>5785</v>
      </c>
      <c r="B3104" s="95" t="s">
        <v>5786</v>
      </c>
      <c r="C3104" s="96">
        <v>3</v>
      </c>
      <c r="D3104" s="96">
        <v>0</v>
      </c>
      <c r="E3104" s="96">
        <v>5</v>
      </c>
      <c r="F3104" s="96">
        <v>5</v>
      </c>
      <c r="G3104" s="82" t="s">
        <v>110</v>
      </c>
      <c r="H3104" s="70" t="s">
        <v>3863</v>
      </c>
      <c r="I3104" s="70"/>
      <c r="J3104" s="70"/>
      <c r="K3104" s="72">
        <v>12.91</v>
      </c>
    </row>
    <row r="3105" spans="1:11" s="80" customFormat="1" ht="15" customHeight="1">
      <c r="A3105" s="91" t="s">
        <v>5787</v>
      </c>
      <c r="B3105" s="95" t="s">
        <v>5788</v>
      </c>
      <c r="C3105" s="96">
        <v>3</v>
      </c>
      <c r="D3105" s="96">
        <v>0</v>
      </c>
      <c r="E3105" s="96">
        <v>5</v>
      </c>
      <c r="F3105" s="96">
        <v>5</v>
      </c>
      <c r="G3105" s="82" t="s">
        <v>110</v>
      </c>
      <c r="H3105" s="70" t="s">
        <v>3863</v>
      </c>
      <c r="I3105" s="70"/>
      <c r="J3105" s="70"/>
      <c r="K3105" s="72">
        <v>11.03</v>
      </c>
    </row>
    <row r="3106" spans="1:11" s="80" customFormat="1" ht="15" customHeight="1">
      <c r="A3106" s="91" t="s">
        <v>5789</v>
      </c>
      <c r="B3106" s="95" t="s">
        <v>5790</v>
      </c>
      <c r="C3106" s="96">
        <v>3</v>
      </c>
      <c r="D3106" s="96">
        <v>0</v>
      </c>
      <c r="E3106" s="96">
        <v>5</v>
      </c>
      <c r="F3106" s="96">
        <v>5</v>
      </c>
      <c r="G3106" s="82" t="s">
        <v>110</v>
      </c>
      <c r="H3106" s="70" t="s">
        <v>3863</v>
      </c>
      <c r="I3106" s="70"/>
      <c r="J3106" s="70"/>
      <c r="K3106" s="72">
        <v>11.03</v>
      </c>
    </row>
    <row r="3107" spans="1:11" s="80" customFormat="1" ht="15" customHeight="1">
      <c r="A3107" s="91" t="s">
        <v>5791</v>
      </c>
      <c r="B3107" s="95" t="s">
        <v>5792</v>
      </c>
      <c r="C3107" s="96">
        <v>3</v>
      </c>
      <c r="D3107" s="96">
        <v>0</v>
      </c>
      <c r="E3107" s="96">
        <v>5</v>
      </c>
      <c r="F3107" s="96">
        <v>5</v>
      </c>
      <c r="G3107" s="82" t="s">
        <v>110</v>
      </c>
      <c r="H3107" s="70" t="s">
        <v>3863</v>
      </c>
      <c r="I3107" s="70"/>
      <c r="J3107" s="70"/>
      <c r="K3107" s="72">
        <v>9.0500000000000007</v>
      </c>
    </row>
    <row r="3108" spans="1:11" s="80" customFormat="1" ht="15" customHeight="1">
      <c r="A3108" s="91" t="s">
        <v>5793</v>
      </c>
      <c r="B3108" s="95" t="s">
        <v>5794</v>
      </c>
      <c r="C3108" s="96">
        <v>3</v>
      </c>
      <c r="D3108" s="96">
        <v>0</v>
      </c>
      <c r="E3108" s="96">
        <v>5</v>
      </c>
      <c r="F3108" s="96">
        <v>5</v>
      </c>
      <c r="G3108" s="82" t="s">
        <v>110</v>
      </c>
      <c r="H3108" s="70" t="s">
        <v>3863</v>
      </c>
      <c r="I3108" s="70"/>
      <c r="J3108" s="70"/>
      <c r="K3108" s="72">
        <v>11.75</v>
      </c>
    </row>
    <row r="3109" spans="1:11" s="80" customFormat="1" ht="15" customHeight="1">
      <c r="A3109" s="97" t="s">
        <v>5795</v>
      </c>
      <c r="B3109" s="95" t="s">
        <v>5796</v>
      </c>
      <c r="C3109" s="96">
        <v>3</v>
      </c>
      <c r="D3109" s="96">
        <v>0</v>
      </c>
      <c r="E3109" s="96">
        <v>5</v>
      </c>
      <c r="F3109" s="96">
        <v>5</v>
      </c>
      <c r="G3109" s="82" t="s">
        <v>110</v>
      </c>
      <c r="H3109" s="70" t="s">
        <v>3863</v>
      </c>
      <c r="I3109" s="70"/>
      <c r="J3109" s="70"/>
      <c r="K3109" s="72">
        <v>11.01</v>
      </c>
    </row>
    <row r="3110" spans="1:11" s="80" customFormat="1" ht="15" customHeight="1">
      <c r="A3110" s="91" t="s">
        <v>5797</v>
      </c>
      <c r="B3110" s="95" t="s">
        <v>5798</v>
      </c>
      <c r="C3110" s="96">
        <v>3</v>
      </c>
      <c r="D3110" s="96">
        <v>0</v>
      </c>
      <c r="E3110" s="96">
        <v>5</v>
      </c>
      <c r="F3110" s="96">
        <v>5</v>
      </c>
      <c r="G3110" s="82" t="s">
        <v>110</v>
      </c>
      <c r="H3110" s="70" t="s">
        <v>3863</v>
      </c>
      <c r="I3110" s="70"/>
      <c r="J3110" s="70"/>
      <c r="K3110" s="72">
        <v>11.05</v>
      </c>
    </row>
    <row r="3111" spans="1:11" s="80" customFormat="1" ht="15" customHeight="1">
      <c r="A3111" s="91" t="s">
        <v>5799</v>
      </c>
      <c r="B3111" s="95" t="s">
        <v>5800</v>
      </c>
      <c r="C3111" s="96">
        <v>3</v>
      </c>
      <c r="D3111" s="96">
        <v>0</v>
      </c>
      <c r="E3111" s="96">
        <v>5</v>
      </c>
      <c r="F3111" s="96">
        <v>5</v>
      </c>
      <c r="G3111" s="82" t="s">
        <v>110</v>
      </c>
      <c r="H3111" s="70" t="s">
        <v>3863</v>
      </c>
      <c r="I3111" s="70"/>
      <c r="J3111" s="70"/>
      <c r="K3111" s="72">
        <v>10.52</v>
      </c>
    </row>
    <row r="3112" spans="1:11" s="80" customFormat="1" ht="15" customHeight="1">
      <c r="A3112" s="91" t="s">
        <v>5801</v>
      </c>
      <c r="B3112" s="95" t="s">
        <v>5802</v>
      </c>
      <c r="C3112" s="96">
        <v>3</v>
      </c>
      <c r="D3112" s="96">
        <v>0</v>
      </c>
      <c r="E3112" s="96">
        <v>5</v>
      </c>
      <c r="F3112" s="96">
        <v>5</v>
      </c>
      <c r="G3112" s="82" t="s">
        <v>110</v>
      </c>
      <c r="H3112" s="70" t="s">
        <v>3863</v>
      </c>
      <c r="I3112" s="70"/>
      <c r="J3112" s="70"/>
      <c r="K3112" s="72">
        <v>11.46</v>
      </c>
    </row>
    <row r="3113" spans="1:11" s="80" customFormat="1" ht="15" customHeight="1">
      <c r="A3113" s="91" t="s">
        <v>5803</v>
      </c>
      <c r="B3113" s="95" t="s">
        <v>5804</v>
      </c>
      <c r="C3113" s="96">
        <v>3</v>
      </c>
      <c r="D3113" s="96">
        <v>0</v>
      </c>
      <c r="E3113" s="96">
        <v>5</v>
      </c>
      <c r="F3113" s="96">
        <v>5</v>
      </c>
      <c r="G3113" s="82" t="s">
        <v>110</v>
      </c>
      <c r="H3113" s="70" t="s">
        <v>3863</v>
      </c>
      <c r="I3113" s="70"/>
      <c r="J3113" s="70"/>
      <c r="K3113" s="72">
        <v>12.3</v>
      </c>
    </row>
    <row r="3114" spans="1:11" s="80" customFormat="1" ht="15" customHeight="1">
      <c r="A3114" s="91" t="s">
        <v>5805</v>
      </c>
      <c r="B3114" s="95" t="s">
        <v>5806</v>
      </c>
      <c r="C3114" s="96">
        <v>3</v>
      </c>
      <c r="D3114" s="96">
        <v>0</v>
      </c>
      <c r="E3114" s="96">
        <v>5</v>
      </c>
      <c r="F3114" s="96">
        <v>5</v>
      </c>
      <c r="G3114" s="82" t="s">
        <v>110</v>
      </c>
      <c r="H3114" s="70" t="s">
        <v>3863</v>
      </c>
      <c r="I3114" s="70"/>
      <c r="J3114" s="70"/>
      <c r="K3114" s="72">
        <v>14.09</v>
      </c>
    </row>
    <row r="3115" spans="1:11" s="80" customFormat="1" ht="15" customHeight="1">
      <c r="A3115" s="91" t="s">
        <v>5807</v>
      </c>
      <c r="B3115" s="95" t="s">
        <v>5808</v>
      </c>
      <c r="C3115" s="96">
        <v>3</v>
      </c>
      <c r="D3115" s="96">
        <v>0</v>
      </c>
      <c r="E3115" s="96">
        <v>5</v>
      </c>
      <c r="F3115" s="96">
        <v>5</v>
      </c>
      <c r="G3115" s="82" t="s">
        <v>110</v>
      </c>
      <c r="H3115" s="70" t="s">
        <v>3863</v>
      </c>
      <c r="I3115" s="70"/>
      <c r="J3115" s="70"/>
      <c r="K3115" s="72">
        <v>14.09</v>
      </c>
    </row>
    <row r="3116" spans="1:11" s="80" customFormat="1" ht="15" customHeight="1">
      <c r="A3116" s="91" t="s">
        <v>5809</v>
      </c>
      <c r="B3116" s="95" t="s">
        <v>5810</v>
      </c>
      <c r="C3116" s="96">
        <v>3</v>
      </c>
      <c r="D3116" s="96">
        <v>0</v>
      </c>
      <c r="E3116" s="96">
        <v>5</v>
      </c>
      <c r="F3116" s="96">
        <v>5</v>
      </c>
      <c r="G3116" s="82" t="s">
        <v>110</v>
      </c>
      <c r="H3116" s="70" t="s">
        <v>3863</v>
      </c>
      <c r="I3116" s="70"/>
      <c r="J3116" s="70"/>
      <c r="K3116" s="72">
        <v>20.99</v>
      </c>
    </row>
    <row r="3117" spans="1:11" s="80" customFormat="1" ht="15" customHeight="1">
      <c r="A3117" s="91" t="s">
        <v>5811</v>
      </c>
      <c r="B3117" s="95" t="s">
        <v>5812</v>
      </c>
      <c r="C3117" s="96">
        <v>3</v>
      </c>
      <c r="D3117" s="96">
        <v>0</v>
      </c>
      <c r="E3117" s="96">
        <v>5</v>
      </c>
      <c r="F3117" s="96">
        <v>5</v>
      </c>
      <c r="G3117" s="82" t="s">
        <v>110</v>
      </c>
      <c r="H3117" s="70" t="s">
        <v>3863</v>
      </c>
      <c r="I3117" s="70"/>
      <c r="J3117" s="70"/>
      <c r="K3117" s="72">
        <v>26.73</v>
      </c>
    </row>
    <row r="3118" spans="1:11" s="80" customFormat="1" ht="15" customHeight="1">
      <c r="A3118" s="91" t="s">
        <v>5813</v>
      </c>
      <c r="B3118" s="95" t="s">
        <v>5814</v>
      </c>
      <c r="C3118" s="96">
        <v>3</v>
      </c>
      <c r="D3118" s="96">
        <v>0</v>
      </c>
      <c r="E3118" s="96">
        <v>5</v>
      </c>
      <c r="F3118" s="96">
        <v>5</v>
      </c>
      <c r="G3118" s="82" t="s">
        <v>110</v>
      </c>
      <c r="H3118" s="70" t="s">
        <v>3863</v>
      </c>
      <c r="I3118" s="70"/>
      <c r="J3118" s="70"/>
      <c r="K3118" s="72">
        <v>14.74</v>
      </c>
    </row>
    <row r="3119" spans="1:11" s="80" customFormat="1" ht="15" customHeight="1">
      <c r="A3119" s="91" t="s">
        <v>5815</v>
      </c>
      <c r="B3119" s="95" t="s">
        <v>5816</v>
      </c>
      <c r="C3119" s="96">
        <v>3</v>
      </c>
      <c r="D3119" s="96">
        <v>0</v>
      </c>
      <c r="E3119" s="96">
        <v>5</v>
      </c>
      <c r="F3119" s="96">
        <v>5</v>
      </c>
      <c r="G3119" s="82" t="s">
        <v>110</v>
      </c>
      <c r="H3119" s="70" t="s">
        <v>3863</v>
      </c>
      <c r="I3119" s="70"/>
      <c r="J3119" s="70"/>
      <c r="K3119" s="72">
        <v>14.93</v>
      </c>
    </row>
    <row r="3120" spans="1:11" s="80" customFormat="1" ht="15" customHeight="1">
      <c r="A3120" s="91" t="s">
        <v>5817</v>
      </c>
      <c r="B3120" s="95" t="s">
        <v>5818</v>
      </c>
      <c r="C3120" s="96">
        <v>3</v>
      </c>
      <c r="D3120" s="96">
        <v>0</v>
      </c>
      <c r="E3120" s="96">
        <v>5</v>
      </c>
      <c r="F3120" s="96">
        <v>5</v>
      </c>
      <c r="G3120" s="82" t="s">
        <v>110</v>
      </c>
      <c r="H3120" s="70" t="s">
        <v>3863</v>
      </c>
      <c r="I3120" s="70"/>
      <c r="J3120" s="70"/>
      <c r="K3120" s="72">
        <v>7.61</v>
      </c>
    </row>
    <row r="3121" spans="1:11" s="80" customFormat="1" ht="15" customHeight="1">
      <c r="A3121" s="91" t="s">
        <v>5819</v>
      </c>
      <c r="B3121" s="95" t="s">
        <v>5820</v>
      </c>
      <c r="C3121" s="96">
        <v>3</v>
      </c>
      <c r="D3121" s="96">
        <v>0</v>
      </c>
      <c r="E3121" s="96">
        <v>5</v>
      </c>
      <c r="F3121" s="96">
        <v>5</v>
      </c>
      <c r="G3121" s="82" t="s">
        <v>110</v>
      </c>
      <c r="H3121" s="70" t="s">
        <v>3863</v>
      </c>
      <c r="I3121" s="70"/>
      <c r="J3121" s="70"/>
      <c r="K3121" s="72">
        <v>17.09</v>
      </c>
    </row>
    <row r="3122" spans="1:11" s="80" customFormat="1" ht="15" customHeight="1">
      <c r="A3122" s="91" t="s">
        <v>5821</v>
      </c>
      <c r="B3122" s="95" t="s">
        <v>5822</v>
      </c>
      <c r="C3122" s="96">
        <v>3</v>
      </c>
      <c r="D3122" s="96">
        <v>0</v>
      </c>
      <c r="E3122" s="96">
        <v>5</v>
      </c>
      <c r="F3122" s="96">
        <v>5</v>
      </c>
      <c r="G3122" s="82" t="s">
        <v>110</v>
      </c>
      <c r="H3122" s="70" t="s">
        <v>3863</v>
      </c>
      <c r="I3122" s="70"/>
      <c r="J3122" s="70"/>
      <c r="K3122" s="72">
        <v>7.06</v>
      </c>
    </row>
    <row r="3123" spans="1:11" s="80" customFormat="1" ht="15" customHeight="1">
      <c r="A3123" s="91" t="s">
        <v>5823</v>
      </c>
      <c r="B3123" s="95" t="s">
        <v>5824</v>
      </c>
      <c r="C3123" s="96">
        <v>3</v>
      </c>
      <c r="D3123" s="96">
        <v>0</v>
      </c>
      <c r="E3123" s="96">
        <v>5</v>
      </c>
      <c r="F3123" s="96">
        <v>5</v>
      </c>
      <c r="G3123" s="82" t="s">
        <v>110</v>
      </c>
      <c r="H3123" s="70" t="s">
        <v>3863</v>
      </c>
      <c r="I3123" s="70"/>
      <c r="J3123" s="70"/>
      <c r="K3123" s="72">
        <v>27.36</v>
      </c>
    </row>
    <row r="3124" spans="1:11" s="80" customFormat="1" ht="15" customHeight="1">
      <c r="A3124" s="91" t="s">
        <v>5825</v>
      </c>
      <c r="B3124" s="95" t="s">
        <v>5826</v>
      </c>
      <c r="C3124" s="96">
        <v>3</v>
      </c>
      <c r="D3124" s="96">
        <v>0</v>
      </c>
      <c r="E3124" s="96">
        <v>5</v>
      </c>
      <c r="F3124" s="96">
        <v>5</v>
      </c>
      <c r="G3124" s="82" t="s">
        <v>110</v>
      </c>
      <c r="H3124" s="70" t="s">
        <v>3863</v>
      </c>
      <c r="I3124" s="70"/>
      <c r="J3124" s="70"/>
      <c r="K3124" s="72">
        <v>47.87</v>
      </c>
    </row>
    <row r="3125" spans="1:11" s="80" customFormat="1" ht="15" customHeight="1">
      <c r="A3125" s="91" t="s">
        <v>5827</v>
      </c>
      <c r="B3125" s="95" t="s">
        <v>5828</v>
      </c>
      <c r="C3125" s="96">
        <v>3</v>
      </c>
      <c r="D3125" s="96">
        <v>0</v>
      </c>
      <c r="E3125" s="96">
        <v>5</v>
      </c>
      <c r="F3125" s="96">
        <v>5</v>
      </c>
      <c r="G3125" s="82" t="s">
        <v>110</v>
      </c>
      <c r="H3125" s="70" t="s">
        <v>3863</v>
      </c>
      <c r="I3125" s="70"/>
      <c r="J3125" s="70"/>
      <c r="K3125" s="72">
        <v>7.13</v>
      </c>
    </row>
    <row r="3126" spans="1:11" s="80" customFormat="1" ht="15" customHeight="1">
      <c r="A3126" s="91" t="s">
        <v>5829</v>
      </c>
      <c r="B3126" s="95" t="s">
        <v>5830</v>
      </c>
      <c r="C3126" s="96">
        <v>3</v>
      </c>
      <c r="D3126" s="96">
        <v>0</v>
      </c>
      <c r="E3126" s="96">
        <v>5</v>
      </c>
      <c r="F3126" s="96">
        <v>5</v>
      </c>
      <c r="G3126" s="82" t="s">
        <v>110</v>
      </c>
      <c r="H3126" s="70" t="s">
        <v>3863</v>
      </c>
      <c r="I3126" s="70"/>
      <c r="J3126" s="70"/>
      <c r="K3126" s="72">
        <v>157.38</v>
      </c>
    </row>
    <row r="3127" spans="1:11" s="80" customFormat="1" ht="15" customHeight="1">
      <c r="A3127" s="91" t="s">
        <v>5831</v>
      </c>
      <c r="B3127" s="95" t="s">
        <v>5832</v>
      </c>
      <c r="C3127" s="96">
        <v>3</v>
      </c>
      <c r="D3127" s="96">
        <v>0</v>
      </c>
      <c r="E3127" s="96">
        <v>5</v>
      </c>
      <c r="F3127" s="96">
        <v>5</v>
      </c>
      <c r="G3127" s="82" t="s">
        <v>110</v>
      </c>
      <c r="H3127" s="70" t="s">
        <v>3863</v>
      </c>
      <c r="I3127" s="70"/>
      <c r="J3127" s="70"/>
      <c r="K3127" s="72">
        <v>7.13</v>
      </c>
    </row>
    <row r="3128" spans="1:11" s="80" customFormat="1" ht="15" customHeight="1">
      <c r="A3128" s="91" t="s">
        <v>5833</v>
      </c>
      <c r="B3128" s="95" t="s">
        <v>5834</v>
      </c>
      <c r="C3128" s="96">
        <v>3</v>
      </c>
      <c r="D3128" s="96">
        <v>0</v>
      </c>
      <c r="E3128" s="96">
        <v>5</v>
      </c>
      <c r="F3128" s="96">
        <v>5</v>
      </c>
      <c r="G3128" s="82" t="s">
        <v>110</v>
      </c>
      <c r="H3128" s="70" t="s">
        <v>3863</v>
      </c>
      <c r="I3128" s="70"/>
      <c r="J3128" s="70"/>
      <c r="K3128" s="72">
        <v>14.65</v>
      </c>
    </row>
    <row r="3129" spans="1:11" s="80" customFormat="1" ht="15" customHeight="1">
      <c r="A3129" s="91" t="s">
        <v>5835</v>
      </c>
      <c r="B3129" s="95" t="s">
        <v>5834</v>
      </c>
      <c r="C3129" s="96">
        <v>3</v>
      </c>
      <c r="D3129" s="96">
        <v>0</v>
      </c>
      <c r="E3129" s="96">
        <v>5</v>
      </c>
      <c r="F3129" s="96">
        <v>5</v>
      </c>
      <c r="G3129" s="82" t="s">
        <v>110</v>
      </c>
      <c r="H3129" s="70" t="s">
        <v>3863</v>
      </c>
      <c r="I3129" s="70"/>
      <c r="J3129" s="70"/>
      <c r="K3129" s="72">
        <v>15.41</v>
      </c>
    </row>
    <row r="3130" spans="1:11" s="80" customFormat="1" ht="15" customHeight="1">
      <c r="A3130" s="91" t="s">
        <v>5836</v>
      </c>
      <c r="B3130" s="95" t="s">
        <v>5837</v>
      </c>
      <c r="C3130" s="96">
        <v>3</v>
      </c>
      <c r="D3130" s="96">
        <v>0</v>
      </c>
      <c r="E3130" s="96">
        <v>5</v>
      </c>
      <c r="F3130" s="96">
        <v>5</v>
      </c>
      <c r="G3130" s="82" t="s">
        <v>110</v>
      </c>
      <c r="H3130" s="70" t="s">
        <v>3863</v>
      </c>
      <c r="I3130" s="70"/>
      <c r="J3130" s="70"/>
      <c r="K3130" s="72">
        <v>5.82</v>
      </c>
    </row>
    <row r="3131" spans="1:11" s="80" customFormat="1" ht="15" customHeight="1">
      <c r="A3131" s="91" t="s">
        <v>5838</v>
      </c>
      <c r="B3131" s="95" t="s">
        <v>5839</v>
      </c>
      <c r="C3131" s="96">
        <v>3</v>
      </c>
      <c r="D3131" s="96">
        <v>0</v>
      </c>
      <c r="E3131" s="96">
        <v>5</v>
      </c>
      <c r="F3131" s="96">
        <v>5</v>
      </c>
      <c r="G3131" s="82" t="s">
        <v>110</v>
      </c>
      <c r="H3131" s="70" t="s">
        <v>3863</v>
      </c>
      <c r="I3131" s="70"/>
      <c r="J3131" s="70"/>
      <c r="K3131" s="72">
        <v>5.82</v>
      </c>
    </row>
    <row r="3132" spans="1:11" s="80" customFormat="1" ht="15" customHeight="1">
      <c r="A3132" s="91" t="s">
        <v>5840</v>
      </c>
      <c r="B3132" s="95" t="s">
        <v>5841</v>
      </c>
      <c r="C3132" s="96">
        <v>3</v>
      </c>
      <c r="D3132" s="96">
        <v>0</v>
      </c>
      <c r="E3132" s="96">
        <v>5</v>
      </c>
      <c r="F3132" s="96">
        <v>5</v>
      </c>
      <c r="G3132" s="82" t="s">
        <v>110</v>
      </c>
      <c r="H3132" s="70" t="s">
        <v>3863</v>
      </c>
      <c r="I3132" s="70"/>
      <c r="J3132" s="70"/>
      <c r="K3132" s="72">
        <v>5.82</v>
      </c>
    </row>
    <row r="3133" spans="1:11" s="80" customFormat="1" ht="15" customHeight="1">
      <c r="A3133" s="91" t="s">
        <v>5842</v>
      </c>
      <c r="B3133" s="95" t="s">
        <v>5843</v>
      </c>
      <c r="C3133" s="96">
        <v>3</v>
      </c>
      <c r="D3133" s="96">
        <v>0</v>
      </c>
      <c r="E3133" s="96">
        <v>5</v>
      </c>
      <c r="F3133" s="96">
        <v>5</v>
      </c>
      <c r="G3133" s="82" t="s">
        <v>110</v>
      </c>
      <c r="H3133" s="70" t="s">
        <v>3863</v>
      </c>
      <c r="I3133" s="70"/>
      <c r="J3133" s="70"/>
      <c r="K3133" s="72">
        <v>8.0299999999999994</v>
      </c>
    </row>
    <row r="3134" spans="1:11" s="80" customFormat="1" ht="15" customHeight="1">
      <c r="A3134" s="91" t="s">
        <v>5844</v>
      </c>
      <c r="B3134" s="95" t="s">
        <v>5845</v>
      </c>
      <c r="C3134" s="96">
        <v>3</v>
      </c>
      <c r="D3134" s="96">
        <v>0</v>
      </c>
      <c r="E3134" s="96">
        <v>5</v>
      </c>
      <c r="F3134" s="96">
        <v>5</v>
      </c>
      <c r="G3134" s="82" t="s">
        <v>110</v>
      </c>
      <c r="H3134" s="70" t="s">
        <v>3863</v>
      </c>
      <c r="I3134" s="70"/>
      <c r="J3134" s="70"/>
      <c r="K3134" s="72">
        <v>12.14</v>
      </c>
    </row>
    <row r="3135" spans="1:11" s="80" customFormat="1" ht="15" customHeight="1">
      <c r="A3135" s="91" t="s">
        <v>5846</v>
      </c>
      <c r="B3135" s="95" t="s">
        <v>5847</v>
      </c>
      <c r="C3135" s="96">
        <v>3</v>
      </c>
      <c r="D3135" s="96">
        <v>0</v>
      </c>
      <c r="E3135" s="96">
        <v>5</v>
      </c>
      <c r="F3135" s="96">
        <v>5</v>
      </c>
      <c r="G3135" s="82" t="s">
        <v>110</v>
      </c>
      <c r="H3135" s="70" t="s">
        <v>3863</v>
      </c>
      <c r="I3135" s="70"/>
      <c r="J3135" s="70"/>
      <c r="K3135" s="72">
        <v>6.48</v>
      </c>
    </row>
    <row r="3136" spans="1:11" s="80" customFormat="1" ht="15" customHeight="1">
      <c r="A3136" s="91" t="s">
        <v>5848</v>
      </c>
      <c r="B3136" s="95" t="s">
        <v>5849</v>
      </c>
      <c r="C3136" s="96">
        <v>3</v>
      </c>
      <c r="D3136" s="96">
        <v>0</v>
      </c>
      <c r="E3136" s="96">
        <v>5</v>
      </c>
      <c r="F3136" s="96">
        <v>5</v>
      </c>
      <c r="G3136" s="82" t="s">
        <v>110</v>
      </c>
      <c r="H3136" s="70" t="s">
        <v>3863</v>
      </c>
      <c r="I3136" s="70"/>
      <c r="J3136" s="70"/>
      <c r="K3136" s="72">
        <v>9.41</v>
      </c>
    </row>
    <row r="3137" spans="1:11" s="80" customFormat="1" ht="15" customHeight="1">
      <c r="A3137" s="91" t="s">
        <v>5850</v>
      </c>
      <c r="B3137" s="95" t="s">
        <v>5851</v>
      </c>
      <c r="C3137" s="96">
        <v>3</v>
      </c>
      <c r="D3137" s="96">
        <v>0</v>
      </c>
      <c r="E3137" s="96">
        <v>5</v>
      </c>
      <c r="F3137" s="96">
        <v>5</v>
      </c>
      <c r="G3137" s="82" t="s">
        <v>110</v>
      </c>
      <c r="H3137" s="70" t="s">
        <v>3863</v>
      </c>
      <c r="I3137" s="70"/>
      <c r="J3137" s="70"/>
      <c r="K3137" s="72">
        <v>6.48</v>
      </c>
    </row>
    <row r="3138" spans="1:11" s="80" customFormat="1" ht="15" customHeight="1">
      <c r="A3138" s="91" t="s">
        <v>5852</v>
      </c>
      <c r="B3138" s="95" t="s">
        <v>5853</v>
      </c>
      <c r="C3138" s="96">
        <v>3</v>
      </c>
      <c r="D3138" s="96">
        <v>0</v>
      </c>
      <c r="E3138" s="96">
        <v>5</v>
      </c>
      <c r="F3138" s="96">
        <v>5</v>
      </c>
      <c r="G3138" s="82" t="s">
        <v>110</v>
      </c>
      <c r="H3138" s="70" t="s">
        <v>3863</v>
      </c>
      <c r="I3138" s="70"/>
      <c r="J3138" s="70"/>
      <c r="K3138" s="72">
        <v>11.8</v>
      </c>
    </row>
    <row r="3139" spans="1:11" s="80" customFormat="1" ht="15" customHeight="1">
      <c r="A3139" s="91" t="s">
        <v>5854</v>
      </c>
      <c r="B3139" s="95" t="s">
        <v>5855</v>
      </c>
      <c r="C3139" s="96">
        <v>3</v>
      </c>
      <c r="D3139" s="96">
        <v>0</v>
      </c>
      <c r="E3139" s="96">
        <v>5</v>
      </c>
      <c r="F3139" s="96">
        <v>5</v>
      </c>
      <c r="G3139" s="82" t="s">
        <v>110</v>
      </c>
      <c r="H3139" s="70" t="s">
        <v>3863</v>
      </c>
      <c r="I3139" s="70"/>
      <c r="J3139" s="70"/>
      <c r="K3139" s="72">
        <v>14.14</v>
      </c>
    </row>
    <row r="3140" spans="1:11" s="80" customFormat="1" ht="15" customHeight="1">
      <c r="A3140" s="91" t="s">
        <v>5856</v>
      </c>
      <c r="B3140" s="95" t="s">
        <v>5857</v>
      </c>
      <c r="C3140" s="96">
        <v>3</v>
      </c>
      <c r="D3140" s="96">
        <v>0</v>
      </c>
      <c r="E3140" s="96">
        <v>5</v>
      </c>
      <c r="F3140" s="96">
        <v>5</v>
      </c>
      <c r="G3140" s="82" t="s">
        <v>110</v>
      </c>
      <c r="H3140" s="70" t="s">
        <v>3863</v>
      </c>
      <c r="I3140" s="70"/>
      <c r="J3140" s="70"/>
      <c r="K3140" s="72">
        <v>9.06</v>
      </c>
    </row>
    <row r="3141" spans="1:11" s="80" customFormat="1" ht="15" customHeight="1">
      <c r="A3141" s="91" t="s">
        <v>5858</v>
      </c>
      <c r="B3141" s="95" t="s">
        <v>5859</v>
      </c>
      <c r="C3141" s="96">
        <v>3</v>
      </c>
      <c r="D3141" s="96">
        <v>0</v>
      </c>
      <c r="E3141" s="96">
        <v>5</v>
      </c>
      <c r="F3141" s="96">
        <v>5</v>
      </c>
      <c r="G3141" s="82" t="s">
        <v>110</v>
      </c>
      <c r="H3141" s="70" t="s">
        <v>3863</v>
      </c>
      <c r="I3141" s="70"/>
      <c r="J3141" s="70"/>
      <c r="K3141" s="72">
        <v>7.71</v>
      </c>
    </row>
    <row r="3142" spans="1:11" s="80" customFormat="1" ht="15" customHeight="1">
      <c r="A3142" s="91" t="s">
        <v>5860</v>
      </c>
      <c r="B3142" s="95" t="s">
        <v>5861</v>
      </c>
      <c r="C3142" s="96">
        <v>3</v>
      </c>
      <c r="D3142" s="96">
        <v>0</v>
      </c>
      <c r="E3142" s="96">
        <v>5</v>
      </c>
      <c r="F3142" s="96">
        <v>5</v>
      </c>
      <c r="G3142" s="82" t="s">
        <v>110</v>
      </c>
      <c r="H3142" s="70" t="s">
        <v>3863</v>
      </c>
      <c r="I3142" s="70"/>
      <c r="J3142" s="70"/>
      <c r="K3142" s="72">
        <v>20.5</v>
      </c>
    </row>
    <row r="3143" spans="1:11" s="80" customFormat="1" ht="15" customHeight="1">
      <c r="A3143" s="91" t="s">
        <v>5862</v>
      </c>
      <c r="B3143" s="95" t="s">
        <v>5863</v>
      </c>
      <c r="C3143" s="96">
        <v>3</v>
      </c>
      <c r="D3143" s="96">
        <v>0</v>
      </c>
      <c r="E3143" s="96">
        <v>5</v>
      </c>
      <c r="F3143" s="96">
        <v>5</v>
      </c>
      <c r="G3143" s="82" t="s">
        <v>110</v>
      </c>
      <c r="H3143" s="70" t="s">
        <v>3863</v>
      </c>
      <c r="I3143" s="70"/>
      <c r="J3143" s="70"/>
      <c r="K3143" s="72">
        <v>5.82</v>
      </c>
    </row>
    <row r="3144" spans="1:11" s="80" customFormat="1" ht="15" customHeight="1">
      <c r="A3144" s="91" t="s">
        <v>5864</v>
      </c>
      <c r="B3144" s="95" t="s">
        <v>5865</v>
      </c>
      <c r="C3144" s="96">
        <v>3</v>
      </c>
      <c r="D3144" s="96">
        <v>0</v>
      </c>
      <c r="E3144" s="96">
        <v>5</v>
      </c>
      <c r="F3144" s="96">
        <v>5</v>
      </c>
      <c r="G3144" s="82" t="s">
        <v>110</v>
      </c>
      <c r="H3144" s="70" t="s">
        <v>3863</v>
      </c>
      <c r="I3144" s="70"/>
      <c r="J3144" s="70"/>
      <c r="K3144" s="72">
        <v>7.34</v>
      </c>
    </row>
    <row r="3145" spans="1:11" s="80" customFormat="1" ht="15" customHeight="1">
      <c r="A3145" s="91" t="s">
        <v>5866</v>
      </c>
      <c r="B3145" s="95" t="s">
        <v>5867</v>
      </c>
      <c r="C3145" s="96">
        <v>3</v>
      </c>
      <c r="D3145" s="96">
        <v>0</v>
      </c>
      <c r="E3145" s="96">
        <v>5</v>
      </c>
      <c r="F3145" s="96">
        <v>5</v>
      </c>
      <c r="G3145" s="82" t="s">
        <v>110</v>
      </c>
      <c r="H3145" s="70" t="s">
        <v>3863</v>
      </c>
      <c r="I3145" s="70"/>
      <c r="J3145" s="70"/>
      <c r="K3145" s="72">
        <v>8.18</v>
      </c>
    </row>
    <row r="3146" spans="1:11" s="80" customFormat="1" ht="15" customHeight="1">
      <c r="A3146" s="91" t="s">
        <v>5868</v>
      </c>
      <c r="B3146" s="95" t="s">
        <v>5869</v>
      </c>
      <c r="C3146" s="96">
        <v>3</v>
      </c>
      <c r="D3146" s="96">
        <v>0</v>
      </c>
      <c r="E3146" s="96">
        <v>5</v>
      </c>
      <c r="F3146" s="96">
        <v>5</v>
      </c>
      <c r="G3146" s="82" t="s">
        <v>110</v>
      </c>
      <c r="H3146" s="70" t="s">
        <v>3863</v>
      </c>
      <c r="I3146" s="70"/>
      <c r="J3146" s="70"/>
      <c r="K3146" s="72">
        <v>24.52</v>
      </c>
    </row>
    <row r="3147" spans="1:11" s="80" customFormat="1" ht="15" customHeight="1">
      <c r="A3147" s="91" t="s">
        <v>5870</v>
      </c>
      <c r="B3147" s="95" t="s">
        <v>5871</v>
      </c>
      <c r="C3147" s="96">
        <v>3</v>
      </c>
      <c r="D3147" s="96">
        <v>0</v>
      </c>
      <c r="E3147" s="96">
        <v>5</v>
      </c>
      <c r="F3147" s="96">
        <v>5</v>
      </c>
      <c r="G3147" s="82" t="s">
        <v>110</v>
      </c>
      <c r="H3147" s="70" t="s">
        <v>3863</v>
      </c>
      <c r="I3147" s="70"/>
      <c r="J3147" s="70"/>
      <c r="K3147" s="72">
        <v>5.82</v>
      </c>
    </row>
    <row r="3148" spans="1:11" s="80" customFormat="1" ht="15" customHeight="1">
      <c r="A3148" s="91" t="s">
        <v>5872</v>
      </c>
      <c r="B3148" s="95" t="s">
        <v>5873</v>
      </c>
      <c r="C3148" s="96">
        <v>3</v>
      </c>
      <c r="D3148" s="96">
        <v>0</v>
      </c>
      <c r="E3148" s="96">
        <v>5</v>
      </c>
      <c r="F3148" s="96">
        <v>5</v>
      </c>
      <c r="G3148" s="82" t="s">
        <v>110</v>
      </c>
      <c r="H3148" s="70" t="s">
        <v>3863</v>
      </c>
      <c r="I3148" s="70"/>
      <c r="J3148" s="70"/>
      <c r="K3148" s="72">
        <v>5.82</v>
      </c>
    </row>
    <row r="3149" spans="1:11" s="80" customFormat="1" ht="15" customHeight="1">
      <c r="A3149" s="91" t="s">
        <v>5874</v>
      </c>
      <c r="B3149" s="95" t="s">
        <v>5875</v>
      </c>
      <c r="C3149" s="96">
        <v>3</v>
      </c>
      <c r="D3149" s="96">
        <v>0</v>
      </c>
      <c r="E3149" s="96">
        <v>5</v>
      </c>
      <c r="F3149" s="96">
        <v>5</v>
      </c>
      <c r="G3149" s="82" t="s">
        <v>110</v>
      </c>
      <c r="H3149" s="70" t="s">
        <v>3863</v>
      </c>
      <c r="I3149" s="70"/>
      <c r="J3149" s="70"/>
      <c r="K3149" s="72">
        <v>26.94</v>
      </c>
    </row>
    <row r="3150" spans="1:11" s="80" customFormat="1" ht="15" customHeight="1">
      <c r="A3150" s="91" t="s">
        <v>5876</v>
      </c>
      <c r="B3150" s="95" t="s">
        <v>5877</v>
      </c>
      <c r="C3150" s="96">
        <v>3</v>
      </c>
      <c r="D3150" s="96">
        <v>0</v>
      </c>
      <c r="E3150" s="96">
        <v>5</v>
      </c>
      <c r="F3150" s="96">
        <v>5</v>
      </c>
      <c r="G3150" s="82" t="s">
        <v>110</v>
      </c>
      <c r="H3150" s="70" t="s">
        <v>3863</v>
      </c>
      <c r="I3150" s="70"/>
      <c r="J3150" s="70"/>
      <c r="K3150" s="72">
        <v>26.68</v>
      </c>
    </row>
    <row r="3151" spans="1:11" s="80" customFormat="1" ht="15" customHeight="1">
      <c r="A3151" s="91" t="s">
        <v>5878</v>
      </c>
      <c r="B3151" s="95" t="s">
        <v>5879</v>
      </c>
      <c r="C3151" s="96">
        <v>3</v>
      </c>
      <c r="D3151" s="96">
        <v>0</v>
      </c>
      <c r="E3151" s="96">
        <v>5</v>
      </c>
      <c r="F3151" s="96">
        <v>5</v>
      </c>
      <c r="G3151" s="82" t="s">
        <v>110</v>
      </c>
      <c r="H3151" s="70" t="s">
        <v>3863</v>
      </c>
      <c r="I3151" s="70"/>
      <c r="J3151" s="70"/>
      <c r="K3151" s="72">
        <v>35.56</v>
      </c>
    </row>
    <row r="3152" spans="1:11" s="80" customFormat="1" ht="15" customHeight="1">
      <c r="A3152" s="91" t="s">
        <v>5880</v>
      </c>
      <c r="B3152" s="95" t="s">
        <v>5881</v>
      </c>
      <c r="C3152" s="96">
        <v>3</v>
      </c>
      <c r="D3152" s="96">
        <v>0</v>
      </c>
      <c r="E3152" s="96">
        <v>5</v>
      </c>
      <c r="F3152" s="96">
        <v>5</v>
      </c>
      <c r="G3152" s="82" t="s">
        <v>110</v>
      </c>
      <c r="H3152" s="70" t="s">
        <v>3863</v>
      </c>
      <c r="I3152" s="70"/>
      <c r="J3152" s="70"/>
      <c r="K3152" s="72">
        <v>27.56</v>
      </c>
    </row>
    <row r="3153" spans="1:11" s="80" customFormat="1" ht="15" customHeight="1">
      <c r="A3153" s="91" t="s">
        <v>5882</v>
      </c>
      <c r="B3153" s="95" t="s">
        <v>5883</v>
      </c>
      <c r="C3153" s="96">
        <v>3</v>
      </c>
      <c r="D3153" s="96">
        <v>0</v>
      </c>
      <c r="E3153" s="96">
        <v>5</v>
      </c>
      <c r="F3153" s="96">
        <v>5</v>
      </c>
      <c r="G3153" s="82" t="s">
        <v>110</v>
      </c>
      <c r="H3153" s="70" t="s">
        <v>3863</v>
      </c>
      <c r="I3153" s="70"/>
      <c r="J3153" s="70"/>
      <c r="K3153" s="72">
        <v>26.68</v>
      </c>
    </row>
    <row r="3154" spans="1:11" s="80" customFormat="1" ht="15" customHeight="1">
      <c r="A3154" s="91" t="s">
        <v>5884</v>
      </c>
      <c r="B3154" s="95" t="s">
        <v>5885</v>
      </c>
      <c r="C3154" s="96">
        <v>3</v>
      </c>
      <c r="D3154" s="96">
        <v>0</v>
      </c>
      <c r="E3154" s="96">
        <v>5</v>
      </c>
      <c r="F3154" s="96">
        <v>5</v>
      </c>
      <c r="G3154" s="82" t="s">
        <v>110</v>
      </c>
      <c r="H3154" s="70" t="s">
        <v>3863</v>
      </c>
      <c r="I3154" s="70"/>
      <c r="J3154" s="70"/>
      <c r="K3154" s="72">
        <v>46.2</v>
      </c>
    </row>
    <row r="3155" spans="1:11" s="80" customFormat="1" ht="15" customHeight="1">
      <c r="A3155" s="91" t="s">
        <v>5886</v>
      </c>
      <c r="B3155" s="95" t="s">
        <v>5887</v>
      </c>
      <c r="C3155" s="96">
        <v>3</v>
      </c>
      <c r="D3155" s="96">
        <v>0</v>
      </c>
      <c r="E3155" s="96">
        <v>5</v>
      </c>
      <c r="F3155" s="96">
        <v>5</v>
      </c>
      <c r="G3155" s="82" t="s">
        <v>110</v>
      </c>
      <c r="H3155" s="70" t="s">
        <v>3863</v>
      </c>
      <c r="I3155" s="70"/>
      <c r="J3155" s="70"/>
      <c r="K3155" s="72">
        <v>16.36</v>
      </c>
    </row>
    <row r="3156" spans="1:11" s="80" customFormat="1" ht="15" customHeight="1">
      <c r="A3156" s="91" t="s">
        <v>5888</v>
      </c>
      <c r="B3156" s="95" t="s">
        <v>5889</v>
      </c>
      <c r="C3156" s="96">
        <v>3</v>
      </c>
      <c r="D3156" s="96">
        <v>0</v>
      </c>
      <c r="E3156" s="96">
        <v>5</v>
      </c>
      <c r="F3156" s="96">
        <v>5</v>
      </c>
      <c r="G3156" s="82" t="s">
        <v>110</v>
      </c>
      <c r="H3156" s="70" t="s">
        <v>3863</v>
      </c>
      <c r="I3156" s="70"/>
      <c r="J3156" s="70"/>
      <c r="K3156" s="72">
        <v>16.36</v>
      </c>
    </row>
    <row r="3157" spans="1:11" s="80" customFormat="1" ht="15" customHeight="1">
      <c r="A3157" s="91" t="s">
        <v>5890</v>
      </c>
      <c r="B3157" s="95" t="s">
        <v>5891</v>
      </c>
      <c r="C3157" s="96">
        <v>3</v>
      </c>
      <c r="D3157" s="96">
        <v>0</v>
      </c>
      <c r="E3157" s="96">
        <v>5</v>
      </c>
      <c r="F3157" s="96">
        <v>5</v>
      </c>
      <c r="G3157" s="82" t="s">
        <v>110</v>
      </c>
      <c r="H3157" s="70" t="s">
        <v>3863</v>
      </c>
      <c r="I3157" s="70"/>
      <c r="J3157" s="70"/>
      <c r="K3157" s="72">
        <v>16.36</v>
      </c>
    </row>
    <row r="3158" spans="1:11" s="80" customFormat="1" ht="15" customHeight="1">
      <c r="A3158" s="91" t="s">
        <v>5892</v>
      </c>
      <c r="B3158" s="95" t="s">
        <v>5893</v>
      </c>
      <c r="C3158" s="96">
        <v>3</v>
      </c>
      <c r="D3158" s="96">
        <v>0</v>
      </c>
      <c r="E3158" s="96">
        <v>5</v>
      </c>
      <c r="F3158" s="96">
        <v>5</v>
      </c>
      <c r="G3158" s="82" t="s">
        <v>110</v>
      </c>
      <c r="H3158" s="70" t="s">
        <v>3863</v>
      </c>
      <c r="I3158" s="70"/>
      <c r="J3158" s="70"/>
      <c r="K3158" s="72">
        <v>16.36</v>
      </c>
    </row>
    <row r="3159" spans="1:11" s="80" customFormat="1" ht="15" customHeight="1">
      <c r="A3159" s="91" t="s">
        <v>5894</v>
      </c>
      <c r="B3159" s="95" t="s">
        <v>5895</v>
      </c>
      <c r="C3159" s="96">
        <v>3</v>
      </c>
      <c r="D3159" s="96">
        <v>0</v>
      </c>
      <c r="E3159" s="96">
        <v>5</v>
      </c>
      <c r="F3159" s="96">
        <v>5</v>
      </c>
      <c r="G3159" s="82" t="s">
        <v>110</v>
      </c>
      <c r="H3159" s="70" t="s">
        <v>3863</v>
      </c>
      <c r="I3159" s="70"/>
      <c r="J3159" s="70"/>
      <c r="K3159" s="72">
        <v>16.36</v>
      </c>
    </row>
    <row r="3160" spans="1:11" s="80" customFormat="1" ht="15" customHeight="1">
      <c r="A3160" s="91" t="s">
        <v>5896</v>
      </c>
      <c r="B3160" s="95" t="s">
        <v>5897</v>
      </c>
      <c r="C3160" s="96">
        <v>3</v>
      </c>
      <c r="D3160" s="96">
        <v>0</v>
      </c>
      <c r="E3160" s="96">
        <v>5</v>
      </c>
      <c r="F3160" s="96">
        <v>5</v>
      </c>
      <c r="G3160" s="82" t="s">
        <v>110</v>
      </c>
      <c r="H3160" s="70" t="s">
        <v>3863</v>
      </c>
      <c r="I3160" s="70"/>
      <c r="J3160" s="70"/>
      <c r="K3160" s="72">
        <v>16.36</v>
      </c>
    </row>
    <row r="3161" spans="1:11" s="80" customFormat="1" ht="15" customHeight="1">
      <c r="A3161" s="91" t="s">
        <v>5898</v>
      </c>
      <c r="B3161" s="95" t="s">
        <v>5899</v>
      </c>
      <c r="C3161" s="96">
        <v>3</v>
      </c>
      <c r="D3161" s="96">
        <v>0</v>
      </c>
      <c r="E3161" s="96">
        <v>5</v>
      </c>
      <c r="F3161" s="96">
        <v>5</v>
      </c>
      <c r="G3161" s="82" t="s">
        <v>110</v>
      </c>
      <c r="H3161" s="70" t="s">
        <v>3863</v>
      </c>
      <c r="I3161" s="70"/>
      <c r="J3161" s="70"/>
      <c r="K3161" s="72">
        <v>16.36</v>
      </c>
    </row>
    <row r="3162" spans="1:11" s="80" customFormat="1" ht="15" customHeight="1">
      <c r="A3162" s="91" t="s">
        <v>5900</v>
      </c>
      <c r="B3162" s="95" t="s">
        <v>5901</v>
      </c>
      <c r="C3162" s="96">
        <v>3</v>
      </c>
      <c r="D3162" s="96">
        <v>0</v>
      </c>
      <c r="E3162" s="96">
        <v>5</v>
      </c>
      <c r="F3162" s="96">
        <v>5</v>
      </c>
      <c r="G3162" s="82" t="s">
        <v>110</v>
      </c>
      <c r="H3162" s="70" t="s">
        <v>3863</v>
      </c>
      <c r="I3162" s="70"/>
      <c r="J3162" s="70"/>
      <c r="K3162" s="72">
        <v>16.36</v>
      </c>
    </row>
    <row r="3163" spans="1:11" s="80" customFormat="1" ht="15" customHeight="1">
      <c r="A3163" s="91" t="s">
        <v>5902</v>
      </c>
      <c r="B3163" s="95" t="s">
        <v>5903</v>
      </c>
      <c r="C3163" s="96">
        <v>3</v>
      </c>
      <c r="D3163" s="96">
        <v>0</v>
      </c>
      <c r="E3163" s="96">
        <v>5</v>
      </c>
      <c r="F3163" s="96">
        <v>5</v>
      </c>
      <c r="G3163" s="82" t="s">
        <v>110</v>
      </c>
      <c r="H3163" s="70" t="s">
        <v>3863</v>
      </c>
      <c r="I3163" s="70"/>
      <c r="J3163" s="70"/>
      <c r="K3163" s="72">
        <v>16.36</v>
      </c>
    </row>
    <row r="3164" spans="1:11" s="80" customFormat="1" ht="15" customHeight="1">
      <c r="A3164" s="91" t="s">
        <v>5904</v>
      </c>
      <c r="B3164" s="95" t="s">
        <v>5905</v>
      </c>
      <c r="C3164" s="96">
        <v>3</v>
      </c>
      <c r="D3164" s="96">
        <v>0</v>
      </c>
      <c r="E3164" s="96">
        <v>5</v>
      </c>
      <c r="F3164" s="96">
        <v>5</v>
      </c>
      <c r="G3164" s="82" t="s">
        <v>110</v>
      </c>
      <c r="H3164" s="70" t="s">
        <v>3863</v>
      </c>
      <c r="I3164" s="70"/>
      <c r="J3164" s="70"/>
      <c r="K3164" s="72">
        <v>16.36</v>
      </c>
    </row>
    <row r="3165" spans="1:11" s="80" customFormat="1" ht="15" customHeight="1">
      <c r="A3165" s="91" t="s">
        <v>5906</v>
      </c>
      <c r="B3165" s="95" t="s">
        <v>5907</v>
      </c>
      <c r="C3165" s="96">
        <v>3</v>
      </c>
      <c r="D3165" s="96">
        <v>0</v>
      </c>
      <c r="E3165" s="96">
        <v>5</v>
      </c>
      <c r="F3165" s="96">
        <v>5</v>
      </c>
      <c r="G3165" s="82" t="s">
        <v>110</v>
      </c>
      <c r="H3165" s="70" t="s">
        <v>3863</v>
      </c>
      <c r="I3165" s="70"/>
      <c r="J3165" s="70"/>
      <c r="K3165" s="72">
        <v>16.36</v>
      </c>
    </row>
    <row r="3166" spans="1:11" s="80" customFormat="1" ht="15" customHeight="1">
      <c r="A3166" s="91" t="s">
        <v>5908</v>
      </c>
      <c r="B3166" s="95" t="s">
        <v>5909</v>
      </c>
      <c r="C3166" s="96">
        <v>3</v>
      </c>
      <c r="D3166" s="96">
        <v>0</v>
      </c>
      <c r="E3166" s="96">
        <v>5</v>
      </c>
      <c r="F3166" s="96">
        <v>5</v>
      </c>
      <c r="G3166" s="82" t="s">
        <v>110</v>
      </c>
      <c r="H3166" s="70" t="s">
        <v>3863</v>
      </c>
      <c r="I3166" s="70"/>
      <c r="J3166" s="70"/>
      <c r="K3166" s="72">
        <v>16.36</v>
      </c>
    </row>
    <row r="3167" spans="1:11" s="80" customFormat="1" ht="15" customHeight="1">
      <c r="A3167" s="91" t="s">
        <v>5910</v>
      </c>
      <c r="B3167" s="95" t="s">
        <v>5911</v>
      </c>
      <c r="C3167" s="96">
        <v>3</v>
      </c>
      <c r="D3167" s="96">
        <v>0</v>
      </c>
      <c r="E3167" s="96">
        <v>5</v>
      </c>
      <c r="F3167" s="96">
        <v>5</v>
      </c>
      <c r="G3167" s="82" t="s">
        <v>110</v>
      </c>
      <c r="H3167" s="70" t="s">
        <v>3863</v>
      </c>
      <c r="I3167" s="70"/>
      <c r="J3167" s="70"/>
      <c r="K3167" s="72">
        <v>16.36</v>
      </c>
    </row>
    <row r="3168" spans="1:11" s="80" customFormat="1" ht="15" customHeight="1">
      <c r="A3168" s="91" t="s">
        <v>5912</v>
      </c>
      <c r="B3168" s="95" t="s">
        <v>5913</v>
      </c>
      <c r="C3168" s="96">
        <v>3</v>
      </c>
      <c r="D3168" s="96">
        <v>0</v>
      </c>
      <c r="E3168" s="96">
        <v>5</v>
      </c>
      <c r="F3168" s="96">
        <v>5</v>
      </c>
      <c r="G3168" s="82" t="s">
        <v>110</v>
      </c>
      <c r="H3168" s="70" t="s">
        <v>3863</v>
      </c>
      <c r="I3168" s="70"/>
      <c r="J3168" s="70"/>
      <c r="K3168" s="72">
        <v>16.36</v>
      </c>
    </row>
    <row r="3169" spans="1:11" s="80" customFormat="1" ht="15" customHeight="1">
      <c r="A3169" s="91" t="s">
        <v>5914</v>
      </c>
      <c r="B3169" s="95" t="s">
        <v>5915</v>
      </c>
      <c r="C3169" s="96">
        <v>3</v>
      </c>
      <c r="D3169" s="96">
        <v>0</v>
      </c>
      <c r="E3169" s="96">
        <v>5</v>
      </c>
      <c r="F3169" s="96">
        <v>5</v>
      </c>
      <c r="G3169" s="82" t="s">
        <v>110</v>
      </c>
      <c r="H3169" s="70" t="s">
        <v>3863</v>
      </c>
      <c r="I3169" s="70"/>
      <c r="J3169" s="70"/>
      <c r="K3169" s="72">
        <v>16.36</v>
      </c>
    </row>
    <row r="3170" spans="1:11" s="80" customFormat="1" ht="15" customHeight="1">
      <c r="A3170" s="91" t="s">
        <v>5916</v>
      </c>
      <c r="B3170" s="95" t="s">
        <v>5917</v>
      </c>
      <c r="C3170" s="96">
        <v>3</v>
      </c>
      <c r="D3170" s="96">
        <v>0</v>
      </c>
      <c r="E3170" s="96">
        <v>5</v>
      </c>
      <c r="F3170" s="96">
        <v>5</v>
      </c>
      <c r="G3170" s="82" t="s">
        <v>110</v>
      </c>
      <c r="H3170" s="70" t="s">
        <v>3863</v>
      </c>
      <c r="I3170" s="70"/>
      <c r="J3170" s="70"/>
      <c r="K3170" s="72">
        <v>16.36</v>
      </c>
    </row>
    <row r="3171" spans="1:11" s="80" customFormat="1" ht="15" customHeight="1">
      <c r="A3171" s="91" t="s">
        <v>5918</v>
      </c>
      <c r="B3171" s="95" t="s">
        <v>5919</v>
      </c>
      <c r="C3171" s="96">
        <v>3</v>
      </c>
      <c r="D3171" s="96">
        <v>0</v>
      </c>
      <c r="E3171" s="96">
        <v>5</v>
      </c>
      <c r="F3171" s="96">
        <v>5</v>
      </c>
      <c r="G3171" s="82" t="s">
        <v>110</v>
      </c>
      <c r="H3171" s="70" t="s">
        <v>3863</v>
      </c>
      <c r="I3171" s="70"/>
      <c r="J3171" s="70"/>
      <c r="K3171" s="72">
        <v>16.36</v>
      </c>
    </row>
    <row r="3172" spans="1:11" s="80" customFormat="1" ht="15" customHeight="1">
      <c r="A3172" s="91" t="s">
        <v>5920</v>
      </c>
      <c r="B3172" s="95" t="s">
        <v>5921</v>
      </c>
      <c r="C3172" s="96">
        <v>3</v>
      </c>
      <c r="D3172" s="96">
        <v>0</v>
      </c>
      <c r="E3172" s="96">
        <v>5</v>
      </c>
      <c r="F3172" s="96">
        <v>5</v>
      </c>
      <c r="G3172" s="82" t="s">
        <v>110</v>
      </c>
      <c r="H3172" s="70" t="s">
        <v>3863</v>
      </c>
      <c r="I3172" s="70"/>
      <c r="J3172" s="70"/>
      <c r="K3172" s="72">
        <v>16.36</v>
      </c>
    </row>
    <row r="3173" spans="1:11" s="80" customFormat="1" ht="15" customHeight="1">
      <c r="A3173" s="91" t="s">
        <v>5922</v>
      </c>
      <c r="B3173" s="95" t="s">
        <v>5923</v>
      </c>
      <c r="C3173" s="96">
        <v>3</v>
      </c>
      <c r="D3173" s="96">
        <v>0</v>
      </c>
      <c r="E3173" s="96">
        <v>5</v>
      </c>
      <c r="F3173" s="96">
        <v>5</v>
      </c>
      <c r="G3173" s="82" t="s">
        <v>110</v>
      </c>
      <c r="H3173" s="70" t="s">
        <v>3863</v>
      </c>
      <c r="I3173" s="70"/>
      <c r="J3173" s="70"/>
      <c r="K3173" s="72">
        <v>16.36</v>
      </c>
    </row>
    <row r="3174" spans="1:11" s="80" customFormat="1" ht="15" customHeight="1">
      <c r="A3174" s="91" t="s">
        <v>5924</v>
      </c>
      <c r="B3174" s="95" t="s">
        <v>5925</v>
      </c>
      <c r="C3174" s="96">
        <v>3</v>
      </c>
      <c r="D3174" s="96">
        <v>0</v>
      </c>
      <c r="E3174" s="96">
        <v>5</v>
      </c>
      <c r="F3174" s="96">
        <v>5</v>
      </c>
      <c r="G3174" s="82" t="s">
        <v>110</v>
      </c>
      <c r="H3174" s="70" t="s">
        <v>3863</v>
      </c>
      <c r="I3174" s="70"/>
      <c r="J3174" s="70"/>
      <c r="K3174" s="72">
        <v>16.36</v>
      </c>
    </row>
    <row r="3175" spans="1:11" s="80" customFormat="1" ht="15" customHeight="1">
      <c r="A3175" s="91" t="s">
        <v>5926</v>
      </c>
      <c r="B3175" s="95" t="s">
        <v>5927</v>
      </c>
      <c r="C3175" s="96">
        <v>3</v>
      </c>
      <c r="D3175" s="96">
        <v>0</v>
      </c>
      <c r="E3175" s="96">
        <v>5</v>
      </c>
      <c r="F3175" s="96">
        <v>5</v>
      </c>
      <c r="G3175" s="82" t="s">
        <v>110</v>
      </c>
      <c r="H3175" s="70" t="s">
        <v>3863</v>
      </c>
      <c r="I3175" s="70"/>
      <c r="J3175" s="70"/>
      <c r="K3175" s="72">
        <v>16.36</v>
      </c>
    </row>
    <row r="3176" spans="1:11" s="80" customFormat="1" ht="15" customHeight="1">
      <c r="A3176" s="91" t="s">
        <v>5928</v>
      </c>
      <c r="B3176" s="95" t="s">
        <v>5929</v>
      </c>
      <c r="C3176" s="96">
        <v>3</v>
      </c>
      <c r="D3176" s="96">
        <v>0</v>
      </c>
      <c r="E3176" s="96">
        <v>5</v>
      </c>
      <c r="F3176" s="96">
        <v>5</v>
      </c>
      <c r="G3176" s="82" t="s">
        <v>110</v>
      </c>
      <c r="H3176" s="70" t="s">
        <v>3863</v>
      </c>
      <c r="I3176" s="70"/>
      <c r="J3176" s="70"/>
      <c r="K3176" s="72">
        <v>16.36</v>
      </c>
    </row>
    <row r="3177" spans="1:11" s="80" customFormat="1" ht="15" customHeight="1">
      <c r="A3177" s="91" t="s">
        <v>5930</v>
      </c>
      <c r="B3177" s="95" t="s">
        <v>5931</v>
      </c>
      <c r="C3177" s="96">
        <v>3</v>
      </c>
      <c r="D3177" s="96">
        <v>0</v>
      </c>
      <c r="E3177" s="96">
        <v>5</v>
      </c>
      <c r="F3177" s="96">
        <v>5</v>
      </c>
      <c r="G3177" s="82" t="s">
        <v>110</v>
      </c>
      <c r="H3177" s="70" t="s">
        <v>3863</v>
      </c>
      <c r="I3177" s="70"/>
      <c r="J3177" s="70"/>
      <c r="K3177" s="72">
        <v>16.36</v>
      </c>
    </row>
    <row r="3178" spans="1:11" s="80" customFormat="1" ht="15" customHeight="1">
      <c r="A3178" s="91" t="s">
        <v>5932</v>
      </c>
      <c r="B3178" s="95" t="s">
        <v>5933</v>
      </c>
      <c r="C3178" s="96">
        <v>3</v>
      </c>
      <c r="D3178" s="96">
        <v>0</v>
      </c>
      <c r="E3178" s="96">
        <v>5</v>
      </c>
      <c r="F3178" s="96">
        <v>5</v>
      </c>
      <c r="G3178" s="82" t="s">
        <v>110</v>
      </c>
      <c r="H3178" s="70" t="s">
        <v>3863</v>
      </c>
      <c r="I3178" s="70"/>
      <c r="J3178" s="70"/>
      <c r="K3178" s="72">
        <v>16.36</v>
      </c>
    </row>
    <row r="3179" spans="1:11" s="80" customFormat="1" ht="15" customHeight="1">
      <c r="A3179" s="91" t="s">
        <v>5934</v>
      </c>
      <c r="B3179" s="95" t="s">
        <v>5935</v>
      </c>
      <c r="C3179" s="96">
        <v>3</v>
      </c>
      <c r="D3179" s="96">
        <v>0</v>
      </c>
      <c r="E3179" s="96">
        <v>5</v>
      </c>
      <c r="F3179" s="96">
        <v>5</v>
      </c>
      <c r="G3179" s="82" t="s">
        <v>110</v>
      </c>
      <c r="H3179" s="70" t="s">
        <v>3863</v>
      </c>
      <c r="I3179" s="70"/>
      <c r="J3179" s="70"/>
      <c r="K3179" s="72">
        <v>16.36</v>
      </c>
    </row>
    <row r="3180" spans="1:11" s="80" customFormat="1" ht="15" customHeight="1">
      <c r="A3180" s="91" t="s">
        <v>5936</v>
      </c>
      <c r="B3180" s="95" t="s">
        <v>5937</v>
      </c>
      <c r="C3180" s="96">
        <v>3</v>
      </c>
      <c r="D3180" s="96">
        <v>0</v>
      </c>
      <c r="E3180" s="96">
        <v>5</v>
      </c>
      <c r="F3180" s="96">
        <v>5</v>
      </c>
      <c r="G3180" s="82" t="s">
        <v>110</v>
      </c>
      <c r="H3180" s="70" t="s">
        <v>3863</v>
      </c>
      <c r="I3180" s="70"/>
      <c r="J3180" s="70"/>
      <c r="K3180" s="72">
        <v>16.36</v>
      </c>
    </row>
    <row r="3181" spans="1:11" s="80" customFormat="1" ht="15" customHeight="1">
      <c r="A3181" s="91" t="s">
        <v>5938</v>
      </c>
      <c r="B3181" s="95" t="s">
        <v>5939</v>
      </c>
      <c r="C3181" s="96">
        <v>3</v>
      </c>
      <c r="D3181" s="96">
        <v>0</v>
      </c>
      <c r="E3181" s="96">
        <v>5</v>
      </c>
      <c r="F3181" s="96">
        <v>5</v>
      </c>
      <c r="G3181" s="82" t="s">
        <v>110</v>
      </c>
      <c r="H3181" s="70" t="s">
        <v>3863</v>
      </c>
      <c r="I3181" s="70"/>
      <c r="J3181" s="70"/>
      <c r="K3181" s="72">
        <v>16.36</v>
      </c>
    </row>
    <row r="3182" spans="1:11" s="80" customFormat="1" ht="15" customHeight="1">
      <c r="A3182" s="91" t="s">
        <v>5940</v>
      </c>
      <c r="B3182" s="95" t="s">
        <v>5941</v>
      </c>
      <c r="C3182" s="96">
        <v>3</v>
      </c>
      <c r="D3182" s="96">
        <v>0</v>
      </c>
      <c r="E3182" s="96">
        <v>5</v>
      </c>
      <c r="F3182" s="96">
        <v>5</v>
      </c>
      <c r="G3182" s="82" t="s">
        <v>110</v>
      </c>
      <c r="H3182" s="70" t="s">
        <v>3863</v>
      </c>
      <c r="I3182" s="70"/>
      <c r="J3182" s="70"/>
      <c r="K3182" s="72">
        <v>16.36</v>
      </c>
    </row>
    <row r="3183" spans="1:11" s="80" customFormat="1" ht="15" customHeight="1">
      <c r="A3183" s="91" t="s">
        <v>5942</v>
      </c>
      <c r="B3183" s="95" t="s">
        <v>5943</v>
      </c>
      <c r="C3183" s="96">
        <v>3</v>
      </c>
      <c r="D3183" s="96">
        <v>0</v>
      </c>
      <c r="E3183" s="96">
        <v>5</v>
      </c>
      <c r="F3183" s="96">
        <v>5</v>
      </c>
      <c r="G3183" s="82" t="s">
        <v>110</v>
      </c>
      <c r="H3183" s="70" t="s">
        <v>3863</v>
      </c>
      <c r="I3183" s="70"/>
      <c r="J3183" s="70"/>
      <c r="K3183" s="72">
        <v>16.36</v>
      </c>
    </row>
    <row r="3184" spans="1:11" s="80" customFormat="1" ht="15" customHeight="1">
      <c r="A3184" s="91" t="s">
        <v>5944</v>
      </c>
      <c r="B3184" s="95" t="s">
        <v>5945</v>
      </c>
      <c r="C3184" s="96">
        <v>3</v>
      </c>
      <c r="D3184" s="96">
        <v>0</v>
      </c>
      <c r="E3184" s="96">
        <v>5</v>
      </c>
      <c r="F3184" s="96">
        <v>5</v>
      </c>
      <c r="G3184" s="82" t="s">
        <v>110</v>
      </c>
      <c r="H3184" s="70" t="s">
        <v>3863</v>
      </c>
      <c r="I3184" s="70"/>
      <c r="J3184" s="70"/>
      <c r="K3184" s="72">
        <v>16.36</v>
      </c>
    </row>
    <row r="3185" spans="1:11" s="80" customFormat="1" ht="15" customHeight="1">
      <c r="A3185" s="91" t="s">
        <v>5946</v>
      </c>
      <c r="B3185" s="95" t="s">
        <v>5947</v>
      </c>
      <c r="C3185" s="96">
        <v>3</v>
      </c>
      <c r="D3185" s="96">
        <v>0</v>
      </c>
      <c r="E3185" s="96">
        <v>5</v>
      </c>
      <c r="F3185" s="96">
        <v>5</v>
      </c>
      <c r="G3185" s="82" t="s">
        <v>110</v>
      </c>
      <c r="H3185" s="70" t="s">
        <v>3863</v>
      </c>
      <c r="I3185" s="70"/>
      <c r="J3185" s="70"/>
      <c r="K3185" s="72">
        <v>16.36</v>
      </c>
    </row>
    <row r="3186" spans="1:11" s="80" customFormat="1" ht="15" customHeight="1">
      <c r="A3186" s="91" t="s">
        <v>5948</v>
      </c>
      <c r="B3186" s="95" t="s">
        <v>5949</v>
      </c>
      <c r="C3186" s="96">
        <v>3</v>
      </c>
      <c r="D3186" s="96">
        <v>0</v>
      </c>
      <c r="E3186" s="96">
        <v>5</v>
      </c>
      <c r="F3186" s="96">
        <v>5</v>
      </c>
      <c r="G3186" s="82" t="s">
        <v>110</v>
      </c>
      <c r="H3186" s="70" t="s">
        <v>3863</v>
      </c>
      <c r="I3186" s="70"/>
      <c r="J3186" s="70"/>
      <c r="K3186" s="72">
        <v>16.36</v>
      </c>
    </row>
    <row r="3187" spans="1:11" s="80" customFormat="1" ht="15" customHeight="1">
      <c r="A3187" s="91" t="s">
        <v>5950</v>
      </c>
      <c r="B3187" s="95" t="s">
        <v>5951</v>
      </c>
      <c r="C3187" s="96">
        <v>3</v>
      </c>
      <c r="D3187" s="96">
        <v>0</v>
      </c>
      <c r="E3187" s="96">
        <v>5</v>
      </c>
      <c r="F3187" s="96">
        <v>5</v>
      </c>
      <c r="G3187" s="82" t="s">
        <v>110</v>
      </c>
      <c r="H3187" s="70" t="s">
        <v>3863</v>
      </c>
      <c r="I3187" s="70"/>
      <c r="J3187" s="70"/>
      <c r="K3187" s="72">
        <v>19.62</v>
      </c>
    </row>
    <row r="3188" spans="1:11" s="80" customFormat="1" ht="15" customHeight="1">
      <c r="A3188" s="91" t="s">
        <v>5952</v>
      </c>
      <c r="B3188" s="95" t="s">
        <v>5953</v>
      </c>
      <c r="C3188" s="96">
        <v>3</v>
      </c>
      <c r="D3188" s="96">
        <v>0</v>
      </c>
      <c r="E3188" s="96">
        <v>5</v>
      </c>
      <c r="F3188" s="96">
        <v>5</v>
      </c>
      <c r="G3188" s="82" t="s">
        <v>110</v>
      </c>
      <c r="H3188" s="70" t="s">
        <v>3863</v>
      </c>
      <c r="I3188" s="70"/>
      <c r="J3188" s="70"/>
      <c r="K3188" s="72">
        <v>16.36</v>
      </c>
    </row>
    <row r="3189" spans="1:11" s="80" customFormat="1" ht="15" customHeight="1">
      <c r="A3189" s="91" t="s">
        <v>5954</v>
      </c>
      <c r="B3189" s="95" t="s">
        <v>5955</v>
      </c>
      <c r="C3189" s="96">
        <v>3</v>
      </c>
      <c r="D3189" s="96">
        <v>0</v>
      </c>
      <c r="E3189" s="96">
        <v>5</v>
      </c>
      <c r="F3189" s="96">
        <v>5</v>
      </c>
      <c r="G3189" s="82" t="s">
        <v>110</v>
      </c>
      <c r="H3189" s="70" t="s">
        <v>3863</v>
      </c>
      <c r="I3189" s="70"/>
      <c r="J3189" s="70"/>
      <c r="K3189" s="72">
        <v>14.1</v>
      </c>
    </row>
    <row r="3190" spans="1:11" s="80" customFormat="1" ht="15" customHeight="1">
      <c r="A3190" s="91" t="s">
        <v>5956</v>
      </c>
      <c r="B3190" s="95" t="s">
        <v>5955</v>
      </c>
      <c r="C3190" s="96">
        <v>3</v>
      </c>
      <c r="D3190" s="96">
        <v>0</v>
      </c>
      <c r="E3190" s="96">
        <v>5</v>
      </c>
      <c r="F3190" s="96">
        <v>5</v>
      </c>
      <c r="G3190" s="82" t="s">
        <v>110</v>
      </c>
      <c r="H3190" s="70" t="s">
        <v>3863</v>
      </c>
      <c r="I3190" s="70"/>
      <c r="J3190" s="70"/>
      <c r="K3190" s="72">
        <v>14.1</v>
      </c>
    </row>
    <row r="3191" spans="1:11" s="80" customFormat="1" ht="15" customHeight="1">
      <c r="A3191" s="91" t="s">
        <v>5957</v>
      </c>
      <c r="B3191" s="95" t="s">
        <v>5958</v>
      </c>
      <c r="C3191" s="96">
        <v>3</v>
      </c>
      <c r="D3191" s="96">
        <v>0</v>
      </c>
      <c r="E3191" s="96">
        <v>5</v>
      </c>
      <c r="F3191" s="96">
        <v>5</v>
      </c>
      <c r="G3191" s="82" t="s">
        <v>110</v>
      </c>
      <c r="H3191" s="70" t="s">
        <v>3863</v>
      </c>
      <c r="I3191" s="70"/>
      <c r="J3191" s="70"/>
      <c r="K3191" s="72">
        <v>15.73</v>
      </c>
    </row>
    <row r="3192" spans="1:11" s="80" customFormat="1" ht="15" customHeight="1">
      <c r="A3192" s="91" t="s">
        <v>5959</v>
      </c>
      <c r="B3192" s="95" t="s">
        <v>5960</v>
      </c>
      <c r="C3192" s="96">
        <v>3</v>
      </c>
      <c r="D3192" s="96">
        <v>0</v>
      </c>
      <c r="E3192" s="96">
        <v>5</v>
      </c>
      <c r="F3192" s="96">
        <v>5</v>
      </c>
      <c r="G3192" s="82" t="s">
        <v>110</v>
      </c>
      <c r="H3192" s="70" t="s">
        <v>3863</v>
      </c>
      <c r="I3192" s="70"/>
      <c r="J3192" s="70"/>
      <c r="K3192" s="72">
        <v>22.39</v>
      </c>
    </row>
    <row r="3193" spans="1:11" s="80" customFormat="1" ht="15" customHeight="1">
      <c r="A3193" s="91" t="s">
        <v>5961</v>
      </c>
      <c r="B3193" s="95" t="s">
        <v>5962</v>
      </c>
      <c r="C3193" s="96">
        <v>3</v>
      </c>
      <c r="D3193" s="96">
        <v>0</v>
      </c>
      <c r="E3193" s="96">
        <v>5</v>
      </c>
      <c r="F3193" s="96">
        <v>5</v>
      </c>
      <c r="G3193" s="82" t="s">
        <v>110</v>
      </c>
      <c r="H3193" s="70" t="s">
        <v>3863</v>
      </c>
      <c r="I3193" s="70"/>
      <c r="J3193" s="70"/>
      <c r="K3193" s="72">
        <v>16.36</v>
      </c>
    </row>
    <row r="3194" spans="1:11" s="80" customFormat="1" ht="15" customHeight="1">
      <c r="A3194" s="91" t="s">
        <v>5963</v>
      </c>
      <c r="B3194" s="95" t="s">
        <v>5964</v>
      </c>
      <c r="C3194" s="96">
        <v>3</v>
      </c>
      <c r="D3194" s="96">
        <v>0</v>
      </c>
      <c r="E3194" s="96">
        <v>5</v>
      </c>
      <c r="F3194" s="96">
        <v>5</v>
      </c>
      <c r="G3194" s="82" t="s">
        <v>110</v>
      </c>
      <c r="H3194" s="70" t="s">
        <v>3863</v>
      </c>
      <c r="I3194" s="70"/>
      <c r="J3194" s="70"/>
      <c r="K3194" s="72">
        <v>32.86</v>
      </c>
    </row>
    <row r="3195" spans="1:11" s="80" customFormat="1" ht="15" customHeight="1">
      <c r="A3195" s="91" t="s">
        <v>5965</v>
      </c>
      <c r="B3195" s="95" t="s">
        <v>5966</v>
      </c>
      <c r="C3195" s="96">
        <v>3</v>
      </c>
      <c r="D3195" s="96">
        <v>0</v>
      </c>
      <c r="E3195" s="96">
        <v>5</v>
      </c>
      <c r="F3195" s="96">
        <v>5</v>
      </c>
      <c r="G3195" s="82" t="s">
        <v>110</v>
      </c>
      <c r="H3195" s="70" t="s">
        <v>3863</v>
      </c>
      <c r="I3195" s="70"/>
      <c r="J3195" s="70"/>
      <c r="K3195" s="72">
        <v>24.06</v>
      </c>
    </row>
    <row r="3196" spans="1:11" s="80" customFormat="1" ht="15" customHeight="1">
      <c r="A3196" s="91" t="s">
        <v>5967</v>
      </c>
      <c r="B3196" s="95" t="s">
        <v>5968</v>
      </c>
      <c r="C3196" s="96">
        <v>3</v>
      </c>
      <c r="D3196" s="96">
        <v>0</v>
      </c>
      <c r="E3196" s="96">
        <v>5</v>
      </c>
      <c r="F3196" s="96">
        <v>5</v>
      </c>
      <c r="G3196" s="82" t="s">
        <v>110</v>
      </c>
      <c r="H3196" s="70" t="s">
        <v>3863</v>
      </c>
      <c r="I3196" s="70"/>
      <c r="J3196" s="70"/>
      <c r="K3196" s="72">
        <v>24.06</v>
      </c>
    </row>
    <row r="3197" spans="1:11" s="80" customFormat="1" ht="15" customHeight="1">
      <c r="A3197" s="91" t="s">
        <v>5969</v>
      </c>
      <c r="B3197" s="95" t="s">
        <v>5970</v>
      </c>
      <c r="C3197" s="96">
        <v>3</v>
      </c>
      <c r="D3197" s="96">
        <v>0</v>
      </c>
      <c r="E3197" s="96">
        <v>5</v>
      </c>
      <c r="F3197" s="96">
        <v>5</v>
      </c>
      <c r="G3197" s="82" t="s">
        <v>110</v>
      </c>
      <c r="H3197" s="70" t="s">
        <v>3863</v>
      </c>
      <c r="I3197" s="70"/>
      <c r="J3197" s="70"/>
      <c r="K3197" s="72">
        <v>16.36</v>
      </c>
    </row>
    <row r="3198" spans="1:11" s="80" customFormat="1" ht="15" customHeight="1">
      <c r="A3198" s="91" t="s">
        <v>5971</v>
      </c>
      <c r="B3198" s="95" t="s">
        <v>5972</v>
      </c>
      <c r="C3198" s="96">
        <v>3</v>
      </c>
      <c r="D3198" s="96">
        <v>0</v>
      </c>
      <c r="E3198" s="96">
        <v>5</v>
      </c>
      <c r="F3198" s="96">
        <v>5</v>
      </c>
      <c r="G3198" s="82" t="s">
        <v>110</v>
      </c>
      <c r="H3198" s="70" t="s">
        <v>3863</v>
      </c>
      <c r="I3198" s="70"/>
      <c r="J3198" s="70"/>
      <c r="K3198" s="72">
        <v>16.36</v>
      </c>
    </row>
    <row r="3199" spans="1:11" s="80" customFormat="1" ht="15" customHeight="1">
      <c r="A3199" s="91" t="s">
        <v>5973</v>
      </c>
      <c r="B3199" s="95" t="s">
        <v>5974</v>
      </c>
      <c r="C3199" s="96">
        <v>3</v>
      </c>
      <c r="D3199" s="96">
        <v>0</v>
      </c>
      <c r="E3199" s="96">
        <v>5</v>
      </c>
      <c r="F3199" s="96">
        <v>5</v>
      </c>
      <c r="G3199" s="82" t="s">
        <v>110</v>
      </c>
      <c r="H3199" s="70" t="s">
        <v>3863</v>
      </c>
      <c r="I3199" s="70"/>
      <c r="J3199" s="70"/>
      <c r="K3199" s="72">
        <v>16.36</v>
      </c>
    </row>
    <row r="3200" spans="1:11" s="80" customFormat="1" ht="15" customHeight="1">
      <c r="A3200" s="91" t="s">
        <v>5975</v>
      </c>
      <c r="B3200" s="95" t="s">
        <v>5976</v>
      </c>
      <c r="C3200" s="96">
        <v>3</v>
      </c>
      <c r="D3200" s="96">
        <v>0</v>
      </c>
      <c r="E3200" s="96">
        <v>5</v>
      </c>
      <c r="F3200" s="96">
        <v>5</v>
      </c>
      <c r="G3200" s="82" t="s">
        <v>110</v>
      </c>
      <c r="H3200" s="70" t="s">
        <v>3863</v>
      </c>
      <c r="I3200" s="70"/>
      <c r="J3200" s="70"/>
      <c r="K3200" s="72">
        <v>16.36</v>
      </c>
    </row>
    <row r="3201" spans="1:11" s="80" customFormat="1" ht="15" customHeight="1">
      <c r="A3201" s="91" t="s">
        <v>5977</v>
      </c>
      <c r="B3201" s="95" t="s">
        <v>5978</v>
      </c>
      <c r="C3201" s="96">
        <v>3</v>
      </c>
      <c r="D3201" s="96">
        <v>0</v>
      </c>
      <c r="E3201" s="96">
        <v>5</v>
      </c>
      <c r="F3201" s="96">
        <v>5</v>
      </c>
      <c r="G3201" s="82" t="s">
        <v>110</v>
      </c>
      <c r="H3201" s="70" t="s">
        <v>3863</v>
      </c>
      <c r="I3201" s="70"/>
      <c r="J3201" s="70"/>
      <c r="K3201" s="72">
        <v>16.36</v>
      </c>
    </row>
    <row r="3202" spans="1:11" s="80" customFormat="1" ht="15" customHeight="1">
      <c r="A3202" s="91" t="s">
        <v>5979</v>
      </c>
      <c r="B3202" s="95" t="s">
        <v>5980</v>
      </c>
      <c r="C3202" s="96">
        <v>3</v>
      </c>
      <c r="D3202" s="96">
        <v>0</v>
      </c>
      <c r="E3202" s="96">
        <v>5</v>
      </c>
      <c r="F3202" s="96">
        <v>5</v>
      </c>
      <c r="G3202" s="82" t="s">
        <v>110</v>
      </c>
      <c r="H3202" s="70" t="s">
        <v>3863</v>
      </c>
      <c r="I3202" s="70"/>
      <c r="J3202" s="70"/>
      <c r="K3202" s="72">
        <v>16.36</v>
      </c>
    </row>
    <row r="3203" spans="1:11" s="80" customFormat="1" ht="15" customHeight="1">
      <c r="A3203" s="91" t="s">
        <v>5981</v>
      </c>
      <c r="B3203" s="95" t="s">
        <v>5982</v>
      </c>
      <c r="C3203" s="96">
        <v>3</v>
      </c>
      <c r="D3203" s="96">
        <v>0</v>
      </c>
      <c r="E3203" s="96">
        <v>5</v>
      </c>
      <c r="F3203" s="96">
        <v>5</v>
      </c>
      <c r="G3203" s="82" t="s">
        <v>110</v>
      </c>
      <c r="H3203" s="70" t="s">
        <v>3863</v>
      </c>
      <c r="I3203" s="70"/>
      <c r="J3203" s="70"/>
      <c r="K3203" s="72">
        <v>13.08</v>
      </c>
    </row>
    <row r="3204" spans="1:11" s="80" customFormat="1" ht="15" customHeight="1">
      <c r="A3204" s="91" t="s">
        <v>5983</v>
      </c>
      <c r="B3204" s="95" t="s">
        <v>5984</v>
      </c>
      <c r="C3204" s="96">
        <v>3</v>
      </c>
      <c r="D3204" s="96">
        <v>0</v>
      </c>
      <c r="E3204" s="96">
        <v>5</v>
      </c>
      <c r="F3204" s="96">
        <v>5</v>
      </c>
      <c r="G3204" s="82" t="s">
        <v>110</v>
      </c>
      <c r="H3204" s="70" t="s">
        <v>3863</v>
      </c>
      <c r="I3204" s="70"/>
      <c r="J3204" s="70"/>
      <c r="K3204" s="72">
        <v>13.08</v>
      </c>
    </row>
    <row r="3205" spans="1:11" s="80" customFormat="1" ht="15" customHeight="1">
      <c r="A3205" s="91" t="s">
        <v>5985</v>
      </c>
      <c r="B3205" s="95" t="s">
        <v>5986</v>
      </c>
      <c r="C3205" s="96">
        <v>3</v>
      </c>
      <c r="D3205" s="96">
        <v>0</v>
      </c>
      <c r="E3205" s="96">
        <v>5</v>
      </c>
      <c r="F3205" s="96">
        <v>5</v>
      </c>
      <c r="G3205" s="82" t="s">
        <v>110</v>
      </c>
      <c r="H3205" s="70" t="s">
        <v>3863</v>
      </c>
      <c r="I3205" s="70"/>
      <c r="J3205" s="70"/>
      <c r="K3205" s="72">
        <v>27.36</v>
      </c>
    </row>
    <row r="3206" spans="1:11" s="80" customFormat="1" ht="15" customHeight="1">
      <c r="A3206" s="91" t="s">
        <v>5987</v>
      </c>
      <c r="B3206" s="95" t="s">
        <v>5988</v>
      </c>
      <c r="C3206" s="96">
        <v>3</v>
      </c>
      <c r="D3206" s="96">
        <v>0</v>
      </c>
      <c r="E3206" s="96">
        <v>5</v>
      </c>
      <c r="F3206" s="96">
        <v>5</v>
      </c>
      <c r="G3206" s="82" t="s">
        <v>110</v>
      </c>
      <c r="H3206" s="70" t="s">
        <v>3863</v>
      </c>
      <c r="I3206" s="70"/>
      <c r="J3206" s="70"/>
      <c r="K3206" s="72">
        <v>47.87</v>
      </c>
    </row>
    <row r="3207" spans="1:11" s="80" customFormat="1" ht="15" customHeight="1">
      <c r="A3207" s="91" t="s">
        <v>5989</v>
      </c>
      <c r="B3207" s="95" t="s">
        <v>5990</v>
      </c>
      <c r="C3207" s="96">
        <v>3</v>
      </c>
      <c r="D3207" s="96">
        <v>0</v>
      </c>
      <c r="E3207" s="96">
        <v>5</v>
      </c>
      <c r="F3207" s="96">
        <v>5</v>
      </c>
      <c r="G3207" s="82" t="s">
        <v>110</v>
      </c>
      <c r="H3207" s="70" t="s">
        <v>3863</v>
      </c>
      <c r="I3207" s="70"/>
      <c r="J3207" s="70"/>
      <c r="K3207" s="72">
        <v>58.44</v>
      </c>
    </row>
    <row r="3208" spans="1:11" s="80" customFormat="1" ht="15" customHeight="1">
      <c r="A3208" s="91" t="s">
        <v>5991</v>
      </c>
      <c r="B3208" s="95" t="s">
        <v>5992</v>
      </c>
      <c r="C3208" s="96">
        <v>3</v>
      </c>
      <c r="D3208" s="96">
        <v>0</v>
      </c>
      <c r="E3208" s="96">
        <v>5</v>
      </c>
      <c r="F3208" s="96">
        <v>5</v>
      </c>
      <c r="G3208" s="82" t="s">
        <v>110</v>
      </c>
      <c r="H3208" s="70" t="s">
        <v>3863</v>
      </c>
      <c r="I3208" s="70"/>
      <c r="J3208" s="70"/>
      <c r="K3208" s="72">
        <v>27.36</v>
      </c>
    </row>
    <row r="3209" spans="1:11" s="80" customFormat="1" ht="15" customHeight="1">
      <c r="A3209" s="91" t="s">
        <v>5993</v>
      </c>
      <c r="B3209" s="95" t="s">
        <v>5994</v>
      </c>
      <c r="C3209" s="96">
        <v>3</v>
      </c>
      <c r="D3209" s="96">
        <v>0</v>
      </c>
      <c r="E3209" s="96">
        <v>5</v>
      </c>
      <c r="F3209" s="96">
        <v>5</v>
      </c>
      <c r="G3209" s="82" t="s">
        <v>110</v>
      </c>
      <c r="H3209" s="70" t="s">
        <v>3863</v>
      </c>
      <c r="I3209" s="70"/>
      <c r="J3209" s="70"/>
      <c r="K3209" s="72">
        <v>47.87</v>
      </c>
    </row>
    <row r="3210" spans="1:11" s="80" customFormat="1" ht="15" customHeight="1">
      <c r="A3210" s="91" t="s">
        <v>5995</v>
      </c>
      <c r="B3210" s="95" t="s">
        <v>5996</v>
      </c>
      <c r="C3210" s="96">
        <v>3</v>
      </c>
      <c r="D3210" s="96">
        <v>0</v>
      </c>
      <c r="E3210" s="96">
        <v>5</v>
      </c>
      <c r="F3210" s="96">
        <v>5</v>
      </c>
      <c r="G3210" s="82" t="s">
        <v>110</v>
      </c>
      <c r="H3210" s="70" t="s">
        <v>3863</v>
      </c>
      <c r="I3210" s="70"/>
      <c r="J3210" s="70"/>
      <c r="K3210" s="72">
        <v>58.44</v>
      </c>
    </row>
    <row r="3211" spans="1:11" s="80" customFormat="1" ht="15" customHeight="1">
      <c r="A3211" s="91" t="s">
        <v>5997</v>
      </c>
      <c r="B3211" s="95" t="s">
        <v>5998</v>
      </c>
      <c r="C3211" s="96">
        <v>3</v>
      </c>
      <c r="D3211" s="96">
        <v>0</v>
      </c>
      <c r="E3211" s="96">
        <v>5</v>
      </c>
      <c r="F3211" s="96">
        <v>5</v>
      </c>
      <c r="G3211" s="82" t="s">
        <v>110</v>
      </c>
      <c r="H3211" s="70" t="s">
        <v>3863</v>
      </c>
      <c r="I3211" s="70"/>
      <c r="J3211" s="70"/>
      <c r="K3211" s="72">
        <v>27.36</v>
      </c>
    </row>
    <row r="3212" spans="1:11" s="80" customFormat="1" ht="15" customHeight="1">
      <c r="A3212" s="91" t="s">
        <v>5999</v>
      </c>
      <c r="B3212" s="95" t="s">
        <v>6000</v>
      </c>
      <c r="C3212" s="96">
        <v>3</v>
      </c>
      <c r="D3212" s="96">
        <v>0</v>
      </c>
      <c r="E3212" s="96">
        <v>5</v>
      </c>
      <c r="F3212" s="96">
        <v>5</v>
      </c>
      <c r="G3212" s="82" t="s">
        <v>110</v>
      </c>
      <c r="H3212" s="70" t="s">
        <v>3863</v>
      </c>
      <c r="I3212" s="70"/>
      <c r="J3212" s="70"/>
      <c r="K3212" s="72">
        <v>47.87</v>
      </c>
    </row>
    <row r="3213" spans="1:11" s="80" customFormat="1" ht="15" customHeight="1">
      <c r="A3213" s="91" t="s">
        <v>6001</v>
      </c>
      <c r="B3213" s="95" t="s">
        <v>6002</v>
      </c>
      <c r="C3213" s="96">
        <v>3</v>
      </c>
      <c r="D3213" s="96">
        <v>0</v>
      </c>
      <c r="E3213" s="96">
        <v>5</v>
      </c>
      <c r="F3213" s="96">
        <v>5</v>
      </c>
      <c r="G3213" s="82" t="s">
        <v>110</v>
      </c>
      <c r="H3213" s="70" t="s">
        <v>3863</v>
      </c>
      <c r="I3213" s="70"/>
      <c r="J3213" s="70"/>
      <c r="K3213" s="72">
        <v>56.96</v>
      </c>
    </row>
    <row r="3214" spans="1:11" s="80" customFormat="1" ht="15" customHeight="1">
      <c r="A3214" s="91" t="s">
        <v>6003</v>
      </c>
      <c r="B3214" s="95" t="s">
        <v>6004</v>
      </c>
      <c r="C3214" s="96">
        <v>3</v>
      </c>
      <c r="D3214" s="96">
        <v>0</v>
      </c>
      <c r="E3214" s="96">
        <v>5</v>
      </c>
      <c r="F3214" s="96">
        <v>5</v>
      </c>
      <c r="G3214" s="82" t="s">
        <v>110</v>
      </c>
      <c r="H3214" s="70" t="s">
        <v>3863</v>
      </c>
      <c r="I3214" s="70"/>
      <c r="J3214" s="70"/>
      <c r="K3214" s="72">
        <v>27.36</v>
      </c>
    </row>
    <row r="3215" spans="1:11" s="80" customFormat="1" ht="15" customHeight="1">
      <c r="A3215" s="91" t="s">
        <v>6005</v>
      </c>
      <c r="B3215" s="95" t="s">
        <v>6006</v>
      </c>
      <c r="C3215" s="96">
        <v>3</v>
      </c>
      <c r="D3215" s="96">
        <v>0</v>
      </c>
      <c r="E3215" s="96">
        <v>5</v>
      </c>
      <c r="F3215" s="96">
        <v>5</v>
      </c>
      <c r="G3215" s="82" t="s">
        <v>110</v>
      </c>
      <c r="H3215" s="70" t="s">
        <v>3863</v>
      </c>
      <c r="I3215" s="70"/>
      <c r="J3215" s="70"/>
      <c r="K3215" s="72">
        <v>47.87</v>
      </c>
    </row>
    <row r="3216" spans="1:11" s="80" customFormat="1" ht="15" customHeight="1">
      <c r="A3216" s="91" t="s">
        <v>6007</v>
      </c>
      <c r="B3216" s="95" t="s">
        <v>6008</v>
      </c>
      <c r="C3216" s="96">
        <v>3</v>
      </c>
      <c r="D3216" s="96">
        <v>0</v>
      </c>
      <c r="E3216" s="96">
        <v>5</v>
      </c>
      <c r="F3216" s="96">
        <v>5</v>
      </c>
      <c r="G3216" s="82" t="s">
        <v>110</v>
      </c>
      <c r="H3216" s="70" t="s">
        <v>3863</v>
      </c>
      <c r="I3216" s="70"/>
      <c r="J3216" s="70"/>
      <c r="K3216" s="72">
        <v>58.44</v>
      </c>
    </row>
    <row r="3217" spans="1:11" s="80" customFormat="1" ht="15" customHeight="1">
      <c r="A3217" s="91" t="s">
        <v>6009</v>
      </c>
      <c r="B3217" s="95" t="s">
        <v>6010</v>
      </c>
      <c r="C3217" s="96">
        <v>3</v>
      </c>
      <c r="D3217" s="96">
        <v>0</v>
      </c>
      <c r="E3217" s="96">
        <v>5</v>
      </c>
      <c r="F3217" s="96">
        <v>5</v>
      </c>
      <c r="G3217" s="82" t="s">
        <v>110</v>
      </c>
      <c r="H3217" s="70" t="s">
        <v>3863</v>
      </c>
      <c r="I3217" s="70"/>
      <c r="J3217" s="70"/>
      <c r="K3217" s="72">
        <v>27.36</v>
      </c>
    </row>
    <row r="3218" spans="1:11" s="80" customFormat="1" ht="15" customHeight="1">
      <c r="A3218" s="91" t="s">
        <v>6011</v>
      </c>
      <c r="B3218" s="95" t="s">
        <v>6012</v>
      </c>
      <c r="C3218" s="96">
        <v>3</v>
      </c>
      <c r="D3218" s="96">
        <v>0</v>
      </c>
      <c r="E3218" s="96">
        <v>5</v>
      </c>
      <c r="F3218" s="96">
        <v>5</v>
      </c>
      <c r="G3218" s="82" t="s">
        <v>110</v>
      </c>
      <c r="H3218" s="70" t="s">
        <v>3863</v>
      </c>
      <c r="I3218" s="70"/>
      <c r="J3218" s="70"/>
      <c r="K3218" s="72">
        <v>47.87</v>
      </c>
    </row>
    <row r="3219" spans="1:11" s="80" customFormat="1" ht="15" customHeight="1">
      <c r="A3219" s="91" t="s">
        <v>6013</v>
      </c>
      <c r="B3219" s="95" t="s">
        <v>6014</v>
      </c>
      <c r="C3219" s="96">
        <v>3</v>
      </c>
      <c r="D3219" s="96">
        <v>0</v>
      </c>
      <c r="E3219" s="96">
        <v>5</v>
      </c>
      <c r="F3219" s="96">
        <v>5</v>
      </c>
      <c r="G3219" s="82" t="s">
        <v>110</v>
      </c>
      <c r="H3219" s="70" t="s">
        <v>3863</v>
      </c>
      <c r="I3219" s="70"/>
      <c r="J3219" s="70"/>
      <c r="K3219" s="72">
        <v>47.69</v>
      </c>
    </row>
    <row r="3220" spans="1:11" s="80" customFormat="1" ht="15" customHeight="1">
      <c r="A3220" s="91" t="s">
        <v>6015</v>
      </c>
      <c r="B3220" s="95" t="s">
        <v>6016</v>
      </c>
      <c r="C3220" s="96">
        <v>3</v>
      </c>
      <c r="D3220" s="96">
        <v>0</v>
      </c>
      <c r="E3220" s="96">
        <v>5</v>
      </c>
      <c r="F3220" s="96">
        <v>5</v>
      </c>
      <c r="G3220" s="82" t="s">
        <v>110</v>
      </c>
      <c r="H3220" s="70" t="s">
        <v>3863</v>
      </c>
      <c r="I3220" s="70"/>
      <c r="J3220" s="70"/>
      <c r="K3220" s="72">
        <v>47.87</v>
      </c>
    </row>
    <row r="3221" spans="1:11" s="80" customFormat="1" ht="15" customHeight="1">
      <c r="A3221" s="91" t="s">
        <v>6017</v>
      </c>
      <c r="B3221" s="95" t="s">
        <v>6018</v>
      </c>
      <c r="C3221" s="96">
        <v>3</v>
      </c>
      <c r="D3221" s="96">
        <v>0</v>
      </c>
      <c r="E3221" s="96">
        <v>5</v>
      </c>
      <c r="F3221" s="96">
        <v>5</v>
      </c>
      <c r="G3221" s="82" t="s">
        <v>110</v>
      </c>
      <c r="H3221" s="70" t="s">
        <v>3863</v>
      </c>
      <c r="I3221" s="70"/>
      <c r="J3221" s="70"/>
      <c r="K3221" s="72">
        <v>27.36</v>
      </c>
    </row>
    <row r="3222" spans="1:11" s="80" customFormat="1" ht="15" customHeight="1">
      <c r="A3222" s="91" t="s">
        <v>6019</v>
      </c>
      <c r="B3222" s="95" t="s">
        <v>6020</v>
      </c>
      <c r="C3222" s="96">
        <v>3</v>
      </c>
      <c r="D3222" s="96">
        <v>0</v>
      </c>
      <c r="E3222" s="96">
        <v>5</v>
      </c>
      <c r="F3222" s="96">
        <v>5</v>
      </c>
      <c r="G3222" s="82" t="s">
        <v>110</v>
      </c>
      <c r="H3222" s="70" t="s">
        <v>3863</v>
      </c>
      <c r="I3222" s="70"/>
      <c r="J3222" s="70"/>
      <c r="K3222" s="72">
        <v>47.87</v>
      </c>
    </row>
    <row r="3223" spans="1:11" s="80" customFormat="1" ht="15" customHeight="1">
      <c r="A3223" s="91" t="s">
        <v>6021</v>
      </c>
      <c r="B3223" s="95" t="s">
        <v>6022</v>
      </c>
      <c r="C3223" s="96">
        <v>3</v>
      </c>
      <c r="D3223" s="96">
        <v>0</v>
      </c>
      <c r="E3223" s="96">
        <v>5</v>
      </c>
      <c r="F3223" s="96">
        <v>5</v>
      </c>
      <c r="G3223" s="82" t="s">
        <v>110</v>
      </c>
      <c r="H3223" s="70" t="s">
        <v>3863</v>
      </c>
      <c r="I3223" s="70"/>
      <c r="J3223" s="70"/>
      <c r="K3223" s="72">
        <v>58.44</v>
      </c>
    </row>
    <row r="3224" spans="1:11" s="80" customFormat="1" ht="15" customHeight="1">
      <c r="A3224" s="91" t="s">
        <v>6023</v>
      </c>
      <c r="B3224" s="95" t="s">
        <v>6024</v>
      </c>
      <c r="C3224" s="96">
        <v>3</v>
      </c>
      <c r="D3224" s="96">
        <v>0</v>
      </c>
      <c r="E3224" s="96">
        <v>5</v>
      </c>
      <c r="F3224" s="96">
        <v>5</v>
      </c>
      <c r="G3224" s="82" t="s">
        <v>110</v>
      </c>
      <c r="H3224" s="70" t="s">
        <v>3863</v>
      </c>
      <c r="I3224" s="70"/>
      <c r="J3224" s="70"/>
      <c r="K3224" s="72">
        <v>47.87</v>
      </c>
    </row>
    <row r="3225" spans="1:11" s="80" customFormat="1" ht="15" customHeight="1">
      <c r="A3225" s="91" t="s">
        <v>6025</v>
      </c>
      <c r="B3225" s="95" t="s">
        <v>6026</v>
      </c>
      <c r="C3225" s="96">
        <v>3</v>
      </c>
      <c r="D3225" s="96">
        <v>0</v>
      </c>
      <c r="E3225" s="96">
        <v>5</v>
      </c>
      <c r="F3225" s="96">
        <v>5</v>
      </c>
      <c r="G3225" s="82" t="s">
        <v>110</v>
      </c>
      <c r="H3225" s="70" t="s">
        <v>3863</v>
      </c>
      <c r="I3225" s="70"/>
      <c r="J3225" s="70"/>
      <c r="K3225" s="72">
        <v>47.87</v>
      </c>
    </row>
    <row r="3226" spans="1:11" s="80" customFormat="1" ht="15" customHeight="1">
      <c r="A3226" s="91" t="s">
        <v>6027</v>
      </c>
      <c r="B3226" s="95" t="s">
        <v>6028</v>
      </c>
      <c r="C3226" s="96">
        <v>3</v>
      </c>
      <c r="D3226" s="96">
        <v>0</v>
      </c>
      <c r="E3226" s="96">
        <v>5</v>
      </c>
      <c r="F3226" s="96">
        <v>5</v>
      </c>
      <c r="G3226" s="82" t="s">
        <v>110</v>
      </c>
      <c r="H3226" s="70" t="s">
        <v>3863</v>
      </c>
      <c r="I3226" s="70"/>
      <c r="J3226" s="70"/>
      <c r="K3226" s="72">
        <v>70.010000000000005</v>
      </c>
    </row>
    <row r="3227" spans="1:11" s="80" customFormat="1" ht="15" customHeight="1">
      <c r="A3227" s="91" t="s">
        <v>6029</v>
      </c>
      <c r="B3227" s="95" t="s">
        <v>6030</v>
      </c>
      <c r="C3227" s="96">
        <v>3</v>
      </c>
      <c r="D3227" s="96">
        <v>0</v>
      </c>
      <c r="E3227" s="96">
        <v>5</v>
      </c>
      <c r="F3227" s="96">
        <v>5</v>
      </c>
      <c r="G3227" s="82" t="s">
        <v>110</v>
      </c>
      <c r="H3227" s="70" t="s">
        <v>3863</v>
      </c>
      <c r="I3227" s="70"/>
      <c r="J3227" s="70"/>
      <c r="K3227" s="72">
        <v>116.09</v>
      </c>
    </row>
    <row r="3228" spans="1:11" s="80" customFormat="1" ht="15" customHeight="1">
      <c r="A3228" s="91" t="s">
        <v>6031</v>
      </c>
      <c r="B3228" s="95" t="s">
        <v>6032</v>
      </c>
      <c r="C3228" s="96">
        <v>3</v>
      </c>
      <c r="D3228" s="96">
        <v>0</v>
      </c>
      <c r="E3228" s="96">
        <v>5</v>
      </c>
      <c r="F3228" s="96">
        <v>5</v>
      </c>
      <c r="G3228" s="82" t="s">
        <v>110</v>
      </c>
      <c r="H3228" s="70" t="s">
        <v>3863</v>
      </c>
      <c r="I3228" s="70"/>
      <c r="J3228" s="70"/>
      <c r="K3228" s="72">
        <v>28.33</v>
      </c>
    </row>
    <row r="3229" spans="1:11" s="80" customFormat="1" ht="15" customHeight="1">
      <c r="A3229" s="91" t="s">
        <v>6033</v>
      </c>
      <c r="B3229" s="95" t="s">
        <v>6034</v>
      </c>
      <c r="C3229" s="96">
        <v>3</v>
      </c>
      <c r="D3229" s="96">
        <v>0</v>
      </c>
      <c r="E3229" s="96">
        <v>5</v>
      </c>
      <c r="F3229" s="96">
        <v>5</v>
      </c>
      <c r="G3229" s="82" t="s">
        <v>110</v>
      </c>
      <c r="H3229" s="70" t="s">
        <v>3863</v>
      </c>
      <c r="I3229" s="70"/>
      <c r="J3229" s="70"/>
      <c r="K3229" s="72">
        <v>27.36</v>
      </c>
    </row>
    <row r="3230" spans="1:11" s="80" customFormat="1" ht="15" customHeight="1">
      <c r="A3230" s="91" t="s">
        <v>6035</v>
      </c>
      <c r="B3230" s="95" t="s">
        <v>6036</v>
      </c>
      <c r="C3230" s="96">
        <v>3</v>
      </c>
      <c r="D3230" s="96">
        <v>0</v>
      </c>
      <c r="E3230" s="96">
        <v>5</v>
      </c>
      <c r="F3230" s="96">
        <v>5</v>
      </c>
      <c r="G3230" s="82" t="s">
        <v>110</v>
      </c>
      <c r="H3230" s="70" t="s">
        <v>3863</v>
      </c>
      <c r="I3230" s="70"/>
      <c r="J3230" s="70"/>
      <c r="K3230" s="72">
        <v>47.87</v>
      </c>
    </row>
    <row r="3231" spans="1:11" s="80" customFormat="1" ht="15" customHeight="1">
      <c r="A3231" s="91" t="s">
        <v>6037</v>
      </c>
      <c r="B3231" s="95" t="s">
        <v>6038</v>
      </c>
      <c r="C3231" s="96">
        <v>3</v>
      </c>
      <c r="D3231" s="96">
        <v>0</v>
      </c>
      <c r="E3231" s="96">
        <v>5</v>
      </c>
      <c r="F3231" s="96">
        <v>5</v>
      </c>
      <c r="G3231" s="82" t="s">
        <v>110</v>
      </c>
      <c r="H3231" s="70" t="s">
        <v>3863</v>
      </c>
      <c r="I3231" s="70"/>
      <c r="J3231" s="70"/>
      <c r="K3231" s="72">
        <v>56.96</v>
      </c>
    </row>
    <row r="3232" spans="1:11" s="80" customFormat="1" ht="15" customHeight="1">
      <c r="A3232" s="91" t="s">
        <v>6039</v>
      </c>
      <c r="B3232" s="95" t="s">
        <v>6040</v>
      </c>
      <c r="C3232" s="96">
        <v>3</v>
      </c>
      <c r="D3232" s="96">
        <v>0</v>
      </c>
      <c r="E3232" s="96">
        <v>5</v>
      </c>
      <c r="F3232" s="96">
        <v>5</v>
      </c>
      <c r="G3232" s="82" t="s">
        <v>110</v>
      </c>
      <c r="H3232" s="70" t="s">
        <v>3863</v>
      </c>
      <c r="I3232" s="70"/>
      <c r="J3232" s="70"/>
      <c r="K3232" s="72">
        <v>27.36</v>
      </c>
    </row>
    <row r="3233" spans="1:11" s="80" customFormat="1" ht="15" customHeight="1">
      <c r="A3233" s="91" t="s">
        <v>6041</v>
      </c>
      <c r="B3233" s="95" t="s">
        <v>6042</v>
      </c>
      <c r="C3233" s="96">
        <v>3</v>
      </c>
      <c r="D3233" s="96">
        <v>0</v>
      </c>
      <c r="E3233" s="96">
        <v>5</v>
      </c>
      <c r="F3233" s="96">
        <v>5</v>
      </c>
      <c r="G3233" s="82" t="s">
        <v>110</v>
      </c>
      <c r="H3233" s="70" t="s">
        <v>3863</v>
      </c>
      <c r="I3233" s="70"/>
      <c r="J3233" s="70"/>
      <c r="K3233" s="72">
        <v>47.87</v>
      </c>
    </row>
    <row r="3234" spans="1:11" s="80" customFormat="1" ht="15" customHeight="1">
      <c r="A3234" s="91" t="s">
        <v>6043</v>
      </c>
      <c r="B3234" s="95" t="s">
        <v>6044</v>
      </c>
      <c r="C3234" s="96">
        <v>3</v>
      </c>
      <c r="D3234" s="96">
        <v>0</v>
      </c>
      <c r="E3234" s="96">
        <v>5</v>
      </c>
      <c r="F3234" s="96">
        <v>5</v>
      </c>
      <c r="G3234" s="82" t="s">
        <v>110</v>
      </c>
      <c r="H3234" s="70" t="s">
        <v>3863</v>
      </c>
      <c r="I3234" s="70"/>
      <c r="J3234" s="70"/>
      <c r="K3234" s="72">
        <v>58.44</v>
      </c>
    </row>
    <row r="3235" spans="1:11" s="80" customFormat="1" ht="15" customHeight="1">
      <c r="A3235" s="91" t="s">
        <v>6045</v>
      </c>
      <c r="B3235" s="95" t="s">
        <v>6046</v>
      </c>
      <c r="C3235" s="96">
        <v>3</v>
      </c>
      <c r="D3235" s="96">
        <v>0</v>
      </c>
      <c r="E3235" s="96">
        <v>5</v>
      </c>
      <c r="F3235" s="96">
        <v>5</v>
      </c>
      <c r="G3235" s="82" t="s">
        <v>110</v>
      </c>
      <c r="H3235" s="70" t="s">
        <v>3863</v>
      </c>
      <c r="I3235" s="70"/>
      <c r="J3235" s="70"/>
      <c r="K3235" s="72">
        <v>27.36</v>
      </c>
    </row>
    <row r="3236" spans="1:11" s="80" customFormat="1" ht="15" customHeight="1">
      <c r="A3236" s="91" t="s">
        <v>6047</v>
      </c>
      <c r="B3236" s="95" t="s">
        <v>6048</v>
      </c>
      <c r="C3236" s="96">
        <v>3</v>
      </c>
      <c r="D3236" s="96">
        <v>0</v>
      </c>
      <c r="E3236" s="96">
        <v>5</v>
      </c>
      <c r="F3236" s="96">
        <v>5</v>
      </c>
      <c r="G3236" s="82" t="s">
        <v>110</v>
      </c>
      <c r="H3236" s="70" t="s">
        <v>3863</v>
      </c>
      <c r="I3236" s="70"/>
      <c r="J3236" s="70"/>
      <c r="K3236" s="72">
        <v>47.87</v>
      </c>
    </row>
    <row r="3237" spans="1:11" s="80" customFormat="1" ht="15" customHeight="1">
      <c r="A3237" s="91" t="s">
        <v>6049</v>
      </c>
      <c r="B3237" s="95" t="s">
        <v>6050</v>
      </c>
      <c r="C3237" s="96">
        <v>3</v>
      </c>
      <c r="D3237" s="96">
        <v>0</v>
      </c>
      <c r="E3237" s="96">
        <v>5</v>
      </c>
      <c r="F3237" s="96">
        <v>5</v>
      </c>
      <c r="G3237" s="82" t="s">
        <v>110</v>
      </c>
      <c r="H3237" s="70" t="s">
        <v>3863</v>
      </c>
      <c r="I3237" s="70"/>
      <c r="J3237" s="70"/>
      <c r="K3237" s="72">
        <v>58.44</v>
      </c>
    </row>
    <row r="3238" spans="1:11" s="80" customFormat="1" ht="15" customHeight="1">
      <c r="A3238" s="91" t="s">
        <v>6051</v>
      </c>
      <c r="B3238" s="95" t="s">
        <v>6052</v>
      </c>
      <c r="C3238" s="96">
        <v>3</v>
      </c>
      <c r="D3238" s="96">
        <v>0</v>
      </c>
      <c r="E3238" s="96">
        <v>5</v>
      </c>
      <c r="F3238" s="96">
        <v>5</v>
      </c>
      <c r="G3238" s="82" t="s">
        <v>110</v>
      </c>
      <c r="H3238" s="70" t="s">
        <v>3863</v>
      </c>
      <c r="I3238" s="70"/>
      <c r="J3238" s="70"/>
      <c r="K3238" s="72">
        <v>27.36</v>
      </c>
    </row>
    <row r="3239" spans="1:11" s="80" customFormat="1" ht="15" customHeight="1">
      <c r="A3239" s="91" t="s">
        <v>6053</v>
      </c>
      <c r="B3239" s="95" t="s">
        <v>6054</v>
      </c>
      <c r="C3239" s="96">
        <v>3</v>
      </c>
      <c r="D3239" s="96">
        <v>0</v>
      </c>
      <c r="E3239" s="96">
        <v>5</v>
      </c>
      <c r="F3239" s="96">
        <v>5</v>
      </c>
      <c r="G3239" s="82" t="s">
        <v>110</v>
      </c>
      <c r="H3239" s="70" t="s">
        <v>3863</v>
      </c>
      <c r="I3239" s="70"/>
      <c r="J3239" s="70"/>
      <c r="K3239" s="72">
        <v>47.87</v>
      </c>
    </row>
    <row r="3240" spans="1:11" s="80" customFormat="1" ht="15" customHeight="1">
      <c r="A3240" s="91" t="s">
        <v>6055</v>
      </c>
      <c r="B3240" s="95" t="s">
        <v>6056</v>
      </c>
      <c r="C3240" s="96">
        <v>3</v>
      </c>
      <c r="D3240" s="96">
        <v>0</v>
      </c>
      <c r="E3240" s="96">
        <v>5</v>
      </c>
      <c r="F3240" s="96">
        <v>5</v>
      </c>
      <c r="G3240" s="82" t="s">
        <v>110</v>
      </c>
      <c r="H3240" s="70" t="s">
        <v>3863</v>
      </c>
      <c r="I3240" s="70"/>
      <c r="J3240" s="70"/>
      <c r="K3240" s="72">
        <v>56.96</v>
      </c>
    </row>
    <row r="3241" spans="1:11" s="80" customFormat="1" ht="15" customHeight="1">
      <c r="A3241" s="91" t="s">
        <v>6057</v>
      </c>
      <c r="B3241" s="95" t="s">
        <v>6058</v>
      </c>
      <c r="C3241" s="96">
        <v>3</v>
      </c>
      <c r="D3241" s="96">
        <v>0</v>
      </c>
      <c r="E3241" s="96">
        <v>5</v>
      </c>
      <c r="F3241" s="96">
        <v>5</v>
      </c>
      <c r="G3241" s="82" t="s">
        <v>110</v>
      </c>
      <c r="H3241" s="70" t="s">
        <v>3863</v>
      </c>
      <c r="I3241" s="70"/>
      <c r="J3241" s="70"/>
      <c r="K3241" s="72">
        <v>27.36</v>
      </c>
    </row>
    <row r="3242" spans="1:11" s="80" customFormat="1" ht="15" customHeight="1">
      <c r="A3242" s="91" t="s">
        <v>6059</v>
      </c>
      <c r="B3242" s="95" t="s">
        <v>6060</v>
      </c>
      <c r="C3242" s="96">
        <v>3</v>
      </c>
      <c r="D3242" s="96">
        <v>0</v>
      </c>
      <c r="E3242" s="96">
        <v>5</v>
      </c>
      <c r="F3242" s="96">
        <v>5</v>
      </c>
      <c r="G3242" s="82" t="s">
        <v>110</v>
      </c>
      <c r="H3242" s="70" t="s">
        <v>3863</v>
      </c>
      <c r="I3242" s="70"/>
      <c r="J3242" s="70"/>
      <c r="K3242" s="72">
        <v>47.87</v>
      </c>
    </row>
    <row r="3243" spans="1:11" s="80" customFormat="1" ht="15" customHeight="1">
      <c r="A3243" s="91" t="s">
        <v>6061</v>
      </c>
      <c r="B3243" s="95" t="s">
        <v>6062</v>
      </c>
      <c r="C3243" s="96">
        <v>3</v>
      </c>
      <c r="D3243" s="96">
        <v>0</v>
      </c>
      <c r="E3243" s="96">
        <v>5</v>
      </c>
      <c r="F3243" s="96">
        <v>5</v>
      </c>
      <c r="G3243" s="82" t="s">
        <v>110</v>
      </c>
      <c r="H3243" s="70" t="s">
        <v>3863</v>
      </c>
      <c r="I3243" s="70"/>
      <c r="J3243" s="70"/>
      <c r="K3243" s="72">
        <v>58.44</v>
      </c>
    </row>
    <row r="3244" spans="1:11" s="80" customFormat="1" ht="15" customHeight="1">
      <c r="A3244" s="91" t="s">
        <v>6063</v>
      </c>
      <c r="B3244" s="95" t="s">
        <v>6064</v>
      </c>
      <c r="C3244" s="96">
        <v>3</v>
      </c>
      <c r="D3244" s="96">
        <v>0</v>
      </c>
      <c r="E3244" s="96">
        <v>5</v>
      </c>
      <c r="F3244" s="96">
        <v>5</v>
      </c>
      <c r="G3244" s="82" t="s">
        <v>110</v>
      </c>
      <c r="H3244" s="70" t="s">
        <v>3863</v>
      </c>
      <c r="I3244" s="70"/>
      <c r="J3244" s="70"/>
      <c r="K3244" s="72">
        <v>27.36</v>
      </c>
    </row>
    <row r="3245" spans="1:11" s="80" customFormat="1" ht="15" customHeight="1">
      <c r="A3245" s="91" t="s">
        <v>6065</v>
      </c>
      <c r="B3245" s="95" t="s">
        <v>6066</v>
      </c>
      <c r="C3245" s="96">
        <v>3</v>
      </c>
      <c r="D3245" s="96">
        <v>0</v>
      </c>
      <c r="E3245" s="96">
        <v>5</v>
      </c>
      <c r="F3245" s="96">
        <v>5</v>
      </c>
      <c r="G3245" s="82" t="s">
        <v>110</v>
      </c>
      <c r="H3245" s="70" t="s">
        <v>3863</v>
      </c>
      <c r="I3245" s="70"/>
      <c r="J3245" s="70"/>
      <c r="K3245" s="72">
        <v>47.87</v>
      </c>
    </row>
    <row r="3246" spans="1:11" s="80" customFormat="1" ht="15" customHeight="1">
      <c r="A3246" s="91" t="s">
        <v>6067</v>
      </c>
      <c r="B3246" s="95" t="s">
        <v>6068</v>
      </c>
      <c r="C3246" s="96">
        <v>3</v>
      </c>
      <c r="D3246" s="96">
        <v>0</v>
      </c>
      <c r="E3246" s="96">
        <v>5</v>
      </c>
      <c r="F3246" s="96">
        <v>5</v>
      </c>
      <c r="G3246" s="82" t="s">
        <v>110</v>
      </c>
      <c r="H3246" s="70" t="s">
        <v>3863</v>
      </c>
      <c r="I3246" s="70"/>
      <c r="J3246" s="70"/>
      <c r="K3246" s="72">
        <v>56.96</v>
      </c>
    </row>
    <row r="3247" spans="1:11" s="80" customFormat="1" ht="15" customHeight="1">
      <c r="A3247" s="91" t="s">
        <v>6069</v>
      </c>
      <c r="B3247" s="95" t="s">
        <v>6070</v>
      </c>
      <c r="C3247" s="96">
        <v>3</v>
      </c>
      <c r="D3247" s="96">
        <v>0</v>
      </c>
      <c r="E3247" s="96">
        <v>5</v>
      </c>
      <c r="F3247" s="96">
        <v>5</v>
      </c>
      <c r="G3247" s="82" t="s">
        <v>110</v>
      </c>
      <c r="H3247" s="70" t="s">
        <v>3863</v>
      </c>
      <c r="I3247" s="70"/>
      <c r="J3247" s="70"/>
      <c r="K3247" s="72">
        <v>27.36</v>
      </c>
    </row>
    <row r="3248" spans="1:11" s="80" customFormat="1" ht="15" customHeight="1">
      <c r="A3248" s="91" t="s">
        <v>6071</v>
      </c>
      <c r="B3248" s="95" t="s">
        <v>6072</v>
      </c>
      <c r="C3248" s="96">
        <v>3</v>
      </c>
      <c r="D3248" s="96">
        <v>0</v>
      </c>
      <c r="E3248" s="96">
        <v>5</v>
      </c>
      <c r="F3248" s="96">
        <v>5</v>
      </c>
      <c r="G3248" s="82" t="s">
        <v>110</v>
      </c>
      <c r="H3248" s="70" t="s">
        <v>3863</v>
      </c>
      <c r="I3248" s="70"/>
      <c r="J3248" s="70"/>
      <c r="K3248" s="72">
        <v>47.87</v>
      </c>
    </row>
    <row r="3249" spans="1:11" s="80" customFormat="1" ht="15" customHeight="1">
      <c r="A3249" s="91" t="s">
        <v>6073</v>
      </c>
      <c r="B3249" s="95" t="s">
        <v>6074</v>
      </c>
      <c r="C3249" s="96">
        <v>3</v>
      </c>
      <c r="D3249" s="96">
        <v>0</v>
      </c>
      <c r="E3249" s="96">
        <v>5</v>
      </c>
      <c r="F3249" s="96">
        <v>5</v>
      </c>
      <c r="G3249" s="82" t="s">
        <v>110</v>
      </c>
      <c r="H3249" s="70" t="s">
        <v>3863</v>
      </c>
      <c r="I3249" s="70"/>
      <c r="J3249" s="70"/>
      <c r="K3249" s="72">
        <v>116.09</v>
      </c>
    </row>
    <row r="3250" spans="1:11" s="80" customFormat="1" ht="15" customHeight="1">
      <c r="A3250" s="91" t="s">
        <v>6075</v>
      </c>
      <c r="B3250" s="95" t="s">
        <v>6076</v>
      </c>
      <c r="C3250" s="96">
        <v>3</v>
      </c>
      <c r="D3250" s="96">
        <v>0</v>
      </c>
      <c r="E3250" s="96">
        <v>5</v>
      </c>
      <c r="F3250" s="96">
        <v>5</v>
      </c>
      <c r="G3250" s="82" t="s">
        <v>110</v>
      </c>
      <c r="H3250" s="70" t="s">
        <v>3863</v>
      </c>
      <c r="I3250" s="70"/>
      <c r="J3250" s="70"/>
      <c r="K3250" s="72">
        <v>27.36</v>
      </c>
    </row>
    <row r="3251" spans="1:11" s="80" customFormat="1" ht="15" customHeight="1">
      <c r="A3251" s="91" t="s">
        <v>6077</v>
      </c>
      <c r="B3251" s="95" t="s">
        <v>6078</v>
      </c>
      <c r="C3251" s="96">
        <v>3</v>
      </c>
      <c r="D3251" s="96">
        <v>0</v>
      </c>
      <c r="E3251" s="96">
        <v>5</v>
      </c>
      <c r="F3251" s="96">
        <v>5</v>
      </c>
      <c r="G3251" s="82" t="s">
        <v>110</v>
      </c>
      <c r="H3251" s="70" t="s">
        <v>3863</v>
      </c>
      <c r="I3251" s="70"/>
      <c r="J3251" s="70"/>
      <c r="K3251" s="72">
        <v>47.87</v>
      </c>
    </row>
    <row r="3252" spans="1:11" s="80" customFormat="1" ht="15" customHeight="1">
      <c r="A3252" s="91" t="s">
        <v>6079</v>
      </c>
      <c r="B3252" s="95" t="s">
        <v>6080</v>
      </c>
      <c r="C3252" s="96">
        <v>3</v>
      </c>
      <c r="D3252" s="96">
        <v>0</v>
      </c>
      <c r="E3252" s="96">
        <v>5</v>
      </c>
      <c r="F3252" s="96">
        <v>5</v>
      </c>
      <c r="G3252" s="82" t="s">
        <v>110</v>
      </c>
      <c r="H3252" s="70" t="s">
        <v>3863</v>
      </c>
      <c r="I3252" s="70"/>
      <c r="J3252" s="70"/>
      <c r="K3252" s="72">
        <v>58.44</v>
      </c>
    </row>
    <row r="3253" spans="1:11" s="80" customFormat="1" ht="15" customHeight="1">
      <c r="A3253" s="91" t="s">
        <v>6081</v>
      </c>
      <c r="B3253" s="95" t="s">
        <v>6082</v>
      </c>
      <c r="C3253" s="96">
        <v>3</v>
      </c>
      <c r="D3253" s="96">
        <v>0</v>
      </c>
      <c r="E3253" s="96">
        <v>5</v>
      </c>
      <c r="F3253" s="96">
        <v>5</v>
      </c>
      <c r="G3253" s="82" t="s">
        <v>110</v>
      </c>
      <c r="H3253" s="70" t="s">
        <v>3863</v>
      </c>
      <c r="I3253" s="70"/>
      <c r="J3253" s="70"/>
      <c r="K3253" s="72">
        <v>27.36</v>
      </c>
    </row>
    <row r="3254" spans="1:11" s="80" customFormat="1" ht="15" customHeight="1">
      <c r="A3254" s="91" t="s">
        <v>6083</v>
      </c>
      <c r="B3254" s="95" t="s">
        <v>6084</v>
      </c>
      <c r="C3254" s="96">
        <v>3</v>
      </c>
      <c r="D3254" s="96">
        <v>0</v>
      </c>
      <c r="E3254" s="96">
        <v>5</v>
      </c>
      <c r="F3254" s="96">
        <v>5</v>
      </c>
      <c r="G3254" s="82" t="s">
        <v>110</v>
      </c>
      <c r="H3254" s="70" t="s">
        <v>3863</v>
      </c>
      <c r="I3254" s="70"/>
      <c r="J3254" s="70"/>
      <c r="K3254" s="72">
        <v>47.87</v>
      </c>
    </row>
    <row r="3255" spans="1:11" s="80" customFormat="1" ht="15" customHeight="1">
      <c r="A3255" s="91" t="s">
        <v>6085</v>
      </c>
      <c r="B3255" s="95" t="s">
        <v>6086</v>
      </c>
      <c r="C3255" s="96">
        <v>3</v>
      </c>
      <c r="D3255" s="96">
        <v>0</v>
      </c>
      <c r="E3255" s="96">
        <v>5</v>
      </c>
      <c r="F3255" s="96">
        <v>5</v>
      </c>
      <c r="G3255" s="82" t="s">
        <v>110</v>
      </c>
      <c r="H3255" s="70" t="s">
        <v>3863</v>
      </c>
      <c r="I3255" s="70"/>
      <c r="J3255" s="70"/>
      <c r="K3255" s="72">
        <v>56.96</v>
      </c>
    </row>
    <row r="3256" spans="1:11" s="80" customFormat="1" ht="15" customHeight="1">
      <c r="A3256" s="91" t="s">
        <v>6087</v>
      </c>
      <c r="B3256" s="95" t="s">
        <v>6088</v>
      </c>
      <c r="C3256" s="96">
        <v>3</v>
      </c>
      <c r="D3256" s="96">
        <v>0</v>
      </c>
      <c r="E3256" s="96">
        <v>5</v>
      </c>
      <c r="F3256" s="96">
        <v>5</v>
      </c>
      <c r="G3256" s="82" t="s">
        <v>110</v>
      </c>
      <c r="H3256" s="70" t="s">
        <v>3863</v>
      </c>
      <c r="I3256" s="70"/>
      <c r="J3256" s="70"/>
      <c r="K3256" s="72">
        <v>27.36</v>
      </c>
    </row>
    <row r="3257" spans="1:11" s="80" customFormat="1" ht="15" customHeight="1">
      <c r="A3257" s="91" t="s">
        <v>6089</v>
      </c>
      <c r="B3257" s="95" t="s">
        <v>6090</v>
      </c>
      <c r="C3257" s="96">
        <v>3</v>
      </c>
      <c r="D3257" s="96">
        <v>0</v>
      </c>
      <c r="E3257" s="96">
        <v>5</v>
      </c>
      <c r="F3257" s="96">
        <v>5</v>
      </c>
      <c r="G3257" s="82" t="s">
        <v>110</v>
      </c>
      <c r="H3257" s="70" t="s">
        <v>3863</v>
      </c>
      <c r="I3257" s="70"/>
      <c r="J3257" s="70"/>
      <c r="K3257" s="72">
        <v>47.87</v>
      </c>
    </row>
    <row r="3258" spans="1:11" s="80" customFormat="1" ht="15" customHeight="1">
      <c r="A3258" s="91" t="s">
        <v>6091</v>
      </c>
      <c r="B3258" s="95" t="s">
        <v>6092</v>
      </c>
      <c r="C3258" s="96">
        <v>3</v>
      </c>
      <c r="D3258" s="96">
        <v>0</v>
      </c>
      <c r="E3258" s="96">
        <v>5</v>
      </c>
      <c r="F3258" s="96">
        <v>5</v>
      </c>
      <c r="G3258" s="82" t="s">
        <v>110</v>
      </c>
      <c r="H3258" s="70" t="s">
        <v>3863</v>
      </c>
      <c r="I3258" s="70"/>
      <c r="J3258" s="70"/>
      <c r="K3258" s="72">
        <v>58.44</v>
      </c>
    </row>
    <row r="3259" spans="1:11" s="80" customFormat="1" ht="15" customHeight="1">
      <c r="A3259" s="91" t="s">
        <v>6093</v>
      </c>
      <c r="B3259" s="95" t="s">
        <v>6094</v>
      </c>
      <c r="C3259" s="96">
        <v>3</v>
      </c>
      <c r="D3259" s="96">
        <v>0</v>
      </c>
      <c r="E3259" s="96">
        <v>5</v>
      </c>
      <c r="F3259" s="96">
        <v>5</v>
      </c>
      <c r="G3259" s="82" t="s">
        <v>110</v>
      </c>
      <c r="H3259" s="70" t="s">
        <v>3863</v>
      </c>
      <c r="I3259" s="70"/>
      <c r="J3259" s="70"/>
      <c r="K3259" s="72">
        <v>27.36</v>
      </c>
    </row>
    <row r="3260" spans="1:11" s="80" customFormat="1" ht="15" customHeight="1">
      <c r="A3260" s="91" t="s">
        <v>6095</v>
      </c>
      <c r="B3260" s="95" t="s">
        <v>6096</v>
      </c>
      <c r="C3260" s="96">
        <v>3</v>
      </c>
      <c r="D3260" s="96">
        <v>0</v>
      </c>
      <c r="E3260" s="96">
        <v>5</v>
      </c>
      <c r="F3260" s="96">
        <v>5</v>
      </c>
      <c r="G3260" s="82" t="s">
        <v>110</v>
      </c>
      <c r="H3260" s="70" t="s">
        <v>3863</v>
      </c>
      <c r="I3260" s="70"/>
      <c r="J3260" s="70"/>
      <c r="K3260" s="72">
        <v>47.87</v>
      </c>
    </row>
    <row r="3261" spans="1:11" s="80" customFormat="1" ht="15" customHeight="1">
      <c r="A3261" s="91" t="s">
        <v>6097</v>
      </c>
      <c r="B3261" s="95" t="s">
        <v>6098</v>
      </c>
      <c r="C3261" s="96">
        <v>3</v>
      </c>
      <c r="D3261" s="96">
        <v>0</v>
      </c>
      <c r="E3261" s="96">
        <v>5</v>
      </c>
      <c r="F3261" s="96">
        <v>5</v>
      </c>
      <c r="G3261" s="82" t="s">
        <v>110</v>
      </c>
      <c r="H3261" s="70" t="s">
        <v>3863</v>
      </c>
      <c r="I3261" s="70"/>
      <c r="J3261" s="70"/>
      <c r="K3261" s="72">
        <v>58.44</v>
      </c>
    </row>
    <row r="3262" spans="1:11" s="80" customFormat="1" ht="15" customHeight="1">
      <c r="A3262" s="91" t="s">
        <v>6099</v>
      </c>
      <c r="B3262" s="95" t="s">
        <v>6100</v>
      </c>
      <c r="C3262" s="96">
        <v>3</v>
      </c>
      <c r="D3262" s="96">
        <v>0</v>
      </c>
      <c r="E3262" s="96">
        <v>5</v>
      </c>
      <c r="F3262" s="96">
        <v>5</v>
      </c>
      <c r="G3262" s="82" t="s">
        <v>110</v>
      </c>
      <c r="H3262" s="70" t="s">
        <v>3863</v>
      </c>
      <c r="I3262" s="70"/>
      <c r="J3262" s="70"/>
      <c r="K3262" s="72">
        <v>27.36</v>
      </c>
    </row>
    <row r="3263" spans="1:11" s="80" customFormat="1" ht="15" customHeight="1">
      <c r="A3263" s="91" t="s">
        <v>6101</v>
      </c>
      <c r="B3263" s="95" t="s">
        <v>6102</v>
      </c>
      <c r="C3263" s="96">
        <v>3</v>
      </c>
      <c r="D3263" s="96">
        <v>0</v>
      </c>
      <c r="E3263" s="96">
        <v>5</v>
      </c>
      <c r="F3263" s="96">
        <v>5</v>
      </c>
      <c r="G3263" s="82" t="s">
        <v>110</v>
      </c>
      <c r="H3263" s="70" t="s">
        <v>3863</v>
      </c>
      <c r="I3263" s="70"/>
      <c r="J3263" s="70"/>
      <c r="K3263" s="72">
        <v>47.87</v>
      </c>
    </row>
    <row r="3264" spans="1:11" s="80" customFormat="1" ht="15" customHeight="1">
      <c r="A3264" s="91" t="s">
        <v>6103</v>
      </c>
      <c r="B3264" s="95" t="s">
        <v>6104</v>
      </c>
      <c r="C3264" s="96">
        <v>3</v>
      </c>
      <c r="D3264" s="96">
        <v>0</v>
      </c>
      <c r="E3264" s="96">
        <v>5</v>
      </c>
      <c r="F3264" s="96">
        <v>5</v>
      </c>
      <c r="G3264" s="82" t="s">
        <v>110</v>
      </c>
      <c r="H3264" s="70" t="s">
        <v>3863</v>
      </c>
      <c r="I3264" s="70"/>
      <c r="J3264" s="70"/>
      <c r="K3264" s="72">
        <v>58.44</v>
      </c>
    </row>
    <row r="3265" spans="1:11" s="80" customFormat="1" ht="15" customHeight="1">
      <c r="A3265" s="91" t="s">
        <v>6105</v>
      </c>
      <c r="B3265" s="95" t="s">
        <v>6106</v>
      </c>
      <c r="C3265" s="96">
        <v>3</v>
      </c>
      <c r="D3265" s="96">
        <v>0</v>
      </c>
      <c r="E3265" s="96">
        <v>5</v>
      </c>
      <c r="F3265" s="96">
        <v>5</v>
      </c>
      <c r="G3265" s="82" t="s">
        <v>110</v>
      </c>
      <c r="H3265" s="70" t="s">
        <v>3863</v>
      </c>
      <c r="I3265" s="70"/>
      <c r="J3265" s="70"/>
      <c r="K3265" s="72">
        <v>27.36</v>
      </c>
    </row>
    <row r="3266" spans="1:11" s="80" customFormat="1" ht="15" customHeight="1">
      <c r="A3266" s="91" t="s">
        <v>6107</v>
      </c>
      <c r="B3266" s="95" t="s">
        <v>6108</v>
      </c>
      <c r="C3266" s="96">
        <v>3</v>
      </c>
      <c r="D3266" s="96">
        <v>0</v>
      </c>
      <c r="E3266" s="96">
        <v>5</v>
      </c>
      <c r="F3266" s="96">
        <v>5</v>
      </c>
      <c r="G3266" s="82" t="s">
        <v>110</v>
      </c>
      <c r="H3266" s="70" t="s">
        <v>3863</v>
      </c>
      <c r="I3266" s="70"/>
      <c r="J3266" s="70"/>
      <c r="K3266" s="72">
        <v>47.87</v>
      </c>
    </row>
    <row r="3267" spans="1:11" s="80" customFormat="1" ht="15" customHeight="1">
      <c r="A3267" s="91" t="s">
        <v>6109</v>
      </c>
      <c r="B3267" s="95" t="s">
        <v>6110</v>
      </c>
      <c r="C3267" s="96">
        <v>3</v>
      </c>
      <c r="D3267" s="96">
        <v>0</v>
      </c>
      <c r="E3267" s="96">
        <v>5</v>
      </c>
      <c r="F3267" s="96">
        <v>5</v>
      </c>
      <c r="G3267" s="82" t="s">
        <v>110</v>
      </c>
      <c r="H3267" s="70" t="s">
        <v>3863</v>
      </c>
      <c r="I3267" s="70"/>
      <c r="J3267" s="70"/>
      <c r="K3267" s="72">
        <v>56.96</v>
      </c>
    </row>
    <row r="3268" spans="1:11" s="80" customFormat="1" ht="15" customHeight="1">
      <c r="A3268" s="91" t="s">
        <v>6111</v>
      </c>
      <c r="B3268" s="95" t="s">
        <v>6112</v>
      </c>
      <c r="C3268" s="96">
        <v>3</v>
      </c>
      <c r="D3268" s="96">
        <v>0</v>
      </c>
      <c r="E3268" s="96">
        <v>5</v>
      </c>
      <c r="F3268" s="96">
        <v>5</v>
      </c>
      <c r="G3268" s="82" t="s">
        <v>110</v>
      </c>
      <c r="H3268" s="70" t="s">
        <v>3863</v>
      </c>
      <c r="I3268" s="70"/>
      <c r="J3268" s="70"/>
      <c r="K3268" s="72">
        <v>27.36</v>
      </c>
    </row>
    <row r="3269" spans="1:11" s="80" customFormat="1" ht="15" customHeight="1">
      <c r="A3269" s="91" t="s">
        <v>6113</v>
      </c>
      <c r="B3269" s="95" t="s">
        <v>6114</v>
      </c>
      <c r="C3269" s="96">
        <v>3</v>
      </c>
      <c r="D3269" s="96">
        <v>0</v>
      </c>
      <c r="E3269" s="96">
        <v>5</v>
      </c>
      <c r="F3269" s="96">
        <v>5</v>
      </c>
      <c r="G3269" s="82" t="s">
        <v>110</v>
      </c>
      <c r="H3269" s="70" t="s">
        <v>3863</v>
      </c>
      <c r="I3269" s="70"/>
      <c r="J3269" s="70"/>
      <c r="K3269" s="72">
        <v>47.87</v>
      </c>
    </row>
    <row r="3270" spans="1:11" s="80" customFormat="1" ht="15" customHeight="1">
      <c r="A3270" s="91" t="s">
        <v>6115</v>
      </c>
      <c r="B3270" s="95" t="s">
        <v>6116</v>
      </c>
      <c r="C3270" s="96">
        <v>3</v>
      </c>
      <c r="D3270" s="96">
        <v>0</v>
      </c>
      <c r="E3270" s="96">
        <v>5</v>
      </c>
      <c r="F3270" s="96">
        <v>5</v>
      </c>
      <c r="G3270" s="82" t="s">
        <v>110</v>
      </c>
      <c r="H3270" s="70" t="s">
        <v>3863</v>
      </c>
      <c r="I3270" s="70"/>
      <c r="J3270" s="70"/>
      <c r="K3270" s="72">
        <v>58.44</v>
      </c>
    </row>
    <row r="3271" spans="1:11" s="80" customFormat="1" ht="15" customHeight="1">
      <c r="A3271" s="91" t="s">
        <v>6117</v>
      </c>
      <c r="B3271" s="95" t="s">
        <v>6118</v>
      </c>
      <c r="C3271" s="96">
        <v>3</v>
      </c>
      <c r="D3271" s="96">
        <v>0</v>
      </c>
      <c r="E3271" s="96">
        <v>5</v>
      </c>
      <c r="F3271" s="96">
        <v>5</v>
      </c>
      <c r="G3271" s="82" t="s">
        <v>110</v>
      </c>
      <c r="H3271" s="70" t="s">
        <v>3863</v>
      </c>
      <c r="I3271" s="70"/>
      <c r="J3271" s="70"/>
      <c r="K3271" s="72">
        <v>27.36</v>
      </c>
    </row>
    <row r="3272" spans="1:11" s="80" customFormat="1" ht="15" customHeight="1">
      <c r="A3272" s="91" t="s">
        <v>6119</v>
      </c>
      <c r="B3272" s="95" t="s">
        <v>6120</v>
      </c>
      <c r="C3272" s="96">
        <v>3</v>
      </c>
      <c r="D3272" s="96">
        <v>0</v>
      </c>
      <c r="E3272" s="96">
        <v>5</v>
      </c>
      <c r="F3272" s="96">
        <v>5</v>
      </c>
      <c r="G3272" s="82" t="s">
        <v>110</v>
      </c>
      <c r="H3272" s="70" t="s">
        <v>3863</v>
      </c>
      <c r="I3272" s="70"/>
      <c r="J3272" s="70"/>
      <c r="K3272" s="72">
        <v>47.87</v>
      </c>
    </row>
    <row r="3273" spans="1:11" s="80" customFormat="1" ht="15" customHeight="1">
      <c r="A3273" s="91" t="s">
        <v>6121</v>
      </c>
      <c r="B3273" s="95" t="s">
        <v>6122</v>
      </c>
      <c r="C3273" s="96">
        <v>3</v>
      </c>
      <c r="D3273" s="96">
        <v>0</v>
      </c>
      <c r="E3273" s="96">
        <v>5</v>
      </c>
      <c r="F3273" s="96">
        <v>5</v>
      </c>
      <c r="G3273" s="82" t="s">
        <v>110</v>
      </c>
      <c r="H3273" s="70" t="s">
        <v>3863</v>
      </c>
      <c r="I3273" s="70"/>
      <c r="J3273" s="70"/>
      <c r="K3273" s="72">
        <v>56.96</v>
      </c>
    </row>
    <row r="3274" spans="1:11" s="80" customFormat="1" ht="15" customHeight="1">
      <c r="A3274" s="91" t="s">
        <v>6123</v>
      </c>
      <c r="B3274" s="95" t="s">
        <v>6124</v>
      </c>
      <c r="C3274" s="96">
        <v>3</v>
      </c>
      <c r="D3274" s="96">
        <v>0</v>
      </c>
      <c r="E3274" s="96">
        <v>5</v>
      </c>
      <c r="F3274" s="96">
        <v>5</v>
      </c>
      <c r="G3274" s="82" t="s">
        <v>110</v>
      </c>
      <c r="H3274" s="70" t="s">
        <v>3863</v>
      </c>
      <c r="I3274" s="70"/>
      <c r="J3274" s="70"/>
      <c r="K3274" s="72">
        <v>175.02</v>
      </c>
    </row>
    <row r="3275" spans="1:11" s="80" customFormat="1" ht="15" customHeight="1">
      <c r="A3275" s="91" t="s">
        <v>6125</v>
      </c>
      <c r="B3275" s="95" t="s">
        <v>6126</v>
      </c>
      <c r="C3275" s="96">
        <v>3</v>
      </c>
      <c r="D3275" s="96">
        <v>0</v>
      </c>
      <c r="E3275" s="96">
        <v>5</v>
      </c>
      <c r="F3275" s="96">
        <v>5</v>
      </c>
      <c r="G3275" s="82" t="s">
        <v>110</v>
      </c>
      <c r="H3275" s="70" t="s">
        <v>3863</v>
      </c>
      <c r="I3275" s="70"/>
      <c r="J3275" s="70"/>
      <c r="K3275" s="72">
        <v>291.18</v>
      </c>
    </row>
    <row r="3276" spans="1:11" s="80" customFormat="1" ht="15" customHeight="1">
      <c r="A3276" s="91" t="s">
        <v>6127</v>
      </c>
      <c r="B3276" s="95" t="s">
        <v>6128</v>
      </c>
      <c r="C3276" s="96">
        <v>3</v>
      </c>
      <c r="D3276" s="96">
        <v>0</v>
      </c>
      <c r="E3276" s="96">
        <v>5</v>
      </c>
      <c r="F3276" s="96">
        <v>5</v>
      </c>
      <c r="G3276" s="82" t="s">
        <v>110</v>
      </c>
      <c r="H3276" s="70" t="s">
        <v>3863</v>
      </c>
      <c r="I3276" s="70"/>
      <c r="J3276" s="70"/>
      <c r="K3276" s="72">
        <v>568.6</v>
      </c>
    </row>
    <row r="3277" spans="1:11" s="80" customFormat="1" ht="15" customHeight="1">
      <c r="A3277" s="91" t="s">
        <v>6129</v>
      </c>
      <c r="B3277" s="95" t="s">
        <v>6130</v>
      </c>
      <c r="C3277" s="96">
        <v>3</v>
      </c>
      <c r="D3277" s="96">
        <v>0</v>
      </c>
      <c r="E3277" s="96">
        <v>5</v>
      </c>
      <c r="F3277" s="96">
        <v>5</v>
      </c>
      <c r="G3277" s="82" t="s">
        <v>110</v>
      </c>
      <c r="H3277" s="70" t="s">
        <v>3863</v>
      </c>
      <c r="I3277" s="70"/>
      <c r="J3277" s="70"/>
      <c r="K3277" s="72">
        <v>47.87</v>
      </c>
    </row>
    <row r="3278" spans="1:11" s="80" customFormat="1" ht="15" customHeight="1">
      <c r="A3278" s="91" t="s">
        <v>6131</v>
      </c>
      <c r="B3278" s="95" t="s">
        <v>6132</v>
      </c>
      <c r="C3278" s="96">
        <v>3</v>
      </c>
      <c r="D3278" s="96">
        <v>0</v>
      </c>
      <c r="E3278" s="96">
        <v>5</v>
      </c>
      <c r="F3278" s="96">
        <v>5</v>
      </c>
      <c r="G3278" s="82" t="s">
        <v>110</v>
      </c>
      <c r="H3278" s="70" t="s">
        <v>3863</v>
      </c>
      <c r="I3278" s="70"/>
      <c r="J3278" s="70"/>
      <c r="K3278" s="72">
        <v>47.87</v>
      </c>
    </row>
    <row r="3279" spans="1:11" s="80" customFormat="1" ht="15" customHeight="1">
      <c r="A3279" s="91" t="s">
        <v>6133</v>
      </c>
      <c r="B3279" s="95" t="s">
        <v>6134</v>
      </c>
      <c r="C3279" s="96">
        <v>3</v>
      </c>
      <c r="D3279" s="96">
        <v>0</v>
      </c>
      <c r="E3279" s="96">
        <v>5</v>
      </c>
      <c r="F3279" s="96">
        <v>5</v>
      </c>
      <c r="G3279" s="82" t="s">
        <v>110</v>
      </c>
      <c r="H3279" s="70" t="s">
        <v>3863</v>
      </c>
      <c r="I3279" s="70"/>
      <c r="J3279" s="70"/>
      <c r="K3279" s="72">
        <v>27.36</v>
      </c>
    </row>
    <row r="3280" spans="1:11" s="80" customFormat="1" ht="15" customHeight="1">
      <c r="A3280" s="91" t="s">
        <v>6135</v>
      </c>
      <c r="B3280" s="95" t="s">
        <v>6136</v>
      </c>
      <c r="C3280" s="96">
        <v>3</v>
      </c>
      <c r="D3280" s="96">
        <v>0</v>
      </c>
      <c r="E3280" s="96">
        <v>5</v>
      </c>
      <c r="F3280" s="96">
        <v>5</v>
      </c>
      <c r="G3280" s="82" t="s">
        <v>110</v>
      </c>
      <c r="H3280" s="70" t="s">
        <v>3863</v>
      </c>
      <c r="I3280" s="70"/>
      <c r="J3280" s="70"/>
      <c r="K3280" s="72">
        <v>47.87</v>
      </c>
    </row>
    <row r="3281" spans="1:11" s="80" customFormat="1" ht="15" customHeight="1">
      <c r="A3281" s="91" t="s">
        <v>6137</v>
      </c>
      <c r="B3281" s="95" t="s">
        <v>6138</v>
      </c>
      <c r="C3281" s="96">
        <v>3</v>
      </c>
      <c r="D3281" s="96">
        <v>0</v>
      </c>
      <c r="E3281" s="96">
        <v>5</v>
      </c>
      <c r="F3281" s="96">
        <v>5</v>
      </c>
      <c r="G3281" s="82" t="s">
        <v>110</v>
      </c>
      <c r="H3281" s="70" t="s">
        <v>3863</v>
      </c>
      <c r="I3281" s="70"/>
      <c r="J3281" s="70"/>
      <c r="K3281" s="72">
        <v>56.96</v>
      </c>
    </row>
    <row r="3282" spans="1:11" s="80" customFormat="1" ht="15" customHeight="1">
      <c r="A3282" s="91" t="s">
        <v>6139</v>
      </c>
      <c r="B3282" s="95" t="s">
        <v>6140</v>
      </c>
      <c r="C3282" s="96">
        <v>3</v>
      </c>
      <c r="D3282" s="96">
        <v>0</v>
      </c>
      <c r="E3282" s="96">
        <v>5</v>
      </c>
      <c r="F3282" s="96">
        <v>5</v>
      </c>
      <c r="G3282" s="82" t="s">
        <v>110</v>
      </c>
      <c r="H3282" s="70" t="s">
        <v>3863</v>
      </c>
      <c r="I3282" s="70"/>
      <c r="J3282" s="70"/>
      <c r="K3282" s="72">
        <v>47.87</v>
      </c>
    </row>
    <row r="3283" spans="1:11" s="80" customFormat="1" ht="15" customHeight="1">
      <c r="A3283" s="91" t="s">
        <v>6141</v>
      </c>
      <c r="B3283" s="95" t="s">
        <v>6142</v>
      </c>
      <c r="C3283" s="96">
        <v>3</v>
      </c>
      <c r="D3283" s="96">
        <v>0</v>
      </c>
      <c r="E3283" s="96">
        <v>5</v>
      </c>
      <c r="F3283" s="96">
        <v>5</v>
      </c>
      <c r="G3283" s="82" t="s">
        <v>110</v>
      </c>
      <c r="H3283" s="70" t="s">
        <v>3863</v>
      </c>
      <c r="I3283" s="70"/>
      <c r="J3283" s="70"/>
      <c r="K3283" s="72">
        <v>27.36</v>
      </c>
    </row>
    <row r="3284" spans="1:11" s="80" customFormat="1" ht="15" customHeight="1">
      <c r="A3284" s="91" t="s">
        <v>6143</v>
      </c>
      <c r="B3284" s="95" t="s">
        <v>6144</v>
      </c>
      <c r="C3284" s="96">
        <v>3</v>
      </c>
      <c r="D3284" s="96">
        <v>0</v>
      </c>
      <c r="E3284" s="96">
        <v>5</v>
      </c>
      <c r="F3284" s="96">
        <v>5</v>
      </c>
      <c r="G3284" s="82" t="s">
        <v>110</v>
      </c>
      <c r="H3284" s="70" t="s">
        <v>3863</v>
      </c>
      <c r="I3284" s="70"/>
      <c r="J3284" s="70"/>
      <c r="K3284" s="72">
        <v>47.87</v>
      </c>
    </row>
    <row r="3285" spans="1:11" s="80" customFormat="1" ht="15" customHeight="1">
      <c r="A3285" s="91" t="s">
        <v>6145</v>
      </c>
      <c r="B3285" s="95" t="s">
        <v>6146</v>
      </c>
      <c r="C3285" s="96">
        <v>3</v>
      </c>
      <c r="D3285" s="96">
        <v>0</v>
      </c>
      <c r="E3285" s="96">
        <v>5</v>
      </c>
      <c r="F3285" s="96">
        <v>5</v>
      </c>
      <c r="G3285" s="82" t="s">
        <v>110</v>
      </c>
      <c r="H3285" s="70" t="s">
        <v>3863</v>
      </c>
      <c r="I3285" s="70"/>
      <c r="J3285" s="70"/>
      <c r="K3285" s="72">
        <v>27.36</v>
      </c>
    </row>
    <row r="3286" spans="1:11" s="80" customFormat="1" ht="15" customHeight="1">
      <c r="A3286" s="91" t="s">
        <v>6147</v>
      </c>
      <c r="B3286" s="95" t="s">
        <v>6148</v>
      </c>
      <c r="C3286" s="96">
        <v>3</v>
      </c>
      <c r="D3286" s="96">
        <v>0</v>
      </c>
      <c r="E3286" s="96">
        <v>5</v>
      </c>
      <c r="F3286" s="96">
        <v>5</v>
      </c>
      <c r="G3286" s="82" t="s">
        <v>110</v>
      </c>
      <c r="H3286" s="70" t="s">
        <v>3863</v>
      </c>
      <c r="I3286" s="70"/>
      <c r="J3286" s="70"/>
      <c r="K3286" s="72">
        <v>47.87</v>
      </c>
    </row>
    <row r="3287" spans="1:11" s="80" customFormat="1" ht="15" customHeight="1">
      <c r="A3287" s="91" t="s">
        <v>6149</v>
      </c>
      <c r="B3287" s="95" t="s">
        <v>6150</v>
      </c>
      <c r="C3287" s="96">
        <v>3</v>
      </c>
      <c r="D3287" s="96">
        <v>0</v>
      </c>
      <c r="E3287" s="96">
        <v>5</v>
      </c>
      <c r="F3287" s="96">
        <v>5</v>
      </c>
      <c r="G3287" s="82" t="s">
        <v>110</v>
      </c>
      <c r="H3287" s="70" t="s">
        <v>3863</v>
      </c>
      <c r="I3287" s="70"/>
      <c r="J3287" s="70"/>
      <c r="K3287" s="72">
        <v>58.44</v>
      </c>
    </row>
    <row r="3288" spans="1:11" s="80" customFormat="1" ht="15" customHeight="1">
      <c r="A3288" s="91" t="s">
        <v>6151</v>
      </c>
      <c r="B3288" s="95" t="s">
        <v>6152</v>
      </c>
      <c r="C3288" s="96">
        <v>3</v>
      </c>
      <c r="D3288" s="96">
        <v>0</v>
      </c>
      <c r="E3288" s="96">
        <v>5</v>
      </c>
      <c r="F3288" s="96">
        <v>5</v>
      </c>
      <c r="G3288" s="82" t="s">
        <v>110</v>
      </c>
      <c r="H3288" s="70" t="s">
        <v>3863</v>
      </c>
      <c r="I3288" s="70"/>
      <c r="J3288" s="70"/>
      <c r="K3288" s="72">
        <v>54.72</v>
      </c>
    </row>
    <row r="3289" spans="1:11" s="80" customFormat="1" ht="15" customHeight="1">
      <c r="A3289" s="91" t="s">
        <v>6153</v>
      </c>
      <c r="B3289" s="95" t="s">
        <v>6154</v>
      </c>
      <c r="C3289" s="96">
        <v>3</v>
      </c>
      <c r="D3289" s="96">
        <v>0</v>
      </c>
      <c r="E3289" s="96">
        <v>5</v>
      </c>
      <c r="F3289" s="96">
        <v>5</v>
      </c>
      <c r="G3289" s="82" t="s">
        <v>110</v>
      </c>
      <c r="H3289" s="70" t="s">
        <v>3863</v>
      </c>
      <c r="I3289" s="70"/>
      <c r="J3289" s="70"/>
      <c r="K3289" s="72">
        <v>95.76</v>
      </c>
    </row>
    <row r="3290" spans="1:11" s="80" customFormat="1" ht="15" customHeight="1">
      <c r="A3290" s="91" t="s">
        <v>6155</v>
      </c>
      <c r="B3290" s="95" t="s">
        <v>6156</v>
      </c>
      <c r="C3290" s="96">
        <v>3</v>
      </c>
      <c r="D3290" s="96">
        <v>0</v>
      </c>
      <c r="E3290" s="96">
        <v>5</v>
      </c>
      <c r="F3290" s="96">
        <v>5</v>
      </c>
      <c r="G3290" s="82" t="s">
        <v>110</v>
      </c>
      <c r="H3290" s="70" t="s">
        <v>3863</v>
      </c>
      <c r="I3290" s="70"/>
      <c r="J3290" s="70"/>
      <c r="K3290" s="72">
        <v>16.36</v>
      </c>
    </row>
    <row r="3291" spans="1:11" s="80" customFormat="1" ht="15" customHeight="1">
      <c r="A3291" s="91" t="s">
        <v>6157</v>
      </c>
      <c r="B3291" s="95" t="s">
        <v>6158</v>
      </c>
      <c r="C3291" s="96">
        <v>3</v>
      </c>
      <c r="D3291" s="96">
        <v>0</v>
      </c>
      <c r="E3291" s="96">
        <v>5</v>
      </c>
      <c r="F3291" s="96">
        <v>5</v>
      </c>
      <c r="G3291" s="82" t="s">
        <v>110</v>
      </c>
      <c r="H3291" s="70" t="s">
        <v>3863</v>
      </c>
      <c r="I3291" s="70"/>
      <c r="J3291" s="70"/>
      <c r="K3291" s="72">
        <v>16.36</v>
      </c>
    </row>
    <row r="3292" spans="1:11" s="80" customFormat="1" ht="15" customHeight="1">
      <c r="A3292" s="91" t="s">
        <v>6159</v>
      </c>
      <c r="B3292" s="95" t="s">
        <v>6160</v>
      </c>
      <c r="C3292" s="96">
        <v>3</v>
      </c>
      <c r="D3292" s="96">
        <v>0</v>
      </c>
      <c r="E3292" s="96">
        <v>5</v>
      </c>
      <c r="F3292" s="96">
        <v>5</v>
      </c>
      <c r="G3292" s="82" t="s">
        <v>110</v>
      </c>
      <c r="H3292" s="70" t="s">
        <v>3863</v>
      </c>
      <c r="I3292" s="70"/>
      <c r="J3292" s="70"/>
      <c r="K3292" s="72">
        <v>16.36</v>
      </c>
    </row>
    <row r="3293" spans="1:11" s="80" customFormat="1" ht="15" customHeight="1">
      <c r="A3293" s="91" t="s">
        <v>6161</v>
      </c>
      <c r="B3293" s="95" t="s">
        <v>6162</v>
      </c>
      <c r="C3293" s="96">
        <v>3</v>
      </c>
      <c r="D3293" s="96">
        <v>0</v>
      </c>
      <c r="E3293" s="96">
        <v>5</v>
      </c>
      <c r="F3293" s="96">
        <v>5</v>
      </c>
      <c r="G3293" s="82" t="s">
        <v>110</v>
      </c>
      <c r="H3293" s="70" t="s">
        <v>3863</v>
      </c>
      <c r="I3293" s="70"/>
      <c r="J3293" s="70"/>
      <c r="K3293" s="72">
        <v>16.36</v>
      </c>
    </row>
    <row r="3294" spans="1:11" s="80" customFormat="1" ht="15" customHeight="1">
      <c r="A3294" s="91" t="s">
        <v>6163</v>
      </c>
      <c r="B3294" s="95" t="s">
        <v>6164</v>
      </c>
      <c r="C3294" s="96">
        <v>3</v>
      </c>
      <c r="D3294" s="96">
        <v>0</v>
      </c>
      <c r="E3294" s="96">
        <v>5</v>
      </c>
      <c r="F3294" s="96">
        <v>5</v>
      </c>
      <c r="G3294" s="82" t="s">
        <v>110</v>
      </c>
      <c r="H3294" s="70" t="s">
        <v>3863</v>
      </c>
      <c r="I3294" s="70"/>
      <c r="J3294" s="70"/>
      <c r="K3294" s="72">
        <v>16.36</v>
      </c>
    </row>
    <row r="3295" spans="1:11" s="80" customFormat="1" ht="15" customHeight="1">
      <c r="A3295" s="91" t="s">
        <v>6165</v>
      </c>
      <c r="B3295" s="95" t="s">
        <v>6166</v>
      </c>
      <c r="C3295" s="96">
        <v>3</v>
      </c>
      <c r="D3295" s="96">
        <v>0</v>
      </c>
      <c r="E3295" s="96">
        <v>5</v>
      </c>
      <c r="F3295" s="96">
        <v>5</v>
      </c>
      <c r="G3295" s="82" t="s">
        <v>110</v>
      </c>
      <c r="H3295" s="70" t="s">
        <v>3863</v>
      </c>
      <c r="I3295" s="70"/>
      <c r="J3295" s="70"/>
      <c r="K3295" s="72">
        <v>16.36</v>
      </c>
    </row>
    <row r="3296" spans="1:11" s="80" customFormat="1" ht="15" customHeight="1">
      <c r="A3296" s="91" t="s">
        <v>6167</v>
      </c>
      <c r="B3296" s="95" t="s">
        <v>6168</v>
      </c>
      <c r="C3296" s="96">
        <v>3</v>
      </c>
      <c r="D3296" s="96">
        <v>0</v>
      </c>
      <c r="E3296" s="96">
        <v>5</v>
      </c>
      <c r="F3296" s="96">
        <v>5</v>
      </c>
      <c r="G3296" s="82" t="s">
        <v>110</v>
      </c>
      <c r="H3296" s="70" t="s">
        <v>3863</v>
      </c>
      <c r="I3296" s="70"/>
      <c r="J3296" s="70"/>
      <c r="K3296" s="72">
        <v>16.36</v>
      </c>
    </row>
    <row r="3297" spans="1:11" s="80" customFormat="1" ht="15" customHeight="1">
      <c r="A3297" s="91" t="s">
        <v>6169</v>
      </c>
      <c r="B3297" s="95" t="s">
        <v>6170</v>
      </c>
      <c r="C3297" s="96">
        <v>3</v>
      </c>
      <c r="D3297" s="96">
        <v>0</v>
      </c>
      <c r="E3297" s="96">
        <v>5</v>
      </c>
      <c r="F3297" s="96">
        <v>5</v>
      </c>
      <c r="G3297" s="82" t="s">
        <v>110</v>
      </c>
      <c r="H3297" s="70" t="s">
        <v>3863</v>
      </c>
      <c r="I3297" s="70"/>
      <c r="J3297" s="70"/>
      <c r="K3297" s="72">
        <v>16.36</v>
      </c>
    </row>
    <row r="3298" spans="1:11" s="80" customFormat="1" ht="15" customHeight="1">
      <c r="A3298" s="91" t="s">
        <v>6171</v>
      </c>
      <c r="B3298" s="95" t="s">
        <v>6172</v>
      </c>
      <c r="C3298" s="96">
        <v>3</v>
      </c>
      <c r="D3298" s="96">
        <v>0</v>
      </c>
      <c r="E3298" s="96">
        <v>5</v>
      </c>
      <c r="F3298" s="96">
        <v>5</v>
      </c>
      <c r="G3298" s="82" t="s">
        <v>110</v>
      </c>
      <c r="H3298" s="70" t="s">
        <v>3863</v>
      </c>
      <c r="I3298" s="70"/>
      <c r="J3298" s="70"/>
      <c r="K3298" s="72">
        <v>16.36</v>
      </c>
    </row>
    <row r="3299" spans="1:11" s="80" customFormat="1" ht="15" customHeight="1">
      <c r="A3299" s="91" t="s">
        <v>6173</v>
      </c>
      <c r="B3299" s="95" t="s">
        <v>6174</v>
      </c>
      <c r="C3299" s="96">
        <v>3</v>
      </c>
      <c r="D3299" s="96">
        <v>0</v>
      </c>
      <c r="E3299" s="96">
        <v>5</v>
      </c>
      <c r="F3299" s="96">
        <v>5</v>
      </c>
      <c r="G3299" s="82" t="s">
        <v>110</v>
      </c>
      <c r="H3299" s="70" t="s">
        <v>3863</v>
      </c>
      <c r="I3299" s="70"/>
      <c r="J3299" s="70"/>
      <c r="K3299" s="72">
        <v>16.36</v>
      </c>
    </row>
    <row r="3300" spans="1:11" s="80" customFormat="1" ht="15" customHeight="1">
      <c r="A3300" s="91" t="s">
        <v>6175</v>
      </c>
      <c r="B3300" s="95" t="s">
        <v>6176</v>
      </c>
      <c r="C3300" s="96">
        <v>3</v>
      </c>
      <c r="D3300" s="96">
        <v>0</v>
      </c>
      <c r="E3300" s="96">
        <v>5</v>
      </c>
      <c r="F3300" s="96">
        <v>5</v>
      </c>
      <c r="G3300" s="82" t="s">
        <v>110</v>
      </c>
      <c r="H3300" s="70" t="s">
        <v>3863</v>
      </c>
      <c r="I3300" s="70"/>
      <c r="J3300" s="70"/>
      <c r="K3300" s="72">
        <v>177.82</v>
      </c>
    </row>
    <row r="3301" spans="1:11" s="80" customFormat="1" ht="15" customHeight="1">
      <c r="A3301" s="91" t="s">
        <v>6177</v>
      </c>
      <c r="B3301" s="95" t="s">
        <v>6178</v>
      </c>
      <c r="C3301" s="96">
        <v>3</v>
      </c>
      <c r="D3301" s="96">
        <v>0</v>
      </c>
      <c r="E3301" s="96">
        <v>5</v>
      </c>
      <c r="F3301" s="96">
        <v>5</v>
      </c>
      <c r="G3301" s="82" t="s">
        <v>110</v>
      </c>
      <c r="H3301" s="70" t="s">
        <v>3863</v>
      </c>
      <c r="I3301" s="70"/>
      <c r="J3301" s="70"/>
      <c r="K3301" s="72">
        <v>351.22</v>
      </c>
    </row>
    <row r="3302" spans="1:11" s="80" customFormat="1" ht="15" customHeight="1">
      <c r="A3302" s="91" t="s">
        <v>6179</v>
      </c>
      <c r="B3302" s="95" t="s">
        <v>6180</v>
      </c>
      <c r="C3302" s="96">
        <v>3</v>
      </c>
      <c r="D3302" s="96">
        <v>0</v>
      </c>
      <c r="E3302" s="96">
        <v>5</v>
      </c>
      <c r="F3302" s="96">
        <v>5</v>
      </c>
      <c r="G3302" s="82" t="s">
        <v>110</v>
      </c>
      <c r="H3302" s="70" t="s">
        <v>3863</v>
      </c>
      <c r="I3302" s="70"/>
      <c r="J3302" s="70"/>
      <c r="K3302" s="72">
        <v>351.22</v>
      </c>
    </row>
    <row r="3303" spans="1:11" s="80" customFormat="1" ht="15" customHeight="1">
      <c r="A3303" s="91" t="s">
        <v>6181</v>
      </c>
      <c r="B3303" s="95" t="s">
        <v>6182</v>
      </c>
      <c r="C3303" s="96">
        <v>3</v>
      </c>
      <c r="D3303" s="96">
        <v>0</v>
      </c>
      <c r="E3303" s="96">
        <v>5</v>
      </c>
      <c r="F3303" s="96">
        <v>5</v>
      </c>
      <c r="G3303" s="82" t="s">
        <v>110</v>
      </c>
      <c r="H3303" s="70" t="s">
        <v>3863</v>
      </c>
      <c r="I3303" s="70"/>
      <c r="J3303" s="70"/>
      <c r="K3303" s="72">
        <v>666.64</v>
      </c>
    </row>
    <row r="3304" spans="1:11" s="80" customFormat="1" ht="15" customHeight="1">
      <c r="A3304" s="91" t="s">
        <v>6183</v>
      </c>
      <c r="B3304" s="95" t="s">
        <v>6184</v>
      </c>
      <c r="C3304" s="96">
        <v>3</v>
      </c>
      <c r="D3304" s="96">
        <v>0</v>
      </c>
      <c r="E3304" s="96">
        <v>5</v>
      </c>
      <c r="F3304" s="96">
        <v>5</v>
      </c>
      <c r="G3304" s="82" t="s">
        <v>110</v>
      </c>
      <c r="H3304" s="70" t="s">
        <v>3863</v>
      </c>
      <c r="I3304" s="70"/>
      <c r="J3304" s="70"/>
      <c r="K3304" s="72">
        <v>35.56</v>
      </c>
    </row>
    <row r="3305" spans="1:11" s="80" customFormat="1" ht="15" customHeight="1">
      <c r="A3305" s="91" t="s">
        <v>6185</v>
      </c>
      <c r="B3305" s="95" t="s">
        <v>6186</v>
      </c>
      <c r="C3305" s="96">
        <v>3</v>
      </c>
      <c r="D3305" s="96">
        <v>0</v>
      </c>
      <c r="E3305" s="96">
        <v>5</v>
      </c>
      <c r="F3305" s="96">
        <v>5</v>
      </c>
      <c r="G3305" s="82" t="s">
        <v>110</v>
      </c>
      <c r="H3305" s="70" t="s">
        <v>3863</v>
      </c>
      <c r="I3305" s="70"/>
      <c r="J3305" s="70"/>
      <c r="K3305" s="72">
        <v>16.670000000000002</v>
      </c>
    </row>
    <row r="3306" spans="1:11" s="80" customFormat="1" ht="15" customHeight="1">
      <c r="A3306" s="91" t="s">
        <v>6187</v>
      </c>
      <c r="B3306" s="95" t="s">
        <v>6188</v>
      </c>
      <c r="C3306" s="96">
        <v>3</v>
      </c>
      <c r="D3306" s="96">
        <v>0</v>
      </c>
      <c r="E3306" s="96">
        <v>5</v>
      </c>
      <c r="F3306" s="96">
        <v>5</v>
      </c>
      <c r="G3306" s="82" t="s">
        <v>110</v>
      </c>
      <c r="H3306" s="70" t="s">
        <v>3863</v>
      </c>
      <c r="I3306" s="70"/>
      <c r="J3306" s="70"/>
      <c r="K3306" s="72">
        <v>175.62</v>
      </c>
    </row>
    <row r="3307" spans="1:11" s="80" customFormat="1" ht="15" customHeight="1">
      <c r="A3307" s="91" t="s">
        <v>6189</v>
      </c>
      <c r="B3307" s="95" t="s">
        <v>6190</v>
      </c>
      <c r="C3307" s="96">
        <v>3</v>
      </c>
      <c r="D3307" s="96">
        <v>0</v>
      </c>
      <c r="E3307" s="96">
        <v>5</v>
      </c>
      <c r="F3307" s="96">
        <v>5</v>
      </c>
      <c r="G3307" s="82" t="s">
        <v>110</v>
      </c>
      <c r="H3307" s="70" t="s">
        <v>3863</v>
      </c>
      <c r="I3307" s="70"/>
      <c r="J3307" s="70"/>
      <c r="K3307" s="72">
        <v>351.22</v>
      </c>
    </row>
    <row r="3308" spans="1:11" s="80" customFormat="1" ht="15" customHeight="1">
      <c r="A3308" s="91" t="s">
        <v>6191</v>
      </c>
      <c r="B3308" s="95" t="s">
        <v>6192</v>
      </c>
      <c r="C3308" s="96">
        <v>3</v>
      </c>
      <c r="D3308" s="96">
        <v>0</v>
      </c>
      <c r="E3308" s="96">
        <v>5</v>
      </c>
      <c r="F3308" s="96">
        <v>5</v>
      </c>
      <c r="G3308" s="82" t="s">
        <v>110</v>
      </c>
      <c r="H3308" s="70" t="s">
        <v>3863</v>
      </c>
      <c r="I3308" s="70"/>
      <c r="J3308" s="70"/>
      <c r="K3308" s="72">
        <v>351.22</v>
      </c>
    </row>
    <row r="3309" spans="1:11" s="80" customFormat="1" ht="15" customHeight="1">
      <c r="A3309" s="79" t="s">
        <v>6193</v>
      </c>
      <c r="B3309" s="85" t="s">
        <v>6194</v>
      </c>
      <c r="C3309" s="81">
        <v>12</v>
      </c>
      <c r="D3309" s="81">
        <v>5</v>
      </c>
      <c r="E3309" s="81">
        <v>5</v>
      </c>
      <c r="F3309" s="81">
        <v>0</v>
      </c>
      <c r="G3309" s="82" t="s">
        <v>110</v>
      </c>
      <c r="H3309" s="83" t="s">
        <v>111</v>
      </c>
      <c r="I3309" s="70"/>
      <c r="K3309" s="84">
        <v>74.150000000000006</v>
      </c>
    </row>
    <row r="3310" spans="1:11" s="80" customFormat="1" ht="15" customHeight="1">
      <c r="A3310" s="79" t="s">
        <v>6195</v>
      </c>
      <c r="B3310" s="85" t="s">
        <v>6196</v>
      </c>
      <c r="C3310" s="81">
        <v>12</v>
      </c>
      <c r="D3310" s="81">
        <v>5</v>
      </c>
      <c r="E3310" s="81">
        <v>5</v>
      </c>
      <c r="F3310" s="81">
        <v>0</v>
      </c>
      <c r="G3310" s="82" t="s">
        <v>110</v>
      </c>
      <c r="H3310" s="83" t="s">
        <v>111</v>
      </c>
      <c r="I3310" s="70"/>
      <c r="K3310" s="84">
        <v>84.54</v>
      </c>
    </row>
    <row r="3311" spans="1:11" s="80" customFormat="1" ht="15" customHeight="1">
      <c r="A3311" s="79" t="s">
        <v>6197</v>
      </c>
      <c r="B3311" s="85" t="s">
        <v>6198</v>
      </c>
      <c r="C3311" s="81">
        <v>12</v>
      </c>
      <c r="D3311" s="81">
        <v>5</v>
      </c>
      <c r="E3311" s="81">
        <v>5</v>
      </c>
      <c r="F3311" s="81">
        <v>0</v>
      </c>
      <c r="G3311" s="82" t="s">
        <v>110</v>
      </c>
      <c r="H3311" s="83" t="s">
        <v>111</v>
      </c>
      <c r="I3311" s="70"/>
      <c r="K3311" s="84">
        <v>78.81</v>
      </c>
    </row>
    <row r="3312" spans="1:11" s="80" customFormat="1" ht="15" customHeight="1">
      <c r="A3312" s="79" t="s">
        <v>6199</v>
      </c>
      <c r="B3312" s="85" t="s">
        <v>6200</v>
      </c>
      <c r="C3312" s="81">
        <v>12</v>
      </c>
      <c r="D3312" s="81">
        <v>5</v>
      </c>
      <c r="E3312" s="81">
        <v>5</v>
      </c>
      <c r="F3312" s="81">
        <v>0</v>
      </c>
      <c r="G3312" s="82" t="s">
        <v>110</v>
      </c>
      <c r="H3312" s="83" t="s">
        <v>111</v>
      </c>
      <c r="I3312" s="70"/>
      <c r="K3312" s="84">
        <v>63.05</v>
      </c>
    </row>
    <row r="3313" spans="1:11" s="80" customFormat="1" ht="15" customHeight="1">
      <c r="A3313" s="79" t="s">
        <v>6201</v>
      </c>
      <c r="B3313" s="80" t="s">
        <v>6202</v>
      </c>
      <c r="C3313" s="81">
        <v>12</v>
      </c>
      <c r="D3313" s="81">
        <v>5</v>
      </c>
      <c r="E3313" s="81">
        <v>5</v>
      </c>
      <c r="F3313" s="81">
        <v>0</v>
      </c>
      <c r="G3313" s="82" t="s">
        <v>110</v>
      </c>
      <c r="H3313" s="83" t="s">
        <v>111</v>
      </c>
      <c r="I3313" s="70"/>
      <c r="K3313" s="84">
        <v>618.66</v>
      </c>
    </row>
    <row r="3314" spans="1:11" s="80" customFormat="1" ht="15" customHeight="1">
      <c r="A3314" s="79" t="s">
        <v>6203</v>
      </c>
      <c r="B3314" s="80" t="s">
        <v>6204</v>
      </c>
      <c r="C3314" s="81">
        <v>12</v>
      </c>
      <c r="D3314" s="81">
        <v>5</v>
      </c>
      <c r="E3314" s="81">
        <v>5</v>
      </c>
      <c r="F3314" s="81">
        <v>0</v>
      </c>
      <c r="G3314" s="82" t="s">
        <v>110</v>
      </c>
      <c r="H3314" s="83" t="s">
        <v>111</v>
      </c>
      <c r="I3314" s="70"/>
      <c r="K3314" s="84">
        <v>535.19000000000005</v>
      </c>
    </row>
    <row r="3315" spans="1:11" s="80" customFormat="1" ht="15" customHeight="1">
      <c r="A3315" s="79" t="s">
        <v>6205</v>
      </c>
      <c r="B3315" s="85" t="s">
        <v>6206</v>
      </c>
      <c r="C3315" s="81">
        <v>12</v>
      </c>
      <c r="D3315" s="81">
        <v>5</v>
      </c>
      <c r="E3315" s="81">
        <v>5</v>
      </c>
      <c r="F3315" s="81">
        <v>0</v>
      </c>
      <c r="G3315" s="82" t="s">
        <v>110</v>
      </c>
      <c r="H3315" s="83" t="s">
        <v>111</v>
      </c>
      <c r="I3315" s="70"/>
      <c r="K3315" s="84">
        <v>22.21</v>
      </c>
    </row>
    <row r="3316" spans="1:11" s="80" customFormat="1" ht="15" customHeight="1">
      <c r="A3316" s="91" t="s">
        <v>6207</v>
      </c>
      <c r="B3316" s="95" t="s">
        <v>6208</v>
      </c>
      <c r="C3316" s="96">
        <v>3</v>
      </c>
      <c r="D3316" s="96">
        <v>0</v>
      </c>
      <c r="E3316" s="96">
        <v>5</v>
      </c>
      <c r="F3316" s="96">
        <v>5</v>
      </c>
      <c r="G3316" s="82" t="s">
        <v>110</v>
      </c>
      <c r="H3316" s="70" t="s">
        <v>3863</v>
      </c>
      <c r="I3316" s="70"/>
      <c r="J3316" s="70"/>
      <c r="K3316" s="72">
        <v>20.54</v>
      </c>
    </row>
    <row r="3317" spans="1:11" s="80" customFormat="1" ht="15" customHeight="1">
      <c r="A3317" s="91" t="s">
        <v>6209</v>
      </c>
      <c r="B3317" s="95" t="s">
        <v>6208</v>
      </c>
      <c r="C3317" s="96">
        <v>3</v>
      </c>
      <c r="D3317" s="96">
        <v>0</v>
      </c>
      <c r="E3317" s="96">
        <v>5</v>
      </c>
      <c r="F3317" s="96">
        <v>5</v>
      </c>
      <c r="G3317" s="82" t="s">
        <v>110</v>
      </c>
      <c r="H3317" s="70" t="s">
        <v>3863</v>
      </c>
      <c r="I3317" s="70"/>
      <c r="J3317" s="70"/>
      <c r="K3317" s="72">
        <v>10.91</v>
      </c>
    </row>
    <row r="3318" spans="1:11" s="80" customFormat="1" ht="15" customHeight="1">
      <c r="A3318" s="79" t="s">
        <v>6210</v>
      </c>
      <c r="B3318" s="85" t="s">
        <v>6211</v>
      </c>
      <c r="C3318" s="81">
        <v>12</v>
      </c>
      <c r="D3318" s="81">
        <v>5</v>
      </c>
      <c r="E3318" s="81">
        <v>5</v>
      </c>
      <c r="F3318" s="81">
        <v>0</v>
      </c>
      <c r="G3318" s="82" t="s">
        <v>110</v>
      </c>
      <c r="H3318" s="83" t="s">
        <v>111</v>
      </c>
      <c r="I3318" s="70"/>
      <c r="K3318" s="84">
        <v>31.88</v>
      </c>
    </row>
    <row r="3319" spans="1:11" s="80" customFormat="1" ht="15" customHeight="1">
      <c r="A3319" s="91" t="s">
        <v>6212</v>
      </c>
      <c r="B3319" s="95" t="s">
        <v>6213</v>
      </c>
      <c r="C3319" s="96">
        <v>3</v>
      </c>
      <c r="D3319" s="96">
        <v>0</v>
      </c>
      <c r="E3319" s="96">
        <v>5</v>
      </c>
      <c r="F3319" s="96">
        <v>5</v>
      </c>
      <c r="G3319" s="82" t="s">
        <v>110</v>
      </c>
      <c r="H3319" s="70" t="s">
        <v>3863</v>
      </c>
      <c r="I3319" s="70"/>
      <c r="J3319" s="70"/>
      <c r="K3319" s="72">
        <v>27.64</v>
      </c>
    </row>
    <row r="3320" spans="1:11" s="80" customFormat="1" ht="15" customHeight="1">
      <c r="A3320" s="91" t="s">
        <v>6214</v>
      </c>
      <c r="B3320" s="95" t="s">
        <v>6215</v>
      </c>
      <c r="C3320" s="96">
        <v>3</v>
      </c>
      <c r="D3320" s="96">
        <v>0</v>
      </c>
      <c r="E3320" s="96">
        <v>5</v>
      </c>
      <c r="F3320" s="96">
        <v>5</v>
      </c>
      <c r="G3320" s="82" t="s">
        <v>110</v>
      </c>
      <c r="H3320" s="70" t="s">
        <v>3863</v>
      </c>
      <c r="I3320" s="70"/>
      <c r="J3320" s="70"/>
      <c r="K3320" s="72">
        <v>27.64</v>
      </c>
    </row>
    <row r="3321" spans="1:11" s="80" customFormat="1" ht="15" customHeight="1">
      <c r="A3321" s="91" t="s">
        <v>6216</v>
      </c>
      <c r="B3321" s="95" t="s">
        <v>6217</v>
      </c>
      <c r="C3321" s="96">
        <v>3</v>
      </c>
      <c r="D3321" s="96">
        <v>0</v>
      </c>
      <c r="E3321" s="96">
        <v>5</v>
      </c>
      <c r="F3321" s="96">
        <v>5</v>
      </c>
      <c r="G3321" s="82" t="s">
        <v>110</v>
      </c>
      <c r="H3321" s="70" t="s">
        <v>3863</v>
      </c>
      <c r="I3321" s="70"/>
      <c r="J3321" s="70"/>
      <c r="K3321" s="72">
        <v>15.53</v>
      </c>
    </row>
    <row r="3322" spans="1:11" s="80" customFormat="1" ht="15" customHeight="1">
      <c r="A3322" s="91" t="s">
        <v>6218</v>
      </c>
      <c r="B3322" s="95" t="s">
        <v>6219</v>
      </c>
      <c r="C3322" s="96">
        <v>3</v>
      </c>
      <c r="D3322" s="96">
        <v>0</v>
      </c>
      <c r="E3322" s="96">
        <v>5</v>
      </c>
      <c r="F3322" s="96">
        <v>5</v>
      </c>
      <c r="G3322" s="82" t="s">
        <v>110</v>
      </c>
      <c r="H3322" s="70" t="s">
        <v>3863</v>
      </c>
      <c r="I3322" s="70"/>
      <c r="J3322" s="70"/>
      <c r="K3322" s="72">
        <v>20.73</v>
      </c>
    </row>
    <row r="3323" spans="1:11" s="80" customFormat="1" ht="15" customHeight="1">
      <c r="A3323" s="91" t="s">
        <v>6220</v>
      </c>
      <c r="B3323" s="95" t="s">
        <v>6221</v>
      </c>
      <c r="C3323" s="96">
        <v>3</v>
      </c>
      <c r="D3323" s="96">
        <v>0</v>
      </c>
      <c r="E3323" s="96">
        <v>5</v>
      </c>
      <c r="F3323" s="96">
        <v>5</v>
      </c>
      <c r="G3323" s="82" t="s">
        <v>110</v>
      </c>
      <c r="H3323" s="70" t="s">
        <v>3863</v>
      </c>
      <c r="I3323" s="70"/>
      <c r="J3323" s="70"/>
      <c r="K3323" s="72">
        <v>14.42</v>
      </c>
    </row>
    <row r="3324" spans="1:11" s="80" customFormat="1" ht="15" customHeight="1">
      <c r="A3324" s="91" t="s">
        <v>6222</v>
      </c>
      <c r="B3324" s="95" t="s">
        <v>6223</v>
      </c>
      <c r="C3324" s="96">
        <v>3</v>
      </c>
      <c r="D3324" s="96">
        <v>0</v>
      </c>
      <c r="E3324" s="96">
        <v>5</v>
      </c>
      <c r="F3324" s="96">
        <v>5</v>
      </c>
      <c r="G3324" s="82" t="s">
        <v>110</v>
      </c>
      <c r="H3324" s="70" t="s">
        <v>3863</v>
      </c>
      <c r="I3324" s="70"/>
      <c r="J3324" s="70"/>
      <c r="K3324" s="72">
        <v>14.42</v>
      </c>
    </row>
    <row r="3325" spans="1:11" s="80" customFormat="1" ht="15" customHeight="1">
      <c r="A3325" s="91" t="s">
        <v>6224</v>
      </c>
      <c r="B3325" s="95" t="s">
        <v>6225</v>
      </c>
      <c r="C3325" s="96">
        <v>3</v>
      </c>
      <c r="D3325" s="96">
        <v>0</v>
      </c>
      <c r="E3325" s="96">
        <v>5</v>
      </c>
      <c r="F3325" s="96">
        <v>5</v>
      </c>
      <c r="G3325" s="82" t="s">
        <v>110</v>
      </c>
      <c r="H3325" s="70" t="s">
        <v>3863</v>
      </c>
      <c r="I3325" s="70"/>
      <c r="J3325" s="70"/>
      <c r="K3325" s="72">
        <v>14.42</v>
      </c>
    </row>
    <row r="3326" spans="1:11" s="80" customFormat="1" ht="15" customHeight="1">
      <c r="A3326" s="91" t="s">
        <v>6226</v>
      </c>
      <c r="B3326" s="95" t="s">
        <v>6227</v>
      </c>
      <c r="C3326" s="96">
        <v>3</v>
      </c>
      <c r="D3326" s="96">
        <v>0</v>
      </c>
      <c r="E3326" s="96">
        <v>5</v>
      </c>
      <c r="F3326" s="96">
        <v>5</v>
      </c>
      <c r="G3326" s="82" t="s">
        <v>110</v>
      </c>
      <c r="H3326" s="70" t="s">
        <v>3863</v>
      </c>
      <c r="I3326" s="70"/>
      <c r="J3326" s="70"/>
      <c r="K3326" s="72">
        <v>14.42</v>
      </c>
    </row>
    <row r="3327" spans="1:11" s="80" customFormat="1" ht="15" customHeight="1">
      <c r="A3327" s="91" t="s">
        <v>6228</v>
      </c>
      <c r="B3327" s="95" t="s">
        <v>6229</v>
      </c>
      <c r="C3327" s="96">
        <v>3</v>
      </c>
      <c r="D3327" s="96">
        <v>0</v>
      </c>
      <c r="E3327" s="96">
        <v>5</v>
      </c>
      <c r="F3327" s="96">
        <v>5</v>
      </c>
      <c r="G3327" s="82" t="s">
        <v>110</v>
      </c>
      <c r="H3327" s="70" t="s">
        <v>3863</v>
      </c>
      <c r="I3327" s="70"/>
      <c r="J3327" s="70"/>
      <c r="K3327" s="72">
        <v>8.18</v>
      </c>
    </row>
    <row r="3328" spans="1:11" s="80" customFormat="1" ht="15" customHeight="1">
      <c r="A3328" s="79" t="s">
        <v>6230</v>
      </c>
      <c r="B3328" s="85" t="s">
        <v>6231</v>
      </c>
      <c r="C3328" s="81">
        <v>12</v>
      </c>
      <c r="D3328" s="81">
        <v>5</v>
      </c>
      <c r="E3328" s="81">
        <v>5</v>
      </c>
      <c r="F3328" s="81">
        <v>0</v>
      </c>
      <c r="G3328" s="82" t="s">
        <v>110</v>
      </c>
      <c r="H3328" s="83" t="s">
        <v>111</v>
      </c>
      <c r="I3328" s="70"/>
      <c r="K3328" s="84">
        <v>64.48</v>
      </c>
    </row>
    <row r="3329" spans="1:11" s="80" customFormat="1" ht="15" customHeight="1">
      <c r="A3329" s="79" t="s">
        <v>6232</v>
      </c>
      <c r="B3329" s="85" t="s">
        <v>6231</v>
      </c>
      <c r="C3329" s="81">
        <v>12</v>
      </c>
      <c r="D3329" s="81">
        <v>5</v>
      </c>
      <c r="E3329" s="81">
        <v>5</v>
      </c>
      <c r="F3329" s="81">
        <v>0</v>
      </c>
      <c r="G3329" s="82" t="s">
        <v>110</v>
      </c>
      <c r="H3329" s="83" t="s">
        <v>111</v>
      </c>
      <c r="I3329" s="70"/>
      <c r="K3329" s="84">
        <v>58.75</v>
      </c>
    </row>
    <row r="3330" spans="1:11" s="80" customFormat="1" ht="15" customHeight="1">
      <c r="A3330" s="79" t="s">
        <v>6233</v>
      </c>
      <c r="B3330" s="85" t="s">
        <v>6231</v>
      </c>
      <c r="C3330" s="81">
        <v>12</v>
      </c>
      <c r="D3330" s="81">
        <v>5</v>
      </c>
      <c r="E3330" s="81">
        <v>5</v>
      </c>
      <c r="F3330" s="81">
        <v>0</v>
      </c>
      <c r="G3330" s="82" t="s">
        <v>110</v>
      </c>
      <c r="H3330" s="83" t="s">
        <v>111</v>
      </c>
      <c r="I3330" s="70"/>
      <c r="K3330" s="84">
        <v>96.36</v>
      </c>
    </row>
    <row r="3331" spans="1:11" s="80" customFormat="1" ht="15" customHeight="1">
      <c r="A3331" s="91" t="s">
        <v>6234</v>
      </c>
      <c r="B3331" s="95" t="s">
        <v>6235</v>
      </c>
      <c r="C3331" s="96">
        <v>3</v>
      </c>
      <c r="D3331" s="96">
        <v>0</v>
      </c>
      <c r="E3331" s="96">
        <v>5</v>
      </c>
      <c r="F3331" s="96">
        <v>5</v>
      </c>
      <c r="G3331" s="82" t="s">
        <v>110</v>
      </c>
      <c r="H3331" s="70" t="s">
        <v>3863</v>
      </c>
      <c r="I3331" s="70"/>
      <c r="J3331" s="70"/>
      <c r="K3331" s="72">
        <v>14.42</v>
      </c>
    </row>
    <row r="3332" spans="1:11" s="80" customFormat="1" ht="15" customHeight="1">
      <c r="A3332" s="91" t="s">
        <v>6236</v>
      </c>
      <c r="B3332" s="95" t="s">
        <v>6237</v>
      </c>
      <c r="C3332" s="96">
        <v>3</v>
      </c>
      <c r="D3332" s="96">
        <v>0</v>
      </c>
      <c r="E3332" s="96">
        <v>5</v>
      </c>
      <c r="F3332" s="96">
        <v>5</v>
      </c>
      <c r="G3332" s="82" t="s">
        <v>110</v>
      </c>
      <c r="H3332" s="70" t="s">
        <v>3863</v>
      </c>
      <c r="I3332" s="70"/>
      <c r="J3332" s="70"/>
      <c r="K3332" s="72">
        <v>14.42</v>
      </c>
    </row>
    <row r="3333" spans="1:11" s="80" customFormat="1" ht="15" customHeight="1">
      <c r="A3333" s="91" t="s">
        <v>6238</v>
      </c>
      <c r="B3333" s="95" t="s">
        <v>6239</v>
      </c>
      <c r="C3333" s="96">
        <v>3</v>
      </c>
      <c r="D3333" s="96">
        <v>0</v>
      </c>
      <c r="E3333" s="96">
        <v>5</v>
      </c>
      <c r="F3333" s="96">
        <v>5</v>
      </c>
      <c r="G3333" s="82" t="s">
        <v>110</v>
      </c>
      <c r="H3333" s="70" t="s">
        <v>3863</v>
      </c>
      <c r="I3333" s="70"/>
      <c r="J3333" s="70"/>
      <c r="K3333" s="72">
        <v>14.42</v>
      </c>
    </row>
    <row r="3334" spans="1:11" s="80" customFormat="1" ht="15" customHeight="1">
      <c r="A3334" s="91" t="s">
        <v>6240</v>
      </c>
      <c r="B3334" s="95" t="s">
        <v>6241</v>
      </c>
      <c r="C3334" s="96">
        <v>3</v>
      </c>
      <c r="D3334" s="96">
        <v>0</v>
      </c>
      <c r="E3334" s="96">
        <v>5</v>
      </c>
      <c r="F3334" s="96">
        <v>5</v>
      </c>
      <c r="G3334" s="82" t="s">
        <v>110</v>
      </c>
      <c r="H3334" s="70" t="s">
        <v>3863</v>
      </c>
      <c r="I3334" s="70"/>
      <c r="J3334" s="70"/>
      <c r="K3334" s="72">
        <v>14.42</v>
      </c>
    </row>
    <row r="3335" spans="1:11" s="80" customFormat="1" ht="15" customHeight="1">
      <c r="A3335" s="79" t="s">
        <v>6242</v>
      </c>
      <c r="B3335" s="85" t="s">
        <v>6243</v>
      </c>
      <c r="C3335" s="81">
        <v>12</v>
      </c>
      <c r="D3335" s="81">
        <v>5</v>
      </c>
      <c r="E3335" s="81">
        <v>5</v>
      </c>
      <c r="F3335" s="81">
        <v>0</v>
      </c>
      <c r="G3335" s="82" t="s">
        <v>110</v>
      </c>
      <c r="H3335" s="83" t="s">
        <v>111</v>
      </c>
      <c r="I3335" s="70"/>
      <c r="K3335" s="84">
        <v>54.45</v>
      </c>
    </row>
    <row r="3336" spans="1:11" s="80" customFormat="1" ht="15" customHeight="1">
      <c r="A3336" s="79" t="s">
        <v>6244</v>
      </c>
      <c r="B3336" s="80" t="s">
        <v>6245</v>
      </c>
      <c r="C3336" s="81">
        <v>12</v>
      </c>
      <c r="D3336" s="81">
        <v>5</v>
      </c>
      <c r="E3336" s="81">
        <v>5</v>
      </c>
      <c r="F3336" s="81">
        <v>0</v>
      </c>
      <c r="G3336" s="82" t="s">
        <v>110</v>
      </c>
      <c r="H3336" s="83" t="s">
        <v>111</v>
      </c>
      <c r="I3336" s="70"/>
      <c r="K3336" s="84">
        <v>146.87</v>
      </c>
    </row>
    <row r="3337" spans="1:11" s="80" customFormat="1" ht="15" customHeight="1">
      <c r="A3337" s="91" t="s">
        <v>6246</v>
      </c>
      <c r="B3337" s="95" t="s">
        <v>6247</v>
      </c>
      <c r="C3337" s="96">
        <v>3</v>
      </c>
      <c r="D3337" s="96">
        <v>0</v>
      </c>
      <c r="E3337" s="96">
        <v>5</v>
      </c>
      <c r="F3337" s="96">
        <v>5</v>
      </c>
      <c r="G3337" s="82" t="s">
        <v>110</v>
      </c>
      <c r="H3337" s="70" t="s">
        <v>3863</v>
      </c>
      <c r="I3337" s="70"/>
      <c r="J3337" s="70"/>
      <c r="K3337" s="72">
        <v>29.15</v>
      </c>
    </row>
    <row r="3338" spans="1:11" s="80" customFormat="1" ht="15" customHeight="1">
      <c r="A3338" s="91" t="s">
        <v>6248</v>
      </c>
      <c r="B3338" s="95" t="s">
        <v>6249</v>
      </c>
      <c r="C3338" s="96">
        <v>3</v>
      </c>
      <c r="D3338" s="96">
        <v>0</v>
      </c>
      <c r="E3338" s="96">
        <v>5</v>
      </c>
      <c r="F3338" s="96">
        <v>5</v>
      </c>
      <c r="G3338" s="82" t="s">
        <v>110</v>
      </c>
      <c r="H3338" s="70" t="s">
        <v>3863</v>
      </c>
      <c r="I3338" s="70"/>
      <c r="J3338" s="70"/>
      <c r="K3338" s="72">
        <v>36.14</v>
      </c>
    </row>
    <row r="3339" spans="1:11" s="80" customFormat="1" ht="15" customHeight="1">
      <c r="A3339" s="79" t="s">
        <v>6250</v>
      </c>
      <c r="B3339" s="85" t="s">
        <v>6251</v>
      </c>
      <c r="C3339" s="81">
        <v>12</v>
      </c>
      <c r="D3339" s="81">
        <v>5</v>
      </c>
      <c r="E3339" s="81">
        <v>5</v>
      </c>
      <c r="F3339" s="81">
        <v>0</v>
      </c>
      <c r="G3339" s="82" t="s">
        <v>110</v>
      </c>
      <c r="H3339" s="83" t="s">
        <v>111</v>
      </c>
      <c r="I3339" s="70"/>
      <c r="K3339" s="84">
        <v>29.73</v>
      </c>
    </row>
    <row r="3340" spans="1:11" s="80" customFormat="1" ht="15" customHeight="1">
      <c r="A3340" s="79" t="s">
        <v>6252</v>
      </c>
      <c r="B3340" s="85" t="s">
        <v>6253</v>
      </c>
      <c r="C3340" s="81">
        <v>12</v>
      </c>
      <c r="D3340" s="81">
        <v>5</v>
      </c>
      <c r="E3340" s="81">
        <v>5</v>
      </c>
      <c r="F3340" s="81">
        <v>0</v>
      </c>
      <c r="G3340" s="82" t="s">
        <v>110</v>
      </c>
      <c r="H3340" s="83" t="s">
        <v>111</v>
      </c>
      <c r="I3340" s="70"/>
      <c r="K3340" s="84">
        <v>109.98</v>
      </c>
    </row>
    <row r="3341" spans="1:11" s="80" customFormat="1" ht="15" customHeight="1">
      <c r="A3341" s="79" t="s">
        <v>6254</v>
      </c>
      <c r="B3341" s="85" t="s">
        <v>6255</v>
      </c>
      <c r="C3341" s="81">
        <v>12</v>
      </c>
      <c r="D3341" s="81">
        <v>5</v>
      </c>
      <c r="E3341" s="81">
        <v>5</v>
      </c>
      <c r="F3341" s="81">
        <v>0</v>
      </c>
      <c r="G3341" s="82" t="s">
        <v>110</v>
      </c>
      <c r="H3341" s="83" t="s">
        <v>111</v>
      </c>
      <c r="I3341" s="70"/>
      <c r="K3341" s="84">
        <v>87.77</v>
      </c>
    </row>
    <row r="3342" spans="1:11" s="80" customFormat="1" ht="15" customHeight="1">
      <c r="A3342" s="79" t="s">
        <v>6256</v>
      </c>
      <c r="B3342" s="85" t="s">
        <v>6257</v>
      </c>
      <c r="C3342" s="81">
        <v>12</v>
      </c>
      <c r="D3342" s="81">
        <v>5</v>
      </c>
      <c r="E3342" s="81">
        <v>5</v>
      </c>
      <c r="F3342" s="81">
        <v>0</v>
      </c>
      <c r="G3342" s="82" t="s">
        <v>110</v>
      </c>
      <c r="H3342" s="83" t="s">
        <v>111</v>
      </c>
      <c r="I3342" s="70"/>
      <c r="K3342" s="84">
        <v>53.73</v>
      </c>
    </row>
    <row r="3343" spans="1:11" s="80" customFormat="1" ht="15" customHeight="1">
      <c r="A3343" s="79" t="s">
        <v>6258</v>
      </c>
      <c r="B3343" s="85" t="s">
        <v>6259</v>
      </c>
      <c r="C3343" s="81">
        <v>12</v>
      </c>
      <c r="D3343" s="81">
        <v>5</v>
      </c>
      <c r="E3343" s="81">
        <v>5</v>
      </c>
      <c r="F3343" s="81">
        <v>0</v>
      </c>
      <c r="G3343" s="82" t="s">
        <v>110</v>
      </c>
      <c r="H3343" s="83" t="s">
        <v>111</v>
      </c>
      <c r="I3343" s="70"/>
      <c r="K3343" s="84">
        <v>71.650000000000006</v>
      </c>
    </row>
    <row r="3344" spans="1:11" s="80" customFormat="1" ht="15" customHeight="1">
      <c r="A3344" s="79" t="s">
        <v>6260</v>
      </c>
      <c r="B3344" s="85" t="s">
        <v>6261</v>
      </c>
      <c r="C3344" s="81">
        <v>12</v>
      </c>
      <c r="D3344" s="81">
        <v>5</v>
      </c>
      <c r="E3344" s="81">
        <v>5</v>
      </c>
      <c r="F3344" s="81">
        <v>0</v>
      </c>
      <c r="G3344" s="82" t="s">
        <v>110</v>
      </c>
      <c r="H3344" s="83" t="s">
        <v>111</v>
      </c>
      <c r="I3344" s="70"/>
      <c r="K3344" s="84">
        <v>90.27</v>
      </c>
    </row>
    <row r="3345" spans="1:11" s="80" customFormat="1" ht="15" customHeight="1">
      <c r="A3345" s="79" t="s">
        <v>6262</v>
      </c>
      <c r="B3345" s="85" t="s">
        <v>6263</v>
      </c>
      <c r="C3345" s="81">
        <v>12</v>
      </c>
      <c r="D3345" s="81">
        <v>5</v>
      </c>
      <c r="E3345" s="81">
        <v>5</v>
      </c>
      <c r="F3345" s="81">
        <v>0</v>
      </c>
      <c r="G3345" s="82" t="s">
        <v>110</v>
      </c>
      <c r="H3345" s="83" t="s">
        <v>111</v>
      </c>
      <c r="I3345" s="70"/>
      <c r="K3345" s="84">
        <v>110.69</v>
      </c>
    </row>
    <row r="3346" spans="1:11" s="80" customFormat="1" ht="15" customHeight="1">
      <c r="A3346" s="91" t="s">
        <v>6264</v>
      </c>
      <c r="B3346" s="95" t="s">
        <v>6265</v>
      </c>
      <c r="C3346" s="96">
        <v>3</v>
      </c>
      <c r="D3346" s="96">
        <v>0</v>
      </c>
      <c r="E3346" s="96">
        <v>5</v>
      </c>
      <c r="F3346" s="96">
        <v>5</v>
      </c>
      <c r="G3346" s="82" t="s">
        <v>110</v>
      </c>
      <c r="H3346" s="70" t="s">
        <v>3863</v>
      </c>
      <c r="I3346" s="70"/>
      <c r="J3346" s="70"/>
      <c r="K3346" s="72">
        <v>158.94</v>
      </c>
    </row>
    <row r="3347" spans="1:11" s="80" customFormat="1" ht="15" customHeight="1">
      <c r="A3347" s="91" t="s">
        <v>6266</v>
      </c>
      <c r="B3347" s="95" t="s">
        <v>6267</v>
      </c>
      <c r="C3347" s="96">
        <v>3</v>
      </c>
      <c r="D3347" s="96">
        <v>0</v>
      </c>
      <c r="E3347" s="96">
        <v>5</v>
      </c>
      <c r="F3347" s="96">
        <v>5</v>
      </c>
      <c r="G3347" s="82" t="s">
        <v>110</v>
      </c>
      <c r="H3347" s="70" t="s">
        <v>3863</v>
      </c>
      <c r="I3347" s="70"/>
      <c r="J3347" s="70"/>
      <c r="K3347" s="72">
        <v>191.99</v>
      </c>
    </row>
    <row r="3348" spans="1:11" s="80" customFormat="1" ht="15" customHeight="1">
      <c r="A3348" s="91" t="s">
        <v>6268</v>
      </c>
      <c r="B3348" s="95" t="s">
        <v>6269</v>
      </c>
      <c r="C3348" s="96">
        <v>3</v>
      </c>
      <c r="D3348" s="96">
        <v>0</v>
      </c>
      <c r="E3348" s="96">
        <v>5</v>
      </c>
      <c r="F3348" s="96">
        <v>5</v>
      </c>
      <c r="G3348" s="82" t="s">
        <v>110</v>
      </c>
      <c r="H3348" s="70" t="s">
        <v>3863</v>
      </c>
      <c r="I3348" s="70"/>
      <c r="J3348" s="70"/>
      <c r="K3348" s="72">
        <v>200.9</v>
      </c>
    </row>
    <row r="3349" spans="1:11" s="80" customFormat="1" ht="15" customHeight="1">
      <c r="A3349" s="91" t="s">
        <v>6270</v>
      </c>
      <c r="B3349" s="95" t="s">
        <v>6271</v>
      </c>
      <c r="C3349" s="96">
        <v>3</v>
      </c>
      <c r="D3349" s="96">
        <v>0</v>
      </c>
      <c r="E3349" s="96">
        <v>5</v>
      </c>
      <c r="F3349" s="96">
        <v>5</v>
      </c>
      <c r="G3349" s="82" t="s">
        <v>110</v>
      </c>
      <c r="H3349" s="70" t="s">
        <v>3863</v>
      </c>
      <c r="I3349" s="70"/>
      <c r="J3349" s="70"/>
      <c r="K3349" s="72">
        <v>172.32</v>
      </c>
    </row>
    <row r="3350" spans="1:11" s="80" customFormat="1" ht="15" customHeight="1">
      <c r="A3350" s="91" t="s">
        <v>6272</v>
      </c>
      <c r="B3350" s="95" t="s">
        <v>6273</v>
      </c>
      <c r="C3350" s="96">
        <v>3</v>
      </c>
      <c r="D3350" s="96">
        <v>0</v>
      </c>
      <c r="E3350" s="96">
        <v>5</v>
      </c>
      <c r="F3350" s="96">
        <v>5</v>
      </c>
      <c r="G3350" s="82" t="s">
        <v>110</v>
      </c>
      <c r="H3350" s="70" t="s">
        <v>3863</v>
      </c>
      <c r="I3350" s="70"/>
      <c r="J3350" s="70"/>
      <c r="K3350" s="72">
        <v>201.26</v>
      </c>
    </row>
    <row r="3351" spans="1:11" s="80" customFormat="1" ht="15" customHeight="1">
      <c r="A3351" s="91" t="s">
        <v>6274</v>
      </c>
      <c r="B3351" s="95" t="s">
        <v>6275</v>
      </c>
      <c r="C3351" s="96">
        <v>3</v>
      </c>
      <c r="D3351" s="96">
        <v>0</v>
      </c>
      <c r="E3351" s="96">
        <v>5</v>
      </c>
      <c r="F3351" s="96">
        <v>5</v>
      </c>
      <c r="G3351" s="82" t="s">
        <v>110</v>
      </c>
      <c r="H3351" s="70" t="s">
        <v>3863</v>
      </c>
      <c r="I3351" s="70"/>
      <c r="J3351" s="70"/>
      <c r="K3351" s="72">
        <v>13.78</v>
      </c>
    </row>
    <row r="3352" spans="1:11" s="80" customFormat="1" ht="15" customHeight="1">
      <c r="A3352" s="91" t="s">
        <v>6276</v>
      </c>
      <c r="B3352" s="95" t="s">
        <v>6277</v>
      </c>
      <c r="C3352" s="96">
        <v>3</v>
      </c>
      <c r="D3352" s="96">
        <v>0</v>
      </c>
      <c r="E3352" s="96">
        <v>5</v>
      </c>
      <c r="F3352" s="96">
        <v>5</v>
      </c>
      <c r="G3352" s="82" t="s">
        <v>110</v>
      </c>
      <c r="H3352" s="70" t="s">
        <v>3863</v>
      </c>
      <c r="I3352" s="70"/>
      <c r="J3352" s="70"/>
      <c r="K3352" s="72">
        <v>13.78</v>
      </c>
    </row>
    <row r="3353" spans="1:11" s="80" customFormat="1" ht="15" customHeight="1">
      <c r="A3353" s="91" t="s">
        <v>6278</v>
      </c>
      <c r="B3353" s="95" t="s">
        <v>6279</v>
      </c>
      <c r="C3353" s="96">
        <v>3</v>
      </c>
      <c r="D3353" s="96">
        <v>0</v>
      </c>
      <c r="E3353" s="96">
        <v>5</v>
      </c>
      <c r="F3353" s="96">
        <v>5</v>
      </c>
      <c r="G3353" s="82" t="s">
        <v>110</v>
      </c>
      <c r="H3353" s="70" t="s">
        <v>3863</v>
      </c>
      <c r="I3353" s="70"/>
      <c r="J3353" s="70"/>
      <c r="K3353" s="72">
        <v>203.09</v>
      </c>
    </row>
    <row r="3354" spans="1:11" s="80" customFormat="1" ht="15" customHeight="1">
      <c r="A3354" s="91" t="s">
        <v>6280</v>
      </c>
      <c r="B3354" s="95" t="s">
        <v>6281</v>
      </c>
      <c r="C3354" s="96">
        <v>3</v>
      </c>
      <c r="D3354" s="96">
        <v>0</v>
      </c>
      <c r="E3354" s="96">
        <v>5</v>
      </c>
      <c r="F3354" s="96">
        <v>5</v>
      </c>
      <c r="G3354" s="82" t="s">
        <v>110</v>
      </c>
      <c r="H3354" s="70" t="s">
        <v>3863</v>
      </c>
      <c r="I3354" s="70"/>
      <c r="J3354" s="70"/>
      <c r="K3354" s="72">
        <v>236.26</v>
      </c>
    </row>
    <row r="3355" spans="1:11" s="80" customFormat="1" ht="15" customHeight="1">
      <c r="A3355" s="91" t="s">
        <v>6282</v>
      </c>
      <c r="B3355" s="95" t="s">
        <v>6283</v>
      </c>
      <c r="C3355" s="96">
        <v>3</v>
      </c>
      <c r="D3355" s="96">
        <v>0</v>
      </c>
      <c r="E3355" s="96">
        <v>5</v>
      </c>
      <c r="F3355" s="96">
        <v>5</v>
      </c>
      <c r="G3355" s="82" t="s">
        <v>110</v>
      </c>
      <c r="H3355" s="70" t="s">
        <v>3863</v>
      </c>
      <c r="I3355" s="70"/>
      <c r="J3355" s="70"/>
      <c r="K3355" s="72">
        <v>236.26</v>
      </c>
    </row>
    <row r="3356" spans="1:11" s="80" customFormat="1" ht="15" customHeight="1">
      <c r="A3356" s="91" t="s">
        <v>6284</v>
      </c>
      <c r="B3356" s="95" t="s">
        <v>6285</v>
      </c>
      <c r="C3356" s="96">
        <v>3</v>
      </c>
      <c r="D3356" s="96">
        <v>0</v>
      </c>
      <c r="E3356" s="96">
        <v>5</v>
      </c>
      <c r="F3356" s="96">
        <v>5</v>
      </c>
      <c r="G3356" s="82" t="s">
        <v>110</v>
      </c>
      <c r="H3356" s="70" t="s">
        <v>3863</v>
      </c>
      <c r="I3356" s="70"/>
      <c r="J3356" s="70"/>
      <c r="K3356" s="72">
        <v>241.11</v>
      </c>
    </row>
    <row r="3357" spans="1:11" s="80" customFormat="1" ht="15" customHeight="1">
      <c r="A3357" s="91" t="s">
        <v>6286</v>
      </c>
      <c r="B3357" s="95" t="s">
        <v>6287</v>
      </c>
      <c r="C3357" s="96">
        <v>3</v>
      </c>
      <c r="D3357" s="96">
        <v>0</v>
      </c>
      <c r="E3357" s="96">
        <v>5</v>
      </c>
      <c r="F3357" s="96">
        <v>5</v>
      </c>
      <c r="G3357" s="82" t="s">
        <v>110</v>
      </c>
      <c r="H3357" s="70" t="s">
        <v>3863</v>
      </c>
      <c r="I3357" s="70"/>
      <c r="J3357" s="70"/>
      <c r="K3357" s="72">
        <v>170.04</v>
      </c>
    </row>
    <row r="3358" spans="1:11" s="80" customFormat="1" ht="15" customHeight="1">
      <c r="A3358" s="91" t="s">
        <v>6288</v>
      </c>
      <c r="B3358" s="95" t="s">
        <v>6289</v>
      </c>
      <c r="C3358" s="96">
        <v>3</v>
      </c>
      <c r="D3358" s="96">
        <v>0</v>
      </c>
      <c r="E3358" s="96">
        <v>5</v>
      </c>
      <c r="F3358" s="96">
        <v>5</v>
      </c>
      <c r="G3358" s="82" t="s">
        <v>110</v>
      </c>
      <c r="H3358" s="70" t="s">
        <v>3863</v>
      </c>
      <c r="I3358" s="70"/>
      <c r="J3358" s="70"/>
      <c r="K3358" s="72">
        <v>205.03</v>
      </c>
    </row>
    <row r="3359" spans="1:11" s="80" customFormat="1" ht="15" customHeight="1">
      <c r="A3359" s="91" t="s">
        <v>6290</v>
      </c>
      <c r="B3359" s="95" t="s">
        <v>6279</v>
      </c>
      <c r="C3359" s="96">
        <v>3</v>
      </c>
      <c r="D3359" s="96">
        <v>0</v>
      </c>
      <c r="E3359" s="96">
        <v>5</v>
      </c>
      <c r="F3359" s="96">
        <v>5</v>
      </c>
      <c r="G3359" s="82" t="s">
        <v>110</v>
      </c>
      <c r="H3359" s="70" t="s">
        <v>3863</v>
      </c>
      <c r="I3359" s="70"/>
      <c r="J3359" s="70"/>
      <c r="K3359" s="72">
        <v>170.04</v>
      </c>
    </row>
    <row r="3360" spans="1:11" s="80" customFormat="1" ht="15" customHeight="1">
      <c r="A3360" s="91" t="s">
        <v>6291</v>
      </c>
      <c r="B3360" s="95" t="s">
        <v>6292</v>
      </c>
      <c r="C3360" s="96">
        <v>3</v>
      </c>
      <c r="D3360" s="96">
        <v>0</v>
      </c>
      <c r="E3360" s="96">
        <v>5</v>
      </c>
      <c r="F3360" s="96">
        <v>5</v>
      </c>
      <c r="G3360" s="82" t="s">
        <v>110</v>
      </c>
      <c r="H3360" s="70" t="s">
        <v>3863</v>
      </c>
      <c r="I3360" s="70"/>
      <c r="J3360" s="70"/>
      <c r="K3360" s="72">
        <v>245.26</v>
      </c>
    </row>
    <row r="3361" spans="1:11" s="80" customFormat="1" ht="15" customHeight="1">
      <c r="A3361" s="91" t="s">
        <v>6293</v>
      </c>
      <c r="B3361" s="95" t="s">
        <v>6294</v>
      </c>
      <c r="C3361" s="96">
        <v>3</v>
      </c>
      <c r="D3361" s="96">
        <v>0</v>
      </c>
      <c r="E3361" s="96">
        <v>5</v>
      </c>
      <c r="F3361" s="96">
        <v>5</v>
      </c>
      <c r="G3361" s="82" t="s">
        <v>110</v>
      </c>
      <c r="H3361" s="70" t="s">
        <v>3863</v>
      </c>
      <c r="I3361" s="70"/>
      <c r="J3361" s="70"/>
      <c r="K3361" s="72">
        <v>226.91</v>
      </c>
    </row>
    <row r="3362" spans="1:11" s="80" customFormat="1" ht="15" customHeight="1">
      <c r="A3362" s="91" t="s">
        <v>6295</v>
      </c>
      <c r="B3362" s="95" t="s">
        <v>6296</v>
      </c>
      <c r="C3362" s="96">
        <v>3</v>
      </c>
      <c r="D3362" s="96">
        <v>0</v>
      </c>
      <c r="E3362" s="96">
        <v>5</v>
      </c>
      <c r="F3362" s="96">
        <v>5</v>
      </c>
      <c r="G3362" s="82" t="s">
        <v>110</v>
      </c>
      <c r="H3362" s="70" t="s">
        <v>3863</v>
      </c>
      <c r="I3362" s="70"/>
      <c r="J3362" s="70"/>
      <c r="K3362" s="72">
        <v>29.22</v>
      </c>
    </row>
    <row r="3363" spans="1:11" s="80" customFormat="1" ht="15" customHeight="1">
      <c r="A3363" s="91" t="s">
        <v>6297</v>
      </c>
      <c r="B3363" s="95" t="s">
        <v>6298</v>
      </c>
      <c r="C3363" s="96">
        <v>3</v>
      </c>
      <c r="D3363" s="96">
        <v>0</v>
      </c>
      <c r="E3363" s="96">
        <v>5</v>
      </c>
      <c r="F3363" s="96">
        <v>5</v>
      </c>
      <c r="G3363" s="82" t="s">
        <v>110</v>
      </c>
      <c r="H3363" s="70" t="s">
        <v>3863</v>
      </c>
      <c r="I3363" s="70"/>
      <c r="J3363" s="70"/>
      <c r="K3363" s="72">
        <v>36.53</v>
      </c>
    </row>
    <row r="3364" spans="1:11" s="80" customFormat="1" ht="15" customHeight="1">
      <c r="A3364" s="91" t="s">
        <v>6299</v>
      </c>
      <c r="B3364" s="95" t="s">
        <v>6300</v>
      </c>
      <c r="C3364" s="96">
        <v>3</v>
      </c>
      <c r="D3364" s="96">
        <v>0</v>
      </c>
      <c r="E3364" s="96">
        <v>5</v>
      </c>
      <c r="F3364" s="96">
        <v>5</v>
      </c>
      <c r="G3364" s="82" t="s">
        <v>110</v>
      </c>
      <c r="H3364" s="70" t="s">
        <v>3863</v>
      </c>
      <c r="I3364" s="70"/>
      <c r="J3364" s="70"/>
      <c r="K3364" s="72">
        <v>43.84</v>
      </c>
    </row>
    <row r="3365" spans="1:11" s="80" customFormat="1" ht="15" customHeight="1">
      <c r="A3365" s="91" t="s">
        <v>6301</v>
      </c>
      <c r="B3365" s="95" t="s">
        <v>6302</v>
      </c>
      <c r="C3365" s="96">
        <v>3</v>
      </c>
      <c r="D3365" s="96">
        <v>0</v>
      </c>
      <c r="E3365" s="96">
        <v>5</v>
      </c>
      <c r="F3365" s="96">
        <v>5</v>
      </c>
      <c r="G3365" s="82" t="s">
        <v>110</v>
      </c>
      <c r="H3365" s="70" t="s">
        <v>3863</v>
      </c>
      <c r="I3365" s="70"/>
      <c r="J3365" s="70"/>
      <c r="K3365" s="72">
        <v>47.49</v>
      </c>
    </row>
    <row r="3366" spans="1:11" s="80" customFormat="1" ht="15" customHeight="1">
      <c r="A3366" s="91" t="s">
        <v>6303</v>
      </c>
      <c r="B3366" s="95" t="s">
        <v>6304</v>
      </c>
      <c r="C3366" s="96">
        <v>3</v>
      </c>
      <c r="D3366" s="96">
        <v>0</v>
      </c>
      <c r="E3366" s="96">
        <v>5</v>
      </c>
      <c r="F3366" s="96">
        <v>5</v>
      </c>
      <c r="G3366" s="82" t="s">
        <v>110</v>
      </c>
      <c r="H3366" s="70" t="s">
        <v>3863</v>
      </c>
      <c r="I3366" s="70"/>
      <c r="J3366" s="70"/>
      <c r="K3366" s="72">
        <v>54.79</v>
      </c>
    </row>
    <row r="3367" spans="1:11" s="80" customFormat="1" ht="15" customHeight="1">
      <c r="A3367" s="91" t="s">
        <v>6305</v>
      </c>
      <c r="B3367" s="95" t="s">
        <v>6306</v>
      </c>
      <c r="C3367" s="96">
        <v>3</v>
      </c>
      <c r="D3367" s="96">
        <v>0</v>
      </c>
      <c r="E3367" s="96">
        <v>5</v>
      </c>
      <c r="F3367" s="96">
        <v>5</v>
      </c>
      <c r="G3367" s="82" t="s">
        <v>110</v>
      </c>
      <c r="H3367" s="70" t="s">
        <v>3863</v>
      </c>
      <c r="I3367" s="70"/>
      <c r="J3367" s="70"/>
      <c r="K3367" s="72">
        <v>34.24</v>
      </c>
    </row>
    <row r="3368" spans="1:11" s="80" customFormat="1" ht="15" customHeight="1">
      <c r="A3368" s="91" t="s">
        <v>6307</v>
      </c>
      <c r="B3368" s="95" t="s">
        <v>6308</v>
      </c>
      <c r="C3368" s="96">
        <v>3</v>
      </c>
      <c r="D3368" s="96">
        <v>0</v>
      </c>
      <c r="E3368" s="96">
        <v>5</v>
      </c>
      <c r="F3368" s="96">
        <v>5</v>
      </c>
      <c r="G3368" s="82" t="s">
        <v>110</v>
      </c>
      <c r="H3368" s="70" t="s">
        <v>3863</v>
      </c>
      <c r="I3368" s="70"/>
      <c r="J3368" s="70"/>
      <c r="K3368" s="72">
        <v>93.59</v>
      </c>
    </row>
    <row r="3369" spans="1:11" s="80" customFormat="1" ht="15" customHeight="1">
      <c r="A3369" s="91" t="s">
        <v>6309</v>
      </c>
      <c r="B3369" s="95" t="s">
        <v>6310</v>
      </c>
      <c r="C3369" s="96">
        <v>3</v>
      </c>
      <c r="D3369" s="96">
        <v>0</v>
      </c>
      <c r="E3369" s="96">
        <v>5</v>
      </c>
      <c r="F3369" s="96">
        <v>5</v>
      </c>
      <c r="G3369" s="82" t="s">
        <v>110</v>
      </c>
      <c r="H3369" s="70" t="s">
        <v>3863</v>
      </c>
      <c r="I3369" s="70"/>
      <c r="J3369" s="70"/>
      <c r="K3369" s="72">
        <v>25.92</v>
      </c>
    </row>
    <row r="3370" spans="1:11" s="80" customFormat="1" ht="15" customHeight="1">
      <c r="A3370" s="91" t="s">
        <v>6311</v>
      </c>
      <c r="B3370" s="95" t="s">
        <v>6312</v>
      </c>
      <c r="C3370" s="96">
        <v>3</v>
      </c>
      <c r="D3370" s="96">
        <v>0</v>
      </c>
      <c r="E3370" s="96">
        <v>5</v>
      </c>
      <c r="F3370" s="96">
        <v>5</v>
      </c>
      <c r="G3370" s="82" t="s">
        <v>110</v>
      </c>
      <c r="H3370" s="70" t="s">
        <v>3863</v>
      </c>
      <c r="I3370" s="70"/>
      <c r="J3370" s="70"/>
      <c r="K3370" s="72">
        <v>46.98</v>
      </c>
    </row>
    <row r="3371" spans="1:11" s="80" customFormat="1" ht="15" customHeight="1">
      <c r="A3371" s="79" t="s">
        <v>6313</v>
      </c>
      <c r="B3371" s="85" t="s">
        <v>6314</v>
      </c>
      <c r="C3371" s="81">
        <v>12</v>
      </c>
      <c r="D3371" s="81">
        <v>5</v>
      </c>
      <c r="E3371" s="81">
        <v>5</v>
      </c>
      <c r="F3371" s="81">
        <v>0</v>
      </c>
      <c r="G3371" s="82" t="s">
        <v>110</v>
      </c>
      <c r="H3371" s="83" t="s">
        <v>111</v>
      </c>
      <c r="I3371" s="70"/>
      <c r="K3371" s="84">
        <v>31.17</v>
      </c>
    </row>
    <row r="3372" spans="1:11" s="80" customFormat="1" ht="15" customHeight="1">
      <c r="A3372" s="79" t="s">
        <v>6315</v>
      </c>
      <c r="B3372" s="85" t="s">
        <v>6316</v>
      </c>
      <c r="C3372" s="81">
        <v>12</v>
      </c>
      <c r="D3372" s="81">
        <v>5</v>
      </c>
      <c r="E3372" s="81">
        <v>5</v>
      </c>
      <c r="F3372" s="81">
        <v>0</v>
      </c>
      <c r="G3372" s="82" t="s">
        <v>110</v>
      </c>
      <c r="H3372" s="83" t="s">
        <v>111</v>
      </c>
      <c r="I3372" s="70"/>
      <c r="K3372" s="84">
        <v>14.69</v>
      </c>
    </row>
    <row r="3373" spans="1:11" s="80" customFormat="1" ht="15" customHeight="1">
      <c r="A3373" s="79" t="s">
        <v>6317</v>
      </c>
      <c r="B3373" s="85" t="s">
        <v>6318</v>
      </c>
      <c r="C3373" s="81">
        <v>12</v>
      </c>
      <c r="D3373" s="81">
        <v>5</v>
      </c>
      <c r="E3373" s="81">
        <v>5</v>
      </c>
      <c r="F3373" s="81">
        <v>0</v>
      </c>
      <c r="G3373" s="82" t="s">
        <v>110</v>
      </c>
      <c r="H3373" s="83" t="s">
        <v>111</v>
      </c>
      <c r="I3373" s="70"/>
      <c r="K3373" s="84">
        <v>30.09</v>
      </c>
    </row>
    <row r="3374" spans="1:11" s="80" customFormat="1" ht="15" customHeight="1">
      <c r="A3374" s="79" t="s">
        <v>6319</v>
      </c>
      <c r="B3374" s="85" t="s">
        <v>6318</v>
      </c>
      <c r="C3374" s="81">
        <v>12</v>
      </c>
      <c r="D3374" s="81">
        <v>5</v>
      </c>
      <c r="E3374" s="81">
        <v>5</v>
      </c>
      <c r="F3374" s="81">
        <v>0</v>
      </c>
      <c r="G3374" s="82" t="s">
        <v>110</v>
      </c>
      <c r="H3374" s="83" t="s">
        <v>111</v>
      </c>
      <c r="I3374" s="70"/>
      <c r="K3374" s="84">
        <v>43.35</v>
      </c>
    </row>
    <row r="3375" spans="1:11" s="80" customFormat="1" ht="15" customHeight="1">
      <c r="A3375" s="79" t="s">
        <v>6320</v>
      </c>
      <c r="B3375" s="85" t="s">
        <v>6318</v>
      </c>
      <c r="C3375" s="81">
        <v>12</v>
      </c>
      <c r="D3375" s="81">
        <v>5</v>
      </c>
      <c r="E3375" s="81">
        <v>5</v>
      </c>
      <c r="F3375" s="81">
        <v>0</v>
      </c>
      <c r="G3375" s="82" t="s">
        <v>110</v>
      </c>
      <c r="H3375" s="83" t="s">
        <v>111</v>
      </c>
      <c r="I3375" s="70"/>
      <c r="K3375" s="84">
        <v>70.569999999999993</v>
      </c>
    </row>
    <row r="3376" spans="1:11" s="80" customFormat="1" ht="15" customHeight="1">
      <c r="A3376" s="79" t="s">
        <v>6321</v>
      </c>
      <c r="B3376" s="80" t="s">
        <v>6318</v>
      </c>
      <c r="C3376" s="81">
        <v>12</v>
      </c>
      <c r="D3376" s="81">
        <v>5</v>
      </c>
      <c r="E3376" s="81">
        <v>5</v>
      </c>
      <c r="F3376" s="81">
        <v>0</v>
      </c>
      <c r="G3376" s="82" t="s">
        <v>110</v>
      </c>
      <c r="H3376" s="83" t="s">
        <v>111</v>
      </c>
      <c r="I3376" s="70"/>
      <c r="K3376" s="84">
        <v>288.37</v>
      </c>
    </row>
    <row r="3377" spans="1:11" s="80" customFormat="1" ht="15" customHeight="1">
      <c r="A3377" s="79" t="s">
        <v>6322</v>
      </c>
      <c r="B3377" s="80" t="s">
        <v>6318</v>
      </c>
      <c r="C3377" s="81">
        <v>12</v>
      </c>
      <c r="D3377" s="81">
        <v>5</v>
      </c>
      <c r="E3377" s="81">
        <v>5</v>
      </c>
      <c r="F3377" s="81">
        <v>0</v>
      </c>
      <c r="G3377" s="82" t="s">
        <v>110</v>
      </c>
      <c r="H3377" s="83" t="s">
        <v>111</v>
      </c>
      <c r="I3377" s="70"/>
      <c r="K3377" s="84">
        <v>438.83</v>
      </c>
    </row>
    <row r="3378" spans="1:11" s="80" customFormat="1" ht="15" customHeight="1">
      <c r="A3378" s="79" t="s">
        <v>6323</v>
      </c>
      <c r="B3378" s="85" t="s">
        <v>6324</v>
      </c>
      <c r="C3378" s="81">
        <v>12</v>
      </c>
      <c r="D3378" s="81">
        <v>5</v>
      </c>
      <c r="E3378" s="81">
        <v>5</v>
      </c>
      <c r="F3378" s="81">
        <v>0</v>
      </c>
      <c r="G3378" s="82" t="s">
        <v>110</v>
      </c>
      <c r="H3378" s="83" t="s">
        <v>111</v>
      </c>
      <c r="I3378" s="70"/>
      <c r="K3378" s="84">
        <v>20.420000000000002</v>
      </c>
    </row>
    <row r="3379" spans="1:11" s="80" customFormat="1" ht="15" customHeight="1">
      <c r="A3379" s="79" t="s">
        <v>6325</v>
      </c>
      <c r="B3379" s="85" t="s">
        <v>6326</v>
      </c>
      <c r="C3379" s="81">
        <v>12</v>
      </c>
      <c r="D3379" s="81">
        <v>5</v>
      </c>
      <c r="E3379" s="81">
        <v>5</v>
      </c>
      <c r="F3379" s="81">
        <v>0</v>
      </c>
      <c r="G3379" s="82" t="s">
        <v>110</v>
      </c>
      <c r="H3379" s="83" t="s">
        <v>111</v>
      </c>
      <c r="I3379" s="70"/>
      <c r="K3379" s="84">
        <v>94.57</v>
      </c>
    </row>
    <row r="3380" spans="1:11" s="80" customFormat="1" ht="15" customHeight="1">
      <c r="A3380" s="79" t="s">
        <v>6327</v>
      </c>
      <c r="B3380" s="85" t="s">
        <v>6328</v>
      </c>
      <c r="C3380" s="81">
        <v>12</v>
      </c>
      <c r="D3380" s="81">
        <v>5</v>
      </c>
      <c r="E3380" s="81">
        <v>5</v>
      </c>
      <c r="F3380" s="81">
        <v>0</v>
      </c>
      <c r="G3380" s="82" t="s">
        <v>110</v>
      </c>
      <c r="H3380" s="83" t="s">
        <v>111</v>
      </c>
      <c r="I3380" s="70"/>
      <c r="K3380" s="84">
        <v>65.91</v>
      </c>
    </row>
    <row r="3381" spans="1:11" s="80" customFormat="1" ht="15" customHeight="1">
      <c r="A3381" s="79" t="s">
        <v>6329</v>
      </c>
      <c r="B3381" s="85" t="s">
        <v>6330</v>
      </c>
      <c r="C3381" s="81">
        <v>12</v>
      </c>
      <c r="D3381" s="81">
        <v>5</v>
      </c>
      <c r="E3381" s="81">
        <v>5</v>
      </c>
      <c r="F3381" s="81">
        <v>0</v>
      </c>
      <c r="G3381" s="82" t="s">
        <v>110</v>
      </c>
      <c r="H3381" s="83" t="s">
        <v>111</v>
      </c>
      <c r="I3381" s="70"/>
      <c r="K3381" s="84">
        <v>78.09</v>
      </c>
    </row>
    <row r="3382" spans="1:11" s="80" customFormat="1" ht="15" customHeight="1">
      <c r="A3382" s="79" t="s">
        <v>6331</v>
      </c>
      <c r="B3382" s="85" t="s">
        <v>6332</v>
      </c>
      <c r="C3382" s="81">
        <v>12</v>
      </c>
      <c r="D3382" s="81">
        <v>5</v>
      </c>
      <c r="E3382" s="81">
        <v>5</v>
      </c>
      <c r="F3382" s="81">
        <v>0</v>
      </c>
      <c r="G3382" s="82" t="s">
        <v>110</v>
      </c>
      <c r="H3382" s="83" t="s">
        <v>111</v>
      </c>
      <c r="I3382" s="70"/>
      <c r="K3382" s="84">
        <v>85.97</v>
      </c>
    </row>
    <row r="3383" spans="1:11" s="80" customFormat="1" ht="15" customHeight="1">
      <c r="A3383" s="79" t="s">
        <v>6333</v>
      </c>
      <c r="B3383" s="85" t="s">
        <v>6334</v>
      </c>
      <c r="C3383" s="81">
        <v>12</v>
      </c>
      <c r="D3383" s="81">
        <v>5</v>
      </c>
      <c r="E3383" s="81">
        <v>5</v>
      </c>
      <c r="F3383" s="81">
        <v>0</v>
      </c>
      <c r="G3383" s="82" t="s">
        <v>110</v>
      </c>
      <c r="H3383" s="83" t="s">
        <v>111</v>
      </c>
      <c r="I3383" s="70"/>
      <c r="K3383" s="84">
        <v>95.29</v>
      </c>
    </row>
    <row r="3384" spans="1:11" s="80" customFormat="1" ht="15" customHeight="1">
      <c r="A3384" s="79" t="s">
        <v>6335</v>
      </c>
      <c r="B3384" s="80" t="s">
        <v>6334</v>
      </c>
      <c r="C3384" s="81">
        <v>12</v>
      </c>
      <c r="D3384" s="81">
        <v>5</v>
      </c>
      <c r="E3384" s="81">
        <v>5</v>
      </c>
      <c r="F3384" s="81">
        <v>0</v>
      </c>
      <c r="G3384" s="82" t="s">
        <v>110</v>
      </c>
      <c r="H3384" s="83" t="s">
        <v>111</v>
      </c>
      <c r="I3384" s="70"/>
      <c r="K3384" s="84">
        <v>147.59</v>
      </c>
    </row>
    <row r="3385" spans="1:11" s="80" customFormat="1" ht="15" customHeight="1">
      <c r="A3385" s="79" t="s">
        <v>6336</v>
      </c>
      <c r="B3385" s="80" t="s">
        <v>6337</v>
      </c>
      <c r="C3385" s="81">
        <v>12</v>
      </c>
      <c r="D3385" s="81">
        <v>5</v>
      </c>
      <c r="E3385" s="81">
        <v>5</v>
      </c>
      <c r="F3385" s="81">
        <v>0</v>
      </c>
      <c r="G3385" s="82" t="s">
        <v>110</v>
      </c>
      <c r="H3385" s="83" t="s">
        <v>111</v>
      </c>
      <c r="I3385" s="70"/>
      <c r="K3385" s="84">
        <v>212.79</v>
      </c>
    </row>
    <row r="3386" spans="1:11" s="80" customFormat="1" ht="15" customHeight="1">
      <c r="A3386" s="79" t="s">
        <v>6338</v>
      </c>
      <c r="B3386" s="85" t="s">
        <v>6339</v>
      </c>
      <c r="C3386" s="81">
        <v>12</v>
      </c>
      <c r="D3386" s="81">
        <v>5</v>
      </c>
      <c r="E3386" s="81">
        <v>5</v>
      </c>
      <c r="F3386" s="81">
        <v>0</v>
      </c>
      <c r="G3386" s="82" t="s">
        <v>110</v>
      </c>
      <c r="H3386" s="83" t="s">
        <v>111</v>
      </c>
      <c r="I3386" s="70"/>
      <c r="K3386" s="84">
        <v>57.32</v>
      </c>
    </row>
    <row r="3387" spans="1:11" s="80" customFormat="1" ht="15" customHeight="1">
      <c r="A3387" s="79" t="s">
        <v>6340</v>
      </c>
      <c r="B3387" s="85" t="s">
        <v>6341</v>
      </c>
      <c r="C3387" s="81">
        <v>12</v>
      </c>
      <c r="D3387" s="81">
        <v>5</v>
      </c>
      <c r="E3387" s="81">
        <v>5</v>
      </c>
      <c r="F3387" s="81">
        <v>0</v>
      </c>
      <c r="G3387" s="82" t="s">
        <v>110</v>
      </c>
      <c r="H3387" s="83" t="s">
        <v>111</v>
      </c>
      <c r="I3387" s="70"/>
      <c r="K3387" s="84">
        <v>98.87</v>
      </c>
    </row>
    <row r="3388" spans="1:11" s="80" customFormat="1" ht="15" customHeight="1">
      <c r="A3388" s="79" t="s">
        <v>6342</v>
      </c>
      <c r="B3388" s="85" t="s">
        <v>6343</v>
      </c>
      <c r="C3388" s="81">
        <v>12</v>
      </c>
      <c r="D3388" s="81">
        <v>5</v>
      </c>
      <c r="E3388" s="81">
        <v>5</v>
      </c>
      <c r="F3388" s="81">
        <v>0</v>
      </c>
      <c r="G3388" s="82" t="s">
        <v>110</v>
      </c>
      <c r="H3388" s="83" t="s">
        <v>111</v>
      </c>
      <c r="I3388" s="70"/>
      <c r="K3388" s="84">
        <v>43.7</v>
      </c>
    </row>
    <row r="3389" spans="1:11" s="80" customFormat="1" ht="15" customHeight="1">
      <c r="A3389" s="79" t="s">
        <v>6344</v>
      </c>
      <c r="B3389" s="85" t="s">
        <v>6345</v>
      </c>
      <c r="C3389" s="81">
        <v>12</v>
      </c>
      <c r="D3389" s="81">
        <v>5</v>
      </c>
      <c r="E3389" s="81">
        <v>5</v>
      </c>
      <c r="F3389" s="81">
        <v>0</v>
      </c>
      <c r="G3389" s="82" t="s">
        <v>110</v>
      </c>
      <c r="H3389" s="83" t="s">
        <v>111</v>
      </c>
      <c r="I3389" s="70"/>
      <c r="K3389" s="84">
        <v>104.6</v>
      </c>
    </row>
    <row r="3390" spans="1:11" s="80" customFormat="1" ht="15" customHeight="1">
      <c r="A3390" s="79" t="s">
        <v>6346</v>
      </c>
      <c r="B3390" s="85" t="s">
        <v>6347</v>
      </c>
      <c r="C3390" s="81">
        <v>12</v>
      </c>
      <c r="D3390" s="81">
        <v>5</v>
      </c>
      <c r="E3390" s="81">
        <v>5</v>
      </c>
      <c r="F3390" s="81">
        <v>0</v>
      </c>
      <c r="G3390" s="82" t="s">
        <v>110</v>
      </c>
      <c r="H3390" s="83" t="s">
        <v>111</v>
      </c>
      <c r="I3390" s="70"/>
      <c r="K3390" s="84">
        <v>65.2</v>
      </c>
    </row>
    <row r="3391" spans="1:11" s="80" customFormat="1" ht="15" customHeight="1">
      <c r="A3391" s="79" t="s">
        <v>6348</v>
      </c>
      <c r="B3391" s="85" t="s">
        <v>6349</v>
      </c>
      <c r="C3391" s="81">
        <v>12</v>
      </c>
      <c r="D3391" s="81">
        <v>5</v>
      </c>
      <c r="E3391" s="81">
        <v>5</v>
      </c>
      <c r="F3391" s="81">
        <v>0</v>
      </c>
      <c r="G3391" s="82" t="s">
        <v>110</v>
      </c>
      <c r="H3391" s="83" t="s">
        <v>111</v>
      </c>
      <c r="I3391" s="70"/>
      <c r="K3391" s="84">
        <v>106.39</v>
      </c>
    </row>
    <row r="3392" spans="1:11" s="80" customFormat="1" ht="15" customHeight="1">
      <c r="A3392" s="79" t="s">
        <v>6350</v>
      </c>
      <c r="B3392" s="85" t="s">
        <v>6349</v>
      </c>
      <c r="C3392" s="81">
        <v>12</v>
      </c>
      <c r="D3392" s="81">
        <v>5</v>
      </c>
      <c r="E3392" s="81">
        <v>5</v>
      </c>
      <c r="F3392" s="81">
        <v>0</v>
      </c>
      <c r="G3392" s="82" t="s">
        <v>110</v>
      </c>
      <c r="H3392" s="83" t="s">
        <v>111</v>
      </c>
      <c r="I3392" s="70"/>
      <c r="K3392" s="84">
        <v>88.84</v>
      </c>
    </row>
    <row r="3393" spans="1:11" s="80" customFormat="1" ht="15" customHeight="1">
      <c r="A3393" s="79" t="s">
        <v>6351</v>
      </c>
      <c r="B3393" s="80" t="s">
        <v>6352</v>
      </c>
      <c r="C3393" s="81">
        <v>12</v>
      </c>
      <c r="D3393" s="81">
        <v>5</v>
      </c>
      <c r="E3393" s="81">
        <v>5</v>
      </c>
      <c r="F3393" s="81">
        <v>0</v>
      </c>
      <c r="G3393" s="82" t="s">
        <v>110</v>
      </c>
      <c r="H3393" s="83" t="s">
        <v>111</v>
      </c>
      <c r="I3393" s="70"/>
      <c r="K3393" s="84">
        <v>702.49</v>
      </c>
    </row>
    <row r="3394" spans="1:11" s="80" customFormat="1" ht="15" customHeight="1">
      <c r="A3394" s="79" t="s">
        <v>6353</v>
      </c>
      <c r="B3394" s="80" t="s">
        <v>6354</v>
      </c>
      <c r="C3394" s="81">
        <v>12</v>
      </c>
      <c r="D3394" s="81">
        <v>5</v>
      </c>
      <c r="E3394" s="81">
        <v>5</v>
      </c>
      <c r="F3394" s="81">
        <v>0</v>
      </c>
      <c r="G3394" s="82" t="s">
        <v>110</v>
      </c>
      <c r="H3394" s="83" t="s">
        <v>111</v>
      </c>
      <c r="I3394" s="70"/>
      <c r="K3394" s="84">
        <v>408.74</v>
      </c>
    </row>
    <row r="3395" spans="1:11" s="80" customFormat="1" ht="15" customHeight="1">
      <c r="A3395" s="79" t="s">
        <v>6355</v>
      </c>
      <c r="B3395" s="80" t="s">
        <v>6356</v>
      </c>
      <c r="C3395" s="81">
        <v>12</v>
      </c>
      <c r="D3395" s="81">
        <v>5</v>
      </c>
      <c r="E3395" s="81">
        <v>5</v>
      </c>
      <c r="F3395" s="81">
        <v>0</v>
      </c>
      <c r="G3395" s="82" t="s">
        <v>110</v>
      </c>
      <c r="H3395" s="83" t="s">
        <v>111</v>
      </c>
      <c r="I3395" s="70"/>
      <c r="K3395" s="84">
        <v>176.25</v>
      </c>
    </row>
    <row r="3396" spans="1:11" s="80" customFormat="1" ht="15" customHeight="1">
      <c r="A3396" s="79" t="s">
        <v>6357</v>
      </c>
      <c r="B3396" s="80" t="s">
        <v>6358</v>
      </c>
      <c r="C3396" s="81">
        <v>12</v>
      </c>
      <c r="D3396" s="81">
        <v>5</v>
      </c>
      <c r="E3396" s="81">
        <v>5</v>
      </c>
      <c r="F3396" s="81">
        <v>0</v>
      </c>
      <c r="G3396" s="82" t="s">
        <v>110</v>
      </c>
      <c r="H3396" s="83" t="s">
        <v>111</v>
      </c>
      <c r="I3396" s="70"/>
      <c r="K3396" s="84">
        <v>279.77999999999997</v>
      </c>
    </row>
    <row r="3397" spans="1:11" s="80" customFormat="1" ht="15" customHeight="1">
      <c r="A3397" s="79" t="s">
        <v>6359</v>
      </c>
      <c r="B3397" s="85" t="s">
        <v>6360</v>
      </c>
      <c r="C3397" s="81">
        <v>12</v>
      </c>
      <c r="D3397" s="81">
        <v>5</v>
      </c>
      <c r="E3397" s="81">
        <v>5</v>
      </c>
      <c r="F3397" s="81">
        <v>0</v>
      </c>
      <c r="G3397" s="82" t="s">
        <v>110</v>
      </c>
      <c r="H3397" s="83" t="s">
        <v>111</v>
      </c>
      <c r="I3397" s="70"/>
      <c r="K3397" s="84">
        <v>83.47</v>
      </c>
    </row>
    <row r="3398" spans="1:11" s="80" customFormat="1" ht="15" customHeight="1">
      <c r="A3398" s="79" t="s">
        <v>6361</v>
      </c>
      <c r="B3398" s="80" t="s">
        <v>6362</v>
      </c>
      <c r="C3398" s="81">
        <v>12</v>
      </c>
      <c r="D3398" s="81">
        <v>5</v>
      </c>
      <c r="E3398" s="81">
        <v>5</v>
      </c>
      <c r="F3398" s="81">
        <v>0</v>
      </c>
      <c r="G3398" s="82" t="s">
        <v>110</v>
      </c>
      <c r="H3398" s="83" t="s">
        <v>111</v>
      </c>
      <c r="I3398" s="70"/>
      <c r="K3398" s="84">
        <v>130.04</v>
      </c>
    </row>
    <row r="3399" spans="1:11" s="80" customFormat="1" ht="15" customHeight="1">
      <c r="A3399" s="79" t="s">
        <v>6363</v>
      </c>
      <c r="B3399" s="80" t="s">
        <v>6364</v>
      </c>
      <c r="C3399" s="81">
        <v>12</v>
      </c>
      <c r="D3399" s="81">
        <v>5</v>
      </c>
      <c r="E3399" s="81">
        <v>5</v>
      </c>
      <c r="F3399" s="81">
        <v>0</v>
      </c>
      <c r="G3399" s="82" t="s">
        <v>110</v>
      </c>
      <c r="H3399" s="83" t="s">
        <v>111</v>
      </c>
      <c r="I3399" s="70"/>
      <c r="K3399" s="84">
        <v>157.97999999999999</v>
      </c>
    </row>
    <row r="3400" spans="1:11" s="80" customFormat="1" ht="15" customHeight="1">
      <c r="A3400" s="79" t="s">
        <v>6365</v>
      </c>
      <c r="B3400" s="80" t="s">
        <v>6366</v>
      </c>
      <c r="C3400" s="81">
        <v>12</v>
      </c>
      <c r="D3400" s="81">
        <v>5</v>
      </c>
      <c r="E3400" s="81">
        <v>5</v>
      </c>
      <c r="F3400" s="81">
        <v>0</v>
      </c>
      <c r="G3400" s="82" t="s">
        <v>110</v>
      </c>
      <c r="H3400" s="83" t="s">
        <v>111</v>
      </c>
      <c r="I3400" s="70"/>
      <c r="K3400" s="84">
        <v>308.08</v>
      </c>
    </row>
    <row r="3401" spans="1:11" s="80" customFormat="1" ht="15" customHeight="1">
      <c r="A3401" s="79" t="s">
        <v>6367</v>
      </c>
      <c r="B3401" s="85" t="s">
        <v>6368</v>
      </c>
      <c r="C3401" s="81">
        <v>12</v>
      </c>
      <c r="D3401" s="81">
        <v>5</v>
      </c>
      <c r="E3401" s="81">
        <v>5</v>
      </c>
      <c r="F3401" s="81">
        <v>0</v>
      </c>
      <c r="G3401" s="82" t="s">
        <v>110</v>
      </c>
      <c r="H3401" s="83" t="s">
        <v>111</v>
      </c>
      <c r="I3401" s="70"/>
      <c r="K3401" s="84">
        <v>22.21</v>
      </c>
    </row>
    <row r="3402" spans="1:11" s="80" customFormat="1" ht="15" customHeight="1">
      <c r="A3402" s="79" t="s">
        <v>6369</v>
      </c>
      <c r="B3402" s="80" t="s">
        <v>6370</v>
      </c>
      <c r="C3402" s="81">
        <v>12</v>
      </c>
      <c r="D3402" s="81">
        <v>5</v>
      </c>
      <c r="E3402" s="81">
        <v>5</v>
      </c>
      <c r="F3402" s="81">
        <v>0</v>
      </c>
      <c r="G3402" s="82" t="s">
        <v>110</v>
      </c>
      <c r="H3402" s="83" t="s">
        <v>111</v>
      </c>
      <c r="I3402" s="70"/>
      <c r="K3402" s="84">
        <v>177.32</v>
      </c>
    </row>
    <row r="3403" spans="1:11" s="80" customFormat="1" ht="15" customHeight="1">
      <c r="A3403" s="79" t="s">
        <v>6371</v>
      </c>
      <c r="B3403" s="80" t="s">
        <v>6372</v>
      </c>
      <c r="C3403" s="81">
        <v>12</v>
      </c>
      <c r="D3403" s="81">
        <v>5</v>
      </c>
      <c r="E3403" s="81">
        <v>5</v>
      </c>
      <c r="F3403" s="81">
        <v>0</v>
      </c>
      <c r="G3403" s="82" t="s">
        <v>110</v>
      </c>
      <c r="H3403" s="83" t="s">
        <v>111</v>
      </c>
      <c r="I3403" s="70"/>
      <c r="K3403" s="84">
        <v>255.77</v>
      </c>
    </row>
    <row r="3404" spans="1:11" s="80" customFormat="1" ht="15" customHeight="1">
      <c r="A3404" s="79" t="s">
        <v>6373</v>
      </c>
      <c r="B3404" s="80" t="s">
        <v>6374</v>
      </c>
      <c r="C3404" s="81">
        <v>12</v>
      </c>
      <c r="D3404" s="81">
        <v>5</v>
      </c>
      <c r="E3404" s="81">
        <v>5</v>
      </c>
      <c r="F3404" s="81">
        <v>0</v>
      </c>
      <c r="G3404" s="82" t="s">
        <v>110</v>
      </c>
      <c r="H3404" s="83" t="s">
        <v>111</v>
      </c>
      <c r="I3404" s="70"/>
      <c r="K3404" s="84">
        <v>232.49</v>
      </c>
    </row>
    <row r="3405" spans="1:11" s="80" customFormat="1" ht="15" customHeight="1">
      <c r="A3405" s="91" t="s">
        <v>6375</v>
      </c>
      <c r="B3405" s="95" t="s">
        <v>6376</v>
      </c>
      <c r="C3405" s="96">
        <v>3</v>
      </c>
      <c r="D3405" s="96">
        <v>0</v>
      </c>
      <c r="E3405" s="96">
        <v>5</v>
      </c>
      <c r="F3405" s="96">
        <v>5</v>
      </c>
      <c r="G3405" s="82" t="s">
        <v>110</v>
      </c>
      <c r="H3405" s="70" t="s">
        <v>3863</v>
      </c>
      <c r="I3405" s="70"/>
      <c r="J3405" s="70"/>
      <c r="K3405" s="72">
        <v>30.32</v>
      </c>
    </row>
    <row r="3406" spans="1:11" s="80" customFormat="1" ht="15" customHeight="1">
      <c r="A3406" s="91" t="s">
        <v>6377</v>
      </c>
      <c r="B3406" s="95" t="s">
        <v>6378</v>
      </c>
      <c r="C3406" s="96">
        <v>3</v>
      </c>
      <c r="D3406" s="96">
        <v>0</v>
      </c>
      <c r="E3406" s="96">
        <v>5</v>
      </c>
      <c r="F3406" s="96">
        <v>5</v>
      </c>
      <c r="G3406" s="82" t="s">
        <v>110</v>
      </c>
      <c r="H3406" s="70" t="s">
        <v>3863</v>
      </c>
      <c r="I3406" s="70"/>
      <c r="J3406" s="70"/>
      <c r="K3406" s="72">
        <v>31.03</v>
      </c>
    </row>
    <row r="3407" spans="1:11" s="80" customFormat="1" ht="15" customHeight="1">
      <c r="A3407" s="79" t="s">
        <v>6379</v>
      </c>
      <c r="B3407" s="80" t="s">
        <v>6380</v>
      </c>
      <c r="C3407" s="81">
        <v>12</v>
      </c>
      <c r="D3407" s="81">
        <v>5</v>
      </c>
      <c r="E3407" s="81">
        <v>5</v>
      </c>
      <c r="F3407" s="81">
        <v>0</v>
      </c>
      <c r="G3407" s="82" t="s">
        <v>110</v>
      </c>
      <c r="H3407" s="83" t="s">
        <v>111</v>
      </c>
      <c r="I3407" s="70"/>
      <c r="K3407" s="84">
        <v>190.58</v>
      </c>
    </row>
    <row r="3408" spans="1:11" s="80" customFormat="1" ht="15" customHeight="1">
      <c r="A3408" s="79" t="s">
        <v>6381</v>
      </c>
      <c r="B3408" s="80" t="s">
        <v>6382</v>
      </c>
      <c r="C3408" s="81">
        <v>12</v>
      </c>
      <c r="D3408" s="81">
        <v>5</v>
      </c>
      <c r="E3408" s="81">
        <v>5</v>
      </c>
      <c r="F3408" s="81">
        <v>0</v>
      </c>
      <c r="G3408" s="82" t="s">
        <v>110</v>
      </c>
      <c r="H3408" s="83" t="s">
        <v>111</v>
      </c>
      <c r="I3408" s="70"/>
      <c r="K3408" s="84">
        <v>160.84</v>
      </c>
    </row>
    <row r="3409" spans="1:11" s="80" customFormat="1" ht="15" customHeight="1">
      <c r="A3409" s="79" t="s">
        <v>6383</v>
      </c>
      <c r="B3409" s="85" t="s">
        <v>6384</v>
      </c>
      <c r="C3409" s="81">
        <v>12</v>
      </c>
      <c r="D3409" s="81">
        <v>5</v>
      </c>
      <c r="E3409" s="81">
        <v>5</v>
      </c>
      <c r="F3409" s="81">
        <v>0</v>
      </c>
      <c r="G3409" s="82" t="s">
        <v>110</v>
      </c>
      <c r="H3409" s="83" t="s">
        <v>111</v>
      </c>
      <c r="I3409" s="70"/>
      <c r="K3409" s="84">
        <v>35.82</v>
      </c>
    </row>
    <row r="3410" spans="1:11" s="80" customFormat="1" ht="15" customHeight="1">
      <c r="A3410" s="79" t="s">
        <v>6385</v>
      </c>
      <c r="B3410" s="85" t="s">
        <v>6386</v>
      </c>
      <c r="C3410" s="81">
        <v>12</v>
      </c>
      <c r="D3410" s="81">
        <v>5</v>
      </c>
      <c r="E3410" s="81">
        <v>5</v>
      </c>
      <c r="F3410" s="81">
        <v>0</v>
      </c>
      <c r="G3410" s="82" t="s">
        <v>110</v>
      </c>
      <c r="H3410" s="83" t="s">
        <v>111</v>
      </c>
      <c r="I3410" s="70"/>
      <c r="K3410" s="84">
        <v>32.96</v>
      </c>
    </row>
    <row r="3411" spans="1:11" s="80" customFormat="1" ht="15" customHeight="1">
      <c r="A3411" s="91" t="s">
        <v>6387</v>
      </c>
      <c r="B3411" s="95" t="s">
        <v>6388</v>
      </c>
      <c r="C3411" s="96">
        <v>3</v>
      </c>
      <c r="D3411" s="96">
        <v>0</v>
      </c>
      <c r="E3411" s="96">
        <v>5</v>
      </c>
      <c r="F3411" s="96">
        <v>5</v>
      </c>
      <c r="G3411" s="82" t="s">
        <v>110</v>
      </c>
      <c r="H3411" s="70" t="s">
        <v>3863</v>
      </c>
      <c r="I3411" s="70"/>
      <c r="J3411" s="70"/>
      <c r="K3411" s="72">
        <v>6.84</v>
      </c>
    </row>
    <row r="3412" spans="1:11" s="80" customFormat="1" ht="15" customHeight="1">
      <c r="A3412" s="91" t="s">
        <v>6389</v>
      </c>
      <c r="B3412" s="95" t="s">
        <v>6390</v>
      </c>
      <c r="C3412" s="96">
        <v>3</v>
      </c>
      <c r="D3412" s="96">
        <v>0</v>
      </c>
      <c r="E3412" s="96">
        <v>5</v>
      </c>
      <c r="F3412" s="96">
        <v>5</v>
      </c>
      <c r="G3412" s="82" t="s">
        <v>110</v>
      </c>
      <c r="H3412" s="70" t="s">
        <v>3863</v>
      </c>
      <c r="I3412" s="70"/>
      <c r="J3412" s="70"/>
      <c r="K3412" s="72">
        <v>6.84</v>
      </c>
    </row>
    <row r="3413" spans="1:11" s="80" customFormat="1" ht="15" customHeight="1">
      <c r="A3413" s="91" t="s">
        <v>6391</v>
      </c>
      <c r="B3413" s="95" t="s">
        <v>6392</v>
      </c>
      <c r="C3413" s="96">
        <v>3</v>
      </c>
      <c r="D3413" s="96">
        <v>0</v>
      </c>
      <c r="E3413" s="96">
        <v>5</v>
      </c>
      <c r="F3413" s="96">
        <v>5</v>
      </c>
      <c r="G3413" s="82" t="s">
        <v>110</v>
      </c>
      <c r="H3413" s="70" t="s">
        <v>3863</v>
      </c>
      <c r="I3413" s="70"/>
      <c r="J3413" s="70"/>
      <c r="K3413" s="72">
        <v>6.84</v>
      </c>
    </row>
    <row r="3414" spans="1:11" s="80" customFormat="1" ht="15" customHeight="1">
      <c r="A3414" s="91" t="s">
        <v>6393</v>
      </c>
      <c r="B3414" s="95" t="s">
        <v>6394</v>
      </c>
      <c r="C3414" s="96">
        <v>3</v>
      </c>
      <c r="D3414" s="96">
        <v>0</v>
      </c>
      <c r="E3414" s="96">
        <v>5</v>
      </c>
      <c r="F3414" s="96">
        <v>5</v>
      </c>
      <c r="G3414" s="82" t="s">
        <v>110</v>
      </c>
      <c r="H3414" s="70" t="s">
        <v>3863</v>
      </c>
      <c r="I3414" s="70"/>
      <c r="J3414" s="70"/>
      <c r="K3414" s="72">
        <v>6.84</v>
      </c>
    </row>
    <row r="3415" spans="1:11" s="80" customFormat="1" ht="15" customHeight="1">
      <c r="A3415" s="79" t="s">
        <v>6395</v>
      </c>
      <c r="B3415" s="80" t="s">
        <v>6396</v>
      </c>
      <c r="C3415" s="81">
        <v>12</v>
      </c>
      <c r="D3415" s="81">
        <v>5</v>
      </c>
      <c r="E3415" s="81">
        <v>5</v>
      </c>
      <c r="F3415" s="81">
        <v>0</v>
      </c>
      <c r="G3415" s="82" t="s">
        <v>110</v>
      </c>
      <c r="H3415" s="83" t="s">
        <v>111</v>
      </c>
      <c r="I3415" s="70"/>
      <c r="K3415" s="84">
        <v>259</v>
      </c>
    </row>
    <row r="3416" spans="1:11" s="80" customFormat="1" ht="15" customHeight="1">
      <c r="A3416" s="91" t="s">
        <v>6397</v>
      </c>
      <c r="B3416" s="95" t="s">
        <v>6398</v>
      </c>
      <c r="C3416" s="96">
        <v>3</v>
      </c>
      <c r="D3416" s="96">
        <v>0</v>
      </c>
      <c r="E3416" s="96">
        <v>5</v>
      </c>
      <c r="F3416" s="96">
        <v>5</v>
      </c>
      <c r="G3416" s="82" t="s">
        <v>110</v>
      </c>
      <c r="H3416" s="70" t="s">
        <v>3863</v>
      </c>
      <c r="I3416" s="70"/>
      <c r="J3416" s="70"/>
      <c r="K3416" s="72">
        <v>6.45</v>
      </c>
    </row>
    <row r="3417" spans="1:11" s="80" customFormat="1" ht="15" customHeight="1">
      <c r="A3417" s="91" t="s">
        <v>6399</v>
      </c>
      <c r="B3417" s="95" t="s">
        <v>6398</v>
      </c>
      <c r="C3417" s="96">
        <v>3</v>
      </c>
      <c r="D3417" s="96">
        <v>0</v>
      </c>
      <c r="E3417" s="96">
        <v>5</v>
      </c>
      <c r="F3417" s="96">
        <v>5</v>
      </c>
      <c r="G3417" s="82" t="s">
        <v>110</v>
      </c>
      <c r="H3417" s="70" t="s">
        <v>3863</v>
      </c>
      <c r="I3417" s="70"/>
      <c r="J3417" s="70"/>
      <c r="K3417" s="72">
        <v>7.51</v>
      </c>
    </row>
    <row r="3418" spans="1:11" s="80" customFormat="1" ht="15" customHeight="1">
      <c r="A3418" s="91" t="s">
        <v>6400</v>
      </c>
      <c r="B3418" s="95" t="s">
        <v>6401</v>
      </c>
      <c r="C3418" s="96">
        <v>3</v>
      </c>
      <c r="D3418" s="96">
        <v>0</v>
      </c>
      <c r="E3418" s="96">
        <v>5</v>
      </c>
      <c r="F3418" s="96">
        <v>5</v>
      </c>
      <c r="G3418" s="82" t="s">
        <v>110</v>
      </c>
      <c r="H3418" s="70" t="s">
        <v>3863</v>
      </c>
      <c r="I3418" s="70"/>
      <c r="J3418" s="70"/>
      <c r="K3418" s="72">
        <v>5.82</v>
      </c>
    </row>
    <row r="3419" spans="1:11" s="80" customFormat="1" ht="15" customHeight="1">
      <c r="A3419" s="91" t="s">
        <v>6402</v>
      </c>
      <c r="B3419" s="95" t="s">
        <v>6403</v>
      </c>
      <c r="C3419" s="96">
        <v>3</v>
      </c>
      <c r="D3419" s="96">
        <v>0</v>
      </c>
      <c r="E3419" s="96">
        <v>5</v>
      </c>
      <c r="F3419" s="96">
        <v>5</v>
      </c>
      <c r="G3419" s="82" t="s">
        <v>110</v>
      </c>
      <c r="H3419" s="70" t="s">
        <v>3863</v>
      </c>
      <c r="I3419" s="70"/>
      <c r="J3419" s="70"/>
      <c r="K3419" s="72">
        <v>9.76</v>
      </c>
    </row>
    <row r="3420" spans="1:11" s="80" customFormat="1" ht="15" customHeight="1">
      <c r="A3420" s="91" t="s">
        <v>6404</v>
      </c>
      <c r="B3420" s="95" t="s">
        <v>6405</v>
      </c>
      <c r="C3420" s="96">
        <v>3</v>
      </c>
      <c r="D3420" s="96">
        <v>0</v>
      </c>
      <c r="E3420" s="96">
        <v>5</v>
      </c>
      <c r="F3420" s="96">
        <v>5</v>
      </c>
      <c r="G3420" s="82" t="s">
        <v>110</v>
      </c>
      <c r="H3420" s="70" t="s">
        <v>3863</v>
      </c>
      <c r="I3420" s="70"/>
      <c r="J3420" s="70"/>
      <c r="K3420" s="72">
        <v>5.89</v>
      </c>
    </row>
    <row r="3421" spans="1:11" s="80" customFormat="1" ht="15" customHeight="1">
      <c r="A3421" s="91" t="s">
        <v>6406</v>
      </c>
      <c r="B3421" s="95" t="s">
        <v>6407</v>
      </c>
      <c r="C3421" s="96">
        <v>3</v>
      </c>
      <c r="D3421" s="96">
        <v>0</v>
      </c>
      <c r="E3421" s="96">
        <v>5</v>
      </c>
      <c r="F3421" s="96">
        <v>5</v>
      </c>
      <c r="G3421" s="82" t="s">
        <v>110</v>
      </c>
      <c r="H3421" s="70" t="s">
        <v>3863</v>
      </c>
      <c r="I3421" s="70"/>
      <c r="J3421" s="70"/>
      <c r="K3421" s="72">
        <v>5.03</v>
      </c>
    </row>
    <row r="3422" spans="1:11" s="80" customFormat="1" ht="15" customHeight="1">
      <c r="A3422" s="91" t="s">
        <v>6408</v>
      </c>
      <c r="B3422" s="95" t="s">
        <v>6409</v>
      </c>
      <c r="C3422" s="96">
        <v>3</v>
      </c>
      <c r="D3422" s="96">
        <v>0</v>
      </c>
      <c r="E3422" s="96">
        <v>5</v>
      </c>
      <c r="F3422" s="96">
        <v>5</v>
      </c>
      <c r="G3422" s="82" t="s">
        <v>110</v>
      </c>
      <c r="H3422" s="70" t="s">
        <v>3863</v>
      </c>
      <c r="I3422" s="70"/>
      <c r="J3422" s="70"/>
      <c r="K3422" s="72">
        <v>6.48</v>
      </c>
    </row>
    <row r="3423" spans="1:11" s="80" customFormat="1" ht="15" customHeight="1">
      <c r="A3423" s="79" t="s">
        <v>6410</v>
      </c>
      <c r="B3423" s="85" t="s">
        <v>6411</v>
      </c>
      <c r="C3423" s="81">
        <v>12</v>
      </c>
      <c r="D3423" s="81">
        <v>5</v>
      </c>
      <c r="E3423" s="81">
        <v>5</v>
      </c>
      <c r="F3423" s="81">
        <v>0</v>
      </c>
      <c r="G3423" s="82" t="s">
        <v>110</v>
      </c>
      <c r="H3423" s="83" t="s">
        <v>111</v>
      </c>
      <c r="I3423" s="70"/>
      <c r="K3423" s="84">
        <v>17.190000000000001</v>
      </c>
    </row>
    <row r="3424" spans="1:11" s="80" customFormat="1" ht="15" customHeight="1">
      <c r="A3424" s="79" t="s">
        <v>6412</v>
      </c>
      <c r="B3424" s="85" t="s">
        <v>6413</v>
      </c>
      <c r="C3424" s="81">
        <v>12</v>
      </c>
      <c r="D3424" s="81">
        <v>5</v>
      </c>
      <c r="E3424" s="81">
        <v>5</v>
      </c>
      <c r="F3424" s="81">
        <v>0</v>
      </c>
      <c r="G3424" s="82" t="s">
        <v>110</v>
      </c>
      <c r="H3424" s="83" t="s">
        <v>111</v>
      </c>
      <c r="I3424" s="70"/>
      <c r="K3424" s="84">
        <v>5.0199999999999996</v>
      </c>
    </row>
    <row r="3425" spans="1:11" s="80" customFormat="1" ht="15" customHeight="1">
      <c r="A3425" s="91" t="s">
        <v>6414</v>
      </c>
      <c r="B3425" s="95" t="s">
        <v>6415</v>
      </c>
      <c r="C3425" s="96">
        <v>3</v>
      </c>
      <c r="D3425" s="96">
        <v>0</v>
      </c>
      <c r="E3425" s="96">
        <v>5</v>
      </c>
      <c r="F3425" s="96">
        <v>5</v>
      </c>
      <c r="G3425" s="82" t="s">
        <v>110</v>
      </c>
      <c r="H3425" s="70" t="s">
        <v>3863</v>
      </c>
      <c r="I3425" s="70"/>
      <c r="J3425" s="70"/>
      <c r="K3425" s="72">
        <v>12.17</v>
      </c>
    </row>
    <row r="3426" spans="1:11" s="80" customFormat="1" ht="15" customHeight="1">
      <c r="A3426" s="91" t="s">
        <v>6416</v>
      </c>
      <c r="B3426" s="95" t="s">
        <v>6417</v>
      </c>
      <c r="C3426" s="96">
        <v>3</v>
      </c>
      <c r="D3426" s="96">
        <v>0</v>
      </c>
      <c r="E3426" s="96">
        <v>5</v>
      </c>
      <c r="F3426" s="96">
        <v>5</v>
      </c>
      <c r="G3426" s="82" t="s">
        <v>110</v>
      </c>
      <c r="H3426" s="70" t="s">
        <v>3863</v>
      </c>
      <c r="I3426" s="70"/>
      <c r="J3426" s="70"/>
      <c r="K3426" s="72">
        <v>11.74</v>
      </c>
    </row>
    <row r="3427" spans="1:11" s="80" customFormat="1" ht="15" customHeight="1">
      <c r="A3427" s="91" t="s">
        <v>6418</v>
      </c>
      <c r="B3427" s="95" t="s">
        <v>6419</v>
      </c>
      <c r="C3427" s="96">
        <v>3</v>
      </c>
      <c r="D3427" s="96">
        <v>0</v>
      </c>
      <c r="E3427" s="96">
        <v>5</v>
      </c>
      <c r="F3427" s="96">
        <v>5</v>
      </c>
      <c r="G3427" s="82" t="s">
        <v>110</v>
      </c>
      <c r="H3427" s="70" t="s">
        <v>3863</v>
      </c>
      <c r="I3427" s="70"/>
      <c r="J3427" s="70"/>
      <c r="K3427" s="72">
        <v>16.440000000000001</v>
      </c>
    </row>
    <row r="3428" spans="1:11" s="80" customFormat="1" ht="15" customHeight="1">
      <c r="A3428" s="91" t="s">
        <v>6420</v>
      </c>
      <c r="B3428" s="95" t="s">
        <v>6421</v>
      </c>
      <c r="C3428" s="96">
        <v>3</v>
      </c>
      <c r="D3428" s="96">
        <v>0</v>
      </c>
      <c r="E3428" s="96">
        <v>5</v>
      </c>
      <c r="F3428" s="96">
        <v>5</v>
      </c>
      <c r="G3428" s="82" t="s">
        <v>110</v>
      </c>
      <c r="H3428" s="70" t="s">
        <v>3863</v>
      </c>
      <c r="I3428" s="70"/>
      <c r="J3428" s="70"/>
      <c r="K3428" s="72">
        <v>16.440000000000001</v>
      </c>
    </row>
    <row r="3429" spans="1:11" s="80" customFormat="1" ht="15" customHeight="1">
      <c r="A3429" s="91" t="s">
        <v>6422</v>
      </c>
      <c r="B3429" s="95" t="s">
        <v>6423</v>
      </c>
      <c r="C3429" s="96">
        <v>3</v>
      </c>
      <c r="D3429" s="96">
        <v>0</v>
      </c>
      <c r="E3429" s="96">
        <v>5</v>
      </c>
      <c r="F3429" s="96">
        <v>5</v>
      </c>
      <c r="G3429" s="82" t="s">
        <v>110</v>
      </c>
      <c r="H3429" s="70" t="s">
        <v>3863</v>
      </c>
      <c r="I3429" s="70"/>
      <c r="J3429" s="70"/>
      <c r="K3429" s="72">
        <v>21.14</v>
      </c>
    </row>
    <row r="3430" spans="1:11" s="80" customFormat="1" ht="15" customHeight="1">
      <c r="A3430" s="91" t="s">
        <v>6424</v>
      </c>
      <c r="B3430" s="95" t="s">
        <v>6425</v>
      </c>
      <c r="C3430" s="96">
        <v>3</v>
      </c>
      <c r="D3430" s="96">
        <v>0</v>
      </c>
      <c r="E3430" s="96">
        <v>5</v>
      </c>
      <c r="F3430" s="96">
        <v>5</v>
      </c>
      <c r="G3430" s="82" t="s">
        <v>110</v>
      </c>
      <c r="H3430" s="70" t="s">
        <v>3863</v>
      </c>
      <c r="I3430" s="70"/>
      <c r="J3430" s="70"/>
      <c r="K3430" s="72">
        <v>14.56</v>
      </c>
    </row>
    <row r="3431" spans="1:11" s="80" customFormat="1" ht="15" customHeight="1">
      <c r="A3431" s="91" t="s">
        <v>6426</v>
      </c>
      <c r="B3431" s="95" t="s">
        <v>6427</v>
      </c>
      <c r="C3431" s="96">
        <v>3</v>
      </c>
      <c r="D3431" s="96">
        <v>0</v>
      </c>
      <c r="E3431" s="96">
        <v>5</v>
      </c>
      <c r="F3431" s="96">
        <v>5</v>
      </c>
      <c r="G3431" s="82" t="s">
        <v>110</v>
      </c>
      <c r="H3431" s="70" t="s">
        <v>3863</v>
      </c>
      <c r="I3431" s="70"/>
      <c r="J3431" s="70"/>
      <c r="K3431" s="72">
        <v>28.61</v>
      </c>
    </row>
    <row r="3432" spans="1:11" s="80" customFormat="1" ht="15" customHeight="1">
      <c r="A3432" s="91" t="s">
        <v>6428</v>
      </c>
      <c r="B3432" s="95" t="s">
        <v>6429</v>
      </c>
      <c r="C3432" s="96">
        <v>3</v>
      </c>
      <c r="D3432" s="96">
        <v>0</v>
      </c>
      <c r="E3432" s="96">
        <v>5</v>
      </c>
      <c r="F3432" s="96">
        <v>5</v>
      </c>
      <c r="G3432" s="82" t="s">
        <v>110</v>
      </c>
      <c r="H3432" s="70" t="s">
        <v>3863</v>
      </c>
      <c r="I3432" s="70"/>
      <c r="J3432" s="70"/>
      <c r="K3432" s="72">
        <v>13.5</v>
      </c>
    </row>
    <row r="3433" spans="1:11" s="80" customFormat="1" ht="15" customHeight="1">
      <c r="A3433" s="91" t="s">
        <v>6430</v>
      </c>
      <c r="B3433" s="95" t="s">
        <v>6431</v>
      </c>
      <c r="C3433" s="96">
        <v>3</v>
      </c>
      <c r="D3433" s="96">
        <v>0</v>
      </c>
      <c r="E3433" s="96">
        <v>5</v>
      </c>
      <c r="F3433" s="96">
        <v>5</v>
      </c>
      <c r="G3433" s="82" t="s">
        <v>110</v>
      </c>
      <c r="H3433" s="70" t="s">
        <v>3863</v>
      </c>
      <c r="I3433" s="70"/>
      <c r="J3433" s="70"/>
      <c r="K3433" s="72">
        <v>26.73</v>
      </c>
    </row>
    <row r="3434" spans="1:11" s="80" customFormat="1" ht="15" customHeight="1">
      <c r="A3434" s="79" t="s">
        <v>6432</v>
      </c>
      <c r="B3434" s="85" t="s">
        <v>6433</v>
      </c>
      <c r="C3434" s="81">
        <v>12</v>
      </c>
      <c r="D3434" s="81">
        <v>5</v>
      </c>
      <c r="E3434" s="81">
        <v>5</v>
      </c>
      <c r="F3434" s="81">
        <v>0</v>
      </c>
      <c r="G3434" s="82" t="s">
        <v>110</v>
      </c>
      <c r="H3434" s="83" t="s">
        <v>111</v>
      </c>
      <c r="I3434" s="70"/>
      <c r="K3434" s="84">
        <v>118.22</v>
      </c>
    </row>
    <row r="3435" spans="1:11" s="80" customFormat="1" ht="15" customHeight="1">
      <c r="A3435" s="79" t="s">
        <v>6434</v>
      </c>
      <c r="B3435" s="85" t="s">
        <v>6435</v>
      </c>
      <c r="C3435" s="81">
        <v>12</v>
      </c>
      <c r="D3435" s="81">
        <v>5</v>
      </c>
      <c r="E3435" s="81">
        <v>5</v>
      </c>
      <c r="F3435" s="81">
        <v>0</v>
      </c>
      <c r="G3435" s="82" t="s">
        <v>110</v>
      </c>
      <c r="H3435" s="83" t="s">
        <v>111</v>
      </c>
      <c r="I3435" s="70"/>
      <c r="K3435" s="84">
        <v>241.04</v>
      </c>
    </row>
    <row r="3436" spans="1:11" s="80" customFormat="1" ht="15" customHeight="1">
      <c r="A3436" s="79" t="s">
        <v>6436</v>
      </c>
      <c r="B3436" s="85" t="s">
        <v>6437</v>
      </c>
      <c r="C3436" s="81">
        <v>12</v>
      </c>
      <c r="D3436" s="81">
        <v>5</v>
      </c>
      <c r="E3436" s="81">
        <v>5</v>
      </c>
      <c r="F3436" s="81">
        <v>0</v>
      </c>
      <c r="G3436" s="82" t="s">
        <v>110</v>
      </c>
      <c r="H3436" s="83" t="s">
        <v>111</v>
      </c>
      <c r="I3436" s="70"/>
      <c r="K3436" s="84">
        <v>230.99</v>
      </c>
    </row>
    <row r="3437" spans="1:11" s="80" customFormat="1" ht="15" customHeight="1">
      <c r="A3437" s="79" t="s">
        <v>6438</v>
      </c>
      <c r="B3437" s="85" t="s">
        <v>6439</v>
      </c>
      <c r="C3437" s="81">
        <v>12</v>
      </c>
      <c r="D3437" s="81">
        <v>5</v>
      </c>
      <c r="E3437" s="81">
        <v>5</v>
      </c>
      <c r="F3437" s="81">
        <v>0</v>
      </c>
      <c r="G3437" s="82" t="s">
        <v>110</v>
      </c>
      <c r="H3437" s="83" t="s">
        <v>111</v>
      </c>
      <c r="I3437" s="70"/>
      <c r="K3437" s="84">
        <v>34.659999999999997</v>
      </c>
    </row>
    <row r="3438" spans="1:11" s="80" customFormat="1" ht="15" customHeight="1">
      <c r="A3438" s="79" t="s">
        <v>6440</v>
      </c>
      <c r="B3438" s="85" t="s">
        <v>6441</v>
      </c>
      <c r="C3438" s="81">
        <v>12</v>
      </c>
      <c r="D3438" s="81">
        <v>5</v>
      </c>
      <c r="E3438" s="81">
        <v>5</v>
      </c>
      <c r="F3438" s="81">
        <v>0</v>
      </c>
      <c r="G3438" s="82" t="s">
        <v>110</v>
      </c>
      <c r="H3438" s="83" t="s">
        <v>111</v>
      </c>
      <c r="I3438" s="70"/>
      <c r="K3438" s="84">
        <v>25.08</v>
      </c>
    </row>
    <row r="3439" spans="1:11" s="80" customFormat="1" ht="15" customHeight="1">
      <c r="A3439" s="79" t="s">
        <v>6442</v>
      </c>
      <c r="B3439" s="85" t="s">
        <v>6443</v>
      </c>
      <c r="C3439" s="81">
        <v>12</v>
      </c>
      <c r="D3439" s="81">
        <v>5</v>
      </c>
      <c r="E3439" s="81">
        <v>5</v>
      </c>
      <c r="F3439" s="81">
        <v>0</v>
      </c>
      <c r="G3439" s="82" t="s">
        <v>110</v>
      </c>
      <c r="H3439" s="83" t="s">
        <v>111</v>
      </c>
      <c r="I3439" s="70"/>
      <c r="K3439" s="84">
        <v>12.54</v>
      </c>
    </row>
    <row r="3440" spans="1:11" s="80" customFormat="1" ht="15" customHeight="1">
      <c r="A3440" s="79" t="s">
        <v>6444</v>
      </c>
      <c r="B3440" s="85" t="s">
        <v>6445</v>
      </c>
      <c r="C3440" s="81">
        <v>12</v>
      </c>
      <c r="D3440" s="81">
        <v>5</v>
      </c>
      <c r="E3440" s="81">
        <v>5</v>
      </c>
      <c r="F3440" s="81">
        <v>0</v>
      </c>
      <c r="G3440" s="82" t="s">
        <v>110</v>
      </c>
      <c r="H3440" s="83" t="s">
        <v>111</v>
      </c>
      <c r="I3440" s="70"/>
      <c r="K3440" s="84">
        <v>25.08</v>
      </c>
    </row>
    <row r="3441" spans="1:11" s="80" customFormat="1" ht="15" customHeight="1">
      <c r="A3441" s="79" t="s">
        <v>6446</v>
      </c>
      <c r="B3441" s="85" t="s">
        <v>6447</v>
      </c>
      <c r="C3441" s="81">
        <v>12</v>
      </c>
      <c r="D3441" s="81">
        <v>5</v>
      </c>
      <c r="E3441" s="81">
        <v>5</v>
      </c>
      <c r="F3441" s="81">
        <v>0</v>
      </c>
      <c r="G3441" s="82" t="s">
        <v>110</v>
      </c>
      <c r="H3441" s="83" t="s">
        <v>111</v>
      </c>
      <c r="I3441" s="70"/>
      <c r="K3441" s="84">
        <v>12.54</v>
      </c>
    </row>
    <row r="3442" spans="1:11" s="80" customFormat="1" ht="15" customHeight="1">
      <c r="A3442" s="79" t="s">
        <v>6448</v>
      </c>
      <c r="B3442" s="85" t="s">
        <v>6449</v>
      </c>
      <c r="C3442" s="81">
        <v>12</v>
      </c>
      <c r="D3442" s="81">
        <v>5</v>
      </c>
      <c r="E3442" s="81">
        <v>5</v>
      </c>
      <c r="F3442" s="81">
        <v>0</v>
      </c>
      <c r="G3442" s="82" t="s">
        <v>110</v>
      </c>
      <c r="H3442" s="83" t="s">
        <v>111</v>
      </c>
      <c r="I3442" s="70"/>
      <c r="K3442" s="84">
        <v>122.18</v>
      </c>
    </row>
    <row r="3443" spans="1:11" s="80" customFormat="1" ht="15" customHeight="1">
      <c r="A3443" s="79" t="s">
        <v>6450</v>
      </c>
      <c r="B3443" s="85" t="s">
        <v>6451</v>
      </c>
      <c r="C3443" s="81">
        <v>12</v>
      </c>
      <c r="D3443" s="81">
        <v>5</v>
      </c>
      <c r="E3443" s="81">
        <v>5</v>
      </c>
      <c r="F3443" s="81">
        <v>0</v>
      </c>
      <c r="G3443" s="82" t="s">
        <v>110</v>
      </c>
      <c r="H3443" s="83" t="s">
        <v>111</v>
      </c>
      <c r="I3443" s="70"/>
      <c r="K3443" s="84">
        <v>122.18</v>
      </c>
    </row>
    <row r="3444" spans="1:11" s="80" customFormat="1" ht="15" customHeight="1">
      <c r="A3444" s="79" t="s">
        <v>6452</v>
      </c>
      <c r="B3444" s="85" t="s">
        <v>6453</v>
      </c>
      <c r="C3444" s="81">
        <v>12</v>
      </c>
      <c r="D3444" s="81">
        <v>5</v>
      </c>
      <c r="E3444" s="81">
        <v>5</v>
      </c>
      <c r="F3444" s="81">
        <v>0</v>
      </c>
      <c r="G3444" s="82" t="s">
        <v>110</v>
      </c>
      <c r="H3444" s="83" t="s">
        <v>111</v>
      </c>
      <c r="I3444" s="70"/>
      <c r="K3444" s="84">
        <v>50.68</v>
      </c>
    </row>
    <row r="3445" spans="1:11" s="80" customFormat="1" ht="15" customHeight="1">
      <c r="A3445" s="91" t="s">
        <v>6454</v>
      </c>
      <c r="B3445" s="93" t="s">
        <v>6455</v>
      </c>
      <c r="C3445" s="71">
        <v>11</v>
      </c>
      <c r="D3445" s="71">
        <v>0</v>
      </c>
      <c r="E3445" s="71">
        <v>5</v>
      </c>
      <c r="F3445" s="71">
        <v>0</v>
      </c>
      <c r="G3445" s="82" t="s">
        <v>110</v>
      </c>
      <c r="H3445" s="70" t="s">
        <v>6456</v>
      </c>
      <c r="I3445" s="70" t="s">
        <v>6457</v>
      </c>
      <c r="J3445" s="70"/>
      <c r="K3445" s="72"/>
    </row>
    <row r="3446" spans="1:11" s="80" customFormat="1" ht="15" customHeight="1">
      <c r="A3446" s="91" t="s">
        <v>6458</v>
      </c>
      <c r="B3446" s="93" t="s">
        <v>6459</v>
      </c>
      <c r="C3446" s="71">
        <v>11</v>
      </c>
      <c r="D3446" s="71">
        <v>0</v>
      </c>
      <c r="E3446" s="71">
        <v>5</v>
      </c>
      <c r="F3446" s="71">
        <v>0</v>
      </c>
      <c r="G3446" s="82" t="s">
        <v>110</v>
      </c>
      <c r="H3446" s="70" t="s">
        <v>6456</v>
      </c>
      <c r="I3446" s="70" t="s">
        <v>6457</v>
      </c>
      <c r="J3446" s="70"/>
      <c r="K3446" s="72">
        <v>18.920000000000002</v>
      </c>
    </row>
    <row r="3447" spans="1:11" s="80" customFormat="1" ht="15" customHeight="1">
      <c r="A3447" s="91" t="s">
        <v>6460</v>
      </c>
      <c r="B3447" s="93" t="s">
        <v>6461</v>
      </c>
      <c r="C3447" s="71">
        <v>11</v>
      </c>
      <c r="D3447" s="71">
        <v>0</v>
      </c>
      <c r="E3447" s="71">
        <v>5</v>
      </c>
      <c r="F3447" s="71">
        <v>0</v>
      </c>
      <c r="G3447" s="82" t="s">
        <v>110</v>
      </c>
      <c r="H3447" s="70" t="s">
        <v>6456</v>
      </c>
      <c r="I3447" s="70" t="s">
        <v>6457</v>
      </c>
      <c r="J3447" s="70"/>
      <c r="K3447" s="72">
        <v>17.239999999999998</v>
      </c>
    </row>
    <row r="3448" spans="1:11" s="80" customFormat="1" ht="15" customHeight="1">
      <c r="A3448" s="91" t="s">
        <v>6462</v>
      </c>
      <c r="B3448" s="93" t="s">
        <v>6463</v>
      </c>
      <c r="C3448" s="71">
        <v>11</v>
      </c>
      <c r="D3448" s="71">
        <v>0</v>
      </c>
      <c r="E3448" s="71">
        <v>5</v>
      </c>
      <c r="F3448" s="71">
        <v>0</v>
      </c>
      <c r="G3448" s="82" t="s">
        <v>110</v>
      </c>
      <c r="H3448" s="70" t="s">
        <v>6456</v>
      </c>
      <c r="I3448" s="70" t="s">
        <v>6457</v>
      </c>
      <c r="J3448" s="70"/>
      <c r="K3448" s="72">
        <v>12.4</v>
      </c>
    </row>
    <row r="3449" spans="1:11" s="80" customFormat="1" ht="15" customHeight="1">
      <c r="A3449" s="91" t="s">
        <v>6464</v>
      </c>
      <c r="B3449" s="93" t="s">
        <v>6465</v>
      </c>
      <c r="C3449" s="71">
        <v>11</v>
      </c>
      <c r="D3449" s="71">
        <v>0</v>
      </c>
      <c r="E3449" s="71">
        <v>5</v>
      </c>
      <c r="F3449" s="71">
        <v>0</v>
      </c>
      <c r="G3449" s="82" t="s">
        <v>110</v>
      </c>
      <c r="H3449" s="70" t="s">
        <v>6456</v>
      </c>
      <c r="I3449" s="70" t="s">
        <v>6457</v>
      </c>
      <c r="J3449" s="70"/>
      <c r="K3449" s="72">
        <v>6.02</v>
      </c>
    </row>
    <row r="3450" spans="1:11" s="80" customFormat="1" ht="15" customHeight="1">
      <c r="A3450" s="91" t="s">
        <v>6466</v>
      </c>
      <c r="B3450" s="93" t="s">
        <v>6467</v>
      </c>
      <c r="C3450" s="71">
        <v>11</v>
      </c>
      <c r="D3450" s="71">
        <v>0</v>
      </c>
      <c r="E3450" s="71">
        <v>5</v>
      </c>
      <c r="F3450" s="71">
        <v>0</v>
      </c>
      <c r="G3450" s="82" t="s">
        <v>110</v>
      </c>
      <c r="H3450" s="70" t="s">
        <v>6456</v>
      </c>
      <c r="I3450" s="70" t="s">
        <v>6457</v>
      </c>
      <c r="J3450" s="98" t="s">
        <v>6468</v>
      </c>
      <c r="K3450" s="72"/>
    </row>
    <row r="3451" spans="1:11" s="80" customFormat="1" ht="15" customHeight="1">
      <c r="A3451" s="91" t="s">
        <v>6469</v>
      </c>
      <c r="B3451" s="93" t="s">
        <v>6470</v>
      </c>
      <c r="C3451" s="71">
        <v>11</v>
      </c>
      <c r="D3451" s="71">
        <v>0</v>
      </c>
      <c r="E3451" s="71">
        <v>5</v>
      </c>
      <c r="F3451" s="71">
        <v>0</v>
      </c>
      <c r="G3451" s="82" t="s">
        <v>110</v>
      </c>
      <c r="H3451" s="70" t="s">
        <v>6456</v>
      </c>
      <c r="I3451" s="70" t="s">
        <v>6457</v>
      </c>
      <c r="J3451" s="70"/>
      <c r="K3451" s="72"/>
    </row>
    <row r="3452" spans="1:11" s="80" customFormat="1" ht="15" customHeight="1">
      <c r="A3452" s="91" t="s">
        <v>6471</v>
      </c>
      <c r="B3452" s="93" t="s">
        <v>6472</v>
      </c>
      <c r="C3452" s="71">
        <v>11</v>
      </c>
      <c r="D3452" s="71">
        <v>0</v>
      </c>
      <c r="E3452" s="71">
        <v>5</v>
      </c>
      <c r="F3452" s="71">
        <v>0</v>
      </c>
      <c r="G3452" s="82" t="s">
        <v>110</v>
      </c>
      <c r="H3452" s="70" t="s">
        <v>6456</v>
      </c>
      <c r="I3452" s="70" t="s">
        <v>6457</v>
      </c>
      <c r="J3452" s="70"/>
      <c r="K3452" s="72">
        <v>20.66</v>
      </c>
    </row>
    <row r="3453" spans="1:11" s="80" customFormat="1" ht="15" customHeight="1">
      <c r="A3453" s="91" t="s">
        <v>6473</v>
      </c>
      <c r="B3453" s="93" t="s">
        <v>6474</v>
      </c>
      <c r="C3453" s="71">
        <v>11</v>
      </c>
      <c r="D3453" s="71">
        <v>0</v>
      </c>
      <c r="E3453" s="71">
        <v>5</v>
      </c>
      <c r="F3453" s="71">
        <v>0</v>
      </c>
      <c r="G3453" s="82" t="s">
        <v>110</v>
      </c>
      <c r="H3453" s="70" t="s">
        <v>6456</v>
      </c>
      <c r="I3453" s="70" t="s">
        <v>6457</v>
      </c>
      <c r="J3453" s="70"/>
      <c r="K3453" s="72">
        <v>31.82</v>
      </c>
    </row>
    <row r="3454" spans="1:11" s="80" customFormat="1" ht="15" customHeight="1">
      <c r="A3454" s="91" t="s">
        <v>6475</v>
      </c>
      <c r="B3454" s="93" t="s">
        <v>6476</v>
      </c>
      <c r="C3454" s="71">
        <v>11</v>
      </c>
      <c r="D3454" s="71">
        <v>0</v>
      </c>
      <c r="E3454" s="71">
        <v>5</v>
      </c>
      <c r="F3454" s="71">
        <v>0</v>
      </c>
      <c r="G3454" s="82" t="s">
        <v>110</v>
      </c>
      <c r="H3454" s="70" t="s">
        <v>6456</v>
      </c>
      <c r="I3454" s="70" t="s">
        <v>6457</v>
      </c>
      <c r="J3454" s="70"/>
      <c r="K3454" s="72"/>
    </row>
    <row r="3455" spans="1:11" s="80" customFormat="1" ht="15" customHeight="1">
      <c r="A3455" s="91" t="s">
        <v>6477</v>
      </c>
      <c r="B3455" s="93" t="s">
        <v>6478</v>
      </c>
      <c r="C3455" s="71">
        <v>11</v>
      </c>
      <c r="D3455" s="71">
        <v>0</v>
      </c>
      <c r="E3455" s="71">
        <v>5</v>
      </c>
      <c r="F3455" s="71">
        <v>0</v>
      </c>
      <c r="G3455" s="82" t="s">
        <v>110</v>
      </c>
      <c r="H3455" s="70" t="s">
        <v>6456</v>
      </c>
      <c r="I3455" s="70" t="s">
        <v>6457</v>
      </c>
      <c r="J3455" s="70"/>
      <c r="K3455" s="72"/>
    </row>
    <row r="3456" spans="1:11" s="80" customFormat="1" ht="15" customHeight="1">
      <c r="A3456" s="91" t="s">
        <v>6479</v>
      </c>
      <c r="B3456" s="93" t="s">
        <v>6480</v>
      </c>
      <c r="C3456" s="71">
        <v>11</v>
      </c>
      <c r="D3456" s="71">
        <v>0</v>
      </c>
      <c r="E3456" s="71">
        <v>5</v>
      </c>
      <c r="F3456" s="71">
        <v>0</v>
      </c>
      <c r="G3456" s="82" t="s">
        <v>110</v>
      </c>
      <c r="H3456" s="70" t="s">
        <v>6456</v>
      </c>
      <c r="I3456" s="70" t="s">
        <v>6457</v>
      </c>
      <c r="J3456" s="70"/>
      <c r="K3456" s="72"/>
    </row>
    <row r="3457" spans="1:11" s="80" customFormat="1" ht="15" customHeight="1">
      <c r="A3457" s="91" t="s">
        <v>6481</v>
      </c>
      <c r="B3457" s="93" t="s">
        <v>6482</v>
      </c>
      <c r="C3457" s="71">
        <v>11</v>
      </c>
      <c r="D3457" s="71">
        <v>0</v>
      </c>
      <c r="E3457" s="71">
        <v>5</v>
      </c>
      <c r="F3457" s="71">
        <v>0</v>
      </c>
      <c r="G3457" s="82" t="s">
        <v>110</v>
      </c>
      <c r="H3457" s="70" t="s">
        <v>6456</v>
      </c>
      <c r="I3457" s="70" t="s">
        <v>6457</v>
      </c>
      <c r="J3457" s="70"/>
      <c r="K3457" s="72"/>
    </row>
    <row r="3458" spans="1:11" s="80" customFormat="1" ht="15" customHeight="1">
      <c r="A3458" s="91" t="s">
        <v>6483</v>
      </c>
      <c r="B3458" s="93" t="s">
        <v>6484</v>
      </c>
      <c r="C3458" s="71">
        <v>11</v>
      </c>
      <c r="D3458" s="71">
        <v>0</v>
      </c>
      <c r="E3458" s="71">
        <v>5</v>
      </c>
      <c r="F3458" s="71">
        <v>0</v>
      </c>
      <c r="G3458" s="82" t="s">
        <v>110</v>
      </c>
      <c r="H3458" s="70" t="s">
        <v>6485</v>
      </c>
      <c r="I3458" s="70" t="s">
        <v>6457</v>
      </c>
      <c r="J3458" s="70"/>
      <c r="K3458" s="72"/>
    </row>
    <row r="3459" spans="1:11" s="80" customFormat="1" ht="15" customHeight="1">
      <c r="A3459" s="91" t="s">
        <v>6486</v>
      </c>
      <c r="B3459" s="93" t="s">
        <v>6487</v>
      </c>
      <c r="C3459" s="71">
        <v>11</v>
      </c>
      <c r="D3459" s="71">
        <v>0</v>
      </c>
      <c r="E3459" s="71">
        <v>5</v>
      </c>
      <c r="F3459" s="71">
        <v>0</v>
      </c>
      <c r="G3459" s="82" t="s">
        <v>110</v>
      </c>
      <c r="H3459" s="70" t="s">
        <v>6456</v>
      </c>
      <c r="I3459" s="70" t="s">
        <v>6457</v>
      </c>
      <c r="J3459" s="70"/>
      <c r="K3459" s="72">
        <v>153.96</v>
      </c>
    </row>
    <row r="3460" spans="1:11" s="80" customFormat="1" ht="15" customHeight="1">
      <c r="A3460" s="91" t="s">
        <v>6488</v>
      </c>
      <c r="B3460" s="93" t="s">
        <v>6489</v>
      </c>
      <c r="C3460" s="71">
        <v>11</v>
      </c>
      <c r="D3460" s="71">
        <v>0</v>
      </c>
      <c r="E3460" s="71">
        <v>5</v>
      </c>
      <c r="F3460" s="71">
        <v>0</v>
      </c>
      <c r="G3460" s="82" t="s">
        <v>110</v>
      </c>
      <c r="H3460" s="70" t="s">
        <v>6456</v>
      </c>
      <c r="I3460" s="70" t="s">
        <v>6457</v>
      </c>
      <c r="J3460" s="70"/>
      <c r="K3460" s="72">
        <v>24.6</v>
      </c>
    </row>
    <row r="3461" spans="1:11" s="80" customFormat="1" ht="15" customHeight="1">
      <c r="A3461" s="91" t="s">
        <v>6490</v>
      </c>
      <c r="B3461" s="93" t="s">
        <v>6491</v>
      </c>
      <c r="C3461" s="71">
        <v>11</v>
      </c>
      <c r="D3461" s="71">
        <v>0</v>
      </c>
      <c r="E3461" s="71">
        <v>5</v>
      </c>
      <c r="F3461" s="71">
        <v>0</v>
      </c>
      <c r="G3461" s="82" t="s">
        <v>110</v>
      </c>
      <c r="H3461" s="70" t="s">
        <v>6456</v>
      </c>
      <c r="I3461" s="70" t="s">
        <v>6457</v>
      </c>
      <c r="J3461" s="70"/>
      <c r="K3461" s="72">
        <v>36.479999999999997</v>
      </c>
    </row>
    <row r="3462" spans="1:11" s="80" customFormat="1" ht="15" customHeight="1">
      <c r="A3462" s="79" t="s">
        <v>6492</v>
      </c>
      <c r="B3462" s="85" t="s">
        <v>6493</v>
      </c>
      <c r="C3462" s="81">
        <v>12</v>
      </c>
      <c r="D3462" s="81">
        <v>5</v>
      </c>
      <c r="E3462" s="81">
        <v>5</v>
      </c>
      <c r="F3462" s="81">
        <v>0</v>
      </c>
      <c r="G3462" s="82" t="s">
        <v>110</v>
      </c>
      <c r="H3462" s="83" t="s">
        <v>111</v>
      </c>
      <c r="I3462" s="70"/>
      <c r="K3462" s="84">
        <v>230.92</v>
      </c>
    </row>
    <row r="3463" spans="1:11" s="80" customFormat="1" ht="15" customHeight="1">
      <c r="A3463" s="91" t="s">
        <v>6494</v>
      </c>
      <c r="B3463" s="93" t="s">
        <v>6495</v>
      </c>
      <c r="C3463" s="71">
        <v>11</v>
      </c>
      <c r="D3463" s="71">
        <v>0</v>
      </c>
      <c r="E3463" s="71">
        <v>5</v>
      </c>
      <c r="F3463" s="71">
        <v>0</v>
      </c>
      <c r="G3463" s="82" t="s">
        <v>110</v>
      </c>
      <c r="H3463" s="70" t="s">
        <v>6456</v>
      </c>
      <c r="I3463" s="70" t="s">
        <v>6457</v>
      </c>
      <c r="J3463" s="70"/>
      <c r="K3463" s="72">
        <v>23.23</v>
      </c>
    </row>
    <row r="3464" spans="1:11" s="80" customFormat="1" ht="15" customHeight="1">
      <c r="A3464" s="91" t="s">
        <v>6496</v>
      </c>
      <c r="B3464" s="93" t="s">
        <v>6497</v>
      </c>
      <c r="C3464" s="71">
        <v>11</v>
      </c>
      <c r="D3464" s="71">
        <v>0</v>
      </c>
      <c r="E3464" s="71">
        <v>5</v>
      </c>
      <c r="F3464" s="71">
        <v>0</v>
      </c>
      <c r="G3464" s="82" t="s">
        <v>110</v>
      </c>
      <c r="H3464" s="70" t="s">
        <v>6456</v>
      </c>
      <c r="I3464" s="70" t="s">
        <v>6457</v>
      </c>
      <c r="J3464" s="70"/>
      <c r="K3464" s="72">
        <v>19.41</v>
      </c>
    </row>
    <row r="3465" spans="1:11" s="80" customFormat="1" ht="15" customHeight="1">
      <c r="A3465" s="91" t="s">
        <v>6498</v>
      </c>
      <c r="B3465" s="93" t="s">
        <v>6499</v>
      </c>
      <c r="C3465" s="71">
        <v>11</v>
      </c>
      <c r="D3465" s="71">
        <v>0</v>
      </c>
      <c r="E3465" s="71">
        <v>5</v>
      </c>
      <c r="F3465" s="71">
        <v>0</v>
      </c>
      <c r="G3465" s="82" t="s">
        <v>110</v>
      </c>
      <c r="H3465" s="70" t="s">
        <v>6456</v>
      </c>
      <c r="I3465" s="70" t="s">
        <v>6457</v>
      </c>
      <c r="J3465" s="70"/>
      <c r="K3465" s="72"/>
    </row>
    <row r="3466" spans="1:11" s="80" customFormat="1" ht="15" customHeight="1">
      <c r="A3466" s="91" t="s">
        <v>6500</v>
      </c>
      <c r="B3466" s="93" t="s">
        <v>6501</v>
      </c>
      <c r="C3466" s="71">
        <v>11</v>
      </c>
      <c r="D3466" s="71">
        <v>0</v>
      </c>
      <c r="E3466" s="71">
        <v>5</v>
      </c>
      <c r="F3466" s="71">
        <v>0</v>
      </c>
      <c r="G3466" s="82" t="s">
        <v>110</v>
      </c>
      <c r="H3466" s="70" t="s">
        <v>6456</v>
      </c>
      <c r="I3466" s="70" t="s">
        <v>6457</v>
      </c>
      <c r="J3466" s="70"/>
      <c r="K3466" s="72"/>
    </row>
    <row r="3467" spans="1:11" s="80" customFormat="1" ht="15" customHeight="1">
      <c r="A3467" s="79" t="s">
        <v>6502</v>
      </c>
      <c r="B3467" s="85" t="s">
        <v>6503</v>
      </c>
      <c r="C3467" s="81">
        <v>12</v>
      </c>
      <c r="D3467" s="81">
        <v>5</v>
      </c>
      <c r="E3467" s="81">
        <v>5</v>
      </c>
      <c r="F3467" s="81">
        <v>0</v>
      </c>
      <c r="G3467" s="82" t="s">
        <v>110</v>
      </c>
      <c r="H3467" s="83" t="s">
        <v>111</v>
      </c>
      <c r="I3467" s="70"/>
      <c r="K3467" s="84">
        <v>67.87</v>
      </c>
    </row>
    <row r="3468" spans="1:11" s="80" customFormat="1" ht="15" customHeight="1">
      <c r="A3468" s="79" t="s">
        <v>6504</v>
      </c>
      <c r="B3468" s="85" t="s">
        <v>6505</v>
      </c>
      <c r="C3468" s="81">
        <v>12</v>
      </c>
      <c r="D3468" s="81">
        <v>5</v>
      </c>
      <c r="E3468" s="81">
        <v>5</v>
      </c>
      <c r="F3468" s="81">
        <v>0</v>
      </c>
      <c r="G3468" s="82" t="s">
        <v>110</v>
      </c>
      <c r="H3468" s="83" t="s">
        <v>111</v>
      </c>
      <c r="I3468" s="70"/>
      <c r="K3468" s="84">
        <v>41.11</v>
      </c>
    </row>
    <row r="3469" spans="1:11" s="80" customFormat="1" ht="15" customHeight="1">
      <c r="A3469" s="79" t="s">
        <v>6506</v>
      </c>
      <c r="B3469" s="85" t="s">
        <v>6507</v>
      </c>
      <c r="C3469" s="81">
        <v>12</v>
      </c>
      <c r="D3469" s="81">
        <v>5</v>
      </c>
      <c r="E3469" s="81">
        <v>5</v>
      </c>
      <c r="F3469" s="81">
        <v>0</v>
      </c>
      <c r="G3469" s="82" t="s">
        <v>110</v>
      </c>
      <c r="H3469" s="83" t="s">
        <v>111</v>
      </c>
      <c r="I3469" s="70"/>
      <c r="K3469" s="84">
        <v>21.1</v>
      </c>
    </row>
    <row r="3470" spans="1:11" s="80" customFormat="1" ht="15" customHeight="1">
      <c r="A3470" s="79" t="s">
        <v>6508</v>
      </c>
      <c r="B3470" s="85" t="s">
        <v>6509</v>
      </c>
      <c r="C3470" s="81">
        <v>12</v>
      </c>
      <c r="D3470" s="81">
        <v>5</v>
      </c>
      <c r="E3470" s="81">
        <v>5</v>
      </c>
      <c r="F3470" s="81">
        <v>0</v>
      </c>
      <c r="G3470" s="82" t="s">
        <v>110</v>
      </c>
      <c r="H3470" s="83" t="s">
        <v>111</v>
      </c>
      <c r="I3470" s="70"/>
      <c r="K3470" s="84">
        <v>35.83</v>
      </c>
    </row>
    <row r="3471" spans="1:11" s="80" customFormat="1" ht="15" customHeight="1">
      <c r="A3471" s="91" t="s">
        <v>6510</v>
      </c>
      <c r="B3471" s="93" t="s">
        <v>6511</v>
      </c>
      <c r="C3471" s="71">
        <v>11</v>
      </c>
      <c r="D3471" s="71">
        <v>0</v>
      </c>
      <c r="E3471" s="71">
        <v>5</v>
      </c>
      <c r="F3471" s="71">
        <v>0</v>
      </c>
      <c r="G3471" s="82" t="s">
        <v>110</v>
      </c>
      <c r="H3471" s="70" t="s">
        <v>6456</v>
      </c>
      <c r="I3471" s="70" t="s">
        <v>6457</v>
      </c>
      <c r="J3471" s="70"/>
      <c r="K3471" s="72">
        <v>77.849999999999994</v>
      </c>
    </row>
    <row r="3472" spans="1:11" s="80" customFormat="1" ht="15" customHeight="1">
      <c r="A3472" s="79" t="s">
        <v>6512</v>
      </c>
      <c r="B3472" s="85" t="s">
        <v>6513</v>
      </c>
      <c r="C3472" s="81">
        <v>12</v>
      </c>
      <c r="D3472" s="81">
        <v>5</v>
      </c>
      <c r="E3472" s="81">
        <v>5</v>
      </c>
      <c r="F3472" s="81">
        <v>0</v>
      </c>
      <c r="G3472" s="82" t="s">
        <v>110</v>
      </c>
      <c r="H3472" s="83" t="s">
        <v>111</v>
      </c>
      <c r="I3472" s="70"/>
      <c r="K3472" s="84">
        <v>106.49</v>
      </c>
    </row>
    <row r="3473" spans="1:11" s="80" customFormat="1" ht="15" customHeight="1">
      <c r="A3473" s="91" t="s">
        <v>6514</v>
      </c>
      <c r="B3473" s="93" t="s">
        <v>6515</v>
      </c>
      <c r="C3473" s="71">
        <v>12</v>
      </c>
      <c r="D3473" s="71">
        <v>6</v>
      </c>
      <c r="E3473" s="71">
        <v>5</v>
      </c>
      <c r="F3473" s="71">
        <v>0</v>
      </c>
      <c r="G3473" s="82" t="s">
        <v>110</v>
      </c>
      <c r="H3473" s="70" t="s">
        <v>3619</v>
      </c>
      <c r="I3473" s="70" t="s">
        <v>3620</v>
      </c>
      <c r="J3473" s="70"/>
      <c r="K3473" s="72"/>
    </row>
    <row r="3474" spans="1:11" s="80" customFormat="1" ht="15" customHeight="1">
      <c r="A3474" s="91" t="s">
        <v>6516</v>
      </c>
      <c r="B3474" s="93" t="s">
        <v>6517</v>
      </c>
      <c r="C3474" s="71">
        <v>12</v>
      </c>
      <c r="D3474" s="71">
        <v>6</v>
      </c>
      <c r="E3474" s="71">
        <v>5</v>
      </c>
      <c r="F3474" s="71">
        <v>0</v>
      </c>
      <c r="G3474" s="82" t="s">
        <v>110</v>
      </c>
      <c r="H3474" s="70" t="s">
        <v>3619</v>
      </c>
      <c r="I3474" s="70" t="s">
        <v>3620</v>
      </c>
      <c r="J3474" s="70"/>
      <c r="K3474" s="72">
        <v>119.42</v>
      </c>
    </row>
    <row r="3475" spans="1:11" s="80" customFormat="1" ht="15" customHeight="1">
      <c r="A3475" s="91" t="s">
        <v>6518</v>
      </c>
      <c r="B3475" s="93" t="s">
        <v>6519</v>
      </c>
      <c r="C3475" s="71">
        <v>12</v>
      </c>
      <c r="D3475" s="71">
        <v>6</v>
      </c>
      <c r="E3475" s="71">
        <v>5</v>
      </c>
      <c r="F3475" s="71">
        <v>0</v>
      </c>
      <c r="G3475" s="82" t="s">
        <v>110</v>
      </c>
      <c r="H3475" s="70" t="s">
        <v>3619</v>
      </c>
      <c r="I3475" s="70" t="s">
        <v>3620</v>
      </c>
      <c r="J3475" s="70"/>
      <c r="K3475" s="72">
        <v>24.22</v>
      </c>
    </row>
    <row r="3476" spans="1:11" s="80" customFormat="1" ht="15" customHeight="1">
      <c r="A3476" s="91" t="s">
        <v>6520</v>
      </c>
      <c r="B3476" s="93" t="s">
        <v>6521</v>
      </c>
      <c r="C3476" s="71">
        <v>12</v>
      </c>
      <c r="D3476" s="71">
        <v>6</v>
      </c>
      <c r="E3476" s="71">
        <v>5</v>
      </c>
      <c r="F3476" s="71">
        <v>0</v>
      </c>
      <c r="G3476" s="82" t="s">
        <v>110</v>
      </c>
      <c r="H3476" s="70" t="s">
        <v>3619</v>
      </c>
      <c r="I3476" s="70" t="s">
        <v>3620</v>
      </c>
      <c r="J3476" s="70"/>
      <c r="K3476" s="72">
        <v>24.22</v>
      </c>
    </row>
    <row r="3477" spans="1:11" s="80" customFormat="1" ht="15" customHeight="1">
      <c r="A3477" s="91" t="s">
        <v>6522</v>
      </c>
      <c r="B3477" s="93" t="s">
        <v>6523</v>
      </c>
      <c r="C3477" s="71">
        <v>12</v>
      </c>
      <c r="D3477" s="71">
        <v>6</v>
      </c>
      <c r="E3477" s="71">
        <v>5</v>
      </c>
      <c r="F3477" s="71">
        <v>0</v>
      </c>
      <c r="G3477" s="82" t="s">
        <v>110</v>
      </c>
      <c r="H3477" s="70" t="s">
        <v>3619</v>
      </c>
      <c r="I3477" s="70" t="s">
        <v>3620</v>
      </c>
      <c r="J3477" s="70"/>
      <c r="K3477" s="72">
        <v>59.71</v>
      </c>
    </row>
    <row r="3478" spans="1:11" s="80" customFormat="1" ht="15" customHeight="1">
      <c r="A3478" s="91" t="s">
        <v>6524</v>
      </c>
      <c r="B3478" s="93" t="s">
        <v>6525</v>
      </c>
      <c r="C3478" s="71">
        <v>12</v>
      </c>
      <c r="D3478" s="71">
        <v>6</v>
      </c>
      <c r="E3478" s="71">
        <v>5</v>
      </c>
      <c r="F3478" s="71">
        <v>0</v>
      </c>
      <c r="G3478" s="82" t="s">
        <v>110</v>
      </c>
      <c r="H3478" s="70" t="s">
        <v>3619</v>
      </c>
      <c r="I3478" s="70" t="s">
        <v>3620</v>
      </c>
      <c r="J3478" s="70"/>
      <c r="K3478" s="72">
        <v>119.42</v>
      </c>
    </row>
    <row r="3479" spans="1:11" s="80" customFormat="1" ht="15" customHeight="1">
      <c r="A3479" s="79" t="s">
        <v>6526</v>
      </c>
      <c r="B3479" s="85" t="s">
        <v>6527</v>
      </c>
      <c r="C3479" s="81">
        <v>12</v>
      </c>
      <c r="D3479" s="81">
        <v>5</v>
      </c>
      <c r="E3479" s="81">
        <v>5</v>
      </c>
      <c r="F3479" s="81">
        <v>0</v>
      </c>
      <c r="G3479" s="82" t="s">
        <v>110</v>
      </c>
      <c r="H3479" s="83" t="s">
        <v>111</v>
      </c>
      <c r="I3479" s="70"/>
      <c r="K3479" s="84">
        <v>14.33</v>
      </c>
    </row>
    <row r="3480" spans="1:11" s="80" customFormat="1" ht="15" customHeight="1">
      <c r="A3480" s="91" t="s">
        <v>6528</v>
      </c>
      <c r="B3480" s="99" t="s">
        <v>6529</v>
      </c>
      <c r="C3480" s="71">
        <v>12</v>
      </c>
      <c r="D3480" s="71">
        <v>5</v>
      </c>
      <c r="E3480" s="71">
        <v>5</v>
      </c>
      <c r="F3480" s="71">
        <v>0</v>
      </c>
      <c r="G3480" s="82" t="s">
        <v>110</v>
      </c>
      <c r="H3480" s="70" t="s">
        <v>6530</v>
      </c>
      <c r="I3480" s="70" t="s">
        <v>6531</v>
      </c>
      <c r="J3480" s="70"/>
      <c r="K3480" s="72">
        <v>133.97999999999999</v>
      </c>
    </row>
    <row r="3481" spans="1:11" s="80" customFormat="1" ht="15" customHeight="1">
      <c r="A3481" s="91" t="s">
        <v>6532</v>
      </c>
      <c r="B3481" s="99" t="s">
        <v>6533</v>
      </c>
      <c r="C3481" s="71">
        <v>12</v>
      </c>
      <c r="D3481" s="71">
        <v>5</v>
      </c>
      <c r="E3481" s="71">
        <v>5</v>
      </c>
      <c r="F3481" s="71">
        <v>0</v>
      </c>
      <c r="G3481" s="82" t="s">
        <v>110</v>
      </c>
      <c r="H3481" s="70" t="s">
        <v>6530</v>
      </c>
      <c r="I3481" s="70" t="s">
        <v>6531</v>
      </c>
      <c r="J3481" s="70"/>
      <c r="K3481" s="72">
        <v>144.37</v>
      </c>
    </row>
    <row r="3482" spans="1:11" s="80" customFormat="1" ht="15" customHeight="1">
      <c r="A3482" s="91" t="s">
        <v>75</v>
      </c>
      <c r="B3482" s="99" t="s">
        <v>6534</v>
      </c>
      <c r="C3482" s="71">
        <v>12</v>
      </c>
      <c r="D3482" s="71">
        <v>5</v>
      </c>
      <c r="E3482" s="71">
        <v>5</v>
      </c>
      <c r="F3482" s="71">
        <v>0</v>
      </c>
      <c r="G3482" s="82" t="s">
        <v>110</v>
      </c>
      <c r="H3482" s="70" t="s">
        <v>6530</v>
      </c>
      <c r="I3482" s="70" t="s">
        <v>6531</v>
      </c>
      <c r="J3482" s="70"/>
      <c r="K3482" s="72">
        <v>64.84</v>
      </c>
    </row>
    <row r="3483" spans="1:11" s="80" customFormat="1" ht="15" customHeight="1">
      <c r="A3483" s="91" t="s">
        <v>6535</v>
      </c>
      <c r="B3483" s="99" t="s">
        <v>6536</v>
      </c>
      <c r="C3483" s="71">
        <v>12</v>
      </c>
      <c r="D3483" s="71">
        <v>5</v>
      </c>
      <c r="E3483" s="71">
        <v>5</v>
      </c>
      <c r="F3483" s="71">
        <v>0</v>
      </c>
      <c r="G3483" s="82" t="s">
        <v>110</v>
      </c>
      <c r="H3483" s="100" t="s">
        <v>111</v>
      </c>
      <c r="I3483" s="70" t="s">
        <v>6531</v>
      </c>
      <c r="J3483" s="70"/>
      <c r="K3483" s="72">
        <v>66.27</v>
      </c>
    </row>
    <row r="3484" spans="1:11" s="80" customFormat="1" ht="15" customHeight="1">
      <c r="A3484" s="91" t="s">
        <v>6537</v>
      </c>
      <c r="B3484" s="99" t="s">
        <v>6538</v>
      </c>
      <c r="C3484" s="71">
        <v>12</v>
      </c>
      <c r="D3484" s="71">
        <v>5</v>
      </c>
      <c r="E3484" s="71">
        <v>5</v>
      </c>
      <c r="F3484" s="71">
        <v>0</v>
      </c>
      <c r="G3484" s="82" t="s">
        <v>110</v>
      </c>
      <c r="H3484" s="70" t="s">
        <v>6530</v>
      </c>
      <c r="I3484" s="70" t="s">
        <v>6531</v>
      </c>
      <c r="J3484" s="70"/>
      <c r="K3484" s="72">
        <v>85.97</v>
      </c>
    </row>
    <row r="3485" spans="1:11" s="80" customFormat="1" ht="15" customHeight="1">
      <c r="A3485" s="91" t="s">
        <v>6539</v>
      </c>
      <c r="B3485" s="99" t="s">
        <v>6540</v>
      </c>
      <c r="C3485" s="71">
        <v>12</v>
      </c>
      <c r="D3485" s="71">
        <v>5</v>
      </c>
      <c r="E3485" s="71">
        <v>5</v>
      </c>
      <c r="F3485" s="71">
        <v>0</v>
      </c>
      <c r="G3485" s="82" t="s">
        <v>110</v>
      </c>
      <c r="H3485" s="100" t="s">
        <v>111</v>
      </c>
      <c r="I3485" s="70" t="s">
        <v>6531</v>
      </c>
      <c r="J3485" s="70"/>
      <c r="K3485" s="72">
        <v>83.83</v>
      </c>
    </row>
    <row r="3486" spans="1:11" s="80" customFormat="1" ht="15" customHeight="1">
      <c r="A3486" s="91" t="s">
        <v>6541</v>
      </c>
      <c r="B3486" s="99" t="s">
        <v>6542</v>
      </c>
      <c r="C3486" s="71">
        <v>12</v>
      </c>
      <c r="D3486" s="71">
        <v>5</v>
      </c>
      <c r="E3486" s="71">
        <v>5</v>
      </c>
      <c r="F3486" s="71">
        <v>0</v>
      </c>
      <c r="G3486" s="82" t="s">
        <v>110</v>
      </c>
      <c r="H3486" s="70" t="s">
        <v>6530</v>
      </c>
      <c r="I3486" s="70" t="s">
        <v>6531</v>
      </c>
      <c r="J3486" s="70"/>
      <c r="K3486" s="72">
        <v>128.6</v>
      </c>
    </row>
    <row r="3487" spans="1:11" s="80" customFormat="1" ht="15" customHeight="1">
      <c r="A3487" s="91" t="s">
        <v>6543</v>
      </c>
      <c r="B3487" s="99" t="s">
        <v>6544</v>
      </c>
      <c r="C3487" s="71">
        <v>12</v>
      </c>
      <c r="D3487" s="71">
        <v>5</v>
      </c>
      <c r="E3487" s="71">
        <v>5</v>
      </c>
      <c r="F3487" s="71">
        <v>0</v>
      </c>
      <c r="G3487" s="82" t="s">
        <v>110</v>
      </c>
      <c r="H3487" s="100" t="s">
        <v>111</v>
      </c>
      <c r="I3487" s="70" t="s">
        <v>6531</v>
      </c>
      <c r="J3487" s="70"/>
      <c r="K3487" s="72">
        <v>110.69</v>
      </c>
    </row>
    <row r="3488" spans="1:11" s="80" customFormat="1" ht="15" customHeight="1">
      <c r="A3488" s="91" t="s">
        <v>6545</v>
      </c>
      <c r="B3488" s="99" t="s">
        <v>6546</v>
      </c>
      <c r="C3488" s="71">
        <v>12</v>
      </c>
      <c r="D3488" s="71">
        <v>5</v>
      </c>
      <c r="E3488" s="71">
        <v>5</v>
      </c>
      <c r="F3488" s="71">
        <v>0</v>
      </c>
      <c r="G3488" s="82" t="s">
        <v>110</v>
      </c>
      <c r="H3488" s="70" t="s">
        <v>6530</v>
      </c>
      <c r="I3488" s="70" t="s">
        <v>6531</v>
      </c>
      <c r="J3488" s="70"/>
      <c r="K3488" s="72">
        <v>134.34</v>
      </c>
    </row>
    <row r="3489" spans="1:11" s="80" customFormat="1" ht="15" customHeight="1">
      <c r="A3489" s="79" t="s">
        <v>6547</v>
      </c>
      <c r="B3489" s="85" t="s">
        <v>6548</v>
      </c>
      <c r="C3489" s="81">
        <v>12</v>
      </c>
      <c r="D3489" s="81">
        <v>5</v>
      </c>
      <c r="E3489" s="81">
        <v>5</v>
      </c>
      <c r="F3489" s="81">
        <v>0</v>
      </c>
      <c r="G3489" s="82" t="s">
        <v>110</v>
      </c>
      <c r="H3489" s="83" t="s">
        <v>111</v>
      </c>
      <c r="I3489" s="70"/>
      <c r="K3489" s="84">
        <v>64.48</v>
      </c>
    </row>
    <row r="3490" spans="1:11" s="80" customFormat="1" ht="15" customHeight="1">
      <c r="A3490" s="91" t="s">
        <v>6549</v>
      </c>
      <c r="B3490" s="99" t="s">
        <v>6550</v>
      </c>
      <c r="C3490" s="71">
        <v>12</v>
      </c>
      <c r="D3490" s="71">
        <v>5</v>
      </c>
      <c r="E3490" s="71">
        <v>5</v>
      </c>
      <c r="F3490" s="71">
        <v>0</v>
      </c>
      <c r="G3490" s="82" t="s">
        <v>110</v>
      </c>
      <c r="H3490" s="70" t="s">
        <v>6530</v>
      </c>
      <c r="I3490" s="70" t="s">
        <v>6531</v>
      </c>
      <c r="J3490" s="70"/>
      <c r="K3490" s="72">
        <v>92.78</v>
      </c>
    </row>
    <row r="3491" spans="1:11" s="80" customFormat="1" ht="15" customHeight="1">
      <c r="A3491" s="79" t="s">
        <v>6551</v>
      </c>
      <c r="B3491" s="85" t="s">
        <v>6552</v>
      </c>
      <c r="C3491" s="81">
        <v>12</v>
      </c>
      <c r="D3491" s="81">
        <v>5</v>
      </c>
      <c r="E3491" s="81">
        <v>5</v>
      </c>
      <c r="F3491" s="81">
        <v>0</v>
      </c>
      <c r="G3491" s="82" t="s">
        <v>110</v>
      </c>
      <c r="H3491" s="83" t="s">
        <v>111</v>
      </c>
      <c r="I3491" s="70"/>
      <c r="K3491" s="84">
        <v>26.51</v>
      </c>
    </row>
    <row r="3492" spans="1:11" s="80" customFormat="1" ht="15" customHeight="1">
      <c r="A3492" s="79" t="s">
        <v>6553</v>
      </c>
      <c r="B3492" s="80" t="s">
        <v>6554</v>
      </c>
      <c r="C3492" s="81">
        <v>12</v>
      </c>
      <c r="D3492" s="81">
        <v>5</v>
      </c>
      <c r="E3492" s="81">
        <v>5</v>
      </c>
      <c r="F3492" s="81">
        <v>0</v>
      </c>
      <c r="G3492" s="82" t="s">
        <v>110</v>
      </c>
      <c r="H3492" s="83" t="s">
        <v>111</v>
      </c>
      <c r="I3492" s="70"/>
      <c r="K3492" s="84">
        <v>169.44</v>
      </c>
    </row>
    <row r="3493" spans="1:11" s="80" customFormat="1" ht="15" customHeight="1">
      <c r="A3493" s="79" t="s">
        <v>6555</v>
      </c>
      <c r="B3493" s="80" t="s">
        <v>6556</v>
      </c>
      <c r="C3493" s="81">
        <v>12</v>
      </c>
      <c r="D3493" s="81">
        <v>5</v>
      </c>
      <c r="E3493" s="81">
        <v>5</v>
      </c>
      <c r="F3493" s="81">
        <v>0</v>
      </c>
      <c r="G3493" s="82" t="s">
        <v>110</v>
      </c>
      <c r="H3493" s="83" t="s">
        <v>111</v>
      </c>
      <c r="I3493" s="70"/>
      <c r="K3493" s="84">
        <v>178.4</v>
      </c>
    </row>
    <row r="3494" spans="1:11" s="80" customFormat="1" ht="15" customHeight="1">
      <c r="A3494" s="79" t="s">
        <v>6557</v>
      </c>
      <c r="B3494" s="85" t="s">
        <v>6558</v>
      </c>
      <c r="C3494" s="81">
        <v>12</v>
      </c>
      <c r="D3494" s="81">
        <v>5</v>
      </c>
      <c r="E3494" s="81">
        <v>5</v>
      </c>
      <c r="F3494" s="81">
        <v>0</v>
      </c>
      <c r="G3494" s="82" t="s">
        <v>110</v>
      </c>
      <c r="H3494" s="83" t="s">
        <v>111</v>
      </c>
      <c r="I3494" s="70"/>
      <c r="K3494" s="84">
        <v>102.09</v>
      </c>
    </row>
    <row r="3495" spans="1:11" s="80" customFormat="1" ht="15" customHeight="1">
      <c r="A3495" s="79" t="s">
        <v>6559</v>
      </c>
      <c r="B3495" s="85" t="s">
        <v>6560</v>
      </c>
      <c r="C3495" s="81">
        <v>12</v>
      </c>
      <c r="D3495" s="81">
        <v>5</v>
      </c>
      <c r="E3495" s="81">
        <v>5</v>
      </c>
      <c r="F3495" s="81">
        <v>0</v>
      </c>
      <c r="G3495" s="82" t="s">
        <v>110</v>
      </c>
      <c r="H3495" s="83" t="s">
        <v>111</v>
      </c>
      <c r="I3495" s="70"/>
      <c r="K3495" s="84">
        <v>40.119999999999997</v>
      </c>
    </row>
    <row r="3496" spans="1:11" s="80" customFormat="1" ht="15" customHeight="1">
      <c r="A3496" s="79" t="s">
        <v>6561</v>
      </c>
      <c r="B3496" s="85" t="s">
        <v>6562</v>
      </c>
      <c r="C3496" s="81">
        <v>12</v>
      </c>
      <c r="D3496" s="81">
        <v>5</v>
      </c>
      <c r="E3496" s="81">
        <v>5</v>
      </c>
      <c r="F3496" s="81">
        <v>0</v>
      </c>
      <c r="G3496" s="82" t="s">
        <v>110</v>
      </c>
      <c r="H3496" s="83" t="s">
        <v>111</v>
      </c>
      <c r="I3496" s="70"/>
      <c r="K3496" s="84">
        <v>85.62</v>
      </c>
    </row>
    <row r="3497" spans="1:11" s="80" customFormat="1" ht="15" customHeight="1">
      <c r="A3497" s="79" t="s">
        <v>6563</v>
      </c>
      <c r="B3497" s="80" t="s">
        <v>6564</v>
      </c>
      <c r="C3497" s="81">
        <v>12</v>
      </c>
      <c r="D3497" s="81">
        <v>5</v>
      </c>
      <c r="E3497" s="81">
        <v>5</v>
      </c>
      <c r="F3497" s="81">
        <v>0</v>
      </c>
      <c r="G3497" s="82" t="s">
        <v>110</v>
      </c>
      <c r="H3497" s="83" t="s">
        <v>111</v>
      </c>
      <c r="I3497" s="70"/>
      <c r="K3497" s="84">
        <v>942.86</v>
      </c>
    </row>
    <row r="3498" spans="1:11" s="80" customFormat="1" ht="15" customHeight="1">
      <c r="A3498" s="79" t="s">
        <v>6565</v>
      </c>
      <c r="B3498" s="80" t="s">
        <v>6566</v>
      </c>
      <c r="C3498" s="81">
        <v>12</v>
      </c>
      <c r="D3498" s="81">
        <v>5</v>
      </c>
      <c r="E3498" s="81">
        <v>5</v>
      </c>
      <c r="F3498" s="81">
        <v>0</v>
      </c>
      <c r="G3498" s="82" t="s">
        <v>110</v>
      </c>
      <c r="H3498" s="83" t="s">
        <v>111</v>
      </c>
      <c r="I3498" s="70"/>
      <c r="K3498" s="84">
        <v>818.19</v>
      </c>
    </row>
    <row r="3499" spans="1:11" s="80" customFormat="1" ht="15" customHeight="1">
      <c r="A3499" s="79" t="s">
        <v>6567</v>
      </c>
      <c r="B3499" s="80" t="s">
        <v>6568</v>
      </c>
      <c r="C3499" s="81">
        <v>12</v>
      </c>
      <c r="D3499" s="81">
        <v>5</v>
      </c>
      <c r="E3499" s="81">
        <v>5</v>
      </c>
      <c r="F3499" s="81">
        <v>0</v>
      </c>
      <c r="G3499" s="82" t="s">
        <v>110</v>
      </c>
      <c r="H3499" s="83" t="s">
        <v>111</v>
      </c>
      <c r="I3499" s="70"/>
      <c r="K3499" s="84">
        <v>461.4</v>
      </c>
    </row>
    <row r="3500" spans="1:11" s="80" customFormat="1" ht="15" customHeight="1">
      <c r="A3500" s="79" t="s">
        <v>6569</v>
      </c>
      <c r="B3500" s="80" t="s">
        <v>6570</v>
      </c>
      <c r="C3500" s="81">
        <v>12</v>
      </c>
      <c r="D3500" s="81">
        <v>5</v>
      </c>
      <c r="E3500" s="81">
        <v>5</v>
      </c>
      <c r="F3500" s="81">
        <v>0</v>
      </c>
      <c r="G3500" s="82" t="s">
        <v>110</v>
      </c>
      <c r="H3500" s="83" t="s">
        <v>111</v>
      </c>
      <c r="I3500" s="70"/>
      <c r="K3500" s="84">
        <v>321.33</v>
      </c>
    </row>
    <row r="3501" spans="1:11" s="80" customFormat="1" ht="15" customHeight="1">
      <c r="A3501" s="79" t="s">
        <v>6571</v>
      </c>
      <c r="B3501" s="80" t="s">
        <v>6572</v>
      </c>
      <c r="C3501" s="81">
        <v>12</v>
      </c>
      <c r="D3501" s="81">
        <v>5</v>
      </c>
      <c r="E3501" s="81">
        <v>5</v>
      </c>
      <c r="F3501" s="81">
        <v>0</v>
      </c>
      <c r="G3501" s="82" t="s">
        <v>110</v>
      </c>
      <c r="H3501" s="83" t="s">
        <v>111</v>
      </c>
      <c r="I3501" s="70"/>
      <c r="K3501" s="84">
        <v>650.9</v>
      </c>
    </row>
    <row r="3502" spans="1:11" s="80" customFormat="1" ht="15" customHeight="1">
      <c r="A3502" s="79" t="s">
        <v>6573</v>
      </c>
      <c r="B3502" s="80" t="s">
        <v>6574</v>
      </c>
      <c r="C3502" s="81">
        <v>12</v>
      </c>
      <c r="D3502" s="81">
        <v>5</v>
      </c>
      <c r="E3502" s="81">
        <v>5</v>
      </c>
      <c r="F3502" s="81">
        <v>0</v>
      </c>
      <c r="G3502" s="82" t="s">
        <v>110</v>
      </c>
      <c r="H3502" s="83" t="s">
        <v>111</v>
      </c>
      <c r="I3502" s="70"/>
      <c r="K3502" s="84">
        <v>440.26</v>
      </c>
    </row>
    <row r="3503" spans="1:11" s="80" customFormat="1" ht="15" customHeight="1">
      <c r="A3503" s="79" t="s">
        <v>6575</v>
      </c>
      <c r="B3503" s="80" t="s">
        <v>6576</v>
      </c>
      <c r="C3503" s="81">
        <v>12</v>
      </c>
      <c r="D3503" s="81">
        <v>5</v>
      </c>
      <c r="E3503" s="81">
        <v>5</v>
      </c>
      <c r="F3503" s="81">
        <v>0</v>
      </c>
      <c r="G3503" s="82" t="s">
        <v>110</v>
      </c>
      <c r="H3503" s="83" t="s">
        <v>111</v>
      </c>
      <c r="I3503" s="70"/>
      <c r="K3503" s="84">
        <v>298.05</v>
      </c>
    </row>
    <row r="3504" spans="1:11" s="80" customFormat="1" ht="15" customHeight="1">
      <c r="A3504" s="79" t="s">
        <v>6577</v>
      </c>
      <c r="B3504" s="80" t="s">
        <v>6578</v>
      </c>
      <c r="C3504" s="81">
        <v>12</v>
      </c>
      <c r="D3504" s="81">
        <v>5</v>
      </c>
      <c r="E3504" s="81">
        <v>5</v>
      </c>
      <c r="F3504" s="81">
        <v>0</v>
      </c>
      <c r="G3504" s="82" t="s">
        <v>110</v>
      </c>
      <c r="H3504" s="83" t="s">
        <v>111</v>
      </c>
      <c r="I3504" s="70"/>
      <c r="K3504" s="84">
        <v>286.94</v>
      </c>
    </row>
    <row r="3505" spans="1:11" s="80" customFormat="1" ht="15" customHeight="1">
      <c r="A3505" s="79" t="s">
        <v>6579</v>
      </c>
      <c r="B3505" s="80" t="s">
        <v>6580</v>
      </c>
      <c r="C3505" s="81">
        <v>12</v>
      </c>
      <c r="D3505" s="81">
        <v>5</v>
      </c>
      <c r="E3505" s="81">
        <v>5</v>
      </c>
      <c r="F3505" s="81">
        <v>0</v>
      </c>
      <c r="G3505" s="82" t="s">
        <v>110</v>
      </c>
      <c r="H3505" s="83" t="s">
        <v>111</v>
      </c>
      <c r="I3505" s="70"/>
      <c r="K3505" s="84">
        <v>241.45</v>
      </c>
    </row>
    <row r="3506" spans="1:11" s="80" customFormat="1" ht="15" customHeight="1">
      <c r="A3506" s="79" t="s">
        <v>6581</v>
      </c>
      <c r="B3506" s="80" t="s">
        <v>6582</v>
      </c>
      <c r="C3506" s="81">
        <v>12</v>
      </c>
      <c r="D3506" s="81">
        <v>5</v>
      </c>
      <c r="E3506" s="81">
        <v>5</v>
      </c>
      <c r="F3506" s="81">
        <v>0</v>
      </c>
      <c r="G3506" s="82" t="s">
        <v>110</v>
      </c>
      <c r="H3506" s="83" t="s">
        <v>111</v>
      </c>
      <c r="I3506" s="70"/>
      <c r="K3506" s="84">
        <v>186.28</v>
      </c>
    </row>
    <row r="3507" spans="1:11" s="80" customFormat="1" ht="15" customHeight="1">
      <c r="A3507" s="79" t="s">
        <v>6583</v>
      </c>
      <c r="B3507" s="80" t="s">
        <v>6584</v>
      </c>
      <c r="C3507" s="81">
        <v>12</v>
      </c>
      <c r="D3507" s="81">
        <v>5</v>
      </c>
      <c r="E3507" s="81">
        <v>5</v>
      </c>
      <c r="F3507" s="81">
        <v>0</v>
      </c>
      <c r="G3507" s="82" t="s">
        <v>110</v>
      </c>
      <c r="H3507" s="83" t="s">
        <v>111</v>
      </c>
      <c r="I3507" s="70"/>
      <c r="K3507" s="84">
        <v>551.66999999999996</v>
      </c>
    </row>
    <row r="3508" spans="1:11" s="80" customFormat="1" ht="15" customHeight="1">
      <c r="A3508" s="79" t="s">
        <v>6585</v>
      </c>
      <c r="B3508" s="80" t="s">
        <v>6586</v>
      </c>
      <c r="C3508" s="81">
        <v>12</v>
      </c>
      <c r="D3508" s="81">
        <v>5</v>
      </c>
      <c r="E3508" s="81">
        <v>5</v>
      </c>
      <c r="F3508" s="81">
        <v>0</v>
      </c>
      <c r="G3508" s="82" t="s">
        <v>110</v>
      </c>
      <c r="H3508" s="83" t="s">
        <v>111</v>
      </c>
      <c r="I3508" s="70"/>
      <c r="K3508" s="84">
        <v>480.74</v>
      </c>
    </row>
    <row r="3509" spans="1:11" s="80" customFormat="1" ht="15" customHeight="1">
      <c r="A3509" s="79" t="s">
        <v>6587</v>
      </c>
      <c r="B3509" s="80" t="s">
        <v>6588</v>
      </c>
      <c r="C3509" s="81">
        <v>12</v>
      </c>
      <c r="D3509" s="81">
        <v>5</v>
      </c>
      <c r="E3509" s="81">
        <v>5</v>
      </c>
      <c r="F3509" s="81">
        <v>0</v>
      </c>
      <c r="G3509" s="82" t="s">
        <v>110</v>
      </c>
      <c r="H3509" s="83" t="s">
        <v>111</v>
      </c>
      <c r="I3509" s="70"/>
      <c r="K3509" s="84">
        <v>456.02</v>
      </c>
    </row>
    <row r="3510" spans="1:11" s="80" customFormat="1" ht="15" customHeight="1">
      <c r="A3510" s="79" t="s">
        <v>6589</v>
      </c>
      <c r="B3510" s="80" t="s">
        <v>6590</v>
      </c>
      <c r="C3510" s="81">
        <v>12</v>
      </c>
      <c r="D3510" s="81">
        <v>5</v>
      </c>
      <c r="E3510" s="81">
        <v>5</v>
      </c>
      <c r="F3510" s="81">
        <v>0</v>
      </c>
      <c r="G3510" s="82" t="s">
        <v>110</v>
      </c>
      <c r="H3510" s="83" t="s">
        <v>111</v>
      </c>
      <c r="I3510" s="70"/>
      <c r="K3510" s="84">
        <v>241.09</v>
      </c>
    </row>
    <row r="3511" spans="1:11" s="80" customFormat="1" ht="15" customHeight="1">
      <c r="A3511" s="79" t="s">
        <v>6591</v>
      </c>
      <c r="B3511" s="85" t="s">
        <v>6592</v>
      </c>
      <c r="C3511" s="81">
        <v>12</v>
      </c>
      <c r="D3511" s="81">
        <v>5</v>
      </c>
      <c r="E3511" s="81">
        <v>5</v>
      </c>
      <c r="F3511" s="81">
        <v>0</v>
      </c>
      <c r="G3511" s="82" t="s">
        <v>110</v>
      </c>
      <c r="H3511" s="83" t="s">
        <v>111</v>
      </c>
      <c r="I3511" s="70"/>
      <c r="K3511" s="84">
        <v>17.91</v>
      </c>
    </row>
    <row r="3512" spans="1:11" s="80" customFormat="1" ht="15" customHeight="1">
      <c r="A3512" s="79" t="s">
        <v>6593</v>
      </c>
      <c r="B3512" s="85" t="s">
        <v>6594</v>
      </c>
      <c r="C3512" s="81">
        <v>12</v>
      </c>
      <c r="D3512" s="81">
        <v>5</v>
      </c>
      <c r="E3512" s="81">
        <v>5</v>
      </c>
      <c r="F3512" s="81">
        <v>0</v>
      </c>
      <c r="G3512" s="82" t="s">
        <v>110</v>
      </c>
      <c r="H3512" s="83" t="s">
        <v>111</v>
      </c>
      <c r="I3512" s="70"/>
      <c r="K3512" s="84">
        <v>15.4</v>
      </c>
    </row>
    <row r="3513" spans="1:11" s="80" customFormat="1" ht="15" customHeight="1">
      <c r="A3513" s="79" t="s">
        <v>6595</v>
      </c>
      <c r="B3513" s="85" t="s">
        <v>6596</v>
      </c>
      <c r="C3513" s="81">
        <v>12</v>
      </c>
      <c r="D3513" s="81">
        <v>5</v>
      </c>
      <c r="E3513" s="81">
        <v>5</v>
      </c>
      <c r="F3513" s="81">
        <v>0</v>
      </c>
      <c r="G3513" s="82" t="s">
        <v>110</v>
      </c>
      <c r="H3513" s="83" t="s">
        <v>111</v>
      </c>
      <c r="I3513" s="70"/>
      <c r="K3513" s="84">
        <v>15.05</v>
      </c>
    </row>
    <row r="3514" spans="1:11" s="80" customFormat="1" ht="15" customHeight="1">
      <c r="A3514" s="79" t="s">
        <v>6597</v>
      </c>
      <c r="B3514" s="85" t="s">
        <v>6598</v>
      </c>
      <c r="C3514" s="81">
        <v>12</v>
      </c>
      <c r="D3514" s="81">
        <v>5</v>
      </c>
      <c r="E3514" s="81">
        <v>5</v>
      </c>
      <c r="F3514" s="81">
        <v>0</v>
      </c>
      <c r="G3514" s="82" t="s">
        <v>110</v>
      </c>
      <c r="H3514" s="83" t="s">
        <v>111</v>
      </c>
      <c r="I3514" s="70"/>
      <c r="K3514" s="84">
        <v>7.88</v>
      </c>
    </row>
    <row r="3515" spans="1:11" s="80" customFormat="1" ht="15" customHeight="1">
      <c r="A3515" s="79" t="s">
        <v>6599</v>
      </c>
      <c r="B3515" s="80" t="s">
        <v>6600</v>
      </c>
      <c r="C3515" s="81">
        <v>12</v>
      </c>
      <c r="D3515" s="81">
        <v>5</v>
      </c>
      <c r="E3515" s="81">
        <v>5</v>
      </c>
      <c r="F3515" s="81">
        <v>0</v>
      </c>
      <c r="G3515" s="82" t="s">
        <v>110</v>
      </c>
      <c r="H3515" s="83" t="s">
        <v>111</v>
      </c>
      <c r="I3515" s="70"/>
      <c r="K3515" s="84">
        <v>178.04</v>
      </c>
    </row>
    <row r="3516" spans="1:11" s="80" customFormat="1" ht="15" customHeight="1">
      <c r="A3516" s="79" t="s">
        <v>6601</v>
      </c>
      <c r="B3516" s="85" t="s">
        <v>6602</v>
      </c>
      <c r="C3516" s="81">
        <v>12</v>
      </c>
      <c r="D3516" s="81">
        <v>5</v>
      </c>
      <c r="E3516" s="81">
        <v>5</v>
      </c>
      <c r="F3516" s="81">
        <v>0</v>
      </c>
      <c r="G3516" s="82" t="s">
        <v>110</v>
      </c>
      <c r="H3516" s="83" t="s">
        <v>111</v>
      </c>
      <c r="I3516" s="70"/>
      <c r="K3516" s="84">
        <v>24</v>
      </c>
    </row>
    <row r="3517" spans="1:11" s="80" customFormat="1" ht="15" customHeight="1">
      <c r="A3517" s="79" t="s">
        <v>6603</v>
      </c>
      <c r="B3517" s="80" t="s">
        <v>6604</v>
      </c>
      <c r="C3517" s="81">
        <v>12</v>
      </c>
      <c r="D3517" s="81">
        <v>5</v>
      </c>
      <c r="E3517" s="81">
        <v>5</v>
      </c>
      <c r="F3517" s="81">
        <v>0</v>
      </c>
      <c r="G3517" s="82" t="s">
        <v>110</v>
      </c>
      <c r="H3517" s="83" t="s">
        <v>111</v>
      </c>
      <c r="I3517" s="70"/>
      <c r="K3517" s="84">
        <v>236.43</v>
      </c>
    </row>
    <row r="3518" spans="1:11" s="80" customFormat="1" ht="15" customHeight="1">
      <c r="A3518" s="79" t="s">
        <v>6605</v>
      </c>
      <c r="B3518" s="80" t="s">
        <v>6606</v>
      </c>
      <c r="C3518" s="81">
        <v>12</v>
      </c>
      <c r="D3518" s="81">
        <v>5</v>
      </c>
      <c r="E3518" s="81">
        <v>5</v>
      </c>
      <c r="F3518" s="81">
        <v>0</v>
      </c>
      <c r="G3518" s="82" t="s">
        <v>110</v>
      </c>
      <c r="H3518" s="83" t="s">
        <v>111</v>
      </c>
      <c r="I3518" s="70"/>
      <c r="K3518" s="84">
        <v>170.52</v>
      </c>
    </row>
    <row r="3519" spans="1:11" s="80" customFormat="1" ht="15" customHeight="1">
      <c r="A3519" s="79" t="s">
        <v>6607</v>
      </c>
      <c r="B3519" s="80" t="s">
        <v>6608</v>
      </c>
      <c r="C3519" s="81">
        <v>12</v>
      </c>
      <c r="D3519" s="81">
        <v>5</v>
      </c>
      <c r="E3519" s="81">
        <v>5</v>
      </c>
      <c r="F3519" s="81">
        <v>0</v>
      </c>
      <c r="G3519" s="82" t="s">
        <v>110</v>
      </c>
      <c r="H3519" s="83" t="s">
        <v>111</v>
      </c>
      <c r="I3519" s="70"/>
      <c r="K3519" s="84">
        <v>138.99</v>
      </c>
    </row>
    <row r="3520" spans="1:11" s="80" customFormat="1" ht="15" customHeight="1">
      <c r="A3520" s="79" t="s">
        <v>6609</v>
      </c>
      <c r="B3520" s="80" t="s">
        <v>6610</v>
      </c>
      <c r="C3520" s="81">
        <v>12</v>
      </c>
      <c r="D3520" s="81">
        <v>5</v>
      </c>
      <c r="E3520" s="81">
        <v>5</v>
      </c>
      <c r="F3520" s="81">
        <v>0</v>
      </c>
      <c r="G3520" s="82" t="s">
        <v>110</v>
      </c>
      <c r="H3520" s="83" t="s">
        <v>111</v>
      </c>
      <c r="I3520" s="70"/>
      <c r="K3520" s="84">
        <v>191.29</v>
      </c>
    </row>
    <row r="3521" spans="1:11" s="80" customFormat="1" ht="15" customHeight="1">
      <c r="A3521" s="79" t="s">
        <v>6611</v>
      </c>
      <c r="B3521" s="80" t="s">
        <v>6612</v>
      </c>
      <c r="C3521" s="81">
        <v>12</v>
      </c>
      <c r="D3521" s="81">
        <v>5</v>
      </c>
      <c r="E3521" s="81">
        <v>5</v>
      </c>
      <c r="F3521" s="81">
        <v>0</v>
      </c>
      <c r="G3521" s="82" t="s">
        <v>110</v>
      </c>
      <c r="H3521" s="83" t="s">
        <v>111</v>
      </c>
      <c r="I3521" s="70"/>
      <c r="K3521" s="84">
        <v>486.47</v>
      </c>
    </row>
    <row r="3522" spans="1:11" s="80" customFormat="1" ht="15" customHeight="1">
      <c r="A3522" s="79" t="s">
        <v>6613</v>
      </c>
      <c r="B3522" s="80" t="s">
        <v>6614</v>
      </c>
      <c r="C3522" s="81">
        <v>12</v>
      </c>
      <c r="D3522" s="81">
        <v>5</v>
      </c>
      <c r="E3522" s="81">
        <v>5</v>
      </c>
      <c r="F3522" s="81">
        <v>0</v>
      </c>
      <c r="G3522" s="82" t="s">
        <v>110</v>
      </c>
      <c r="H3522" s="83" t="s">
        <v>111</v>
      </c>
      <c r="I3522" s="70"/>
      <c r="K3522" s="84">
        <v>163.35</v>
      </c>
    </row>
    <row r="3523" spans="1:11" s="80" customFormat="1" ht="15" customHeight="1">
      <c r="A3523" s="79" t="s">
        <v>6615</v>
      </c>
      <c r="B3523" s="80" t="s">
        <v>6616</v>
      </c>
      <c r="C3523" s="81">
        <v>12</v>
      </c>
      <c r="D3523" s="81">
        <v>5</v>
      </c>
      <c r="E3523" s="81">
        <v>5</v>
      </c>
      <c r="F3523" s="81">
        <v>0</v>
      </c>
      <c r="G3523" s="82" t="s">
        <v>110</v>
      </c>
      <c r="H3523" s="83" t="s">
        <v>111</v>
      </c>
      <c r="I3523" s="70"/>
      <c r="K3523" s="84">
        <v>456.02</v>
      </c>
    </row>
    <row r="3524" spans="1:11" s="80" customFormat="1" ht="15" customHeight="1">
      <c r="A3524" s="79" t="s">
        <v>6617</v>
      </c>
      <c r="B3524" s="80" t="s">
        <v>6618</v>
      </c>
      <c r="C3524" s="81">
        <v>12</v>
      </c>
      <c r="D3524" s="81">
        <v>5</v>
      </c>
      <c r="E3524" s="81">
        <v>5</v>
      </c>
      <c r="F3524" s="81">
        <v>0</v>
      </c>
      <c r="G3524" s="82" t="s">
        <v>110</v>
      </c>
      <c r="H3524" s="83" t="s">
        <v>111</v>
      </c>
      <c r="I3524" s="70"/>
      <c r="K3524" s="84">
        <v>403.36</v>
      </c>
    </row>
    <row r="3525" spans="1:11" s="80" customFormat="1" ht="15" customHeight="1">
      <c r="A3525" s="79" t="s">
        <v>6619</v>
      </c>
      <c r="B3525" s="85" t="s">
        <v>6620</v>
      </c>
      <c r="C3525" s="81">
        <v>12</v>
      </c>
      <c r="D3525" s="81">
        <v>5</v>
      </c>
      <c r="E3525" s="81">
        <v>5</v>
      </c>
      <c r="F3525" s="81">
        <v>0</v>
      </c>
      <c r="G3525" s="82" t="s">
        <v>110</v>
      </c>
      <c r="H3525" s="83" t="s">
        <v>111</v>
      </c>
      <c r="I3525" s="70"/>
      <c r="K3525" s="84">
        <v>83.11</v>
      </c>
    </row>
    <row r="3526" spans="1:11" s="80" customFormat="1" ht="15" customHeight="1">
      <c r="A3526" s="79" t="s">
        <v>6621</v>
      </c>
      <c r="B3526" s="80" t="s">
        <v>6622</v>
      </c>
      <c r="C3526" s="81">
        <v>12</v>
      </c>
      <c r="D3526" s="81">
        <v>5</v>
      </c>
      <c r="E3526" s="81">
        <v>5</v>
      </c>
      <c r="F3526" s="81">
        <v>0</v>
      </c>
      <c r="G3526" s="82" t="s">
        <v>110</v>
      </c>
      <c r="H3526" s="83" t="s">
        <v>111</v>
      </c>
      <c r="I3526" s="70"/>
      <c r="K3526" s="84">
        <v>899.87</v>
      </c>
    </row>
    <row r="3527" spans="1:11" s="80" customFormat="1" ht="15" customHeight="1">
      <c r="A3527" s="79" t="s">
        <v>6623</v>
      </c>
      <c r="B3527" s="80" t="s">
        <v>6624</v>
      </c>
      <c r="C3527" s="81">
        <v>12</v>
      </c>
      <c r="D3527" s="81">
        <v>5</v>
      </c>
      <c r="E3527" s="81">
        <v>5</v>
      </c>
      <c r="F3527" s="81">
        <v>0</v>
      </c>
      <c r="G3527" s="82" t="s">
        <v>110</v>
      </c>
      <c r="H3527" s="83" t="s">
        <v>111</v>
      </c>
      <c r="I3527" s="70"/>
      <c r="K3527" s="84">
        <v>736.16</v>
      </c>
    </row>
    <row r="3528" spans="1:11" s="80" customFormat="1" ht="15" customHeight="1">
      <c r="A3528" s="79" t="s">
        <v>6625</v>
      </c>
      <c r="B3528" s="80" t="s">
        <v>6626</v>
      </c>
      <c r="C3528" s="81">
        <v>12</v>
      </c>
      <c r="D3528" s="81">
        <v>5</v>
      </c>
      <c r="E3528" s="81">
        <v>5</v>
      </c>
      <c r="F3528" s="81">
        <v>0</v>
      </c>
      <c r="G3528" s="82" t="s">
        <v>110</v>
      </c>
      <c r="H3528" s="83" t="s">
        <v>111</v>
      </c>
      <c r="I3528" s="70"/>
      <c r="K3528" s="84">
        <v>1082.57</v>
      </c>
    </row>
    <row r="3529" spans="1:11" s="80" customFormat="1" ht="15" customHeight="1">
      <c r="A3529" s="79" t="s">
        <v>6627</v>
      </c>
      <c r="B3529" s="80" t="s">
        <v>6628</v>
      </c>
      <c r="C3529" s="81">
        <v>12</v>
      </c>
      <c r="D3529" s="81">
        <v>5</v>
      </c>
      <c r="E3529" s="81">
        <v>5</v>
      </c>
      <c r="F3529" s="81">
        <v>0</v>
      </c>
      <c r="G3529" s="82" t="s">
        <v>110</v>
      </c>
      <c r="H3529" s="83" t="s">
        <v>111</v>
      </c>
      <c r="I3529" s="70"/>
      <c r="K3529" s="84">
        <v>403.01</v>
      </c>
    </row>
    <row r="3530" spans="1:11" s="80" customFormat="1" ht="15" customHeight="1">
      <c r="A3530" s="79" t="s">
        <v>6629</v>
      </c>
      <c r="B3530" s="80" t="s">
        <v>6630</v>
      </c>
      <c r="C3530" s="81">
        <v>12</v>
      </c>
      <c r="D3530" s="81">
        <v>5</v>
      </c>
      <c r="E3530" s="81">
        <v>5</v>
      </c>
      <c r="F3530" s="81">
        <v>0</v>
      </c>
      <c r="G3530" s="82" t="s">
        <v>110</v>
      </c>
      <c r="H3530" s="83" t="s">
        <v>111</v>
      </c>
      <c r="I3530" s="70"/>
      <c r="K3530" s="84">
        <v>223.89</v>
      </c>
    </row>
    <row r="3531" spans="1:11" s="80" customFormat="1" ht="15" customHeight="1">
      <c r="A3531" s="79" t="s">
        <v>6631</v>
      </c>
      <c r="B3531" s="80" t="s">
        <v>6632</v>
      </c>
      <c r="C3531" s="81">
        <v>12</v>
      </c>
      <c r="D3531" s="81">
        <v>5</v>
      </c>
      <c r="E3531" s="81">
        <v>5</v>
      </c>
      <c r="F3531" s="81">
        <v>0</v>
      </c>
      <c r="G3531" s="82" t="s">
        <v>110</v>
      </c>
      <c r="H3531" s="83" t="s">
        <v>111</v>
      </c>
      <c r="I3531" s="70"/>
      <c r="K3531" s="84">
        <v>154.4</v>
      </c>
    </row>
    <row r="3532" spans="1:11" s="80" customFormat="1" ht="15" customHeight="1">
      <c r="A3532" s="79" t="s">
        <v>6633</v>
      </c>
      <c r="B3532" s="80" t="s">
        <v>6634</v>
      </c>
      <c r="C3532" s="81">
        <v>12</v>
      </c>
      <c r="D3532" s="81">
        <v>5</v>
      </c>
      <c r="E3532" s="81">
        <v>5</v>
      </c>
      <c r="F3532" s="81">
        <v>0</v>
      </c>
      <c r="G3532" s="82" t="s">
        <v>110</v>
      </c>
      <c r="H3532" s="83" t="s">
        <v>111</v>
      </c>
      <c r="I3532" s="70"/>
      <c r="K3532" s="84">
        <v>180.55</v>
      </c>
    </row>
    <row r="3533" spans="1:11" s="80" customFormat="1" ht="15" customHeight="1">
      <c r="A3533" s="91" t="s">
        <v>6635</v>
      </c>
      <c r="B3533" s="99" t="s">
        <v>6636</v>
      </c>
      <c r="C3533" s="71">
        <v>12</v>
      </c>
      <c r="D3533" s="71">
        <v>5</v>
      </c>
      <c r="E3533" s="71">
        <v>5</v>
      </c>
      <c r="F3533" s="71">
        <v>0</v>
      </c>
      <c r="G3533" s="82" t="s">
        <v>110</v>
      </c>
      <c r="H3533" s="70" t="s">
        <v>6530</v>
      </c>
      <c r="I3533" s="70" t="s">
        <v>6531</v>
      </c>
      <c r="J3533" s="70"/>
      <c r="K3533" s="72">
        <v>83.11</v>
      </c>
    </row>
    <row r="3534" spans="1:11" s="80" customFormat="1" ht="15" customHeight="1">
      <c r="A3534" s="91" t="s">
        <v>70</v>
      </c>
      <c r="B3534" s="99" t="s">
        <v>6636</v>
      </c>
      <c r="C3534" s="71">
        <v>12</v>
      </c>
      <c r="D3534" s="71">
        <v>5</v>
      </c>
      <c r="E3534" s="71">
        <v>5</v>
      </c>
      <c r="F3534" s="71">
        <v>0</v>
      </c>
      <c r="G3534" s="82" t="s">
        <v>110</v>
      </c>
      <c r="H3534" s="70" t="s">
        <v>6530</v>
      </c>
      <c r="I3534" s="70" t="s">
        <v>6531</v>
      </c>
      <c r="J3534" s="70"/>
      <c r="K3534" s="72">
        <v>151.16999999999999</v>
      </c>
    </row>
    <row r="3535" spans="1:11" s="80" customFormat="1" ht="15" customHeight="1">
      <c r="A3535" s="91" t="s">
        <v>6637</v>
      </c>
      <c r="B3535" s="99" t="s">
        <v>6638</v>
      </c>
      <c r="C3535" s="71">
        <v>12</v>
      </c>
      <c r="D3535" s="71">
        <v>5</v>
      </c>
      <c r="E3535" s="71">
        <v>5</v>
      </c>
      <c r="F3535" s="71">
        <v>0</v>
      </c>
      <c r="G3535" s="82" t="s">
        <v>110</v>
      </c>
      <c r="H3535" s="70" t="s">
        <v>6530</v>
      </c>
      <c r="I3535" s="70" t="s">
        <v>6531</v>
      </c>
      <c r="J3535" s="70"/>
      <c r="K3535" s="72">
        <v>87.05</v>
      </c>
    </row>
    <row r="3536" spans="1:11" s="80" customFormat="1" ht="15" customHeight="1">
      <c r="A3536" s="91" t="s">
        <v>6639</v>
      </c>
      <c r="B3536" s="99" t="s">
        <v>6640</v>
      </c>
      <c r="C3536" s="71">
        <v>12</v>
      </c>
      <c r="D3536" s="71">
        <v>5</v>
      </c>
      <c r="E3536" s="71">
        <v>5</v>
      </c>
      <c r="F3536" s="71">
        <v>0</v>
      </c>
      <c r="G3536" s="82" t="s">
        <v>110</v>
      </c>
      <c r="H3536" s="70" t="s">
        <v>6530</v>
      </c>
      <c r="I3536" s="70" t="s">
        <v>6531</v>
      </c>
      <c r="J3536" s="70"/>
      <c r="K3536" s="72">
        <v>126.1</v>
      </c>
    </row>
    <row r="3537" spans="1:11" s="80" customFormat="1" ht="15" customHeight="1">
      <c r="A3537" s="79" t="s">
        <v>6641</v>
      </c>
      <c r="B3537" s="85" t="s">
        <v>6642</v>
      </c>
      <c r="C3537" s="81">
        <v>12</v>
      </c>
      <c r="D3537" s="81">
        <v>5</v>
      </c>
      <c r="E3537" s="81">
        <v>5</v>
      </c>
      <c r="F3537" s="81">
        <v>0</v>
      </c>
      <c r="G3537" s="82" t="s">
        <v>110</v>
      </c>
      <c r="H3537" s="83" t="s">
        <v>111</v>
      </c>
      <c r="I3537" s="70"/>
      <c r="K3537" s="84">
        <v>27.94</v>
      </c>
    </row>
    <row r="3538" spans="1:11" s="80" customFormat="1" ht="15" customHeight="1">
      <c r="A3538" s="79" t="s">
        <v>6643</v>
      </c>
      <c r="B3538" s="85" t="s">
        <v>6644</v>
      </c>
      <c r="C3538" s="81">
        <v>12</v>
      </c>
      <c r="D3538" s="81">
        <v>5</v>
      </c>
      <c r="E3538" s="81">
        <v>5</v>
      </c>
      <c r="F3538" s="81">
        <v>0</v>
      </c>
      <c r="G3538" s="82" t="s">
        <v>110</v>
      </c>
      <c r="H3538" s="83" t="s">
        <v>111</v>
      </c>
      <c r="I3538" s="70"/>
      <c r="K3538" s="84">
        <v>38.33</v>
      </c>
    </row>
    <row r="3539" spans="1:11" s="80" customFormat="1" ht="15" customHeight="1">
      <c r="A3539" s="79" t="s">
        <v>6645</v>
      </c>
      <c r="B3539" s="85" t="s">
        <v>6642</v>
      </c>
      <c r="C3539" s="81">
        <v>12</v>
      </c>
      <c r="D3539" s="81">
        <v>5</v>
      </c>
      <c r="E3539" s="81">
        <v>5</v>
      </c>
      <c r="F3539" s="81">
        <v>0</v>
      </c>
      <c r="G3539" s="82" t="s">
        <v>110</v>
      </c>
      <c r="H3539" s="83" t="s">
        <v>111</v>
      </c>
      <c r="I3539" s="70"/>
      <c r="K3539" s="84">
        <v>66.27</v>
      </c>
    </row>
    <row r="3540" spans="1:11" s="80" customFormat="1" ht="15" customHeight="1">
      <c r="A3540" s="79" t="s">
        <v>6646</v>
      </c>
      <c r="B3540" s="85" t="s">
        <v>6647</v>
      </c>
      <c r="C3540" s="81">
        <v>12</v>
      </c>
      <c r="D3540" s="81">
        <v>5</v>
      </c>
      <c r="E3540" s="81">
        <v>5</v>
      </c>
      <c r="F3540" s="81">
        <v>0</v>
      </c>
      <c r="G3540" s="82" t="s">
        <v>110</v>
      </c>
      <c r="H3540" s="83" t="s">
        <v>111</v>
      </c>
      <c r="I3540" s="70"/>
      <c r="K3540" s="84">
        <v>53.73</v>
      </c>
    </row>
    <row r="3541" spans="1:11" s="80" customFormat="1" ht="15" customHeight="1">
      <c r="A3541" s="79" t="s">
        <v>6648</v>
      </c>
      <c r="B3541" s="85" t="s">
        <v>6649</v>
      </c>
      <c r="C3541" s="81">
        <v>12</v>
      </c>
      <c r="D3541" s="81">
        <v>5</v>
      </c>
      <c r="E3541" s="81">
        <v>5</v>
      </c>
      <c r="F3541" s="81">
        <v>0</v>
      </c>
      <c r="G3541" s="82" t="s">
        <v>110</v>
      </c>
      <c r="H3541" s="83" t="s">
        <v>111</v>
      </c>
      <c r="I3541" s="70"/>
      <c r="K3541" s="84">
        <v>38.69</v>
      </c>
    </row>
    <row r="3542" spans="1:11" s="80" customFormat="1" ht="15" customHeight="1">
      <c r="A3542" s="79" t="s">
        <v>6650</v>
      </c>
      <c r="B3542" s="80" t="s">
        <v>6651</v>
      </c>
      <c r="C3542" s="81">
        <v>12</v>
      </c>
      <c r="D3542" s="81">
        <v>5</v>
      </c>
      <c r="E3542" s="81">
        <v>5</v>
      </c>
      <c r="F3542" s="81">
        <v>0</v>
      </c>
      <c r="G3542" s="82" t="s">
        <v>110</v>
      </c>
      <c r="H3542" s="83" t="s">
        <v>111</v>
      </c>
      <c r="I3542" s="70"/>
      <c r="K3542" s="84">
        <v>139.71</v>
      </c>
    </row>
    <row r="3543" spans="1:11" s="80" customFormat="1" ht="15" customHeight="1">
      <c r="A3543" s="79" t="s">
        <v>6652</v>
      </c>
      <c r="B3543" s="85" t="s">
        <v>6653</v>
      </c>
      <c r="C3543" s="81">
        <v>12</v>
      </c>
      <c r="D3543" s="81">
        <v>5</v>
      </c>
      <c r="E3543" s="81">
        <v>5</v>
      </c>
      <c r="F3543" s="81">
        <v>0</v>
      </c>
      <c r="G3543" s="82" t="s">
        <v>110</v>
      </c>
      <c r="H3543" s="83" t="s">
        <v>111</v>
      </c>
      <c r="I3543" s="70"/>
      <c r="K3543" s="84">
        <v>34.75</v>
      </c>
    </row>
    <row r="3544" spans="1:11" s="80" customFormat="1" ht="15" customHeight="1">
      <c r="A3544" s="79" t="s">
        <v>6654</v>
      </c>
      <c r="B3544" s="85" t="s">
        <v>6653</v>
      </c>
      <c r="C3544" s="81">
        <v>12</v>
      </c>
      <c r="D3544" s="81">
        <v>5</v>
      </c>
      <c r="E3544" s="81">
        <v>5</v>
      </c>
      <c r="F3544" s="81">
        <v>0</v>
      </c>
      <c r="G3544" s="82" t="s">
        <v>110</v>
      </c>
      <c r="H3544" s="83" t="s">
        <v>111</v>
      </c>
      <c r="I3544" s="70"/>
      <c r="K3544" s="84">
        <v>49.79</v>
      </c>
    </row>
    <row r="3545" spans="1:11" s="80" customFormat="1" ht="15" customHeight="1">
      <c r="A3545" s="79" t="s">
        <v>6655</v>
      </c>
      <c r="B3545" s="85" t="s">
        <v>6653</v>
      </c>
      <c r="C3545" s="81">
        <v>12</v>
      </c>
      <c r="D3545" s="81">
        <v>5</v>
      </c>
      <c r="E3545" s="81">
        <v>5</v>
      </c>
      <c r="F3545" s="81">
        <v>0</v>
      </c>
      <c r="G3545" s="82" t="s">
        <v>110</v>
      </c>
      <c r="H3545" s="83" t="s">
        <v>111</v>
      </c>
      <c r="I3545" s="70"/>
      <c r="K3545" s="84">
        <v>65.2</v>
      </c>
    </row>
    <row r="3546" spans="1:11" s="80" customFormat="1" ht="15" customHeight="1">
      <c r="A3546" s="79" t="s">
        <v>6656</v>
      </c>
      <c r="B3546" s="85" t="s">
        <v>6657</v>
      </c>
      <c r="C3546" s="81">
        <v>12</v>
      </c>
      <c r="D3546" s="81">
        <v>5</v>
      </c>
      <c r="E3546" s="81">
        <v>5</v>
      </c>
      <c r="F3546" s="81">
        <v>0</v>
      </c>
      <c r="G3546" s="82" t="s">
        <v>110</v>
      </c>
      <c r="H3546" s="83" t="s">
        <v>111</v>
      </c>
      <c r="I3546" s="70"/>
      <c r="K3546" s="84">
        <v>80.959999999999994</v>
      </c>
    </row>
    <row r="3547" spans="1:11" s="80" customFormat="1" ht="15" customHeight="1">
      <c r="A3547" s="79" t="s">
        <v>6658</v>
      </c>
      <c r="B3547" s="85" t="s">
        <v>6659</v>
      </c>
      <c r="C3547" s="81">
        <v>12</v>
      </c>
      <c r="D3547" s="81">
        <v>5</v>
      </c>
      <c r="E3547" s="81">
        <v>5</v>
      </c>
      <c r="F3547" s="81">
        <v>0</v>
      </c>
      <c r="G3547" s="82" t="s">
        <v>110</v>
      </c>
      <c r="H3547" s="83" t="s">
        <v>111</v>
      </c>
      <c r="I3547" s="70"/>
      <c r="K3547" s="84">
        <v>36.18</v>
      </c>
    </row>
    <row r="3548" spans="1:11" s="80" customFormat="1" ht="15" customHeight="1">
      <c r="A3548" s="79" t="s">
        <v>6660</v>
      </c>
      <c r="B3548" s="85" t="s">
        <v>6661</v>
      </c>
      <c r="C3548" s="81">
        <v>12</v>
      </c>
      <c r="D3548" s="81">
        <v>5</v>
      </c>
      <c r="E3548" s="81">
        <v>5</v>
      </c>
      <c r="F3548" s="81">
        <v>0</v>
      </c>
      <c r="G3548" s="82" t="s">
        <v>110</v>
      </c>
      <c r="H3548" s="83" t="s">
        <v>111</v>
      </c>
      <c r="I3548" s="70"/>
      <c r="K3548" s="84">
        <v>45.14</v>
      </c>
    </row>
    <row r="3549" spans="1:11" s="80" customFormat="1" ht="15" customHeight="1">
      <c r="A3549" s="79" t="s">
        <v>6662</v>
      </c>
      <c r="B3549" s="85" t="s">
        <v>6663</v>
      </c>
      <c r="C3549" s="81">
        <v>12</v>
      </c>
      <c r="D3549" s="81">
        <v>5</v>
      </c>
      <c r="E3549" s="81">
        <v>5</v>
      </c>
      <c r="F3549" s="81">
        <v>0</v>
      </c>
      <c r="G3549" s="82" t="s">
        <v>110</v>
      </c>
      <c r="H3549" s="83" t="s">
        <v>111</v>
      </c>
      <c r="I3549" s="70"/>
      <c r="K3549" s="84">
        <v>46.21</v>
      </c>
    </row>
    <row r="3550" spans="1:11" s="80" customFormat="1" ht="15" customHeight="1">
      <c r="A3550" s="79" t="s">
        <v>6664</v>
      </c>
      <c r="B3550" s="85" t="s">
        <v>6665</v>
      </c>
      <c r="C3550" s="81">
        <v>12</v>
      </c>
      <c r="D3550" s="81">
        <v>5</v>
      </c>
      <c r="E3550" s="81">
        <v>5</v>
      </c>
      <c r="F3550" s="81">
        <v>0</v>
      </c>
      <c r="G3550" s="82" t="s">
        <v>110</v>
      </c>
      <c r="H3550" s="83" t="s">
        <v>111</v>
      </c>
      <c r="I3550" s="70"/>
      <c r="K3550" s="84">
        <v>90.63</v>
      </c>
    </row>
    <row r="3551" spans="1:11" s="80" customFormat="1" ht="15" customHeight="1">
      <c r="A3551" s="79" t="s">
        <v>6666</v>
      </c>
      <c r="B3551" s="85" t="s">
        <v>6667</v>
      </c>
      <c r="C3551" s="81">
        <v>12</v>
      </c>
      <c r="D3551" s="81">
        <v>5</v>
      </c>
      <c r="E3551" s="81">
        <v>5</v>
      </c>
      <c r="F3551" s="81">
        <v>0</v>
      </c>
      <c r="G3551" s="82" t="s">
        <v>110</v>
      </c>
      <c r="H3551" s="83" t="s">
        <v>111</v>
      </c>
      <c r="I3551" s="70"/>
      <c r="K3551" s="84">
        <v>63.76</v>
      </c>
    </row>
    <row r="3552" spans="1:11" s="80" customFormat="1" ht="15" customHeight="1">
      <c r="A3552" s="79" t="s">
        <v>6668</v>
      </c>
      <c r="B3552" s="85" t="s">
        <v>6669</v>
      </c>
      <c r="C3552" s="81">
        <v>12</v>
      </c>
      <c r="D3552" s="81">
        <v>5</v>
      </c>
      <c r="E3552" s="81">
        <v>5</v>
      </c>
      <c r="F3552" s="81">
        <v>0</v>
      </c>
      <c r="G3552" s="82" t="s">
        <v>110</v>
      </c>
      <c r="H3552" s="83" t="s">
        <v>111</v>
      </c>
      <c r="I3552" s="70"/>
      <c r="K3552" s="84">
        <v>27.94</v>
      </c>
    </row>
    <row r="3553" spans="1:11" s="80" customFormat="1" ht="15" customHeight="1">
      <c r="A3553" s="79" t="s">
        <v>6670</v>
      </c>
      <c r="B3553" s="85" t="s">
        <v>6671</v>
      </c>
      <c r="C3553" s="81">
        <v>12</v>
      </c>
      <c r="D3553" s="81">
        <v>5</v>
      </c>
      <c r="E3553" s="81">
        <v>5</v>
      </c>
      <c r="F3553" s="81">
        <v>0</v>
      </c>
      <c r="G3553" s="82" t="s">
        <v>110</v>
      </c>
      <c r="H3553" s="83" t="s">
        <v>111</v>
      </c>
      <c r="I3553" s="70"/>
      <c r="K3553" s="84">
        <v>25.08</v>
      </c>
    </row>
    <row r="3554" spans="1:11" s="80" customFormat="1" ht="15" customHeight="1">
      <c r="A3554" s="79" t="s">
        <v>6672</v>
      </c>
      <c r="B3554" s="85" t="s">
        <v>6673</v>
      </c>
      <c r="C3554" s="81">
        <v>12</v>
      </c>
      <c r="D3554" s="81">
        <v>5</v>
      </c>
      <c r="E3554" s="81">
        <v>5</v>
      </c>
      <c r="F3554" s="81">
        <v>0</v>
      </c>
      <c r="G3554" s="82" t="s">
        <v>110</v>
      </c>
      <c r="H3554" s="83" t="s">
        <v>111</v>
      </c>
      <c r="I3554" s="70"/>
      <c r="K3554" s="84">
        <v>14.33</v>
      </c>
    </row>
    <row r="3555" spans="1:11" s="80" customFormat="1" ht="15" customHeight="1">
      <c r="A3555" s="79" t="s">
        <v>6674</v>
      </c>
      <c r="B3555" s="85" t="s">
        <v>6675</v>
      </c>
      <c r="C3555" s="81">
        <v>12</v>
      </c>
      <c r="D3555" s="81">
        <v>5</v>
      </c>
      <c r="E3555" s="81">
        <v>5</v>
      </c>
      <c r="F3555" s="81">
        <v>0</v>
      </c>
      <c r="G3555" s="82" t="s">
        <v>110</v>
      </c>
      <c r="H3555" s="83" t="s">
        <v>111</v>
      </c>
      <c r="I3555" s="70"/>
      <c r="K3555" s="84">
        <v>35.46</v>
      </c>
    </row>
    <row r="3556" spans="1:11" s="80" customFormat="1" ht="15" customHeight="1">
      <c r="A3556" s="79" t="s">
        <v>6676</v>
      </c>
      <c r="B3556" s="85" t="s">
        <v>6677</v>
      </c>
      <c r="C3556" s="81">
        <v>12</v>
      </c>
      <c r="D3556" s="81">
        <v>5</v>
      </c>
      <c r="E3556" s="81">
        <v>5</v>
      </c>
      <c r="F3556" s="81">
        <v>0</v>
      </c>
      <c r="G3556" s="82" t="s">
        <v>110</v>
      </c>
      <c r="H3556" s="83" t="s">
        <v>111</v>
      </c>
      <c r="I3556" s="70"/>
      <c r="K3556" s="84">
        <v>59.82</v>
      </c>
    </row>
    <row r="3557" spans="1:11" s="80" customFormat="1" ht="15" customHeight="1">
      <c r="A3557" s="79" t="s">
        <v>6678</v>
      </c>
      <c r="B3557" s="85" t="s">
        <v>6677</v>
      </c>
      <c r="C3557" s="81">
        <v>12</v>
      </c>
      <c r="D3557" s="81">
        <v>5</v>
      </c>
      <c r="E3557" s="81">
        <v>5</v>
      </c>
      <c r="F3557" s="81">
        <v>0</v>
      </c>
      <c r="G3557" s="82" t="s">
        <v>110</v>
      </c>
      <c r="H3557" s="83" t="s">
        <v>111</v>
      </c>
      <c r="I3557" s="70"/>
      <c r="K3557" s="84">
        <v>110.69</v>
      </c>
    </row>
    <row r="3558" spans="1:11" s="80" customFormat="1" ht="15" customHeight="1">
      <c r="A3558" s="79" t="s">
        <v>6679</v>
      </c>
      <c r="B3558" s="80" t="s">
        <v>6680</v>
      </c>
      <c r="C3558" s="81">
        <v>12</v>
      </c>
      <c r="D3558" s="81">
        <v>5</v>
      </c>
      <c r="E3558" s="81">
        <v>5</v>
      </c>
      <c r="F3558" s="81">
        <v>0</v>
      </c>
      <c r="G3558" s="82" t="s">
        <v>110</v>
      </c>
      <c r="H3558" s="83" t="s">
        <v>111</v>
      </c>
      <c r="I3558" s="70"/>
      <c r="K3558" s="84">
        <v>255.77</v>
      </c>
    </row>
    <row r="3559" spans="1:11" s="80" customFormat="1" ht="15" customHeight="1">
      <c r="A3559" s="79" t="s">
        <v>6681</v>
      </c>
      <c r="B3559" s="85" t="s">
        <v>6677</v>
      </c>
      <c r="C3559" s="81">
        <v>12</v>
      </c>
      <c r="D3559" s="81">
        <v>5</v>
      </c>
      <c r="E3559" s="81">
        <v>5</v>
      </c>
      <c r="F3559" s="81">
        <v>0</v>
      </c>
      <c r="G3559" s="82" t="s">
        <v>110</v>
      </c>
      <c r="H3559" s="83" t="s">
        <v>111</v>
      </c>
      <c r="I3559" s="70"/>
      <c r="K3559" s="84">
        <v>79.17</v>
      </c>
    </row>
    <row r="3560" spans="1:11" s="80" customFormat="1" ht="15" customHeight="1">
      <c r="A3560" s="79" t="s">
        <v>6682</v>
      </c>
      <c r="B3560" s="85" t="s">
        <v>6683</v>
      </c>
      <c r="C3560" s="81">
        <v>12</v>
      </c>
      <c r="D3560" s="81">
        <v>5</v>
      </c>
      <c r="E3560" s="81">
        <v>5</v>
      </c>
      <c r="F3560" s="81">
        <v>0</v>
      </c>
      <c r="G3560" s="82" t="s">
        <v>110</v>
      </c>
      <c r="H3560" s="83" t="s">
        <v>111</v>
      </c>
      <c r="I3560" s="70"/>
      <c r="K3560" s="84">
        <v>18.989999999999998</v>
      </c>
    </row>
    <row r="3561" spans="1:11" s="80" customFormat="1" ht="15" customHeight="1">
      <c r="A3561" s="79" t="s">
        <v>6684</v>
      </c>
      <c r="B3561" s="85" t="s">
        <v>6685</v>
      </c>
      <c r="C3561" s="81">
        <v>12</v>
      </c>
      <c r="D3561" s="81">
        <v>5</v>
      </c>
      <c r="E3561" s="81">
        <v>5</v>
      </c>
      <c r="F3561" s="81">
        <v>0</v>
      </c>
      <c r="G3561" s="82" t="s">
        <v>110</v>
      </c>
      <c r="H3561" s="83" t="s">
        <v>111</v>
      </c>
      <c r="I3561" s="70"/>
      <c r="K3561" s="84">
        <v>77.38</v>
      </c>
    </row>
    <row r="3562" spans="1:11" s="80" customFormat="1" ht="15" customHeight="1">
      <c r="A3562" s="79" t="s">
        <v>6686</v>
      </c>
      <c r="B3562" s="85" t="s">
        <v>6687</v>
      </c>
      <c r="C3562" s="81">
        <v>12</v>
      </c>
      <c r="D3562" s="81">
        <v>5</v>
      </c>
      <c r="E3562" s="81">
        <v>5</v>
      </c>
      <c r="F3562" s="81">
        <v>0</v>
      </c>
      <c r="G3562" s="82" t="s">
        <v>110</v>
      </c>
      <c r="H3562" s="83" t="s">
        <v>111</v>
      </c>
      <c r="I3562" s="70"/>
      <c r="K3562" s="84">
        <v>90.99</v>
      </c>
    </row>
    <row r="3563" spans="1:11" s="80" customFormat="1" ht="15" customHeight="1">
      <c r="A3563" s="79" t="s">
        <v>6688</v>
      </c>
      <c r="B3563" s="80" t="s">
        <v>6689</v>
      </c>
      <c r="C3563" s="81">
        <v>12</v>
      </c>
      <c r="D3563" s="81">
        <v>5</v>
      </c>
      <c r="E3563" s="81">
        <v>5</v>
      </c>
      <c r="F3563" s="81">
        <v>0</v>
      </c>
      <c r="G3563" s="82" t="s">
        <v>110</v>
      </c>
      <c r="H3563" s="83" t="s">
        <v>111</v>
      </c>
      <c r="I3563" s="70"/>
      <c r="K3563" s="84">
        <v>160.49</v>
      </c>
    </row>
    <row r="3564" spans="1:11" s="80" customFormat="1" ht="15" customHeight="1">
      <c r="A3564" s="79" t="s">
        <v>6690</v>
      </c>
      <c r="B3564" s="85" t="s">
        <v>6691</v>
      </c>
      <c r="C3564" s="81">
        <v>12</v>
      </c>
      <c r="D3564" s="81">
        <v>5</v>
      </c>
      <c r="E3564" s="81">
        <v>5</v>
      </c>
      <c r="F3564" s="81">
        <v>0</v>
      </c>
      <c r="G3564" s="82" t="s">
        <v>110</v>
      </c>
      <c r="H3564" s="83" t="s">
        <v>111</v>
      </c>
      <c r="I3564" s="70"/>
      <c r="K3564" s="84">
        <v>55.53</v>
      </c>
    </row>
    <row r="3565" spans="1:11" s="80" customFormat="1" ht="15" customHeight="1">
      <c r="A3565" s="79" t="s">
        <v>6692</v>
      </c>
      <c r="B3565" s="85" t="s">
        <v>6693</v>
      </c>
      <c r="C3565" s="81">
        <v>12</v>
      </c>
      <c r="D3565" s="81">
        <v>5</v>
      </c>
      <c r="E3565" s="81">
        <v>5</v>
      </c>
      <c r="F3565" s="81">
        <v>0</v>
      </c>
      <c r="G3565" s="82" t="s">
        <v>110</v>
      </c>
      <c r="H3565" s="83" t="s">
        <v>111</v>
      </c>
      <c r="I3565" s="70"/>
      <c r="K3565" s="84">
        <v>60.9</v>
      </c>
    </row>
    <row r="3566" spans="1:11" s="80" customFormat="1" ht="15" customHeight="1">
      <c r="A3566" s="79" t="s">
        <v>6694</v>
      </c>
      <c r="B3566" s="85" t="s">
        <v>6695</v>
      </c>
      <c r="C3566" s="81">
        <v>12</v>
      </c>
      <c r="D3566" s="81">
        <v>5</v>
      </c>
      <c r="E3566" s="81">
        <v>5</v>
      </c>
      <c r="F3566" s="81">
        <v>0</v>
      </c>
      <c r="G3566" s="82" t="s">
        <v>110</v>
      </c>
      <c r="H3566" s="83" t="s">
        <v>111</v>
      </c>
      <c r="I3566" s="70"/>
      <c r="K3566" s="84">
        <v>20.78</v>
      </c>
    </row>
    <row r="3567" spans="1:11" s="80" customFormat="1" ht="15" customHeight="1">
      <c r="A3567" s="79" t="s">
        <v>6696</v>
      </c>
      <c r="B3567" s="85" t="s">
        <v>6697</v>
      </c>
      <c r="C3567" s="81">
        <v>12</v>
      </c>
      <c r="D3567" s="81">
        <v>5</v>
      </c>
      <c r="E3567" s="81">
        <v>5</v>
      </c>
      <c r="F3567" s="81">
        <v>0</v>
      </c>
      <c r="G3567" s="82" t="s">
        <v>110</v>
      </c>
      <c r="H3567" s="83" t="s">
        <v>111</v>
      </c>
      <c r="I3567" s="70"/>
      <c r="K3567" s="84">
        <v>38.69</v>
      </c>
    </row>
    <row r="3568" spans="1:11" s="80" customFormat="1" ht="15" customHeight="1">
      <c r="A3568" s="79" t="s">
        <v>6698</v>
      </c>
      <c r="B3568" s="80" t="s">
        <v>6697</v>
      </c>
      <c r="C3568" s="81">
        <v>12</v>
      </c>
      <c r="D3568" s="81">
        <v>5</v>
      </c>
      <c r="E3568" s="81">
        <v>5</v>
      </c>
      <c r="F3568" s="81">
        <v>0</v>
      </c>
      <c r="G3568" s="82" t="s">
        <v>110</v>
      </c>
      <c r="H3568" s="83" t="s">
        <v>111</v>
      </c>
      <c r="I3568" s="70"/>
      <c r="K3568" s="84">
        <v>138.63</v>
      </c>
    </row>
    <row r="3569" spans="1:11" s="80" customFormat="1" ht="15" customHeight="1">
      <c r="A3569" s="79" t="s">
        <v>6699</v>
      </c>
      <c r="B3569" s="85" t="s">
        <v>6700</v>
      </c>
      <c r="C3569" s="81">
        <v>12</v>
      </c>
      <c r="D3569" s="81">
        <v>5</v>
      </c>
      <c r="E3569" s="81">
        <v>5</v>
      </c>
      <c r="F3569" s="81">
        <v>0</v>
      </c>
      <c r="G3569" s="82" t="s">
        <v>110</v>
      </c>
      <c r="H3569" s="83" t="s">
        <v>111</v>
      </c>
      <c r="I3569" s="70"/>
      <c r="K3569" s="84">
        <v>103.53</v>
      </c>
    </row>
    <row r="3570" spans="1:11" s="80" customFormat="1" ht="15" customHeight="1">
      <c r="A3570" s="79" t="s">
        <v>6701</v>
      </c>
      <c r="B3570" s="85" t="s">
        <v>6700</v>
      </c>
      <c r="C3570" s="81">
        <v>12</v>
      </c>
      <c r="D3570" s="81">
        <v>5</v>
      </c>
      <c r="E3570" s="81">
        <v>5</v>
      </c>
      <c r="F3570" s="81">
        <v>0</v>
      </c>
      <c r="G3570" s="82" t="s">
        <v>110</v>
      </c>
      <c r="H3570" s="83" t="s">
        <v>111</v>
      </c>
      <c r="I3570" s="70"/>
      <c r="K3570" s="84">
        <v>116.78</v>
      </c>
    </row>
    <row r="3571" spans="1:11" s="80" customFormat="1" ht="15" customHeight="1">
      <c r="A3571" s="79" t="s">
        <v>6702</v>
      </c>
      <c r="B3571" s="85" t="s">
        <v>6700</v>
      </c>
      <c r="C3571" s="81">
        <v>12</v>
      </c>
      <c r="D3571" s="81">
        <v>5</v>
      </c>
      <c r="E3571" s="81">
        <v>5</v>
      </c>
      <c r="F3571" s="81">
        <v>0</v>
      </c>
      <c r="G3571" s="82" t="s">
        <v>110</v>
      </c>
      <c r="H3571" s="83" t="s">
        <v>111</v>
      </c>
      <c r="I3571" s="70"/>
      <c r="K3571" s="84">
        <v>99.23</v>
      </c>
    </row>
    <row r="3572" spans="1:11" s="80" customFormat="1" ht="15" customHeight="1">
      <c r="A3572" s="79" t="s">
        <v>6703</v>
      </c>
      <c r="B3572" s="85" t="s">
        <v>6704</v>
      </c>
      <c r="C3572" s="81">
        <v>12</v>
      </c>
      <c r="D3572" s="81">
        <v>5</v>
      </c>
      <c r="E3572" s="81">
        <v>5</v>
      </c>
      <c r="F3572" s="81">
        <v>0</v>
      </c>
      <c r="G3572" s="82" t="s">
        <v>110</v>
      </c>
      <c r="H3572" s="83" t="s">
        <v>111</v>
      </c>
      <c r="I3572" s="70"/>
      <c r="K3572" s="84">
        <v>74.150000000000006</v>
      </c>
    </row>
    <row r="3573" spans="1:11" s="80" customFormat="1" ht="15" customHeight="1">
      <c r="A3573" s="79" t="s">
        <v>6705</v>
      </c>
      <c r="B3573" s="85" t="s">
        <v>6706</v>
      </c>
      <c r="C3573" s="81">
        <v>12</v>
      </c>
      <c r="D3573" s="81">
        <v>5</v>
      </c>
      <c r="E3573" s="81">
        <v>5</v>
      </c>
      <c r="F3573" s="81">
        <v>0</v>
      </c>
      <c r="G3573" s="82" t="s">
        <v>110</v>
      </c>
      <c r="H3573" s="83" t="s">
        <v>111</v>
      </c>
      <c r="I3573" s="70"/>
      <c r="K3573" s="84">
        <v>92.42</v>
      </c>
    </row>
    <row r="3574" spans="1:11" s="80" customFormat="1" ht="15" customHeight="1">
      <c r="A3574" s="79" t="s">
        <v>6707</v>
      </c>
      <c r="B3574" s="85" t="s">
        <v>6708</v>
      </c>
      <c r="C3574" s="81">
        <v>12</v>
      </c>
      <c r="D3574" s="81">
        <v>5</v>
      </c>
      <c r="E3574" s="81">
        <v>5</v>
      </c>
      <c r="F3574" s="81">
        <v>0</v>
      </c>
      <c r="G3574" s="82" t="s">
        <v>110</v>
      </c>
      <c r="H3574" s="83" t="s">
        <v>111</v>
      </c>
      <c r="I3574" s="70"/>
      <c r="K3574" s="84">
        <v>76.3</v>
      </c>
    </row>
    <row r="3575" spans="1:11" s="80" customFormat="1" ht="15" customHeight="1">
      <c r="A3575" s="79" t="s">
        <v>6709</v>
      </c>
      <c r="B3575" s="85" t="s">
        <v>6710</v>
      </c>
      <c r="C3575" s="81">
        <v>12</v>
      </c>
      <c r="D3575" s="81">
        <v>5</v>
      </c>
      <c r="E3575" s="81">
        <v>5</v>
      </c>
      <c r="F3575" s="81">
        <v>0</v>
      </c>
      <c r="G3575" s="82" t="s">
        <v>110</v>
      </c>
      <c r="H3575" s="83" t="s">
        <v>111</v>
      </c>
      <c r="I3575" s="70"/>
      <c r="K3575" s="84">
        <v>41.55</v>
      </c>
    </row>
    <row r="3576" spans="1:11" s="80" customFormat="1" ht="15" customHeight="1">
      <c r="A3576" s="79" t="s">
        <v>6711</v>
      </c>
      <c r="B3576" s="85" t="s">
        <v>6712</v>
      </c>
      <c r="C3576" s="81">
        <v>12</v>
      </c>
      <c r="D3576" s="81">
        <v>5</v>
      </c>
      <c r="E3576" s="81">
        <v>5</v>
      </c>
      <c r="F3576" s="81">
        <v>0</v>
      </c>
      <c r="G3576" s="82" t="s">
        <v>110</v>
      </c>
      <c r="H3576" s="83" t="s">
        <v>111</v>
      </c>
      <c r="I3576" s="70"/>
      <c r="K3576" s="84">
        <v>35.82</v>
      </c>
    </row>
    <row r="3577" spans="1:11" s="80" customFormat="1" ht="15" customHeight="1">
      <c r="A3577" s="79" t="s">
        <v>6713</v>
      </c>
      <c r="B3577" s="85" t="s">
        <v>6714</v>
      </c>
      <c r="C3577" s="81">
        <v>12</v>
      </c>
      <c r="D3577" s="81">
        <v>5</v>
      </c>
      <c r="E3577" s="81">
        <v>5</v>
      </c>
      <c r="F3577" s="81">
        <v>0</v>
      </c>
      <c r="G3577" s="82" t="s">
        <v>110</v>
      </c>
      <c r="H3577" s="83" t="s">
        <v>111</v>
      </c>
      <c r="I3577" s="70"/>
      <c r="K3577" s="84">
        <v>30.45</v>
      </c>
    </row>
    <row r="3578" spans="1:11" s="80" customFormat="1" ht="15" customHeight="1">
      <c r="A3578" s="79" t="s">
        <v>6715</v>
      </c>
      <c r="B3578" s="85" t="s">
        <v>6716</v>
      </c>
      <c r="C3578" s="81">
        <v>12</v>
      </c>
      <c r="D3578" s="81">
        <v>5</v>
      </c>
      <c r="E3578" s="81">
        <v>5</v>
      </c>
      <c r="F3578" s="81">
        <v>0</v>
      </c>
      <c r="G3578" s="82" t="s">
        <v>110</v>
      </c>
      <c r="H3578" s="83" t="s">
        <v>111</v>
      </c>
      <c r="I3578" s="70"/>
      <c r="K3578" s="84">
        <v>80.599999999999994</v>
      </c>
    </row>
    <row r="3579" spans="1:11" s="80" customFormat="1" ht="15" customHeight="1">
      <c r="A3579" s="79" t="s">
        <v>6717</v>
      </c>
      <c r="B3579" s="85" t="s">
        <v>6716</v>
      </c>
      <c r="C3579" s="81">
        <v>12</v>
      </c>
      <c r="D3579" s="81">
        <v>5</v>
      </c>
      <c r="E3579" s="81">
        <v>5</v>
      </c>
      <c r="F3579" s="81">
        <v>0</v>
      </c>
      <c r="G3579" s="82" t="s">
        <v>110</v>
      </c>
      <c r="H3579" s="83" t="s">
        <v>111</v>
      </c>
      <c r="I3579" s="70"/>
      <c r="K3579" s="84">
        <v>23.64</v>
      </c>
    </row>
    <row r="3580" spans="1:11" s="80" customFormat="1" ht="15" customHeight="1">
      <c r="A3580" s="79" t="s">
        <v>6718</v>
      </c>
      <c r="B3580" s="80" t="s">
        <v>6719</v>
      </c>
      <c r="C3580" s="81">
        <v>12</v>
      </c>
      <c r="D3580" s="81">
        <v>5</v>
      </c>
      <c r="E3580" s="81">
        <v>5</v>
      </c>
      <c r="F3580" s="81">
        <v>0</v>
      </c>
      <c r="G3580" s="82" t="s">
        <v>110</v>
      </c>
      <c r="H3580" s="83" t="s">
        <v>111</v>
      </c>
      <c r="I3580" s="70"/>
      <c r="K3580" s="84">
        <v>138.28</v>
      </c>
    </row>
    <row r="3581" spans="1:11" s="80" customFormat="1" ht="15" customHeight="1">
      <c r="A3581" s="79" t="s">
        <v>6720</v>
      </c>
      <c r="B3581" s="85" t="s">
        <v>6721</v>
      </c>
      <c r="C3581" s="81">
        <v>12</v>
      </c>
      <c r="D3581" s="81">
        <v>5</v>
      </c>
      <c r="E3581" s="81">
        <v>5</v>
      </c>
      <c r="F3581" s="81">
        <v>0</v>
      </c>
      <c r="G3581" s="82" t="s">
        <v>110</v>
      </c>
      <c r="H3581" s="83" t="s">
        <v>111</v>
      </c>
      <c r="I3581" s="70"/>
      <c r="K3581" s="84">
        <v>61.62</v>
      </c>
    </row>
    <row r="3582" spans="1:11" s="80" customFormat="1" ht="15" customHeight="1">
      <c r="A3582" s="79" t="s">
        <v>6722</v>
      </c>
      <c r="B3582" s="85" t="s">
        <v>6723</v>
      </c>
      <c r="C3582" s="81">
        <v>12</v>
      </c>
      <c r="D3582" s="81">
        <v>5</v>
      </c>
      <c r="E3582" s="81">
        <v>5</v>
      </c>
      <c r="F3582" s="81">
        <v>0</v>
      </c>
      <c r="G3582" s="82" t="s">
        <v>110</v>
      </c>
      <c r="H3582" s="83" t="s">
        <v>111</v>
      </c>
      <c r="I3582" s="70"/>
      <c r="K3582" s="84">
        <v>70.569999999999993</v>
      </c>
    </row>
    <row r="3583" spans="1:11" s="80" customFormat="1" ht="15" customHeight="1">
      <c r="A3583" s="79" t="s">
        <v>6724</v>
      </c>
      <c r="B3583" s="85" t="s">
        <v>6725</v>
      </c>
      <c r="C3583" s="81">
        <v>12</v>
      </c>
      <c r="D3583" s="81">
        <v>5</v>
      </c>
      <c r="E3583" s="81">
        <v>5</v>
      </c>
      <c r="F3583" s="81">
        <v>0</v>
      </c>
      <c r="G3583" s="82" t="s">
        <v>110</v>
      </c>
      <c r="H3583" s="83" t="s">
        <v>111</v>
      </c>
      <c r="I3583" s="70"/>
      <c r="K3583" s="84">
        <v>75.23</v>
      </c>
    </row>
    <row r="3584" spans="1:11" s="80" customFormat="1" ht="15" customHeight="1">
      <c r="A3584" s="79" t="s">
        <v>6726</v>
      </c>
      <c r="B3584" s="85" t="s">
        <v>6727</v>
      </c>
      <c r="C3584" s="81">
        <v>12</v>
      </c>
      <c r="D3584" s="81">
        <v>5</v>
      </c>
      <c r="E3584" s="81">
        <v>5</v>
      </c>
      <c r="F3584" s="81">
        <v>0</v>
      </c>
      <c r="G3584" s="82" t="s">
        <v>110</v>
      </c>
      <c r="H3584" s="83" t="s">
        <v>111</v>
      </c>
      <c r="I3584" s="70"/>
      <c r="K3584" s="84">
        <v>114.27</v>
      </c>
    </row>
    <row r="3585" spans="1:11" s="80" customFormat="1" ht="15" customHeight="1">
      <c r="A3585" s="79" t="s">
        <v>6728</v>
      </c>
      <c r="B3585" s="85" t="s">
        <v>6729</v>
      </c>
      <c r="C3585" s="81">
        <v>12</v>
      </c>
      <c r="D3585" s="81">
        <v>5</v>
      </c>
      <c r="E3585" s="81">
        <v>5</v>
      </c>
      <c r="F3585" s="81">
        <v>0</v>
      </c>
      <c r="G3585" s="82" t="s">
        <v>110</v>
      </c>
      <c r="H3585" s="83" t="s">
        <v>111</v>
      </c>
      <c r="I3585" s="70"/>
      <c r="K3585" s="84">
        <v>92.78</v>
      </c>
    </row>
    <row r="3586" spans="1:11" s="80" customFormat="1" ht="15" customHeight="1">
      <c r="A3586" s="79" t="s">
        <v>6730</v>
      </c>
      <c r="B3586" s="80" t="s">
        <v>6731</v>
      </c>
      <c r="C3586" s="81">
        <v>12</v>
      </c>
      <c r="D3586" s="81">
        <v>5</v>
      </c>
      <c r="E3586" s="81">
        <v>5</v>
      </c>
      <c r="F3586" s="81">
        <v>0</v>
      </c>
      <c r="G3586" s="82" t="s">
        <v>110</v>
      </c>
      <c r="H3586" s="83" t="s">
        <v>111</v>
      </c>
      <c r="I3586" s="70"/>
      <c r="K3586" s="84">
        <v>192.73</v>
      </c>
    </row>
    <row r="3587" spans="1:11" s="80" customFormat="1" ht="15" customHeight="1">
      <c r="A3587" s="79" t="s">
        <v>6732</v>
      </c>
      <c r="B3587" s="85" t="s">
        <v>6733</v>
      </c>
      <c r="C3587" s="81">
        <v>12</v>
      </c>
      <c r="D3587" s="81">
        <v>5</v>
      </c>
      <c r="E3587" s="81">
        <v>5</v>
      </c>
      <c r="F3587" s="81">
        <v>0</v>
      </c>
      <c r="G3587" s="82" t="s">
        <v>110</v>
      </c>
      <c r="H3587" s="83" t="s">
        <v>111</v>
      </c>
      <c r="I3587" s="70"/>
      <c r="K3587" s="84">
        <v>96.72</v>
      </c>
    </row>
    <row r="3588" spans="1:11" s="80" customFormat="1" ht="15" customHeight="1">
      <c r="A3588" s="79" t="s">
        <v>6734</v>
      </c>
      <c r="B3588" s="85" t="s">
        <v>6735</v>
      </c>
      <c r="C3588" s="81">
        <v>12</v>
      </c>
      <c r="D3588" s="81">
        <v>5</v>
      </c>
      <c r="E3588" s="81">
        <v>5</v>
      </c>
      <c r="F3588" s="81">
        <v>0</v>
      </c>
      <c r="G3588" s="82" t="s">
        <v>110</v>
      </c>
      <c r="H3588" s="83" t="s">
        <v>111</v>
      </c>
      <c r="I3588" s="70"/>
      <c r="K3588" s="84">
        <v>87.77</v>
      </c>
    </row>
    <row r="3589" spans="1:11" s="80" customFormat="1" ht="15" customHeight="1">
      <c r="A3589" s="79" t="s">
        <v>6736</v>
      </c>
      <c r="B3589" s="85" t="s">
        <v>6737</v>
      </c>
      <c r="C3589" s="81">
        <v>12</v>
      </c>
      <c r="D3589" s="81">
        <v>5</v>
      </c>
      <c r="E3589" s="81">
        <v>5</v>
      </c>
      <c r="F3589" s="81">
        <v>0</v>
      </c>
      <c r="G3589" s="82" t="s">
        <v>110</v>
      </c>
      <c r="H3589" s="83" t="s">
        <v>111</v>
      </c>
      <c r="I3589" s="70"/>
      <c r="K3589" s="84">
        <v>102.45</v>
      </c>
    </row>
    <row r="3590" spans="1:11" s="80" customFormat="1" ht="15" customHeight="1">
      <c r="A3590" s="79" t="s">
        <v>6738</v>
      </c>
      <c r="B3590" s="85" t="s">
        <v>6739</v>
      </c>
      <c r="C3590" s="81">
        <v>12</v>
      </c>
      <c r="D3590" s="81">
        <v>5</v>
      </c>
      <c r="E3590" s="81">
        <v>5</v>
      </c>
      <c r="F3590" s="81">
        <v>0</v>
      </c>
      <c r="G3590" s="82" t="s">
        <v>110</v>
      </c>
      <c r="H3590" s="83" t="s">
        <v>111</v>
      </c>
      <c r="I3590" s="70"/>
      <c r="K3590" s="84">
        <v>30.81</v>
      </c>
    </row>
    <row r="3591" spans="1:11" s="80" customFormat="1" ht="15" customHeight="1">
      <c r="A3591" s="79" t="s">
        <v>6740</v>
      </c>
      <c r="B3591" s="85" t="s">
        <v>6741</v>
      </c>
      <c r="C3591" s="81">
        <v>12</v>
      </c>
      <c r="D3591" s="81">
        <v>5</v>
      </c>
      <c r="E3591" s="81">
        <v>5</v>
      </c>
      <c r="F3591" s="81">
        <v>0</v>
      </c>
      <c r="G3591" s="82" t="s">
        <v>110</v>
      </c>
      <c r="H3591" s="83" t="s">
        <v>111</v>
      </c>
      <c r="I3591" s="70"/>
      <c r="K3591" s="84">
        <v>26.51</v>
      </c>
    </row>
    <row r="3592" spans="1:11" s="80" customFormat="1" ht="15" customHeight="1">
      <c r="A3592" s="79" t="s">
        <v>6742</v>
      </c>
      <c r="B3592" s="85" t="s">
        <v>6743</v>
      </c>
      <c r="C3592" s="81">
        <v>12</v>
      </c>
      <c r="D3592" s="81">
        <v>5</v>
      </c>
      <c r="E3592" s="81">
        <v>5</v>
      </c>
      <c r="F3592" s="81">
        <v>0</v>
      </c>
      <c r="G3592" s="82" t="s">
        <v>110</v>
      </c>
      <c r="H3592" s="83" t="s">
        <v>111</v>
      </c>
      <c r="I3592" s="70"/>
      <c r="K3592" s="84">
        <v>16.12</v>
      </c>
    </row>
    <row r="3593" spans="1:11" s="80" customFormat="1" ht="15" customHeight="1">
      <c r="A3593" s="79" t="s">
        <v>6744</v>
      </c>
      <c r="B3593" s="85" t="s">
        <v>6745</v>
      </c>
      <c r="C3593" s="81">
        <v>12</v>
      </c>
      <c r="D3593" s="81">
        <v>5</v>
      </c>
      <c r="E3593" s="81">
        <v>5</v>
      </c>
      <c r="F3593" s="81">
        <v>0</v>
      </c>
      <c r="G3593" s="82" t="s">
        <v>110</v>
      </c>
      <c r="H3593" s="83" t="s">
        <v>111</v>
      </c>
      <c r="I3593" s="70"/>
      <c r="K3593" s="84">
        <v>24</v>
      </c>
    </row>
    <row r="3594" spans="1:11" s="80" customFormat="1" ht="15" customHeight="1">
      <c r="A3594" s="79" t="s">
        <v>6746</v>
      </c>
      <c r="B3594" s="85" t="s">
        <v>6747</v>
      </c>
      <c r="C3594" s="81">
        <v>12</v>
      </c>
      <c r="D3594" s="81">
        <v>5</v>
      </c>
      <c r="E3594" s="81">
        <v>5</v>
      </c>
      <c r="F3594" s="81">
        <v>0</v>
      </c>
      <c r="G3594" s="82" t="s">
        <v>110</v>
      </c>
      <c r="H3594" s="83" t="s">
        <v>111</v>
      </c>
      <c r="I3594" s="70"/>
      <c r="K3594" s="84">
        <v>20.78</v>
      </c>
    </row>
    <row r="3595" spans="1:11" s="80" customFormat="1" ht="15" customHeight="1">
      <c r="A3595" s="79" t="s">
        <v>6748</v>
      </c>
      <c r="B3595" s="85" t="s">
        <v>6749</v>
      </c>
      <c r="C3595" s="81">
        <v>12</v>
      </c>
      <c r="D3595" s="81">
        <v>5</v>
      </c>
      <c r="E3595" s="81">
        <v>5</v>
      </c>
      <c r="F3595" s="81">
        <v>0</v>
      </c>
      <c r="G3595" s="82" t="s">
        <v>110</v>
      </c>
      <c r="H3595" s="83" t="s">
        <v>111</v>
      </c>
      <c r="I3595" s="70"/>
      <c r="K3595" s="84">
        <v>103.53</v>
      </c>
    </row>
    <row r="3596" spans="1:11" s="80" customFormat="1" ht="15" customHeight="1">
      <c r="A3596" s="79" t="s">
        <v>6750</v>
      </c>
      <c r="B3596" s="85" t="s">
        <v>6751</v>
      </c>
      <c r="C3596" s="81">
        <v>12</v>
      </c>
      <c r="D3596" s="81">
        <v>5</v>
      </c>
      <c r="E3596" s="81">
        <v>5</v>
      </c>
      <c r="F3596" s="81">
        <v>0</v>
      </c>
      <c r="G3596" s="82" t="s">
        <v>110</v>
      </c>
      <c r="H3596" s="83" t="s">
        <v>111</v>
      </c>
      <c r="I3596" s="70"/>
      <c r="K3596" s="84">
        <v>6.09</v>
      </c>
    </row>
    <row r="3597" spans="1:11" s="80" customFormat="1" ht="15" customHeight="1">
      <c r="A3597" s="79" t="s">
        <v>6752</v>
      </c>
      <c r="B3597" s="85" t="s">
        <v>6753</v>
      </c>
      <c r="C3597" s="81">
        <v>12</v>
      </c>
      <c r="D3597" s="81">
        <v>5</v>
      </c>
      <c r="E3597" s="81">
        <v>5</v>
      </c>
      <c r="F3597" s="81">
        <v>0</v>
      </c>
      <c r="G3597" s="82" t="s">
        <v>110</v>
      </c>
      <c r="H3597" s="83" t="s">
        <v>111</v>
      </c>
      <c r="I3597" s="70"/>
      <c r="K3597" s="84">
        <v>104.6</v>
      </c>
    </row>
    <row r="3598" spans="1:11" s="80" customFormat="1" ht="15" customHeight="1">
      <c r="A3598" s="79" t="s">
        <v>6754</v>
      </c>
      <c r="B3598" s="85" t="s">
        <v>6755</v>
      </c>
      <c r="C3598" s="81">
        <v>12</v>
      </c>
      <c r="D3598" s="81">
        <v>5</v>
      </c>
      <c r="E3598" s="81">
        <v>5</v>
      </c>
      <c r="F3598" s="81">
        <v>0</v>
      </c>
      <c r="G3598" s="82" t="s">
        <v>110</v>
      </c>
      <c r="H3598" s="83" t="s">
        <v>111</v>
      </c>
      <c r="I3598" s="70"/>
      <c r="K3598" s="84">
        <v>21.14</v>
      </c>
    </row>
    <row r="3599" spans="1:11" s="80" customFormat="1" ht="15" customHeight="1">
      <c r="A3599" s="79" t="s">
        <v>6756</v>
      </c>
      <c r="B3599" s="85" t="s">
        <v>6757</v>
      </c>
      <c r="C3599" s="81">
        <v>12</v>
      </c>
      <c r="D3599" s="81">
        <v>5</v>
      </c>
      <c r="E3599" s="81">
        <v>5</v>
      </c>
      <c r="F3599" s="81">
        <v>0</v>
      </c>
      <c r="G3599" s="82" t="s">
        <v>110</v>
      </c>
      <c r="H3599" s="83" t="s">
        <v>111</v>
      </c>
      <c r="I3599" s="70"/>
      <c r="K3599" s="84">
        <v>30.81</v>
      </c>
    </row>
    <row r="3600" spans="1:11" s="80" customFormat="1" ht="15" customHeight="1">
      <c r="A3600" s="79" t="s">
        <v>6758</v>
      </c>
      <c r="B3600" s="85" t="s">
        <v>6759</v>
      </c>
      <c r="C3600" s="81">
        <v>12</v>
      </c>
      <c r="D3600" s="81">
        <v>5</v>
      </c>
      <c r="E3600" s="81">
        <v>5</v>
      </c>
      <c r="F3600" s="81">
        <v>0</v>
      </c>
      <c r="G3600" s="82" t="s">
        <v>110</v>
      </c>
      <c r="H3600" s="83" t="s">
        <v>111</v>
      </c>
      <c r="I3600" s="70"/>
      <c r="K3600" s="84">
        <v>36.9</v>
      </c>
    </row>
    <row r="3601" spans="1:11" s="80" customFormat="1" ht="15" customHeight="1">
      <c r="A3601" s="79" t="s">
        <v>6760</v>
      </c>
      <c r="B3601" s="85" t="s">
        <v>6761</v>
      </c>
      <c r="C3601" s="81">
        <v>12</v>
      </c>
      <c r="D3601" s="81">
        <v>5</v>
      </c>
      <c r="E3601" s="81">
        <v>5</v>
      </c>
      <c r="F3601" s="81">
        <v>0</v>
      </c>
      <c r="G3601" s="82" t="s">
        <v>110</v>
      </c>
      <c r="H3601" s="83" t="s">
        <v>111</v>
      </c>
      <c r="I3601" s="70"/>
      <c r="K3601" s="84">
        <v>22.93</v>
      </c>
    </row>
    <row r="3602" spans="1:11" s="80" customFormat="1" ht="15" customHeight="1">
      <c r="A3602" s="79" t="s">
        <v>6762</v>
      </c>
      <c r="B3602" s="85" t="s">
        <v>6763</v>
      </c>
      <c r="C3602" s="81">
        <v>12</v>
      </c>
      <c r="D3602" s="81">
        <v>5</v>
      </c>
      <c r="E3602" s="81">
        <v>5</v>
      </c>
      <c r="F3602" s="81">
        <v>0</v>
      </c>
      <c r="G3602" s="82" t="s">
        <v>110</v>
      </c>
      <c r="H3602" s="83" t="s">
        <v>111</v>
      </c>
      <c r="I3602" s="70"/>
      <c r="K3602" s="84">
        <v>36.54</v>
      </c>
    </row>
    <row r="3603" spans="1:11" s="80" customFormat="1" ht="15" customHeight="1">
      <c r="A3603" s="79" t="s">
        <v>6764</v>
      </c>
      <c r="B3603" s="85" t="s">
        <v>6765</v>
      </c>
      <c r="C3603" s="81">
        <v>12</v>
      </c>
      <c r="D3603" s="81">
        <v>5</v>
      </c>
      <c r="E3603" s="81">
        <v>5</v>
      </c>
      <c r="F3603" s="81">
        <v>0</v>
      </c>
      <c r="G3603" s="82" t="s">
        <v>110</v>
      </c>
      <c r="H3603" s="83" t="s">
        <v>111</v>
      </c>
      <c r="I3603" s="70"/>
      <c r="K3603" s="84">
        <v>37.97</v>
      </c>
    </row>
    <row r="3604" spans="1:11" s="80" customFormat="1" ht="15" customHeight="1">
      <c r="A3604" s="79" t="s">
        <v>6766</v>
      </c>
      <c r="B3604" s="85" t="s">
        <v>6767</v>
      </c>
      <c r="C3604" s="81">
        <v>12</v>
      </c>
      <c r="D3604" s="81">
        <v>5</v>
      </c>
      <c r="E3604" s="81">
        <v>5</v>
      </c>
      <c r="F3604" s="81">
        <v>0</v>
      </c>
      <c r="G3604" s="82" t="s">
        <v>110</v>
      </c>
      <c r="H3604" s="83" t="s">
        <v>111</v>
      </c>
      <c r="I3604" s="70"/>
      <c r="K3604" s="84">
        <v>37.61</v>
      </c>
    </row>
    <row r="3605" spans="1:11" s="80" customFormat="1" ht="15" customHeight="1">
      <c r="A3605" s="79" t="s">
        <v>6768</v>
      </c>
      <c r="B3605" s="85" t="s">
        <v>6769</v>
      </c>
      <c r="C3605" s="81">
        <v>12</v>
      </c>
      <c r="D3605" s="81">
        <v>5</v>
      </c>
      <c r="E3605" s="81">
        <v>5</v>
      </c>
      <c r="F3605" s="81">
        <v>0</v>
      </c>
      <c r="G3605" s="82" t="s">
        <v>110</v>
      </c>
      <c r="H3605" s="83" t="s">
        <v>111</v>
      </c>
      <c r="I3605" s="70"/>
      <c r="K3605" s="84">
        <v>46.21</v>
      </c>
    </row>
    <row r="3606" spans="1:11" s="80" customFormat="1" ht="15" customHeight="1">
      <c r="A3606" s="79" t="s">
        <v>6770</v>
      </c>
      <c r="B3606" s="85" t="s">
        <v>6771</v>
      </c>
      <c r="C3606" s="81">
        <v>12</v>
      </c>
      <c r="D3606" s="81">
        <v>5</v>
      </c>
      <c r="E3606" s="81">
        <v>5</v>
      </c>
      <c r="F3606" s="81">
        <v>0</v>
      </c>
      <c r="G3606" s="82" t="s">
        <v>110</v>
      </c>
      <c r="H3606" s="83" t="s">
        <v>111</v>
      </c>
      <c r="I3606" s="70"/>
      <c r="K3606" s="84">
        <v>30.45</v>
      </c>
    </row>
    <row r="3607" spans="1:11" s="80" customFormat="1" ht="15" customHeight="1">
      <c r="A3607" s="79" t="s">
        <v>6772</v>
      </c>
      <c r="B3607" s="85" t="s">
        <v>6773</v>
      </c>
      <c r="C3607" s="81">
        <v>12</v>
      </c>
      <c r="D3607" s="81">
        <v>5</v>
      </c>
      <c r="E3607" s="81">
        <v>5</v>
      </c>
      <c r="F3607" s="81">
        <v>0</v>
      </c>
      <c r="G3607" s="82" t="s">
        <v>110</v>
      </c>
      <c r="H3607" s="83" t="s">
        <v>111</v>
      </c>
      <c r="I3607" s="70"/>
      <c r="K3607" s="84">
        <v>28.3</v>
      </c>
    </row>
    <row r="3608" spans="1:11" s="80" customFormat="1" ht="15" customHeight="1">
      <c r="A3608" s="79" t="s">
        <v>6774</v>
      </c>
      <c r="B3608" s="85" t="s">
        <v>6775</v>
      </c>
      <c r="C3608" s="81">
        <v>12</v>
      </c>
      <c r="D3608" s="81">
        <v>5</v>
      </c>
      <c r="E3608" s="81">
        <v>5</v>
      </c>
      <c r="F3608" s="81">
        <v>0</v>
      </c>
      <c r="G3608" s="82" t="s">
        <v>110</v>
      </c>
      <c r="H3608" s="83" t="s">
        <v>111</v>
      </c>
      <c r="I3608" s="70"/>
      <c r="K3608" s="84">
        <v>16.48</v>
      </c>
    </row>
    <row r="3609" spans="1:11" s="80" customFormat="1" ht="15" customHeight="1">
      <c r="A3609" s="79" t="s">
        <v>6776</v>
      </c>
      <c r="B3609" s="85" t="s">
        <v>6777</v>
      </c>
      <c r="C3609" s="81">
        <v>12</v>
      </c>
      <c r="D3609" s="81">
        <v>5</v>
      </c>
      <c r="E3609" s="81">
        <v>5</v>
      </c>
      <c r="F3609" s="81">
        <v>0</v>
      </c>
      <c r="G3609" s="82" t="s">
        <v>110</v>
      </c>
      <c r="H3609" s="83" t="s">
        <v>111</v>
      </c>
      <c r="I3609" s="70"/>
      <c r="K3609" s="84">
        <v>14.69</v>
      </c>
    </row>
    <row r="3610" spans="1:11" s="80" customFormat="1" ht="15" customHeight="1">
      <c r="A3610" s="79" t="s">
        <v>6778</v>
      </c>
      <c r="B3610" s="85" t="s">
        <v>6779</v>
      </c>
      <c r="C3610" s="81">
        <v>12</v>
      </c>
      <c r="D3610" s="81">
        <v>5</v>
      </c>
      <c r="E3610" s="81">
        <v>5</v>
      </c>
      <c r="F3610" s="81">
        <v>0</v>
      </c>
      <c r="G3610" s="82" t="s">
        <v>110</v>
      </c>
      <c r="H3610" s="83" t="s">
        <v>111</v>
      </c>
      <c r="I3610" s="70"/>
      <c r="K3610" s="84">
        <v>15.76</v>
      </c>
    </row>
    <row r="3611" spans="1:11" s="80" customFormat="1" ht="15" customHeight="1">
      <c r="A3611" s="79" t="s">
        <v>6780</v>
      </c>
      <c r="B3611" s="85" t="s">
        <v>6781</v>
      </c>
      <c r="C3611" s="81">
        <v>12</v>
      </c>
      <c r="D3611" s="81">
        <v>5</v>
      </c>
      <c r="E3611" s="81">
        <v>5</v>
      </c>
      <c r="F3611" s="81">
        <v>0</v>
      </c>
      <c r="G3611" s="82" t="s">
        <v>110</v>
      </c>
      <c r="H3611" s="83" t="s">
        <v>111</v>
      </c>
      <c r="I3611" s="70"/>
      <c r="K3611" s="84">
        <v>32.6</v>
      </c>
    </row>
    <row r="3612" spans="1:11" s="80" customFormat="1" ht="15" customHeight="1">
      <c r="A3612" s="79" t="s">
        <v>6782</v>
      </c>
      <c r="B3612" s="85" t="s">
        <v>6783</v>
      </c>
      <c r="C3612" s="81">
        <v>12</v>
      </c>
      <c r="D3612" s="81">
        <v>5</v>
      </c>
      <c r="E3612" s="81">
        <v>5</v>
      </c>
      <c r="F3612" s="81">
        <v>0</v>
      </c>
      <c r="G3612" s="82" t="s">
        <v>110</v>
      </c>
      <c r="H3612" s="83" t="s">
        <v>111</v>
      </c>
      <c r="I3612" s="70"/>
      <c r="K3612" s="84">
        <v>26.87</v>
      </c>
    </row>
    <row r="3613" spans="1:11" s="80" customFormat="1" ht="15" customHeight="1">
      <c r="A3613" s="79" t="s">
        <v>6784</v>
      </c>
      <c r="B3613" s="85" t="s">
        <v>6785</v>
      </c>
      <c r="C3613" s="81">
        <v>12</v>
      </c>
      <c r="D3613" s="81">
        <v>5</v>
      </c>
      <c r="E3613" s="81">
        <v>5</v>
      </c>
      <c r="F3613" s="81">
        <v>0</v>
      </c>
      <c r="G3613" s="82" t="s">
        <v>110</v>
      </c>
      <c r="H3613" s="83" t="s">
        <v>111</v>
      </c>
      <c r="I3613" s="70"/>
      <c r="K3613" s="84">
        <v>51.23</v>
      </c>
    </row>
    <row r="3614" spans="1:11" s="80" customFormat="1" ht="15" customHeight="1">
      <c r="A3614" s="79" t="s">
        <v>6786</v>
      </c>
      <c r="B3614" s="85" t="s">
        <v>6787</v>
      </c>
      <c r="C3614" s="81">
        <v>12</v>
      </c>
      <c r="D3614" s="81">
        <v>5</v>
      </c>
      <c r="E3614" s="81">
        <v>5</v>
      </c>
      <c r="F3614" s="81">
        <v>0</v>
      </c>
      <c r="G3614" s="82" t="s">
        <v>110</v>
      </c>
      <c r="H3614" s="83" t="s">
        <v>111</v>
      </c>
      <c r="I3614" s="70"/>
      <c r="K3614" s="84">
        <v>74.87</v>
      </c>
    </row>
    <row r="3615" spans="1:11" s="80" customFormat="1" ht="15" customHeight="1">
      <c r="A3615" s="79" t="s">
        <v>6788</v>
      </c>
      <c r="B3615" s="85" t="s">
        <v>6789</v>
      </c>
      <c r="C3615" s="81">
        <v>12</v>
      </c>
      <c r="D3615" s="81">
        <v>5</v>
      </c>
      <c r="E3615" s="81">
        <v>5</v>
      </c>
      <c r="F3615" s="81">
        <v>0</v>
      </c>
      <c r="G3615" s="82" t="s">
        <v>110</v>
      </c>
      <c r="H3615" s="83" t="s">
        <v>111</v>
      </c>
      <c r="I3615" s="70"/>
      <c r="K3615" s="84">
        <v>34.75</v>
      </c>
    </row>
    <row r="3616" spans="1:11" s="80" customFormat="1" ht="15" customHeight="1">
      <c r="A3616" s="79" t="s">
        <v>6790</v>
      </c>
      <c r="B3616" s="85" t="s">
        <v>6791</v>
      </c>
      <c r="C3616" s="81">
        <v>12</v>
      </c>
      <c r="D3616" s="81">
        <v>5</v>
      </c>
      <c r="E3616" s="81">
        <v>5</v>
      </c>
      <c r="F3616" s="81">
        <v>0</v>
      </c>
      <c r="G3616" s="82" t="s">
        <v>110</v>
      </c>
      <c r="H3616" s="83" t="s">
        <v>111</v>
      </c>
      <c r="I3616" s="70"/>
      <c r="K3616" s="84">
        <v>19.34</v>
      </c>
    </row>
    <row r="3617" spans="1:11" s="80" customFormat="1" ht="15" customHeight="1">
      <c r="A3617" s="79" t="s">
        <v>6792</v>
      </c>
      <c r="B3617" s="85" t="s">
        <v>6793</v>
      </c>
      <c r="C3617" s="81">
        <v>12</v>
      </c>
      <c r="D3617" s="81">
        <v>5</v>
      </c>
      <c r="E3617" s="81">
        <v>5</v>
      </c>
      <c r="F3617" s="81">
        <v>0</v>
      </c>
      <c r="G3617" s="82" t="s">
        <v>110</v>
      </c>
      <c r="H3617" s="83" t="s">
        <v>111</v>
      </c>
      <c r="I3617" s="70"/>
      <c r="K3617" s="84">
        <v>42.63</v>
      </c>
    </row>
    <row r="3618" spans="1:11" s="80" customFormat="1" ht="15" customHeight="1">
      <c r="A3618" s="79" t="s">
        <v>6794</v>
      </c>
      <c r="B3618" s="85" t="s">
        <v>6795</v>
      </c>
      <c r="C3618" s="81">
        <v>12</v>
      </c>
      <c r="D3618" s="81">
        <v>5</v>
      </c>
      <c r="E3618" s="81">
        <v>5</v>
      </c>
      <c r="F3618" s="81">
        <v>0</v>
      </c>
      <c r="G3618" s="82" t="s">
        <v>110</v>
      </c>
      <c r="H3618" s="83" t="s">
        <v>111</v>
      </c>
      <c r="I3618" s="70"/>
      <c r="K3618" s="84">
        <v>68.42</v>
      </c>
    </row>
    <row r="3619" spans="1:11" s="80" customFormat="1" ht="15" customHeight="1">
      <c r="A3619" s="79" t="s">
        <v>6796</v>
      </c>
      <c r="B3619" s="85" t="s">
        <v>6797</v>
      </c>
      <c r="C3619" s="81">
        <v>12</v>
      </c>
      <c r="D3619" s="81">
        <v>5</v>
      </c>
      <c r="E3619" s="81">
        <v>5</v>
      </c>
      <c r="F3619" s="81">
        <v>0</v>
      </c>
      <c r="G3619" s="82" t="s">
        <v>110</v>
      </c>
      <c r="H3619" s="83" t="s">
        <v>111</v>
      </c>
      <c r="I3619" s="70"/>
      <c r="K3619" s="84">
        <v>51.94</v>
      </c>
    </row>
    <row r="3620" spans="1:11" s="80" customFormat="1" ht="15" customHeight="1">
      <c r="A3620" s="79" t="s">
        <v>6798</v>
      </c>
      <c r="B3620" s="85" t="s">
        <v>6799</v>
      </c>
      <c r="C3620" s="81">
        <v>12</v>
      </c>
      <c r="D3620" s="81">
        <v>5</v>
      </c>
      <c r="E3620" s="81">
        <v>5</v>
      </c>
      <c r="F3620" s="81">
        <v>0</v>
      </c>
      <c r="G3620" s="82" t="s">
        <v>110</v>
      </c>
      <c r="H3620" s="83" t="s">
        <v>111</v>
      </c>
      <c r="I3620" s="70"/>
      <c r="K3620" s="84">
        <v>70.569999999999993</v>
      </c>
    </row>
    <row r="3621" spans="1:11" s="80" customFormat="1" ht="15" customHeight="1">
      <c r="A3621" s="79" t="s">
        <v>6800</v>
      </c>
      <c r="B3621" s="80" t="s">
        <v>6801</v>
      </c>
      <c r="C3621" s="81">
        <v>12</v>
      </c>
      <c r="D3621" s="81">
        <v>5</v>
      </c>
      <c r="E3621" s="81">
        <v>5</v>
      </c>
      <c r="F3621" s="81">
        <v>0</v>
      </c>
      <c r="G3621" s="82" t="s">
        <v>110</v>
      </c>
      <c r="H3621" s="83" t="s">
        <v>111</v>
      </c>
      <c r="I3621" s="70"/>
      <c r="K3621" s="84">
        <v>131.47</v>
      </c>
    </row>
    <row r="3622" spans="1:11" s="80" customFormat="1" ht="15" customHeight="1">
      <c r="A3622" s="79" t="s">
        <v>6802</v>
      </c>
      <c r="B3622" s="85" t="s">
        <v>6803</v>
      </c>
      <c r="C3622" s="81">
        <v>12</v>
      </c>
      <c r="D3622" s="81">
        <v>5</v>
      </c>
      <c r="E3622" s="81">
        <v>5</v>
      </c>
      <c r="F3622" s="81">
        <v>0</v>
      </c>
      <c r="G3622" s="82" t="s">
        <v>110</v>
      </c>
      <c r="H3622" s="83" t="s">
        <v>111</v>
      </c>
      <c r="I3622" s="70"/>
      <c r="K3622" s="84">
        <v>84.18</v>
      </c>
    </row>
    <row r="3623" spans="1:11" s="80" customFormat="1" ht="15" customHeight="1">
      <c r="A3623" s="79" t="s">
        <v>6804</v>
      </c>
      <c r="B3623" s="85" t="s">
        <v>6805</v>
      </c>
      <c r="C3623" s="81">
        <v>12</v>
      </c>
      <c r="D3623" s="81">
        <v>5</v>
      </c>
      <c r="E3623" s="81">
        <v>5</v>
      </c>
      <c r="F3623" s="81">
        <v>0</v>
      </c>
      <c r="G3623" s="82" t="s">
        <v>110</v>
      </c>
      <c r="H3623" s="83" t="s">
        <v>111</v>
      </c>
      <c r="I3623" s="70"/>
      <c r="K3623" s="84">
        <v>22.21</v>
      </c>
    </row>
    <row r="3624" spans="1:11" s="80" customFormat="1" ht="15" customHeight="1">
      <c r="A3624" s="79" t="s">
        <v>6806</v>
      </c>
      <c r="B3624" s="85" t="s">
        <v>6807</v>
      </c>
      <c r="C3624" s="81">
        <v>12</v>
      </c>
      <c r="D3624" s="81">
        <v>5</v>
      </c>
      <c r="E3624" s="81">
        <v>5</v>
      </c>
      <c r="F3624" s="81">
        <v>0</v>
      </c>
      <c r="G3624" s="82" t="s">
        <v>110</v>
      </c>
      <c r="H3624" s="83" t="s">
        <v>111</v>
      </c>
      <c r="I3624" s="70"/>
      <c r="K3624" s="84">
        <v>33.67</v>
      </c>
    </row>
    <row r="3625" spans="1:11" s="80" customFormat="1" ht="15" customHeight="1">
      <c r="A3625" s="79" t="s">
        <v>6808</v>
      </c>
      <c r="B3625" s="85" t="s">
        <v>6809</v>
      </c>
      <c r="C3625" s="81">
        <v>12</v>
      </c>
      <c r="D3625" s="81">
        <v>5</v>
      </c>
      <c r="E3625" s="81">
        <v>5</v>
      </c>
      <c r="F3625" s="81">
        <v>0</v>
      </c>
      <c r="G3625" s="82" t="s">
        <v>110</v>
      </c>
      <c r="H3625" s="83" t="s">
        <v>111</v>
      </c>
      <c r="I3625" s="70"/>
      <c r="K3625" s="84">
        <v>42.63</v>
      </c>
    </row>
    <row r="3626" spans="1:11" s="80" customFormat="1" ht="15" customHeight="1">
      <c r="A3626" s="79" t="s">
        <v>6810</v>
      </c>
      <c r="B3626" s="85" t="s">
        <v>6811</v>
      </c>
      <c r="C3626" s="81">
        <v>12</v>
      </c>
      <c r="D3626" s="81">
        <v>5</v>
      </c>
      <c r="E3626" s="81">
        <v>5</v>
      </c>
      <c r="F3626" s="81">
        <v>0</v>
      </c>
      <c r="G3626" s="82" t="s">
        <v>110</v>
      </c>
      <c r="H3626" s="83" t="s">
        <v>111</v>
      </c>
      <c r="I3626" s="70"/>
      <c r="K3626" s="84">
        <v>73.44</v>
      </c>
    </row>
    <row r="3627" spans="1:11" s="80" customFormat="1" ht="15" customHeight="1">
      <c r="A3627" s="79" t="s">
        <v>6812</v>
      </c>
      <c r="B3627" s="80" t="s">
        <v>6813</v>
      </c>
      <c r="C3627" s="81">
        <v>12</v>
      </c>
      <c r="D3627" s="81">
        <v>5</v>
      </c>
      <c r="E3627" s="81">
        <v>5</v>
      </c>
      <c r="F3627" s="81">
        <v>0</v>
      </c>
      <c r="G3627" s="82" t="s">
        <v>110</v>
      </c>
      <c r="H3627" s="83" t="s">
        <v>111</v>
      </c>
      <c r="I3627" s="70"/>
      <c r="K3627" s="84">
        <v>140.78</v>
      </c>
    </row>
    <row r="3628" spans="1:11" s="80" customFormat="1" ht="15" customHeight="1">
      <c r="A3628" s="79" t="s">
        <v>6814</v>
      </c>
      <c r="B3628" s="85" t="s">
        <v>6815</v>
      </c>
      <c r="C3628" s="81">
        <v>12</v>
      </c>
      <c r="D3628" s="81">
        <v>5</v>
      </c>
      <c r="E3628" s="81">
        <v>5</v>
      </c>
      <c r="F3628" s="81">
        <v>0</v>
      </c>
      <c r="G3628" s="82" t="s">
        <v>110</v>
      </c>
      <c r="H3628" s="83" t="s">
        <v>111</v>
      </c>
      <c r="I3628" s="70"/>
      <c r="K3628" s="84">
        <v>83.11</v>
      </c>
    </row>
    <row r="3629" spans="1:11" s="80" customFormat="1" ht="15" customHeight="1">
      <c r="A3629" s="79" t="s">
        <v>6816</v>
      </c>
      <c r="B3629" s="80" t="s">
        <v>6817</v>
      </c>
      <c r="C3629" s="81">
        <v>12</v>
      </c>
      <c r="D3629" s="81">
        <v>5</v>
      </c>
      <c r="E3629" s="81">
        <v>5</v>
      </c>
      <c r="F3629" s="81">
        <v>0</v>
      </c>
      <c r="G3629" s="82" t="s">
        <v>110</v>
      </c>
      <c r="H3629" s="83" t="s">
        <v>111</v>
      </c>
      <c r="I3629" s="70"/>
      <c r="K3629" s="84">
        <v>148.66</v>
      </c>
    </row>
    <row r="3630" spans="1:11" s="80" customFormat="1" ht="15" customHeight="1">
      <c r="A3630" s="79" t="s">
        <v>6818</v>
      </c>
      <c r="B3630" s="85" t="s">
        <v>6815</v>
      </c>
      <c r="C3630" s="81">
        <v>12</v>
      </c>
      <c r="D3630" s="81">
        <v>5</v>
      </c>
      <c r="E3630" s="81">
        <v>5</v>
      </c>
      <c r="F3630" s="81">
        <v>0</v>
      </c>
      <c r="G3630" s="82" t="s">
        <v>110</v>
      </c>
      <c r="H3630" s="83" t="s">
        <v>111</v>
      </c>
      <c r="I3630" s="70"/>
      <c r="K3630" s="84">
        <v>89.56</v>
      </c>
    </row>
    <row r="3631" spans="1:11" s="80" customFormat="1" ht="15" customHeight="1">
      <c r="A3631" s="79" t="s">
        <v>6819</v>
      </c>
      <c r="B3631" s="80" t="s">
        <v>6820</v>
      </c>
      <c r="C3631" s="81">
        <v>12</v>
      </c>
      <c r="D3631" s="81">
        <v>5</v>
      </c>
      <c r="E3631" s="81">
        <v>5</v>
      </c>
      <c r="F3631" s="81">
        <v>0</v>
      </c>
      <c r="G3631" s="82" t="s">
        <v>110</v>
      </c>
      <c r="H3631" s="83" t="s">
        <v>111</v>
      </c>
      <c r="I3631" s="70"/>
      <c r="K3631" s="84">
        <v>130.04</v>
      </c>
    </row>
    <row r="3632" spans="1:11" s="80" customFormat="1" ht="15" customHeight="1">
      <c r="A3632" s="79" t="s">
        <v>6821</v>
      </c>
      <c r="B3632" s="85" t="s">
        <v>6822</v>
      </c>
      <c r="C3632" s="81">
        <v>12</v>
      </c>
      <c r="D3632" s="81">
        <v>5</v>
      </c>
      <c r="E3632" s="81">
        <v>5</v>
      </c>
      <c r="F3632" s="81">
        <v>0</v>
      </c>
      <c r="G3632" s="82" t="s">
        <v>110</v>
      </c>
      <c r="H3632" s="83" t="s">
        <v>111</v>
      </c>
      <c r="I3632" s="70"/>
      <c r="K3632" s="84">
        <v>53.73</v>
      </c>
    </row>
    <row r="3633" spans="1:11" s="80" customFormat="1" ht="15" customHeight="1">
      <c r="A3633" s="79" t="s">
        <v>6823</v>
      </c>
      <c r="B3633" s="85" t="s">
        <v>6824</v>
      </c>
      <c r="C3633" s="81">
        <v>12</v>
      </c>
      <c r="D3633" s="81">
        <v>5</v>
      </c>
      <c r="E3633" s="81">
        <v>5</v>
      </c>
      <c r="F3633" s="81">
        <v>0</v>
      </c>
      <c r="G3633" s="82" t="s">
        <v>110</v>
      </c>
      <c r="H3633" s="83" t="s">
        <v>111</v>
      </c>
      <c r="I3633" s="70"/>
      <c r="K3633" s="84">
        <v>112.48</v>
      </c>
    </row>
    <row r="3634" spans="1:11" s="80" customFormat="1" ht="15" customHeight="1">
      <c r="A3634" s="79" t="s">
        <v>6825</v>
      </c>
      <c r="B3634" s="85" t="s">
        <v>6826</v>
      </c>
      <c r="C3634" s="81">
        <v>12</v>
      </c>
      <c r="D3634" s="81">
        <v>5</v>
      </c>
      <c r="E3634" s="81">
        <v>5</v>
      </c>
      <c r="F3634" s="81">
        <v>0</v>
      </c>
      <c r="G3634" s="82" t="s">
        <v>110</v>
      </c>
      <c r="H3634" s="83" t="s">
        <v>111</v>
      </c>
      <c r="I3634" s="70"/>
      <c r="K3634" s="84">
        <v>85.97</v>
      </c>
    </row>
    <row r="3635" spans="1:11" s="80" customFormat="1">
      <c r="A3635" s="79" t="s">
        <v>6827</v>
      </c>
      <c r="B3635" s="85" t="s">
        <v>6828</v>
      </c>
      <c r="C3635" s="81">
        <v>12</v>
      </c>
      <c r="D3635" s="81">
        <v>5</v>
      </c>
      <c r="E3635" s="81">
        <v>5</v>
      </c>
      <c r="F3635" s="81">
        <v>0</v>
      </c>
      <c r="G3635" s="82" t="s">
        <v>110</v>
      </c>
      <c r="H3635" s="83" t="s">
        <v>111</v>
      </c>
      <c r="I3635" s="70"/>
      <c r="K3635" s="84">
        <v>92.06</v>
      </c>
    </row>
    <row r="3636" spans="1:11" s="80" customFormat="1">
      <c r="A3636" s="79" t="s">
        <v>6829</v>
      </c>
      <c r="B3636" s="80" t="s">
        <v>6830</v>
      </c>
      <c r="C3636" s="81">
        <v>12</v>
      </c>
      <c r="D3636" s="81">
        <v>5</v>
      </c>
      <c r="E3636" s="81">
        <v>5</v>
      </c>
      <c r="F3636" s="81">
        <v>0</v>
      </c>
      <c r="G3636" s="82" t="s">
        <v>110</v>
      </c>
      <c r="H3636" s="83" t="s">
        <v>111</v>
      </c>
      <c r="I3636" s="70"/>
      <c r="K3636" s="84">
        <v>179.11</v>
      </c>
    </row>
    <row r="3637" spans="1:11" s="80" customFormat="1">
      <c r="A3637" s="79" t="s">
        <v>6831</v>
      </c>
      <c r="B3637" s="85" t="s">
        <v>6830</v>
      </c>
      <c r="C3637" s="81">
        <v>12</v>
      </c>
      <c r="D3637" s="81">
        <v>5</v>
      </c>
      <c r="E3637" s="81">
        <v>5</v>
      </c>
      <c r="F3637" s="81">
        <v>0</v>
      </c>
      <c r="G3637" s="82" t="s">
        <v>110</v>
      </c>
      <c r="H3637" s="83" t="s">
        <v>111</v>
      </c>
      <c r="I3637" s="70"/>
      <c r="K3637" s="84">
        <v>38.33</v>
      </c>
    </row>
    <row r="3638" spans="1:11" s="80" customFormat="1">
      <c r="A3638" s="79" t="s">
        <v>6832</v>
      </c>
      <c r="B3638" s="80" t="s">
        <v>6833</v>
      </c>
      <c r="C3638" s="81">
        <v>12</v>
      </c>
      <c r="D3638" s="81">
        <v>5</v>
      </c>
      <c r="E3638" s="81">
        <v>5</v>
      </c>
      <c r="F3638" s="81">
        <v>0</v>
      </c>
      <c r="G3638" s="82" t="s">
        <v>110</v>
      </c>
      <c r="H3638" s="83" t="s">
        <v>111</v>
      </c>
      <c r="I3638" s="70"/>
      <c r="K3638" s="84">
        <v>151.53</v>
      </c>
    </row>
    <row r="3639" spans="1:11" s="80" customFormat="1">
      <c r="A3639" s="79" t="s">
        <v>6834</v>
      </c>
      <c r="B3639" s="85" t="s">
        <v>6835</v>
      </c>
      <c r="C3639" s="81">
        <v>12</v>
      </c>
      <c r="D3639" s="81">
        <v>5</v>
      </c>
      <c r="E3639" s="81">
        <v>5</v>
      </c>
      <c r="F3639" s="81">
        <v>0</v>
      </c>
      <c r="G3639" s="82" t="s">
        <v>110</v>
      </c>
      <c r="H3639" s="83" t="s">
        <v>111</v>
      </c>
      <c r="I3639" s="70"/>
      <c r="K3639" s="84">
        <v>34.39</v>
      </c>
    </row>
    <row r="3640" spans="1:11" s="80" customFormat="1">
      <c r="A3640" s="79" t="s">
        <v>6836</v>
      </c>
      <c r="B3640" s="80" t="s">
        <v>6837</v>
      </c>
      <c r="C3640" s="81">
        <v>12</v>
      </c>
      <c r="D3640" s="81">
        <v>5</v>
      </c>
      <c r="E3640" s="81">
        <v>5</v>
      </c>
      <c r="F3640" s="81">
        <v>0</v>
      </c>
      <c r="G3640" s="82" t="s">
        <v>110</v>
      </c>
      <c r="H3640" s="83" t="s">
        <v>111</v>
      </c>
      <c r="I3640" s="70"/>
      <c r="K3640" s="84">
        <v>213.5</v>
      </c>
    </row>
    <row r="3641" spans="1:11" s="80" customFormat="1">
      <c r="A3641" s="79" t="s">
        <v>6838</v>
      </c>
      <c r="B3641" s="85" t="s">
        <v>6839</v>
      </c>
      <c r="C3641" s="81">
        <v>12</v>
      </c>
      <c r="D3641" s="81">
        <v>5</v>
      </c>
      <c r="E3641" s="81">
        <v>5</v>
      </c>
      <c r="F3641" s="81">
        <v>0</v>
      </c>
      <c r="G3641" s="82" t="s">
        <v>110</v>
      </c>
      <c r="H3641" s="83" t="s">
        <v>111</v>
      </c>
      <c r="I3641" s="70"/>
      <c r="K3641" s="84">
        <v>42.63</v>
      </c>
    </row>
    <row r="3642" spans="1:11" s="80" customFormat="1" ht="15" customHeight="1">
      <c r="A3642" s="79" t="s">
        <v>6840</v>
      </c>
      <c r="B3642" s="85" t="s">
        <v>6841</v>
      </c>
      <c r="C3642" s="81">
        <v>12</v>
      </c>
      <c r="D3642" s="81">
        <v>5</v>
      </c>
      <c r="E3642" s="81">
        <v>5</v>
      </c>
      <c r="F3642" s="81">
        <v>0</v>
      </c>
      <c r="G3642" s="82" t="s">
        <v>110</v>
      </c>
      <c r="H3642" s="83" t="s">
        <v>111</v>
      </c>
      <c r="I3642" s="70"/>
      <c r="K3642" s="84">
        <v>94.93</v>
      </c>
    </row>
    <row r="3643" spans="1:11" s="80" customFormat="1" ht="15" customHeight="1">
      <c r="A3643" s="79" t="s">
        <v>6842</v>
      </c>
      <c r="B3643" s="85" t="s">
        <v>6843</v>
      </c>
      <c r="C3643" s="81">
        <v>12</v>
      </c>
      <c r="D3643" s="81">
        <v>5</v>
      </c>
      <c r="E3643" s="81">
        <v>5</v>
      </c>
      <c r="F3643" s="81">
        <v>0</v>
      </c>
      <c r="G3643" s="82" t="s">
        <v>110</v>
      </c>
      <c r="H3643" s="83" t="s">
        <v>111</v>
      </c>
      <c r="I3643" s="70"/>
      <c r="K3643" s="84">
        <v>22.57</v>
      </c>
    </row>
    <row r="3644" spans="1:11" s="80" customFormat="1" ht="15" customHeight="1">
      <c r="A3644" s="79" t="s">
        <v>6844</v>
      </c>
      <c r="B3644" s="85" t="s">
        <v>6845</v>
      </c>
      <c r="C3644" s="81">
        <v>12</v>
      </c>
      <c r="D3644" s="81">
        <v>5</v>
      </c>
      <c r="E3644" s="81">
        <v>5</v>
      </c>
      <c r="F3644" s="81">
        <v>0</v>
      </c>
      <c r="G3644" s="82" t="s">
        <v>110</v>
      </c>
      <c r="H3644" s="83" t="s">
        <v>111</v>
      </c>
      <c r="I3644" s="70"/>
      <c r="K3644" s="84">
        <v>70.569999999999993</v>
      </c>
    </row>
    <row r="3645" spans="1:11" s="80" customFormat="1" ht="15" customHeight="1">
      <c r="A3645" s="79" t="s">
        <v>6846</v>
      </c>
      <c r="B3645" s="85" t="s">
        <v>6847</v>
      </c>
      <c r="C3645" s="81">
        <v>12</v>
      </c>
      <c r="D3645" s="81">
        <v>5</v>
      </c>
      <c r="E3645" s="81">
        <v>5</v>
      </c>
      <c r="F3645" s="81">
        <v>0</v>
      </c>
      <c r="G3645" s="82" t="s">
        <v>110</v>
      </c>
      <c r="H3645" s="83" t="s">
        <v>111</v>
      </c>
      <c r="I3645" s="70"/>
      <c r="K3645" s="84">
        <v>90.99</v>
      </c>
    </row>
    <row r="3646" spans="1:11" s="80" customFormat="1">
      <c r="A3646" s="79" t="s">
        <v>6848</v>
      </c>
      <c r="B3646" s="85" t="s">
        <v>6849</v>
      </c>
      <c r="C3646" s="81">
        <v>12</v>
      </c>
      <c r="D3646" s="81">
        <v>5</v>
      </c>
      <c r="E3646" s="81">
        <v>5</v>
      </c>
      <c r="F3646" s="81">
        <v>0</v>
      </c>
      <c r="G3646" s="82" t="s">
        <v>110</v>
      </c>
      <c r="H3646" s="83" t="s">
        <v>111</v>
      </c>
      <c r="I3646" s="70"/>
      <c r="K3646" s="84">
        <v>21.85</v>
      </c>
    </row>
    <row r="3647" spans="1:11" s="80" customFormat="1">
      <c r="A3647" s="79" t="s">
        <v>6850</v>
      </c>
      <c r="B3647" s="80" t="s">
        <v>6851</v>
      </c>
      <c r="C3647" s="81">
        <v>12</v>
      </c>
      <c r="D3647" s="81">
        <v>5</v>
      </c>
      <c r="E3647" s="81">
        <v>5</v>
      </c>
      <c r="F3647" s="81">
        <v>0</v>
      </c>
      <c r="G3647" s="82" t="s">
        <v>110</v>
      </c>
      <c r="H3647" s="83" t="s">
        <v>111</v>
      </c>
      <c r="I3647" s="70"/>
      <c r="K3647" s="84">
        <v>125.02</v>
      </c>
    </row>
    <row r="3648" spans="1:11" s="80" customFormat="1">
      <c r="A3648" s="79" t="s">
        <v>6852</v>
      </c>
      <c r="B3648" s="80" t="s">
        <v>6853</v>
      </c>
      <c r="C3648" s="81">
        <v>12</v>
      </c>
      <c r="D3648" s="81">
        <v>5</v>
      </c>
      <c r="E3648" s="81">
        <v>5</v>
      </c>
      <c r="F3648" s="81">
        <v>0</v>
      </c>
      <c r="G3648" s="82" t="s">
        <v>110</v>
      </c>
      <c r="H3648" s="83" t="s">
        <v>111</v>
      </c>
      <c r="I3648" s="70"/>
      <c r="K3648" s="84">
        <v>305.20999999999998</v>
      </c>
    </row>
    <row r="3649" spans="1:11" s="80" customFormat="1">
      <c r="A3649" s="79" t="s">
        <v>6854</v>
      </c>
      <c r="B3649" s="80" t="s">
        <v>6855</v>
      </c>
      <c r="C3649" s="81">
        <v>12</v>
      </c>
      <c r="D3649" s="81">
        <v>5</v>
      </c>
      <c r="E3649" s="81">
        <v>5</v>
      </c>
      <c r="F3649" s="81">
        <v>0</v>
      </c>
      <c r="G3649" s="82" t="s">
        <v>110</v>
      </c>
      <c r="H3649" s="83" t="s">
        <v>111</v>
      </c>
      <c r="I3649" s="70"/>
      <c r="K3649" s="84">
        <v>205.98</v>
      </c>
    </row>
    <row r="3650" spans="1:11" s="80" customFormat="1">
      <c r="A3650" s="79" t="s">
        <v>6856</v>
      </c>
      <c r="B3650" s="80" t="s">
        <v>6857</v>
      </c>
      <c r="C3650" s="81">
        <v>12</v>
      </c>
      <c r="D3650" s="81">
        <v>5</v>
      </c>
      <c r="E3650" s="81">
        <v>5</v>
      </c>
      <c r="F3650" s="81">
        <v>0</v>
      </c>
      <c r="G3650" s="82" t="s">
        <v>110</v>
      </c>
      <c r="H3650" s="83" t="s">
        <v>111</v>
      </c>
      <c r="I3650" s="70"/>
      <c r="K3650" s="84">
        <v>126.81</v>
      </c>
    </row>
    <row r="3651" spans="1:11" s="80" customFormat="1">
      <c r="A3651" s="79" t="s">
        <v>6858</v>
      </c>
      <c r="B3651" s="85" t="s">
        <v>6859</v>
      </c>
      <c r="C3651" s="81">
        <v>12</v>
      </c>
      <c r="D3651" s="81">
        <v>5</v>
      </c>
      <c r="E3651" s="81">
        <v>5</v>
      </c>
      <c r="F3651" s="81">
        <v>0</v>
      </c>
      <c r="G3651" s="82" t="s">
        <v>110</v>
      </c>
      <c r="H3651" s="83" t="s">
        <v>111</v>
      </c>
      <c r="I3651" s="70"/>
      <c r="K3651" s="84">
        <v>16.84</v>
      </c>
    </row>
    <row r="3652" spans="1:11" s="80" customFormat="1">
      <c r="A3652" s="79" t="s">
        <v>6860</v>
      </c>
      <c r="B3652" s="85" t="s">
        <v>6861</v>
      </c>
      <c r="C3652" s="81">
        <v>12</v>
      </c>
      <c r="D3652" s="81">
        <v>5</v>
      </c>
      <c r="E3652" s="81">
        <v>5</v>
      </c>
      <c r="F3652" s="81">
        <v>0</v>
      </c>
      <c r="G3652" s="82" t="s">
        <v>110</v>
      </c>
      <c r="H3652" s="83" t="s">
        <v>111</v>
      </c>
      <c r="I3652" s="70"/>
      <c r="K3652" s="84">
        <v>8.24</v>
      </c>
    </row>
    <row r="3653" spans="1:11" s="80" customFormat="1">
      <c r="A3653" s="79" t="s">
        <v>6862</v>
      </c>
      <c r="B3653" s="85" t="s">
        <v>6863</v>
      </c>
      <c r="C3653" s="81">
        <v>12</v>
      </c>
      <c r="D3653" s="81">
        <v>5</v>
      </c>
      <c r="E3653" s="81">
        <v>5</v>
      </c>
      <c r="F3653" s="81">
        <v>0</v>
      </c>
      <c r="G3653" s="82" t="s">
        <v>110</v>
      </c>
      <c r="H3653" s="83" t="s">
        <v>111</v>
      </c>
      <c r="I3653" s="70"/>
      <c r="K3653" s="84">
        <v>8.6</v>
      </c>
    </row>
    <row r="3654" spans="1:11" s="80" customFormat="1">
      <c r="A3654" s="79" t="s">
        <v>6864</v>
      </c>
      <c r="B3654" s="85" t="s">
        <v>6865</v>
      </c>
      <c r="C3654" s="81">
        <v>12</v>
      </c>
      <c r="D3654" s="81">
        <v>5</v>
      </c>
      <c r="E3654" s="81">
        <v>5</v>
      </c>
      <c r="F3654" s="81">
        <v>0</v>
      </c>
      <c r="G3654" s="82" t="s">
        <v>110</v>
      </c>
      <c r="H3654" s="83" t="s">
        <v>111</v>
      </c>
      <c r="I3654" s="70"/>
      <c r="K3654" s="84">
        <v>75.94</v>
      </c>
    </row>
    <row r="3655" spans="1:11" s="80" customFormat="1">
      <c r="A3655" s="79" t="s">
        <v>6866</v>
      </c>
      <c r="B3655" s="85" t="s">
        <v>6865</v>
      </c>
      <c r="C3655" s="81">
        <v>12</v>
      </c>
      <c r="D3655" s="81">
        <v>5</v>
      </c>
      <c r="E3655" s="81">
        <v>5</v>
      </c>
      <c r="F3655" s="81">
        <v>0</v>
      </c>
      <c r="G3655" s="82" t="s">
        <v>110</v>
      </c>
      <c r="H3655" s="83" t="s">
        <v>111</v>
      </c>
      <c r="I3655" s="70"/>
      <c r="K3655" s="84">
        <v>22.21</v>
      </c>
    </row>
    <row r="3656" spans="1:11" s="80" customFormat="1">
      <c r="A3656" s="79" t="s">
        <v>6867</v>
      </c>
      <c r="B3656" s="85" t="s">
        <v>6865</v>
      </c>
      <c r="C3656" s="81">
        <v>12</v>
      </c>
      <c r="D3656" s="81">
        <v>5</v>
      </c>
      <c r="E3656" s="81">
        <v>5</v>
      </c>
      <c r="F3656" s="81">
        <v>0</v>
      </c>
      <c r="G3656" s="82" t="s">
        <v>110</v>
      </c>
      <c r="H3656" s="83" t="s">
        <v>111</v>
      </c>
      <c r="I3656" s="70"/>
      <c r="K3656" s="84">
        <v>39.049999999999997</v>
      </c>
    </row>
    <row r="3657" spans="1:11" s="80" customFormat="1">
      <c r="A3657" s="79" t="s">
        <v>6868</v>
      </c>
      <c r="B3657" s="85" t="s">
        <v>6865</v>
      </c>
      <c r="C3657" s="81">
        <v>12</v>
      </c>
      <c r="D3657" s="81">
        <v>5</v>
      </c>
      <c r="E3657" s="81">
        <v>5</v>
      </c>
      <c r="F3657" s="81">
        <v>0</v>
      </c>
      <c r="G3657" s="82" t="s">
        <v>110</v>
      </c>
      <c r="H3657" s="83" t="s">
        <v>111</v>
      </c>
      <c r="I3657" s="70"/>
      <c r="K3657" s="84">
        <v>14.69</v>
      </c>
    </row>
    <row r="3658" spans="1:11" s="80" customFormat="1">
      <c r="A3658" s="79" t="s">
        <v>6869</v>
      </c>
      <c r="B3658" s="85" t="s">
        <v>6870</v>
      </c>
      <c r="C3658" s="81">
        <v>12</v>
      </c>
      <c r="D3658" s="81">
        <v>5</v>
      </c>
      <c r="E3658" s="81">
        <v>5</v>
      </c>
      <c r="F3658" s="81">
        <v>0</v>
      </c>
      <c r="G3658" s="82" t="s">
        <v>110</v>
      </c>
      <c r="H3658" s="83" t="s">
        <v>111</v>
      </c>
      <c r="I3658" s="70"/>
      <c r="K3658" s="84">
        <v>112.13</v>
      </c>
    </row>
    <row r="3659" spans="1:11" s="80" customFormat="1">
      <c r="A3659" s="79" t="s">
        <v>6871</v>
      </c>
      <c r="B3659" s="80" t="s">
        <v>6872</v>
      </c>
      <c r="C3659" s="81">
        <v>12</v>
      </c>
      <c r="D3659" s="81">
        <v>5</v>
      </c>
      <c r="E3659" s="81">
        <v>5</v>
      </c>
      <c r="F3659" s="81">
        <v>0</v>
      </c>
      <c r="G3659" s="82" t="s">
        <v>110</v>
      </c>
      <c r="H3659" s="83" t="s">
        <v>111</v>
      </c>
      <c r="I3659" s="70"/>
      <c r="K3659" s="84">
        <v>164.43</v>
      </c>
    </row>
    <row r="3660" spans="1:11" s="80" customFormat="1">
      <c r="A3660" s="79" t="s">
        <v>6873</v>
      </c>
      <c r="B3660" s="85" t="s">
        <v>6874</v>
      </c>
      <c r="C3660" s="81">
        <v>12</v>
      </c>
      <c r="D3660" s="81">
        <v>5</v>
      </c>
      <c r="E3660" s="81">
        <v>5</v>
      </c>
      <c r="F3660" s="81">
        <v>0</v>
      </c>
      <c r="G3660" s="82" t="s">
        <v>110</v>
      </c>
      <c r="H3660" s="83" t="s">
        <v>111</v>
      </c>
      <c r="I3660" s="70"/>
      <c r="K3660" s="84">
        <v>12.9</v>
      </c>
    </row>
    <row r="3661" spans="1:11" s="80" customFormat="1">
      <c r="A3661" s="79" t="s">
        <v>6875</v>
      </c>
      <c r="B3661" s="85" t="s">
        <v>6876</v>
      </c>
      <c r="C3661" s="81">
        <v>12</v>
      </c>
      <c r="D3661" s="81">
        <v>5</v>
      </c>
      <c r="E3661" s="81">
        <v>5</v>
      </c>
      <c r="F3661" s="81">
        <v>0</v>
      </c>
      <c r="G3661" s="82" t="s">
        <v>110</v>
      </c>
      <c r="H3661" s="83" t="s">
        <v>111</v>
      </c>
      <c r="I3661" s="70"/>
      <c r="K3661" s="84">
        <v>5.73</v>
      </c>
    </row>
    <row r="3662" spans="1:11" s="80" customFormat="1">
      <c r="A3662" s="79" t="s">
        <v>6877</v>
      </c>
      <c r="B3662" s="85" t="s">
        <v>6878</v>
      </c>
      <c r="C3662" s="81">
        <v>12</v>
      </c>
      <c r="D3662" s="81">
        <v>5</v>
      </c>
      <c r="E3662" s="81">
        <v>5</v>
      </c>
      <c r="F3662" s="81">
        <v>0</v>
      </c>
      <c r="G3662" s="82" t="s">
        <v>110</v>
      </c>
      <c r="H3662" s="83" t="s">
        <v>111</v>
      </c>
      <c r="I3662" s="70"/>
      <c r="K3662" s="84">
        <v>7.16</v>
      </c>
    </row>
    <row r="3663" spans="1:11" s="80" customFormat="1">
      <c r="A3663" s="79" t="s">
        <v>6879</v>
      </c>
      <c r="B3663" s="85" t="s">
        <v>6880</v>
      </c>
      <c r="C3663" s="81">
        <v>12</v>
      </c>
      <c r="D3663" s="81">
        <v>5</v>
      </c>
      <c r="E3663" s="81">
        <v>5</v>
      </c>
      <c r="F3663" s="81">
        <v>0</v>
      </c>
      <c r="G3663" s="82" t="s">
        <v>110</v>
      </c>
      <c r="H3663" s="83" t="s">
        <v>111</v>
      </c>
      <c r="I3663" s="70"/>
      <c r="K3663" s="84">
        <v>91.71</v>
      </c>
    </row>
    <row r="3664" spans="1:11" s="80" customFormat="1">
      <c r="A3664" s="79" t="s">
        <v>6881</v>
      </c>
      <c r="B3664" s="85" t="s">
        <v>6880</v>
      </c>
      <c r="C3664" s="81">
        <v>12</v>
      </c>
      <c r="D3664" s="81">
        <v>5</v>
      </c>
      <c r="E3664" s="81">
        <v>5</v>
      </c>
      <c r="F3664" s="81">
        <v>0</v>
      </c>
      <c r="G3664" s="82" t="s">
        <v>110</v>
      </c>
      <c r="H3664" s="83" t="s">
        <v>111</v>
      </c>
      <c r="I3664" s="70"/>
      <c r="K3664" s="84">
        <v>26.87</v>
      </c>
    </row>
    <row r="3665" spans="1:11" s="80" customFormat="1">
      <c r="A3665" s="79" t="s">
        <v>6882</v>
      </c>
      <c r="B3665" s="85" t="s">
        <v>6880</v>
      </c>
      <c r="C3665" s="81">
        <v>12</v>
      </c>
      <c r="D3665" s="81">
        <v>5</v>
      </c>
      <c r="E3665" s="81">
        <v>5</v>
      </c>
      <c r="F3665" s="81">
        <v>0</v>
      </c>
      <c r="G3665" s="82" t="s">
        <v>110</v>
      </c>
      <c r="H3665" s="83" t="s">
        <v>111</v>
      </c>
      <c r="I3665" s="70"/>
      <c r="K3665" s="84">
        <v>37.97</v>
      </c>
    </row>
    <row r="3666" spans="1:11" s="80" customFormat="1">
      <c r="A3666" s="79" t="s">
        <v>6883</v>
      </c>
      <c r="B3666" s="85" t="s">
        <v>6880</v>
      </c>
      <c r="C3666" s="81">
        <v>12</v>
      </c>
      <c r="D3666" s="81">
        <v>5</v>
      </c>
      <c r="E3666" s="81">
        <v>5</v>
      </c>
      <c r="F3666" s="81">
        <v>0</v>
      </c>
      <c r="G3666" s="82" t="s">
        <v>110</v>
      </c>
      <c r="H3666" s="83" t="s">
        <v>111</v>
      </c>
      <c r="I3666" s="70"/>
      <c r="K3666" s="84">
        <v>26.87</v>
      </c>
    </row>
    <row r="3667" spans="1:11" s="80" customFormat="1">
      <c r="A3667" s="79" t="s">
        <v>6884</v>
      </c>
      <c r="B3667" s="85" t="s">
        <v>6885</v>
      </c>
      <c r="C3667" s="81">
        <v>12</v>
      </c>
      <c r="D3667" s="81">
        <v>5</v>
      </c>
      <c r="E3667" s="81">
        <v>5</v>
      </c>
      <c r="F3667" s="81">
        <v>0</v>
      </c>
      <c r="G3667" s="82" t="s">
        <v>110</v>
      </c>
      <c r="H3667" s="83" t="s">
        <v>111</v>
      </c>
      <c r="I3667" s="70"/>
      <c r="K3667" s="84">
        <v>26.51</v>
      </c>
    </row>
    <row r="3668" spans="1:11" s="80" customFormat="1">
      <c r="A3668" s="79" t="s">
        <v>6886</v>
      </c>
      <c r="B3668" s="80" t="s">
        <v>6887</v>
      </c>
      <c r="C3668" s="81">
        <v>12</v>
      </c>
      <c r="D3668" s="81">
        <v>5</v>
      </c>
      <c r="E3668" s="81">
        <v>5</v>
      </c>
      <c r="F3668" s="81">
        <v>0</v>
      </c>
      <c r="G3668" s="82" t="s">
        <v>110</v>
      </c>
      <c r="H3668" s="83" t="s">
        <v>111</v>
      </c>
      <c r="I3668" s="70"/>
      <c r="K3668" s="84">
        <v>669.17</v>
      </c>
    </row>
    <row r="3669" spans="1:11" s="80" customFormat="1">
      <c r="A3669" s="79" t="s">
        <v>6888</v>
      </c>
      <c r="B3669" s="80" t="s">
        <v>6889</v>
      </c>
      <c r="C3669" s="81">
        <v>12</v>
      </c>
      <c r="D3669" s="81">
        <v>5</v>
      </c>
      <c r="E3669" s="81">
        <v>5</v>
      </c>
      <c r="F3669" s="81">
        <v>0</v>
      </c>
      <c r="G3669" s="82" t="s">
        <v>110</v>
      </c>
      <c r="H3669" s="83" t="s">
        <v>111</v>
      </c>
      <c r="I3669" s="70"/>
      <c r="K3669" s="84">
        <v>205.26</v>
      </c>
    </row>
    <row r="3670" spans="1:11" s="80" customFormat="1">
      <c r="A3670" s="79" t="s">
        <v>6890</v>
      </c>
      <c r="B3670" s="85" t="s">
        <v>6885</v>
      </c>
      <c r="C3670" s="81">
        <v>12</v>
      </c>
      <c r="D3670" s="81">
        <v>5</v>
      </c>
      <c r="E3670" s="81">
        <v>5</v>
      </c>
      <c r="F3670" s="81">
        <v>0</v>
      </c>
      <c r="G3670" s="82" t="s">
        <v>110</v>
      </c>
      <c r="H3670" s="83" t="s">
        <v>111</v>
      </c>
      <c r="I3670" s="70"/>
      <c r="K3670" s="84">
        <v>9.31</v>
      </c>
    </row>
    <row r="3671" spans="1:11" s="80" customFormat="1">
      <c r="A3671" s="79" t="s">
        <v>6891</v>
      </c>
      <c r="B3671" s="80" t="s">
        <v>6892</v>
      </c>
      <c r="C3671" s="81">
        <v>12</v>
      </c>
      <c r="D3671" s="81">
        <v>5</v>
      </c>
      <c r="E3671" s="81">
        <v>5</v>
      </c>
      <c r="F3671" s="81">
        <v>0</v>
      </c>
      <c r="G3671" s="82" t="s">
        <v>110</v>
      </c>
      <c r="H3671" s="83" t="s">
        <v>111</v>
      </c>
      <c r="I3671" s="70"/>
      <c r="K3671" s="84">
        <v>170.52</v>
      </c>
    </row>
    <row r="3672" spans="1:11" s="80" customFormat="1">
      <c r="A3672" s="79" t="s">
        <v>6893</v>
      </c>
      <c r="B3672" s="85" t="s">
        <v>6894</v>
      </c>
      <c r="C3672" s="81">
        <v>12</v>
      </c>
      <c r="D3672" s="81">
        <v>5</v>
      </c>
      <c r="E3672" s="81">
        <v>5</v>
      </c>
      <c r="F3672" s="81">
        <v>0</v>
      </c>
      <c r="G3672" s="82" t="s">
        <v>110</v>
      </c>
      <c r="H3672" s="83" t="s">
        <v>111</v>
      </c>
      <c r="I3672" s="70"/>
      <c r="K3672" s="84">
        <v>25.43</v>
      </c>
    </row>
    <row r="3673" spans="1:11" s="80" customFormat="1">
      <c r="A3673" s="79" t="s">
        <v>6895</v>
      </c>
      <c r="B3673" s="85" t="s">
        <v>6896</v>
      </c>
      <c r="C3673" s="81">
        <v>12</v>
      </c>
      <c r="D3673" s="81">
        <v>5</v>
      </c>
      <c r="E3673" s="81">
        <v>5</v>
      </c>
      <c r="F3673" s="81">
        <v>0</v>
      </c>
      <c r="G3673" s="82" t="s">
        <v>110</v>
      </c>
      <c r="H3673" s="83" t="s">
        <v>111</v>
      </c>
      <c r="I3673" s="70"/>
      <c r="K3673" s="84">
        <v>30.45</v>
      </c>
    </row>
    <row r="3674" spans="1:11" s="80" customFormat="1">
      <c r="A3674" s="79" t="s">
        <v>6897</v>
      </c>
      <c r="B3674" s="85" t="s">
        <v>6898</v>
      </c>
      <c r="C3674" s="81">
        <v>12</v>
      </c>
      <c r="D3674" s="81">
        <v>5</v>
      </c>
      <c r="E3674" s="81">
        <v>5</v>
      </c>
      <c r="F3674" s="81">
        <v>0</v>
      </c>
      <c r="G3674" s="82" t="s">
        <v>110</v>
      </c>
      <c r="H3674" s="83" t="s">
        <v>111</v>
      </c>
      <c r="I3674" s="70"/>
      <c r="K3674" s="84">
        <v>50.15</v>
      </c>
    </row>
    <row r="3675" spans="1:11" s="80" customFormat="1">
      <c r="A3675" s="79" t="s">
        <v>6899</v>
      </c>
      <c r="B3675" s="85" t="s">
        <v>6900</v>
      </c>
      <c r="C3675" s="81">
        <v>12</v>
      </c>
      <c r="D3675" s="81">
        <v>5</v>
      </c>
      <c r="E3675" s="81">
        <v>5</v>
      </c>
      <c r="F3675" s="81">
        <v>0</v>
      </c>
      <c r="G3675" s="82" t="s">
        <v>110</v>
      </c>
      <c r="H3675" s="83" t="s">
        <v>111</v>
      </c>
      <c r="I3675" s="70"/>
      <c r="K3675" s="84">
        <v>58.75</v>
      </c>
    </row>
    <row r="3676" spans="1:11" s="80" customFormat="1">
      <c r="A3676" s="79" t="s">
        <v>6901</v>
      </c>
      <c r="B3676" s="85" t="s">
        <v>6902</v>
      </c>
      <c r="C3676" s="81">
        <v>12</v>
      </c>
      <c r="D3676" s="81">
        <v>5</v>
      </c>
      <c r="E3676" s="81">
        <v>5</v>
      </c>
      <c r="F3676" s="81">
        <v>0</v>
      </c>
      <c r="G3676" s="82" t="s">
        <v>110</v>
      </c>
      <c r="H3676" s="83" t="s">
        <v>111</v>
      </c>
      <c r="I3676" s="70"/>
      <c r="K3676" s="84">
        <v>68.42</v>
      </c>
    </row>
    <row r="3677" spans="1:11" s="80" customFormat="1">
      <c r="A3677" s="79" t="s">
        <v>6903</v>
      </c>
      <c r="B3677" s="85" t="s">
        <v>6904</v>
      </c>
      <c r="C3677" s="81">
        <v>12</v>
      </c>
      <c r="D3677" s="81">
        <v>5</v>
      </c>
      <c r="E3677" s="81">
        <v>5</v>
      </c>
      <c r="F3677" s="81">
        <v>0</v>
      </c>
      <c r="G3677" s="82" t="s">
        <v>110</v>
      </c>
      <c r="H3677" s="83" t="s">
        <v>111</v>
      </c>
      <c r="I3677" s="70"/>
      <c r="K3677" s="84">
        <v>63.05</v>
      </c>
    </row>
    <row r="3678" spans="1:11" s="80" customFormat="1">
      <c r="A3678" s="79" t="s">
        <v>6905</v>
      </c>
      <c r="B3678" s="85" t="s">
        <v>6906</v>
      </c>
      <c r="C3678" s="81">
        <v>12</v>
      </c>
      <c r="D3678" s="81">
        <v>5</v>
      </c>
      <c r="E3678" s="81">
        <v>5</v>
      </c>
      <c r="F3678" s="81">
        <v>0</v>
      </c>
      <c r="G3678" s="82" t="s">
        <v>110</v>
      </c>
      <c r="H3678" s="83" t="s">
        <v>111</v>
      </c>
      <c r="I3678" s="70"/>
      <c r="K3678" s="84">
        <v>82.03</v>
      </c>
    </row>
    <row r="3679" spans="1:11" s="80" customFormat="1">
      <c r="A3679" s="79" t="s">
        <v>6907</v>
      </c>
      <c r="B3679" s="85" t="s">
        <v>6908</v>
      </c>
      <c r="C3679" s="81">
        <v>12</v>
      </c>
      <c r="D3679" s="81">
        <v>5</v>
      </c>
      <c r="E3679" s="81">
        <v>5</v>
      </c>
      <c r="F3679" s="81">
        <v>0</v>
      </c>
      <c r="G3679" s="82" t="s">
        <v>110</v>
      </c>
      <c r="H3679" s="83" t="s">
        <v>111</v>
      </c>
      <c r="I3679" s="70"/>
      <c r="K3679" s="84">
        <v>90.27</v>
      </c>
    </row>
    <row r="3680" spans="1:11" s="80" customFormat="1">
      <c r="A3680" s="79" t="s">
        <v>6909</v>
      </c>
      <c r="B3680" s="85" t="s">
        <v>6910</v>
      </c>
      <c r="C3680" s="81">
        <v>12</v>
      </c>
      <c r="D3680" s="81">
        <v>5</v>
      </c>
      <c r="E3680" s="81">
        <v>5</v>
      </c>
      <c r="F3680" s="81">
        <v>0</v>
      </c>
      <c r="G3680" s="82" t="s">
        <v>110</v>
      </c>
      <c r="H3680" s="83" t="s">
        <v>111</v>
      </c>
      <c r="I3680" s="70"/>
      <c r="K3680" s="84">
        <v>41.91</v>
      </c>
    </row>
    <row r="3681" spans="1:11" s="80" customFormat="1">
      <c r="A3681" s="79" t="s">
        <v>6911</v>
      </c>
      <c r="B3681" s="85" t="s">
        <v>6912</v>
      </c>
      <c r="C3681" s="81">
        <v>12</v>
      </c>
      <c r="D3681" s="81">
        <v>5</v>
      </c>
      <c r="E3681" s="81">
        <v>5</v>
      </c>
      <c r="F3681" s="81">
        <v>0</v>
      </c>
      <c r="G3681" s="82" t="s">
        <v>110</v>
      </c>
      <c r="H3681" s="83" t="s">
        <v>111</v>
      </c>
      <c r="I3681" s="70"/>
      <c r="K3681" s="84">
        <v>27.23</v>
      </c>
    </row>
    <row r="3682" spans="1:11" s="80" customFormat="1">
      <c r="A3682" s="79" t="s">
        <v>6913</v>
      </c>
      <c r="B3682" s="85" t="s">
        <v>6914</v>
      </c>
      <c r="C3682" s="81">
        <v>12</v>
      </c>
      <c r="D3682" s="81">
        <v>5</v>
      </c>
      <c r="E3682" s="81">
        <v>5</v>
      </c>
      <c r="F3682" s="81">
        <v>0</v>
      </c>
      <c r="G3682" s="82" t="s">
        <v>110</v>
      </c>
      <c r="H3682" s="83" t="s">
        <v>111</v>
      </c>
      <c r="I3682" s="70"/>
      <c r="K3682" s="84">
        <v>35.82</v>
      </c>
    </row>
    <row r="3683" spans="1:11" s="80" customFormat="1">
      <c r="A3683" s="79" t="s">
        <v>6915</v>
      </c>
      <c r="B3683" s="85" t="s">
        <v>6916</v>
      </c>
      <c r="C3683" s="81">
        <v>12</v>
      </c>
      <c r="D3683" s="81">
        <v>5</v>
      </c>
      <c r="E3683" s="81">
        <v>5</v>
      </c>
      <c r="F3683" s="81">
        <v>0</v>
      </c>
      <c r="G3683" s="82" t="s">
        <v>110</v>
      </c>
      <c r="H3683" s="83" t="s">
        <v>111</v>
      </c>
      <c r="I3683" s="70"/>
      <c r="K3683" s="84">
        <v>36.9</v>
      </c>
    </row>
    <row r="3684" spans="1:11" s="80" customFormat="1">
      <c r="A3684" s="79" t="s">
        <v>6917</v>
      </c>
      <c r="B3684" s="85" t="s">
        <v>6918</v>
      </c>
      <c r="C3684" s="81">
        <v>12</v>
      </c>
      <c r="D3684" s="81">
        <v>5</v>
      </c>
      <c r="E3684" s="81">
        <v>5</v>
      </c>
      <c r="F3684" s="81">
        <v>0</v>
      </c>
      <c r="G3684" s="82" t="s">
        <v>110</v>
      </c>
      <c r="H3684" s="83" t="s">
        <v>111</v>
      </c>
      <c r="I3684" s="70"/>
      <c r="K3684" s="84">
        <v>65.56</v>
      </c>
    </row>
    <row r="3685" spans="1:11" s="80" customFormat="1">
      <c r="A3685" s="79" t="s">
        <v>6919</v>
      </c>
      <c r="B3685" s="85" t="s">
        <v>6920</v>
      </c>
      <c r="C3685" s="81">
        <v>12</v>
      </c>
      <c r="D3685" s="81">
        <v>5</v>
      </c>
      <c r="E3685" s="81">
        <v>5</v>
      </c>
      <c r="F3685" s="81">
        <v>0</v>
      </c>
      <c r="G3685" s="82" t="s">
        <v>110</v>
      </c>
      <c r="H3685" s="83" t="s">
        <v>111</v>
      </c>
      <c r="I3685" s="70"/>
      <c r="K3685" s="84">
        <v>30.81</v>
      </c>
    </row>
    <row r="3686" spans="1:11" s="80" customFormat="1">
      <c r="A3686" s="79" t="s">
        <v>6921</v>
      </c>
      <c r="B3686" s="85" t="s">
        <v>6922</v>
      </c>
      <c r="C3686" s="81">
        <v>12</v>
      </c>
      <c r="D3686" s="81">
        <v>5</v>
      </c>
      <c r="E3686" s="81">
        <v>5</v>
      </c>
      <c r="F3686" s="81">
        <v>0</v>
      </c>
      <c r="G3686" s="82" t="s">
        <v>110</v>
      </c>
      <c r="H3686" s="83" t="s">
        <v>111</v>
      </c>
      <c r="I3686" s="70"/>
      <c r="K3686" s="84">
        <v>36.18</v>
      </c>
    </row>
    <row r="3687" spans="1:11" s="80" customFormat="1">
      <c r="A3687" s="79" t="s">
        <v>6923</v>
      </c>
      <c r="B3687" s="85" t="s">
        <v>6924</v>
      </c>
      <c r="C3687" s="81">
        <v>12</v>
      </c>
      <c r="D3687" s="81">
        <v>5</v>
      </c>
      <c r="E3687" s="81">
        <v>5</v>
      </c>
      <c r="F3687" s="81">
        <v>0</v>
      </c>
      <c r="G3687" s="82" t="s">
        <v>110</v>
      </c>
      <c r="H3687" s="83" t="s">
        <v>111</v>
      </c>
      <c r="I3687" s="70"/>
      <c r="K3687" s="84">
        <v>31.88</v>
      </c>
    </row>
    <row r="3688" spans="1:11" s="80" customFormat="1">
      <c r="A3688" s="79" t="s">
        <v>6925</v>
      </c>
      <c r="B3688" s="85" t="s">
        <v>6926</v>
      </c>
      <c r="C3688" s="81">
        <v>12</v>
      </c>
      <c r="D3688" s="81">
        <v>5</v>
      </c>
      <c r="E3688" s="81">
        <v>5</v>
      </c>
      <c r="F3688" s="81">
        <v>0</v>
      </c>
      <c r="G3688" s="82" t="s">
        <v>110</v>
      </c>
      <c r="H3688" s="83" t="s">
        <v>111</v>
      </c>
      <c r="I3688" s="70"/>
      <c r="K3688" s="84">
        <v>53.73</v>
      </c>
    </row>
    <row r="3689" spans="1:11" s="80" customFormat="1">
      <c r="A3689" s="79" t="s">
        <v>6927</v>
      </c>
      <c r="B3689" s="85" t="s">
        <v>6928</v>
      </c>
      <c r="C3689" s="81">
        <v>12</v>
      </c>
      <c r="D3689" s="81">
        <v>5</v>
      </c>
      <c r="E3689" s="81">
        <v>5</v>
      </c>
      <c r="F3689" s="81">
        <v>0</v>
      </c>
      <c r="G3689" s="82" t="s">
        <v>110</v>
      </c>
      <c r="H3689" s="83" t="s">
        <v>111</v>
      </c>
      <c r="I3689" s="70"/>
      <c r="K3689" s="84">
        <v>34.03</v>
      </c>
    </row>
    <row r="3690" spans="1:11" s="80" customFormat="1">
      <c r="A3690" s="79" t="s">
        <v>6929</v>
      </c>
      <c r="B3690" s="85" t="s">
        <v>6930</v>
      </c>
      <c r="C3690" s="81">
        <v>12</v>
      </c>
      <c r="D3690" s="81">
        <v>5</v>
      </c>
      <c r="E3690" s="81">
        <v>5</v>
      </c>
      <c r="F3690" s="81">
        <v>0</v>
      </c>
      <c r="G3690" s="82" t="s">
        <v>110</v>
      </c>
      <c r="H3690" s="83" t="s">
        <v>111</v>
      </c>
      <c r="I3690" s="70"/>
      <c r="K3690" s="84">
        <v>67.709999999999994</v>
      </c>
    </row>
    <row r="3691" spans="1:11" s="80" customFormat="1">
      <c r="A3691" s="79" t="s">
        <v>6931</v>
      </c>
      <c r="B3691" s="85" t="s">
        <v>6932</v>
      </c>
      <c r="C3691" s="81">
        <v>12</v>
      </c>
      <c r="D3691" s="81">
        <v>5</v>
      </c>
      <c r="E3691" s="81">
        <v>5</v>
      </c>
      <c r="F3691" s="81">
        <v>0</v>
      </c>
      <c r="G3691" s="82" t="s">
        <v>110</v>
      </c>
      <c r="H3691" s="83" t="s">
        <v>111</v>
      </c>
      <c r="I3691" s="70"/>
      <c r="K3691" s="84">
        <v>25.79</v>
      </c>
    </row>
    <row r="3692" spans="1:11" s="80" customFormat="1">
      <c r="A3692" s="79" t="s">
        <v>6933</v>
      </c>
      <c r="B3692" s="85" t="s">
        <v>6934</v>
      </c>
      <c r="C3692" s="81">
        <v>12</v>
      </c>
      <c r="D3692" s="81">
        <v>5</v>
      </c>
      <c r="E3692" s="81">
        <v>5</v>
      </c>
      <c r="F3692" s="81">
        <v>0</v>
      </c>
      <c r="G3692" s="82" t="s">
        <v>110</v>
      </c>
      <c r="H3692" s="83" t="s">
        <v>111</v>
      </c>
      <c r="I3692" s="70"/>
      <c r="K3692" s="84">
        <v>26.51</v>
      </c>
    </row>
    <row r="3693" spans="1:11" s="80" customFormat="1">
      <c r="A3693" s="79" t="s">
        <v>6935</v>
      </c>
      <c r="B3693" s="85" t="s">
        <v>6936</v>
      </c>
      <c r="C3693" s="81">
        <v>12</v>
      </c>
      <c r="D3693" s="81">
        <v>5</v>
      </c>
      <c r="E3693" s="81">
        <v>5</v>
      </c>
      <c r="F3693" s="81">
        <v>0</v>
      </c>
      <c r="G3693" s="82" t="s">
        <v>110</v>
      </c>
      <c r="H3693" s="83" t="s">
        <v>111</v>
      </c>
      <c r="I3693" s="70"/>
      <c r="K3693" s="84">
        <v>26.87</v>
      </c>
    </row>
    <row r="3694" spans="1:11" s="80" customFormat="1">
      <c r="A3694" s="79" t="s">
        <v>6937</v>
      </c>
      <c r="B3694" s="80" t="s">
        <v>6938</v>
      </c>
      <c r="C3694" s="81">
        <v>12</v>
      </c>
      <c r="D3694" s="81">
        <v>5</v>
      </c>
      <c r="E3694" s="81">
        <v>5</v>
      </c>
      <c r="F3694" s="81">
        <v>0</v>
      </c>
      <c r="G3694" s="82" t="s">
        <v>110</v>
      </c>
      <c r="H3694" s="83" t="s">
        <v>111</v>
      </c>
      <c r="I3694" s="70"/>
      <c r="K3694" s="84">
        <v>239.3</v>
      </c>
    </row>
    <row r="3695" spans="1:11" s="80" customFormat="1">
      <c r="A3695" s="79" t="s">
        <v>6939</v>
      </c>
      <c r="B3695" s="80" t="s">
        <v>6938</v>
      </c>
      <c r="C3695" s="81">
        <v>12</v>
      </c>
      <c r="D3695" s="81">
        <v>5</v>
      </c>
      <c r="E3695" s="81">
        <v>5</v>
      </c>
      <c r="F3695" s="81">
        <v>0</v>
      </c>
      <c r="G3695" s="82" t="s">
        <v>110</v>
      </c>
      <c r="H3695" s="83" t="s">
        <v>111</v>
      </c>
      <c r="I3695" s="70"/>
      <c r="K3695" s="84">
        <v>158.69999999999999</v>
      </c>
    </row>
    <row r="3696" spans="1:11" s="80" customFormat="1" ht="15" customHeight="1">
      <c r="A3696" s="79" t="s">
        <v>6940</v>
      </c>
      <c r="B3696" s="80" t="s">
        <v>6941</v>
      </c>
      <c r="C3696" s="81">
        <v>12</v>
      </c>
      <c r="D3696" s="81">
        <v>5</v>
      </c>
      <c r="E3696" s="81">
        <v>5</v>
      </c>
      <c r="F3696" s="81">
        <v>0</v>
      </c>
      <c r="G3696" s="82" t="s">
        <v>110</v>
      </c>
      <c r="H3696" s="83" t="s">
        <v>111</v>
      </c>
      <c r="I3696" s="70"/>
      <c r="K3696" s="84">
        <v>229.27</v>
      </c>
    </row>
    <row r="3697" spans="1:11" s="80" customFormat="1" ht="15" customHeight="1">
      <c r="A3697" s="79" t="s">
        <v>6942</v>
      </c>
      <c r="B3697" s="80" t="s">
        <v>6943</v>
      </c>
      <c r="C3697" s="81">
        <v>12</v>
      </c>
      <c r="D3697" s="81">
        <v>5</v>
      </c>
      <c r="E3697" s="81">
        <v>5</v>
      </c>
      <c r="F3697" s="81">
        <v>0</v>
      </c>
      <c r="G3697" s="82" t="s">
        <v>110</v>
      </c>
      <c r="H3697" s="83" t="s">
        <v>111</v>
      </c>
      <c r="I3697" s="70"/>
      <c r="K3697" s="84">
        <v>132.54</v>
      </c>
    </row>
    <row r="3698" spans="1:11" s="80" customFormat="1" ht="15" customHeight="1">
      <c r="A3698" s="79" t="s">
        <v>6944</v>
      </c>
      <c r="B3698" s="80" t="s">
        <v>6945</v>
      </c>
      <c r="C3698" s="81">
        <v>12</v>
      </c>
      <c r="D3698" s="81">
        <v>5</v>
      </c>
      <c r="E3698" s="81">
        <v>5</v>
      </c>
      <c r="F3698" s="81">
        <v>0</v>
      </c>
      <c r="G3698" s="82" t="s">
        <v>110</v>
      </c>
      <c r="H3698" s="83" t="s">
        <v>111</v>
      </c>
      <c r="I3698" s="70"/>
      <c r="K3698" s="84">
        <v>123.59</v>
      </c>
    </row>
    <row r="3699" spans="1:11" s="80" customFormat="1" ht="15" customHeight="1">
      <c r="A3699" s="79" t="s">
        <v>6946</v>
      </c>
      <c r="B3699" s="80" t="s">
        <v>6947</v>
      </c>
      <c r="C3699" s="81">
        <v>12</v>
      </c>
      <c r="D3699" s="81">
        <v>5</v>
      </c>
      <c r="E3699" s="81">
        <v>5</v>
      </c>
      <c r="F3699" s="81">
        <v>0</v>
      </c>
      <c r="G3699" s="82" t="s">
        <v>110</v>
      </c>
      <c r="H3699" s="83" t="s">
        <v>111</v>
      </c>
      <c r="I3699" s="70"/>
      <c r="K3699" s="84">
        <v>333.51</v>
      </c>
    </row>
    <row r="3700" spans="1:11" s="80" customFormat="1" ht="15" customHeight="1">
      <c r="A3700" s="79" t="s">
        <v>6948</v>
      </c>
      <c r="B3700" s="80" t="s">
        <v>6947</v>
      </c>
      <c r="C3700" s="81">
        <v>12</v>
      </c>
      <c r="D3700" s="81">
        <v>5</v>
      </c>
      <c r="E3700" s="81">
        <v>5</v>
      </c>
      <c r="F3700" s="81">
        <v>0</v>
      </c>
      <c r="G3700" s="82" t="s">
        <v>110</v>
      </c>
      <c r="H3700" s="83" t="s">
        <v>111</v>
      </c>
      <c r="I3700" s="70"/>
      <c r="K3700" s="84">
        <v>309.14999999999998</v>
      </c>
    </row>
    <row r="3701" spans="1:11" s="80" customFormat="1" ht="15" customHeight="1">
      <c r="A3701" s="79" t="s">
        <v>6949</v>
      </c>
      <c r="B3701" s="85" t="s">
        <v>6950</v>
      </c>
      <c r="C3701" s="81">
        <v>12</v>
      </c>
      <c r="D3701" s="81">
        <v>5</v>
      </c>
      <c r="E3701" s="81">
        <v>5</v>
      </c>
      <c r="F3701" s="81">
        <v>0</v>
      </c>
      <c r="G3701" s="82" t="s">
        <v>110</v>
      </c>
      <c r="H3701" s="83" t="s">
        <v>111</v>
      </c>
      <c r="I3701" s="70"/>
      <c r="K3701" s="84">
        <v>54.81</v>
      </c>
    </row>
    <row r="3702" spans="1:11" s="80" customFormat="1" ht="15" customHeight="1">
      <c r="A3702" s="79" t="s">
        <v>6951</v>
      </c>
      <c r="B3702" s="85" t="s">
        <v>6950</v>
      </c>
      <c r="C3702" s="81">
        <v>12</v>
      </c>
      <c r="D3702" s="81">
        <v>5</v>
      </c>
      <c r="E3702" s="81">
        <v>5</v>
      </c>
      <c r="F3702" s="81">
        <v>0</v>
      </c>
      <c r="G3702" s="82" t="s">
        <v>110</v>
      </c>
      <c r="H3702" s="83" t="s">
        <v>111</v>
      </c>
      <c r="I3702" s="70"/>
      <c r="K3702" s="84">
        <v>31.17</v>
      </c>
    </row>
    <row r="3703" spans="1:11" s="80" customFormat="1" ht="15" customHeight="1">
      <c r="A3703" s="79" t="s">
        <v>6952</v>
      </c>
      <c r="B3703" s="85" t="s">
        <v>6953</v>
      </c>
      <c r="C3703" s="81">
        <v>12</v>
      </c>
      <c r="D3703" s="81">
        <v>5</v>
      </c>
      <c r="E3703" s="81">
        <v>5</v>
      </c>
      <c r="F3703" s="81">
        <v>0</v>
      </c>
      <c r="G3703" s="82" t="s">
        <v>110</v>
      </c>
      <c r="H3703" s="83" t="s">
        <v>111</v>
      </c>
      <c r="I3703" s="70"/>
      <c r="K3703" s="84">
        <v>26.15</v>
      </c>
    </row>
    <row r="3704" spans="1:11" s="80" customFormat="1" ht="15" customHeight="1">
      <c r="A3704" s="79" t="s">
        <v>6954</v>
      </c>
      <c r="B3704" s="80" t="s">
        <v>6955</v>
      </c>
      <c r="C3704" s="81">
        <v>12</v>
      </c>
      <c r="D3704" s="81">
        <v>5</v>
      </c>
      <c r="E3704" s="81">
        <v>5</v>
      </c>
      <c r="F3704" s="81">
        <v>0</v>
      </c>
      <c r="G3704" s="82" t="s">
        <v>110</v>
      </c>
      <c r="H3704" s="83" t="s">
        <v>111</v>
      </c>
      <c r="I3704" s="70"/>
      <c r="K3704" s="84">
        <v>242.16</v>
      </c>
    </row>
    <row r="3705" spans="1:11" s="80" customFormat="1" ht="15" customHeight="1">
      <c r="A3705" s="79" t="s">
        <v>6956</v>
      </c>
      <c r="B3705" s="80" t="s">
        <v>6957</v>
      </c>
      <c r="C3705" s="81">
        <v>12</v>
      </c>
      <c r="D3705" s="81">
        <v>5</v>
      </c>
      <c r="E3705" s="81">
        <v>5</v>
      </c>
      <c r="F3705" s="81">
        <v>0</v>
      </c>
      <c r="G3705" s="82" t="s">
        <v>110</v>
      </c>
      <c r="H3705" s="83" t="s">
        <v>111</v>
      </c>
      <c r="I3705" s="70"/>
      <c r="K3705" s="84">
        <v>281.57</v>
      </c>
    </row>
    <row r="3706" spans="1:11" s="80" customFormat="1" ht="15" customHeight="1">
      <c r="A3706" s="79" t="s">
        <v>6958</v>
      </c>
      <c r="B3706" s="85" t="s">
        <v>6959</v>
      </c>
      <c r="C3706" s="81">
        <v>12</v>
      </c>
      <c r="D3706" s="81">
        <v>5</v>
      </c>
      <c r="E3706" s="81">
        <v>5</v>
      </c>
      <c r="F3706" s="81">
        <v>0</v>
      </c>
      <c r="G3706" s="82" t="s">
        <v>110</v>
      </c>
      <c r="H3706" s="83" t="s">
        <v>111</v>
      </c>
      <c r="I3706" s="70"/>
      <c r="K3706" s="84">
        <v>33.67</v>
      </c>
    </row>
    <row r="3707" spans="1:11" s="80" customFormat="1" ht="15" customHeight="1">
      <c r="A3707" s="79" t="s">
        <v>6960</v>
      </c>
      <c r="B3707" s="80" t="s">
        <v>6961</v>
      </c>
      <c r="C3707" s="81">
        <v>12</v>
      </c>
      <c r="D3707" s="81">
        <v>5</v>
      </c>
      <c r="E3707" s="81">
        <v>5</v>
      </c>
      <c r="F3707" s="81">
        <v>0</v>
      </c>
      <c r="G3707" s="82" t="s">
        <v>110</v>
      </c>
      <c r="H3707" s="83" t="s">
        <v>111</v>
      </c>
      <c r="I3707" s="70"/>
      <c r="K3707" s="84">
        <v>789.53</v>
      </c>
    </row>
    <row r="3708" spans="1:11" s="80" customFormat="1" ht="15" customHeight="1">
      <c r="A3708" s="79" t="s">
        <v>6962</v>
      </c>
      <c r="B3708" s="80" t="s">
        <v>6963</v>
      </c>
      <c r="C3708" s="81">
        <v>12</v>
      </c>
      <c r="D3708" s="81">
        <v>5</v>
      </c>
      <c r="E3708" s="81">
        <v>5</v>
      </c>
      <c r="F3708" s="81">
        <v>0</v>
      </c>
      <c r="G3708" s="82" t="s">
        <v>110</v>
      </c>
      <c r="H3708" s="83" t="s">
        <v>111</v>
      </c>
      <c r="I3708" s="70"/>
      <c r="K3708" s="84">
        <v>886.61</v>
      </c>
    </row>
    <row r="3709" spans="1:11" s="80" customFormat="1" ht="15" customHeight="1">
      <c r="A3709" s="79" t="s">
        <v>6964</v>
      </c>
      <c r="B3709" s="80" t="s">
        <v>6965</v>
      </c>
      <c r="C3709" s="81">
        <v>12</v>
      </c>
      <c r="D3709" s="81">
        <v>5</v>
      </c>
      <c r="E3709" s="81">
        <v>5</v>
      </c>
      <c r="F3709" s="81">
        <v>0</v>
      </c>
      <c r="G3709" s="82" t="s">
        <v>110</v>
      </c>
      <c r="H3709" s="83" t="s">
        <v>111</v>
      </c>
      <c r="I3709" s="70"/>
      <c r="K3709" s="84">
        <v>1148.8399999999999</v>
      </c>
    </row>
    <row r="3710" spans="1:11" s="80" customFormat="1" ht="15" customHeight="1">
      <c r="A3710" s="79" t="s">
        <v>6966</v>
      </c>
      <c r="B3710" s="80" t="s">
        <v>6967</v>
      </c>
      <c r="C3710" s="81">
        <v>12</v>
      </c>
      <c r="D3710" s="81">
        <v>5</v>
      </c>
      <c r="E3710" s="81">
        <v>5</v>
      </c>
      <c r="F3710" s="81">
        <v>0</v>
      </c>
      <c r="G3710" s="82" t="s">
        <v>110</v>
      </c>
      <c r="H3710" s="83" t="s">
        <v>111</v>
      </c>
      <c r="I3710" s="70"/>
      <c r="K3710" s="84">
        <v>903.45</v>
      </c>
    </row>
    <row r="3711" spans="1:11" s="80" customFormat="1" ht="15" customHeight="1">
      <c r="A3711" s="79" t="s">
        <v>6968</v>
      </c>
      <c r="B3711" s="80" t="s">
        <v>6969</v>
      </c>
      <c r="C3711" s="81">
        <v>12</v>
      </c>
      <c r="D3711" s="81">
        <v>5</v>
      </c>
      <c r="E3711" s="81">
        <v>5</v>
      </c>
      <c r="F3711" s="81">
        <v>0</v>
      </c>
      <c r="G3711" s="82" t="s">
        <v>110</v>
      </c>
      <c r="H3711" s="83" t="s">
        <v>111</v>
      </c>
      <c r="I3711" s="70"/>
      <c r="K3711" s="84">
        <v>1051.76</v>
      </c>
    </row>
    <row r="3712" spans="1:11" s="80" customFormat="1" ht="15" customHeight="1">
      <c r="A3712" s="79" t="s">
        <v>6970</v>
      </c>
      <c r="B3712" s="80" t="s">
        <v>6971</v>
      </c>
      <c r="C3712" s="81">
        <v>12</v>
      </c>
      <c r="D3712" s="81">
        <v>5</v>
      </c>
      <c r="E3712" s="81">
        <v>5</v>
      </c>
      <c r="F3712" s="81">
        <v>0</v>
      </c>
      <c r="G3712" s="82" t="s">
        <v>110</v>
      </c>
      <c r="H3712" s="83" t="s">
        <v>111</v>
      </c>
      <c r="I3712" s="70"/>
      <c r="K3712" s="84">
        <v>1132</v>
      </c>
    </row>
    <row r="3713" spans="1:11" s="80" customFormat="1" ht="15" customHeight="1">
      <c r="A3713" s="79" t="s">
        <v>6972</v>
      </c>
      <c r="B3713" s="80" t="s">
        <v>6973</v>
      </c>
      <c r="C3713" s="81">
        <v>12</v>
      </c>
      <c r="D3713" s="81">
        <v>5</v>
      </c>
      <c r="E3713" s="81">
        <v>5</v>
      </c>
      <c r="F3713" s="81">
        <v>0</v>
      </c>
      <c r="G3713" s="82" t="s">
        <v>110</v>
      </c>
      <c r="H3713" s="83" t="s">
        <v>111</v>
      </c>
      <c r="I3713" s="70"/>
      <c r="K3713" s="84">
        <v>1279.5899999999999</v>
      </c>
    </row>
    <row r="3714" spans="1:11" s="80" customFormat="1" ht="15" customHeight="1">
      <c r="A3714" s="79" t="s">
        <v>6974</v>
      </c>
      <c r="B3714" s="80" t="s">
        <v>6975</v>
      </c>
      <c r="C3714" s="81">
        <v>12</v>
      </c>
      <c r="D3714" s="81">
        <v>5</v>
      </c>
      <c r="E3714" s="81">
        <v>5</v>
      </c>
      <c r="F3714" s="81">
        <v>0</v>
      </c>
      <c r="G3714" s="82" t="s">
        <v>110</v>
      </c>
      <c r="H3714" s="83" t="s">
        <v>111</v>
      </c>
      <c r="I3714" s="70"/>
      <c r="K3714" s="84">
        <v>1083.6400000000001</v>
      </c>
    </row>
    <row r="3715" spans="1:11" s="80" customFormat="1" ht="15" customHeight="1">
      <c r="A3715" s="79" t="s">
        <v>6976</v>
      </c>
      <c r="B3715" s="80" t="s">
        <v>6977</v>
      </c>
      <c r="C3715" s="81">
        <v>12</v>
      </c>
      <c r="D3715" s="81">
        <v>5</v>
      </c>
      <c r="E3715" s="81">
        <v>5</v>
      </c>
      <c r="F3715" s="81">
        <v>0</v>
      </c>
      <c r="G3715" s="82" t="s">
        <v>110</v>
      </c>
      <c r="H3715" s="83" t="s">
        <v>111</v>
      </c>
      <c r="I3715" s="70"/>
      <c r="K3715" s="84">
        <v>1196.8399999999999</v>
      </c>
    </row>
    <row r="3716" spans="1:11" s="80" customFormat="1" ht="15" customHeight="1">
      <c r="A3716" s="79" t="s">
        <v>6978</v>
      </c>
      <c r="B3716" s="80" t="s">
        <v>6979</v>
      </c>
      <c r="C3716" s="81">
        <v>12</v>
      </c>
      <c r="D3716" s="81">
        <v>5</v>
      </c>
      <c r="E3716" s="81">
        <v>5</v>
      </c>
      <c r="F3716" s="81">
        <v>0</v>
      </c>
      <c r="G3716" s="82" t="s">
        <v>110</v>
      </c>
      <c r="H3716" s="83" t="s">
        <v>111</v>
      </c>
      <c r="I3716" s="70"/>
      <c r="K3716" s="84">
        <v>1283.53</v>
      </c>
    </row>
    <row r="3717" spans="1:11" s="80" customFormat="1" ht="15" customHeight="1">
      <c r="A3717" s="79" t="s">
        <v>6980</v>
      </c>
      <c r="B3717" s="80" t="s">
        <v>6979</v>
      </c>
      <c r="C3717" s="81">
        <v>12</v>
      </c>
      <c r="D3717" s="81">
        <v>5</v>
      </c>
      <c r="E3717" s="81">
        <v>5</v>
      </c>
      <c r="F3717" s="81">
        <v>0</v>
      </c>
      <c r="G3717" s="82" t="s">
        <v>110</v>
      </c>
      <c r="H3717" s="83" t="s">
        <v>111</v>
      </c>
      <c r="I3717" s="70"/>
      <c r="K3717" s="84">
        <v>1468.38</v>
      </c>
    </row>
    <row r="3718" spans="1:11" s="80" customFormat="1" ht="15" customHeight="1">
      <c r="A3718" s="79" t="s">
        <v>6981</v>
      </c>
      <c r="B3718" s="80" t="s">
        <v>6982</v>
      </c>
      <c r="C3718" s="81">
        <v>12</v>
      </c>
      <c r="D3718" s="81">
        <v>5</v>
      </c>
      <c r="E3718" s="81">
        <v>5</v>
      </c>
      <c r="F3718" s="81">
        <v>0</v>
      </c>
      <c r="G3718" s="82" t="s">
        <v>110</v>
      </c>
      <c r="H3718" s="83" t="s">
        <v>111</v>
      </c>
      <c r="I3718" s="70"/>
      <c r="K3718" s="84">
        <v>214.58</v>
      </c>
    </row>
    <row r="3719" spans="1:11" s="80" customFormat="1" ht="15" customHeight="1">
      <c r="A3719" s="79" t="s">
        <v>6983</v>
      </c>
      <c r="B3719" s="85" t="s">
        <v>6984</v>
      </c>
      <c r="C3719" s="81">
        <v>12</v>
      </c>
      <c r="D3719" s="81">
        <v>5</v>
      </c>
      <c r="E3719" s="81">
        <v>5</v>
      </c>
      <c r="F3719" s="81">
        <v>0</v>
      </c>
      <c r="G3719" s="82" t="s">
        <v>110</v>
      </c>
      <c r="H3719" s="83" t="s">
        <v>111</v>
      </c>
      <c r="I3719" s="70"/>
      <c r="K3719" s="84">
        <v>109.26</v>
      </c>
    </row>
    <row r="3720" spans="1:11" s="80" customFormat="1" ht="15" customHeight="1">
      <c r="A3720" s="79" t="s">
        <v>6985</v>
      </c>
      <c r="B3720" s="80" t="s">
        <v>6986</v>
      </c>
      <c r="C3720" s="81">
        <v>12</v>
      </c>
      <c r="D3720" s="81">
        <v>5</v>
      </c>
      <c r="E3720" s="81">
        <v>5</v>
      </c>
      <c r="F3720" s="81">
        <v>0</v>
      </c>
      <c r="G3720" s="82" t="s">
        <v>110</v>
      </c>
      <c r="H3720" s="83" t="s">
        <v>111</v>
      </c>
      <c r="I3720" s="70"/>
      <c r="K3720" s="84">
        <v>284.43</v>
      </c>
    </row>
    <row r="3721" spans="1:11" s="80" customFormat="1" ht="15" customHeight="1">
      <c r="A3721" s="79" t="s">
        <v>6987</v>
      </c>
      <c r="B3721" s="80" t="s">
        <v>6988</v>
      </c>
      <c r="C3721" s="81">
        <v>12</v>
      </c>
      <c r="D3721" s="81">
        <v>5</v>
      </c>
      <c r="E3721" s="81">
        <v>5</v>
      </c>
      <c r="F3721" s="81">
        <v>0</v>
      </c>
      <c r="G3721" s="82" t="s">
        <v>110</v>
      </c>
      <c r="H3721" s="83" t="s">
        <v>111</v>
      </c>
      <c r="I3721" s="70"/>
      <c r="K3721" s="84">
        <v>764.46</v>
      </c>
    </row>
    <row r="3722" spans="1:11" s="80" customFormat="1" ht="15" customHeight="1">
      <c r="A3722" s="79" t="s">
        <v>6989</v>
      </c>
      <c r="B3722" s="85" t="s">
        <v>6990</v>
      </c>
      <c r="C3722" s="81">
        <v>12</v>
      </c>
      <c r="D3722" s="81">
        <v>5</v>
      </c>
      <c r="E3722" s="81">
        <v>5</v>
      </c>
      <c r="F3722" s="81">
        <v>0</v>
      </c>
      <c r="G3722" s="82" t="s">
        <v>110</v>
      </c>
      <c r="H3722" s="83" t="s">
        <v>111</v>
      </c>
      <c r="I3722" s="70"/>
      <c r="K3722" s="84">
        <v>56.96</v>
      </c>
    </row>
    <row r="3723" spans="1:11" s="80" customFormat="1" ht="15" customHeight="1">
      <c r="A3723" s="79" t="s">
        <v>6991</v>
      </c>
      <c r="B3723" s="85" t="s">
        <v>6992</v>
      </c>
      <c r="C3723" s="81">
        <v>12</v>
      </c>
      <c r="D3723" s="81">
        <v>5</v>
      </c>
      <c r="E3723" s="81">
        <v>5</v>
      </c>
      <c r="F3723" s="81">
        <v>0</v>
      </c>
      <c r="G3723" s="82" t="s">
        <v>110</v>
      </c>
      <c r="H3723" s="83" t="s">
        <v>111</v>
      </c>
      <c r="I3723" s="70"/>
      <c r="K3723" s="84">
        <v>58.39</v>
      </c>
    </row>
    <row r="3724" spans="1:11" s="80" customFormat="1" ht="15" customHeight="1">
      <c r="A3724" s="79" t="s">
        <v>6993</v>
      </c>
      <c r="B3724" s="85" t="s">
        <v>6994</v>
      </c>
      <c r="C3724" s="81">
        <v>12</v>
      </c>
      <c r="D3724" s="81">
        <v>5</v>
      </c>
      <c r="E3724" s="81">
        <v>5</v>
      </c>
      <c r="F3724" s="81">
        <v>0</v>
      </c>
      <c r="G3724" s="82" t="s">
        <v>110</v>
      </c>
      <c r="H3724" s="83" t="s">
        <v>111</v>
      </c>
      <c r="I3724" s="70"/>
      <c r="K3724" s="84">
        <v>44.42</v>
      </c>
    </row>
    <row r="3725" spans="1:11" s="80" customFormat="1" ht="15" customHeight="1">
      <c r="A3725" s="79" t="s">
        <v>6995</v>
      </c>
      <c r="B3725" s="80" t="s">
        <v>6996</v>
      </c>
      <c r="C3725" s="81">
        <v>12</v>
      </c>
      <c r="D3725" s="81">
        <v>5</v>
      </c>
      <c r="E3725" s="81">
        <v>5</v>
      </c>
      <c r="F3725" s="81">
        <v>0</v>
      </c>
      <c r="G3725" s="82" t="s">
        <v>110</v>
      </c>
      <c r="H3725" s="83" t="s">
        <v>111</v>
      </c>
      <c r="I3725" s="70"/>
      <c r="K3725" s="84">
        <v>172.67</v>
      </c>
    </row>
    <row r="3726" spans="1:11" s="80" customFormat="1" ht="15" customHeight="1">
      <c r="A3726" s="79" t="s">
        <v>6997</v>
      </c>
      <c r="B3726" s="80" t="s">
        <v>6998</v>
      </c>
      <c r="C3726" s="81">
        <v>12</v>
      </c>
      <c r="D3726" s="81">
        <v>5</v>
      </c>
      <c r="E3726" s="81">
        <v>5</v>
      </c>
      <c r="F3726" s="81">
        <v>0</v>
      </c>
      <c r="G3726" s="82" t="s">
        <v>110</v>
      </c>
      <c r="H3726" s="83" t="s">
        <v>111</v>
      </c>
      <c r="I3726" s="70"/>
      <c r="K3726" s="84">
        <v>142.22</v>
      </c>
    </row>
    <row r="3727" spans="1:11" s="80" customFormat="1" ht="15" customHeight="1">
      <c r="A3727" s="79" t="s">
        <v>6999</v>
      </c>
      <c r="B3727" s="80" t="s">
        <v>7000</v>
      </c>
      <c r="C3727" s="81">
        <v>12</v>
      </c>
      <c r="D3727" s="81">
        <v>5</v>
      </c>
      <c r="E3727" s="81">
        <v>5</v>
      </c>
      <c r="F3727" s="81">
        <v>0</v>
      </c>
      <c r="G3727" s="82" t="s">
        <v>110</v>
      </c>
      <c r="H3727" s="83" t="s">
        <v>111</v>
      </c>
      <c r="I3727" s="70"/>
      <c r="K3727" s="84">
        <v>154.4</v>
      </c>
    </row>
    <row r="3728" spans="1:11" s="80" customFormat="1" ht="15" customHeight="1">
      <c r="A3728" s="79" t="s">
        <v>7001</v>
      </c>
      <c r="B3728" s="80" t="s">
        <v>7002</v>
      </c>
      <c r="C3728" s="81">
        <v>12</v>
      </c>
      <c r="D3728" s="81">
        <v>5</v>
      </c>
      <c r="E3728" s="81">
        <v>5</v>
      </c>
      <c r="F3728" s="81">
        <v>0</v>
      </c>
      <c r="G3728" s="82" t="s">
        <v>110</v>
      </c>
      <c r="H3728" s="83" t="s">
        <v>111</v>
      </c>
      <c r="I3728" s="70"/>
      <c r="K3728" s="84">
        <v>400.14</v>
      </c>
    </row>
    <row r="3729" spans="1:11" s="80" customFormat="1" ht="15" customHeight="1">
      <c r="A3729" s="79" t="s">
        <v>7003</v>
      </c>
      <c r="B3729" s="80" t="s">
        <v>7004</v>
      </c>
      <c r="C3729" s="81">
        <v>12</v>
      </c>
      <c r="D3729" s="81">
        <v>5</v>
      </c>
      <c r="E3729" s="81">
        <v>5</v>
      </c>
      <c r="F3729" s="81">
        <v>0</v>
      </c>
      <c r="G3729" s="82" t="s">
        <v>110</v>
      </c>
      <c r="H3729" s="83" t="s">
        <v>111</v>
      </c>
      <c r="I3729" s="70"/>
      <c r="K3729" s="84">
        <v>157.97999999999999</v>
      </c>
    </row>
    <row r="3730" spans="1:11" s="80" customFormat="1" ht="15" customHeight="1">
      <c r="A3730" s="79" t="s">
        <v>7005</v>
      </c>
      <c r="B3730" s="85" t="s">
        <v>7006</v>
      </c>
      <c r="C3730" s="81">
        <v>12</v>
      </c>
      <c r="D3730" s="81">
        <v>5</v>
      </c>
      <c r="E3730" s="81">
        <v>5</v>
      </c>
      <c r="F3730" s="81">
        <v>0</v>
      </c>
      <c r="G3730" s="82" t="s">
        <v>110</v>
      </c>
      <c r="H3730" s="83" t="s">
        <v>111</v>
      </c>
      <c r="I3730" s="70"/>
      <c r="K3730" s="84">
        <v>24</v>
      </c>
    </row>
    <row r="3731" spans="1:11" s="80" customFormat="1" ht="15" customHeight="1">
      <c r="A3731" s="79" t="s">
        <v>7007</v>
      </c>
      <c r="B3731" s="80" t="s">
        <v>7008</v>
      </c>
      <c r="C3731" s="81">
        <v>12</v>
      </c>
      <c r="D3731" s="81">
        <v>5</v>
      </c>
      <c r="E3731" s="81">
        <v>5</v>
      </c>
      <c r="F3731" s="81">
        <v>0</v>
      </c>
      <c r="G3731" s="82" t="s">
        <v>110</v>
      </c>
      <c r="H3731" s="83" t="s">
        <v>111</v>
      </c>
      <c r="I3731" s="70"/>
      <c r="K3731" s="84">
        <v>273.69</v>
      </c>
    </row>
    <row r="3732" spans="1:11" s="80" customFormat="1" ht="15" customHeight="1">
      <c r="A3732" s="79" t="s">
        <v>7009</v>
      </c>
      <c r="B3732" s="85" t="s">
        <v>7010</v>
      </c>
      <c r="C3732" s="81">
        <v>12</v>
      </c>
      <c r="D3732" s="81">
        <v>5</v>
      </c>
      <c r="E3732" s="81">
        <v>5</v>
      </c>
      <c r="F3732" s="81">
        <v>0</v>
      </c>
      <c r="G3732" s="82" t="s">
        <v>110</v>
      </c>
      <c r="H3732" s="83" t="s">
        <v>111</v>
      </c>
      <c r="I3732" s="70"/>
      <c r="K3732" s="84">
        <v>54.81</v>
      </c>
    </row>
    <row r="3733" spans="1:11" s="80" customFormat="1" ht="15" customHeight="1">
      <c r="A3733" s="79" t="s">
        <v>7011</v>
      </c>
      <c r="B3733" s="85" t="s">
        <v>7012</v>
      </c>
      <c r="C3733" s="81">
        <v>12</v>
      </c>
      <c r="D3733" s="81">
        <v>5</v>
      </c>
      <c r="E3733" s="81">
        <v>5</v>
      </c>
      <c r="F3733" s="81">
        <v>0</v>
      </c>
      <c r="G3733" s="82" t="s">
        <v>110</v>
      </c>
      <c r="H3733" s="83" t="s">
        <v>111</v>
      </c>
      <c r="I3733" s="70"/>
      <c r="K3733" s="84">
        <v>54.09</v>
      </c>
    </row>
    <row r="3734" spans="1:11" s="80" customFormat="1" ht="15" customHeight="1">
      <c r="A3734" s="79" t="s">
        <v>7013</v>
      </c>
      <c r="B3734" s="85" t="s">
        <v>7014</v>
      </c>
      <c r="C3734" s="81">
        <v>12</v>
      </c>
      <c r="D3734" s="81">
        <v>5</v>
      </c>
      <c r="E3734" s="81">
        <v>5</v>
      </c>
      <c r="F3734" s="81">
        <v>0</v>
      </c>
      <c r="G3734" s="82" t="s">
        <v>110</v>
      </c>
      <c r="H3734" s="83" t="s">
        <v>111</v>
      </c>
      <c r="I3734" s="70"/>
      <c r="K3734" s="84">
        <v>29.73</v>
      </c>
    </row>
    <row r="3735" spans="1:11" s="80" customFormat="1" ht="15" customHeight="1">
      <c r="A3735" s="79" t="s">
        <v>7015</v>
      </c>
      <c r="B3735" s="85" t="s">
        <v>7016</v>
      </c>
      <c r="C3735" s="81">
        <v>12</v>
      </c>
      <c r="D3735" s="81">
        <v>5</v>
      </c>
      <c r="E3735" s="81">
        <v>5</v>
      </c>
      <c r="F3735" s="81">
        <v>0</v>
      </c>
      <c r="G3735" s="82" t="s">
        <v>110</v>
      </c>
      <c r="H3735" s="83" t="s">
        <v>111</v>
      </c>
      <c r="I3735" s="70"/>
      <c r="K3735" s="84">
        <v>5.37</v>
      </c>
    </row>
    <row r="3736" spans="1:11" s="80" customFormat="1" ht="15" customHeight="1">
      <c r="A3736" s="79" t="s">
        <v>7017</v>
      </c>
      <c r="B3736" s="85" t="s">
        <v>7018</v>
      </c>
      <c r="C3736" s="81">
        <v>12</v>
      </c>
      <c r="D3736" s="81">
        <v>5</v>
      </c>
      <c r="E3736" s="81">
        <v>5</v>
      </c>
      <c r="F3736" s="81">
        <v>0</v>
      </c>
      <c r="G3736" s="82" t="s">
        <v>110</v>
      </c>
      <c r="H3736" s="83" t="s">
        <v>111</v>
      </c>
      <c r="I3736" s="70"/>
      <c r="K3736" s="84">
        <v>18.989999999999998</v>
      </c>
    </row>
    <row r="3737" spans="1:11" s="80" customFormat="1" ht="15" customHeight="1">
      <c r="A3737" s="79" t="s">
        <v>7019</v>
      </c>
      <c r="B3737" s="85" t="s">
        <v>7020</v>
      </c>
      <c r="C3737" s="81">
        <v>12</v>
      </c>
      <c r="D3737" s="81">
        <v>5</v>
      </c>
      <c r="E3737" s="81">
        <v>5</v>
      </c>
      <c r="F3737" s="81">
        <v>0</v>
      </c>
      <c r="G3737" s="82" t="s">
        <v>110</v>
      </c>
      <c r="H3737" s="83" t="s">
        <v>111</v>
      </c>
      <c r="I3737" s="70"/>
      <c r="K3737" s="84">
        <v>16.48</v>
      </c>
    </row>
    <row r="3738" spans="1:11" s="80" customFormat="1" ht="15" customHeight="1">
      <c r="A3738" s="79" t="s">
        <v>7021</v>
      </c>
      <c r="B3738" s="85" t="s">
        <v>7022</v>
      </c>
      <c r="C3738" s="81">
        <v>12</v>
      </c>
      <c r="D3738" s="81">
        <v>5</v>
      </c>
      <c r="E3738" s="81">
        <v>5</v>
      </c>
      <c r="F3738" s="81">
        <v>0</v>
      </c>
      <c r="G3738" s="82" t="s">
        <v>110</v>
      </c>
      <c r="H3738" s="83" t="s">
        <v>111</v>
      </c>
      <c r="I3738" s="70"/>
      <c r="K3738" s="84">
        <v>24.72</v>
      </c>
    </row>
    <row r="3739" spans="1:11" s="80" customFormat="1" ht="15" customHeight="1">
      <c r="A3739" s="79" t="s">
        <v>7023</v>
      </c>
      <c r="B3739" s="80" t="s">
        <v>7024</v>
      </c>
      <c r="C3739" s="81">
        <v>12</v>
      </c>
      <c r="D3739" s="81">
        <v>5</v>
      </c>
      <c r="E3739" s="81">
        <v>5</v>
      </c>
      <c r="F3739" s="81">
        <v>0</v>
      </c>
      <c r="G3739" s="82" t="s">
        <v>110</v>
      </c>
      <c r="H3739" s="83" t="s">
        <v>111</v>
      </c>
      <c r="I3739" s="70"/>
      <c r="K3739" s="84">
        <v>192.01</v>
      </c>
    </row>
    <row r="3740" spans="1:11" s="80" customFormat="1" ht="15" customHeight="1">
      <c r="A3740" s="79" t="s">
        <v>7025</v>
      </c>
      <c r="B3740" s="80" t="s">
        <v>7026</v>
      </c>
      <c r="C3740" s="81">
        <v>12</v>
      </c>
      <c r="D3740" s="81">
        <v>5</v>
      </c>
      <c r="E3740" s="81">
        <v>5</v>
      </c>
      <c r="F3740" s="81">
        <v>0</v>
      </c>
      <c r="G3740" s="82" t="s">
        <v>110</v>
      </c>
      <c r="H3740" s="83" t="s">
        <v>111</v>
      </c>
      <c r="I3740" s="70"/>
      <c r="K3740" s="84">
        <v>124.31</v>
      </c>
    </row>
    <row r="3741" spans="1:11" s="80" customFormat="1" ht="15" customHeight="1">
      <c r="A3741" s="79" t="s">
        <v>7027</v>
      </c>
      <c r="B3741" s="80" t="s">
        <v>7028</v>
      </c>
      <c r="C3741" s="81">
        <v>12</v>
      </c>
      <c r="D3741" s="81">
        <v>5</v>
      </c>
      <c r="E3741" s="81">
        <v>5</v>
      </c>
      <c r="F3741" s="81">
        <v>0</v>
      </c>
      <c r="G3741" s="82" t="s">
        <v>110</v>
      </c>
      <c r="H3741" s="83" t="s">
        <v>111</v>
      </c>
      <c r="I3741" s="70"/>
      <c r="K3741" s="84">
        <v>361.45</v>
      </c>
    </row>
    <row r="3742" spans="1:11" s="80" customFormat="1" ht="15" customHeight="1">
      <c r="A3742" s="79" t="s">
        <v>7029</v>
      </c>
      <c r="B3742" s="80" t="s">
        <v>7030</v>
      </c>
      <c r="C3742" s="81">
        <v>12</v>
      </c>
      <c r="D3742" s="81">
        <v>5</v>
      </c>
      <c r="E3742" s="81">
        <v>5</v>
      </c>
      <c r="F3742" s="81">
        <v>0</v>
      </c>
      <c r="G3742" s="82" t="s">
        <v>110</v>
      </c>
      <c r="H3742" s="83" t="s">
        <v>111</v>
      </c>
      <c r="I3742" s="70"/>
      <c r="K3742" s="84">
        <v>211.35</v>
      </c>
    </row>
    <row r="3743" spans="1:11" s="80" customFormat="1" ht="15" customHeight="1">
      <c r="A3743" s="79" t="s">
        <v>7031</v>
      </c>
      <c r="B3743" s="80" t="s">
        <v>7032</v>
      </c>
      <c r="C3743" s="81">
        <v>12</v>
      </c>
      <c r="D3743" s="81">
        <v>5</v>
      </c>
      <c r="E3743" s="81">
        <v>5</v>
      </c>
      <c r="F3743" s="81">
        <v>0</v>
      </c>
      <c r="G3743" s="82" t="s">
        <v>110</v>
      </c>
      <c r="H3743" s="83" t="s">
        <v>111</v>
      </c>
      <c r="I3743" s="70"/>
      <c r="K3743" s="84">
        <v>291.24</v>
      </c>
    </row>
    <row r="3744" spans="1:11" s="80" customFormat="1" ht="15" customHeight="1">
      <c r="A3744" s="79" t="s">
        <v>7033</v>
      </c>
      <c r="B3744" s="80" t="s">
        <v>7034</v>
      </c>
      <c r="C3744" s="81">
        <v>12</v>
      </c>
      <c r="D3744" s="81">
        <v>5</v>
      </c>
      <c r="E3744" s="81">
        <v>5</v>
      </c>
      <c r="F3744" s="81">
        <v>0</v>
      </c>
      <c r="G3744" s="82" t="s">
        <v>110</v>
      </c>
      <c r="H3744" s="83" t="s">
        <v>111</v>
      </c>
      <c r="I3744" s="70"/>
      <c r="K3744" s="84">
        <v>339.24</v>
      </c>
    </row>
    <row r="3745" spans="1:11" s="80" customFormat="1" ht="15" customHeight="1">
      <c r="A3745" s="79" t="s">
        <v>7035</v>
      </c>
      <c r="B3745" s="80" t="s">
        <v>7036</v>
      </c>
      <c r="C3745" s="81">
        <v>12</v>
      </c>
      <c r="D3745" s="81">
        <v>5</v>
      </c>
      <c r="E3745" s="81">
        <v>5</v>
      </c>
      <c r="F3745" s="81">
        <v>0</v>
      </c>
      <c r="G3745" s="82" t="s">
        <v>110</v>
      </c>
      <c r="H3745" s="83" t="s">
        <v>111</v>
      </c>
      <c r="I3745" s="70"/>
      <c r="K3745" s="84">
        <v>350.35</v>
      </c>
    </row>
    <row r="3746" spans="1:11" s="80" customFormat="1" ht="15" customHeight="1">
      <c r="A3746" s="79" t="s">
        <v>7037</v>
      </c>
      <c r="B3746" s="85" t="s">
        <v>7038</v>
      </c>
      <c r="C3746" s="81">
        <v>12</v>
      </c>
      <c r="D3746" s="81">
        <v>5</v>
      </c>
      <c r="E3746" s="81">
        <v>5</v>
      </c>
      <c r="F3746" s="81">
        <v>0</v>
      </c>
      <c r="G3746" s="82" t="s">
        <v>110</v>
      </c>
      <c r="H3746" s="83" t="s">
        <v>111</v>
      </c>
      <c r="I3746" s="70"/>
      <c r="K3746" s="84">
        <v>89.2</v>
      </c>
    </row>
    <row r="3747" spans="1:11" s="80" customFormat="1" ht="15" customHeight="1">
      <c r="A3747" s="79" t="s">
        <v>7039</v>
      </c>
      <c r="B3747" s="80" t="s">
        <v>7040</v>
      </c>
      <c r="C3747" s="81">
        <v>12</v>
      </c>
      <c r="D3747" s="81">
        <v>5</v>
      </c>
      <c r="E3747" s="81">
        <v>5</v>
      </c>
      <c r="F3747" s="81">
        <v>0</v>
      </c>
      <c r="G3747" s="82" t="s">
        <v>110</v>
      </c>
      <c r="H3747" s="83" t="s">
        <v>111</v>
      </c>
      <c r="I3747" s="70"/>
      <c r="K3747" s="84">
        <v>140.07</v>
      </c>
    </row>
    <row r="3748" spans="1:11" s="80" customFormat="1" ht="15" customHeight="1">
      <c r="A3748" s="79" t="s">
        <v>7041</v>
      </c>
      <c r="B3748" s="80" t="s">
        <v>7042</v>
      </c>
      <c r="C3748" s="81">
        <v>12</v>
      </c>
      <c r="D3748" s="81">
        <v>5</v>
      </c>
      <c r="E3748" s="81">
        <v>5</v>
      </c>
      <c r="F3748" s="81">
        <v>0</v>
      </c>
      <c r="G3748" s="82" t="s">
        <v>110</v>
      </c>
      <c r="H3748" s="83" t="s">
        <v>111</v>
      </c>
      <c r="I3748" s="70"/>
      <c r="K3748" s="84">
        <v>175.89</v>
      </c>
    </row>
    <row r="3749" spans="1:11" s="80" customFormat="1" ht="15" customHeight="1">
      <c r="A3749" s="79" t="s">
        <v>7043</v>
      </c>
      <c r="B3749" s="80" t="s">
        <v>7044</v>
      </c>
      <c r="C3749" s="81">
        <v>12</v>
      </c>
      <c r="D3749" s="81">
        <v>5</v>
      </c>
      <c r="E3749" s="81">
        <v>5</v>
      </c>
      <c r="F3749" s="81">
        <v>0</v>
      </c>
      <c r="G3749" s="82" t="s">
        <v>110</v>
      </c>
      <c r="H3749" s="83" t="s">
        <v>111</v>
      </c>
      <c r="I3749" s="70"/>
      <c r="K3749" s="84">
        <v>247.89</v>
      </c>
    </row>
    <row r="3750" spans="1:11" s="80" customFormat="1" ht="15" customHeight="1">
      <c r="A3750" s="79" t="s">
        <v>7045</v>
      </c>
      <c r="B3750" s="80" t="s">
        <v>7044</v>
      </c>
      <c r="C3750" s="81">
        <v>12</v>
      </c>
      <c r="D3750" s="81">
        <v>5</v>
      </c>
      <c r="E3750" s="81">
        <v>5</v>
      </c>
      <c r="F3750" s="81">
        <v>0</v>
      </c>
      <c r="G3750" s="82" t="s">
        <v>110</v>
      </c>
      <c r="H3750" s="83" t="s">
        <v>111</v>
      </c>
      <c r="I3750" s="70"/>
      <c r="K3750" s="84">
        <v>142.22</v>
      </c>
    </row>
    <row r="3751" spans="1:11" s="80" customFormat="1" ht="15" customHeight="1">
      <c r="A3751" s="79" t="s">
        <v>7046</v>
      </c>
      <c r="B3751" s="80" t="s">
        <v>7047</v>
      </c>
      <c r="C3751" s="81">
        <v>12</v>
      </c>
      <c r="D3751" s="81">
        <v>5</v>
      </c>
      <c r="E3751" s="81">
        <v>5</v>
      </c>
      <c r="F3751" s="81">
        <v>0</v>
      </c>
      <c r="G3751" s="82" t="s">
        <v>110</v>
      </c>
      <c r="H3751" s="83" t="s">
        <v>111</v>
      </c>
      <c r="I3751" s="70"/>
      <c r="K3751" s="84">
        <v>231.42</v>
      </c>
    </row>
    <row r="3752" spans="1:11" s="80" customFormat="1" ht="15" customHeight="1">
      <c r="A3752" s="79" t="s">
        <v>7048</v>
      </c>
      <c r="B3752" s="80" t="s">
        <v>7047</v>
      </c>
      <c r="C3752" s="81">
        <v>12</v>
      </c>
      <c r="D3752" s="81">
        <v>5</v>
      </c>
      <c r="E3752" s="81">
        <v>5</v>
      </c>
      <c r="F3752" s="81">
        <v>0</v>
      </c>
      <c r="G3752" s="82" t="s">
        <v>110</v>
      </c>
      <c r="H3752" s="83" t="s">
        <v>111</v>
      </c>
      <c r="I3752" s="70"/>
      <c r="K3752" s="84">
        <v>158.34</v>
      </c>
    </row>
    <row r="3753" spans="1:11" s="80" customFormat="1" ht="15" customHeight="1">
      <c r="A3753" s="79" t="s">
        <v>7049</v>
      </c>
      <c r="B3753" s="80" t="s">
        <v>7050</v>
      </c>
      <c r="C3753" s="81">
        <v>12</v>
      </c>
      <c r="D3753" s="81">
        <v>5</v>
      </c>
      <c r="E3753" s="81">
        <v>5</v>
      </c>
      <c r="F3753" s="81">
        <v>0</v>
      </c>
      <c r="G3753" s="82" t="s">
        <v>110</v>
      </c>
      <c r="H3753" s="83" t="s">
        <v>111</v>
      </c>
      <c r="I3753" s="70"/>
      <c r="K3753" s="84">
        <v>121.8</v>
      </c>
    </row>
    <row r="3754" spans="1:11" s="80" customFormat="1" ht="15" customHeight="1">
      <c r="A3754" s="79" t="s">
        <v>7051</v>
      </c>
      <c r="B3754" s="80" t="s">
        <v>7050</v>
      </c>
      <c r="C3754" s="81">
        <v>12</v>
      </c>
      <c r="D3754" s="81">
        <v>5</v>
      </c>
      <c r="E3754" s="81">
        <v>5</v>
      </c>
      <c r="F3754" s="81">
        <v>0</v>
      </c>
      <c r="G3754" s="82" t="s">
        <v>110</v>
      </c>
      <c r="H3754" s="83" t="s">
        <v>111</v>
      </c>
      <c r="I3754" s="70"/>
      <c r="K3754" s="84">
        <v>188.79</v>
      </c>
    </row>
    <row r="3755" spans="1:11" s="80" customFormat="1" ht="15" customHeight="1">
      <c r="A3755" s="79" t="s">
        <v>7052</v>
      </c>
      <c r="B3755" s="85" t="s">
        <v>7050</v>
      </c>
      <c r="C3755" s="81">
        <v>12</v>
      </c>
      <c r="D3755" s="81">
        <v>5</v>
      </c>
      <c r="E3755" s="81">
        <v>5</v>
      </c>
      <c r="F3755" s="81">
        <v>0</v>
      </c>
      <c r="G3755" s="82" t="s">
        <v>110</v>
      </c>
      <c r="H3755" s="83" t="s">
        <v>111</v>
      </c>
      <c r="I3755" s="70"/>
      <c r="K3755" s="84">
        <v>114.63</v>
      </c>
    </row>
    <row r="3756" spans="1:11" s="80" customFormat="1" ht="15" customHeight="1">
      <c r="A3756" s="79" t="s">
        <v>7053</v>
      </c>
      <c r="B3756" s="80" t="s">
        <v>7054</v>
      </c>
      <c r="C3756" s="81">
        <v>12</v>
      </c>
      <c r="D3756" s="81">
        <v>5</v>
      </c>
      <c r="E3756" s="81">
        <v>5</v>
      </c>
      <c r="F3756" s="81">
        <v>0</v>
      </c>
      <c r="G3756" s="82" t="s">
        <v>110</v>
      </c>
      <c r="H3756" s="83" t="s">
        <v>111</v>
      </c>
      <c r="I3756" s="70"/>
      <c r="K3756" s="84">
        <v>361.81</v>
      </c>
    </row>
    <row r="3757" spans="1:11" s="80" customFormat="1" ht="15" customHeight="1">
      <c r="A3757" s="79" t="s">
        <v>7055</v>
      </c>
      <c r="B3757" s="80" t="s">
        <v>7054</v>
      </c>
      <c r="C3757" s="81">
        <v>12</v>
      </c>
      <c r="D3757" s="81">
        <v>5</v>
      </c>
      <c r="E3757" s="81">
        <v>5</v>
      </c>
      <c r="F3757" s="81">
        <v>0</v>
      </c>
      <c r="G3757" s="82" t="s">
        <v>110</v>
      </c>
      <c r="H3757" s="83" t="s">
        <v>111</v>
      </c>
      <c r="I3757" s="70"/>
      <c r="K3757" s="84">
        <v>213.5</v>
      </c>
    </row>
    <row r="3758" spans="1:11" s="80" customFormat="1" ht="15" customHeight="1">
      <c r="A3758" s="79" t="s">
        <v>7056</v>
      </c>
      <c r="B3758" s="80" t="s">
        <v>7054</v>
      </c>
      <c r="C3758" s="81">
        <v>12</v>
      </c>
      <c r="D3758" s="81">
        <v>5</v>
      </c>
      <c r="E3758" s="81">
        <v>5</v>
      </c>
      <c r="F3758" s="81">
        <v>0</v>
      </c>
      <c r="G3758" s="82" t="s">
        <v>110</v>
      </c>
      <c r="H3758" s="83" t="s">
        <v>111</v>
      </c>
      <c r="I3758" s="70"/>
      <c r="K3758" s="84">
        <v>226.76</v>
      </c>
    </row>
    <row r="3759" spans="1:11" s="80" customFormat="1" ht="15" customHeight="1">
      <c r="A3759" s="79" t="s">
        <v>7057</v>
      </c>
      <c r="B3759" s="80" t="s">
        <v>7054</v>
      </c>
      <c r="C3759" s="81">
        <v>12</v>
      </c>
      <c r="D3759" s="81">
        <v>5</v>
      </c>
      <c r="E3759" s="81">
        <v>5</v>
      </c>
      <c r="F3759" s="81">
        <v>0</v>
      </c>
      <c r="G3759" s="82" t="s">
        <v>110</v>
      </c>
      <c r="H3759" s="83" t="s">
        <v>111</v>
      </c>
      <c r="I3759" s="70"/>
      <c r="K3759" s="84">
        <v>156.9</v>
      </c>
    </row>
    <row r="3760" spans="1:11" s="80" customFormat="1" ht="15" customHeight="1">
      <c r="A3760" s="79" t="s">
        <v>7058</v>
      </c>
      <c r="B3760" s="80" t="s">
        <v>7059</v>
      </c>
      <c r="C3760" s="81">
        <v>12</v>
      </c>
      <c r="D3760" s="81">
        <v>5</v>
      </c>
      <c r="E3760" s="81">
        <v>5</v>
      </c>
      <c r="F3760" s="81">
        <v>0</v>
      </c>
      <c r="G3760" s="82" t="s">
        <v>110</v>
      </c>
      <c r="H3760" s="83" t="s">
        <v>111</v>
      </c>
      <c r="I3760" s="70"/>
      <c r="K3760" s="84">
        <v>123.59</v>
      </c>
    </row>
    <row r="3761" spans="1:11" s="80" customFormat="1" ht="15" customHeight="1">
      <c r="A3761" s="79" t="s">
        <v>7060</v>
      </c>
      <c r="B3761" s="85" t="s">
        <v>7059</v>
      </c>
      <c r="C3761" s="81">
        <v>12</v>
      </c>
      <c r="D3761" s="81">
        <v>5</v>
      </c>
      <c r="E3761" s="81">
        <v>5</v>
      </c>
      <c r="F3761" s="81">
        <v>0</v>
      </c>
      <c r="G3761" s="82" t="s">
        <v>110</v>
      </c>
      <c r="H3761" s="83" t="s">
        <v>111</v>
      </c>
      <c r="I3761" s="70"/>
      <c r="K3761" s="84">
        <v>74.87</v>
      </c>
    </row>
    <row r="3762" spans="1:11" s="80" customFormat="1" ht="15" customHeight="1">
      <c r="A3762" s="79" t="s">
        <v>7061</v>
      </c>
      <c r="B3762" s="80" t="s">
        <v>7062</v>
      </c>
      <c r="C3762" s="81">
        <v>12</v>
      </c>
      <c r="D3762" s="81">
        <v>5</v>
      </c>
      <c r="E3762" s="81">
        <v>5</v>
      </c>
      <c r="F3762" s="81">
        <v>0</v>
      </c>
      <c r="G3762" s="82" t="s">
        <v>110</v>
      </c>
      <c r="H3762" s="83" t="s">
        <v>111</v>
      </c>
      <c r="I3762" s="70"/>
      <c r="K3762" s="84">
        <v>195.95</v>
      </c>
    </row>
    <row r="3763" spans="1:11" s="80" customFormat="1" ht="15" customHeight="1">
      <c r="A3763" s="79" t="s">
        <v>7063</v>
      </c>
      <c r="B3763" s="85" t="s">
        <v>7064</v>
      </c>
      <c r="C3763" s="81">
        <v>12</v>
      </c>
      <c r="D3763" s="81">
        <v>5</v>
      </c>
      <c r="E3763" s="81">
        <v>5</v>
      </c>
      <c r="F3763" s="81">
        <v>0</v>
      </c>
      <c r="G3763" s="82" t="s">
        <v>110</v>
      </c>
      <c r="H3763" s="83" t="s">
        <v>111</v>
      </c>
      <c r="I3763" s="70"/>
      <c r="K3763" s="84">
        <v>36.18</v>
      </c>
    </row>
    <row r="3764" spans="1:11" s="80" customFormat="1" ht="15" customHeight="1">
      <c r="A3764" s="79" t="s">
        <v>7065</v>
      </c>
      <c r="B3764" s="85" t="s">
        <v>7066</v>
      </c>
      <c r="C3764" s="81">
        <v>12</v>
      </c>
      <c r="D3764" s="81">
        <v>5</v>
      </c>
      <c r="E3764" s="81">
        <v>5</v>
      </c>
      <c r="F3764" s="81">
        <v>0</v>
      </c>
      <c r="G3764" s="82" t="s">
        <v>110</v>
      </c>
      <c r="H3764" s="83" t="s">
        <v>111</v>
      </c>
      <c r="I3764" s="70"/>
      <c r="K3764" s="84">
        <v>52.3</v>
      </c>
    </row>
    <row r="3765" spans="1:11" s="80" customFormat="1" ht="15" customHeight="1">
      <c r="A3765" s="79" t="s">
        <v>7067</v>
      </c>
      <c r="B3765" s="85" t="s">
        <v>7066</v>
      </c>
      <c r="C3765" s="81">
        <v>12</v>
      </c>
      <c r="D3765" s="81">
        <v>5</v>
      </c>
      <c r="E3765" s="81">
        <v>5</v>
      </c>
      <c r="F3765" s="81">
        <v>0</v>
      </c>
      <c r="G3765" s="82" t="s">
        <v>110</v>
      </c>
      <c r="H3765" s="83" t="s">
        <v>111</v>
      </c>
      <c r="I3765" s="70"/>
      <c r="K3765" s="84">
        <v>26.87</v>
      </c>
    </row>
    <row r="3766" spans="1:11" s="80" customFormat="1" ht="15" customHeight="1">
      <c r="A3766" s="79" t="s">
        <v>7068</v>
      </c>
      <c r="B3766" s="85" t="s">
        <v>7069</v>
      </c>
      <c r="C3766" s="81">
        <v>12</v>
      </c>
      <c r="D3766" s="81">
        <v>5</v>
      </c>
      <c r="E3766" s="81">
        <v>5</v>
      </c>
      <c r="F3766" s="81">
        <v>0</v>
      </c>
      <c r="G3766" s="82" t="s">
        <v>110</v>
      </c>
      <c r="H3766" s="83" t="s">
        <v>111</v>
      </c>
      <c r="I3766" s="70"/>
      <c r="K3766" s="84">
        <v>25.43</v>
      </c>
    </row>
    <row r="3767" spans="1:11" s="80" customFormat="1" ht="15" customHeight="1">
      <c r="A3767" s="79" t="s">
        <v>7070</v>
      </c>
      <c r="B3767" s="85" t="s">
        <v>7071</v>
      </c>
      <c r="C3767" s="81">
        <v>12</v>
      </c>
      <c r="D3767" s="81">
        <v>5</v>
      </c>
      <c r="E3767" s="81">
        <v>5</v>
      </c>
      <c r="F3767" s="81">
        <v>0</v>
      </c>
      <c r="G3767" s="82" t="s">
        <v>110</v>
      </c>
      <c r="H3767" s="83" t="s">
        <v>111</v>
      </c>
      <c r="I3767" s="70"/>
      <c r="K3767" s="84">
        <v>60.9</v>
      </c>
    </row>
    <row r="3768" spans="1:11" s="80" customFormat="1" ht="15" customHeight="1">
      <c r="A3768" s="79" t="s">
        <v>7072</v>
      </c>
      <c r="B3768" s="85" t="s">
        <v>7071</v>
      </c>
      <c r="C3768" s="81">
        <v>12</v>
      </c>
      <c r="D3768" s="81">
        <v>5</v>
      </c>
      <c r="E3768" s="81">
        <v>5</v>
      </c>
      <c r="F3768" s="81">
        <v>0</v>
      </c>
      <c r="G3768" s="82" t="s">
        <v>110</v>
      </c>
      <c r="H3768" s="83" t="s">
        <v>111</v>
      </c>
      <c r="I3768" s="70"/>
      <c r="K3768" s="84">
        <v>60.18</v>
      </c>
    </row>
    <row r="3769" spans="1:11" s="80" customFormat="1" ht="15" customHeight="1">
      <c r="A3769" s="79" t="s">
        <v>7073</v>
      </c>
      <c r="B3769" s="85" t="s">
        <v>7074</v>
      </c>
      <c r="C3769" s="81">
        <v>12</v>
      </c>
      <c r="D3769" s="81">
        <v>5</v>
      </c>
      <c r="E3769" s="81">
        <v>5</v>
      </c>
      <c r="F3769" s="81">
        <v>0</v>
      </c>
      <c r="G3769" s="82" t="s">
        <v>110</v>
      </c>
      <c r="H3769" s="83" t="s">
        <v>111</v>
      </c>
      <c r="I3769" s="70"/>
      <c r="K3769" s="84">
        <v>24.72</v>
      </c>
    </row>
    <row r="3770" spans="1:11" s="80" customFormat="1" ht="15" customHeight="1">
      <c r="A3770" s="79" t="s">
        <v>7075</v>
      </c>
      <c r="B3770" s="85" t="s">
        <v>7076</v>
      </c>
      <c r="C3770" s="81">
        <v>12</v>
      </c>
      <c r="D3770" s="81">
        <v>5</v>
      </c>
      <c r="E3770" s="81">
        <v>5</v>
      </c>
      <c r="F3770" s="81">
        <v>0</v>
      </c>
      <c r="G3770" s="82" t="s">
        <v>110</v>
      </c>
      <c r="H3770" s="83" t="s">
        <v>111</v>
      </c>
      <c r="I3770" s="70"/>
      <c r="K3770" s="84">
        <v>26.51</v>
      </c>
    </row>
    <row r="3771" spans="1:11" s="80" customFormat="1" ht="15" customHeight="1">
      <c r="A3771" s="79" t="s">
        <v>7077</v>
      </c>
      <c r="B3771" s="85" t="s">
        <v>7078</v>
      </c>
      <c r="C3771" s="81">
        <v>12</v>
      </c>
      <c r="D3771" s="81">
        <v>5</v>
      </c>
      <c r="E3771" s="81">
        <v>5</v>
      </c>
      <c r="F3771" s="81">
        <v>0</v>
      </c>
      <c r="G3771" s="82" t="s">
        <v>110</v>
      </c>
      <c r="H3771" s="83" t="s">
        <v>111</v>
      </c>
      <c r="I3771" s="70"/>
      <c r="K3771" s="84">
        <v>39.409999999999997</v>
      </c>
    </row>
    <row r="3772" spans="1:11" s="80" customFormat="1" ht="15" customHeight="1">
      <c r="A3772" s="79" t="s">
        <v>7079</v>
      </c>
      <c r="B3772" s="85" t="s">
        <v>7080</v>
      </c>
      <c r="C3772" s="81">
        <v>12</v>
      </c>
      <c r="D3772" s="81">
        <v>5</v>
      </c>
      <c r="E3772" s="81">
        <v>5</v>
      </c>
      <c r="F3772" s="81">
        <v>0</v>
      </c>
      <c r="G3772" s="82" t="s">
        <v>110</v>
      </c>
      <c r="H3772" s="83" t="s">
        <v>111</v>
      </c>
      <c r="I3772" s="70"/>
      <c r="K3772" s="84">
        <v>56.24</v>
      </c>
    </row>
    <row r="3773" spans="1:11" s="80" customFormat="1" ht="15" customHeight="1">
      <c r="A3773" s="79" t="s">
        <v>7081</v>
      </c>
      <c r="B3773" s="85" t="s">
        <v>7082</v>
      </c>
      <c r="C3773" s="81">
        <v>12</v>
      </c>
      <c r="D3773" s="81">
        <v>5</v>
      </c>
      <c r="E3773" s="81">
        <v>5</v>
      </c>
      <c r="F3773" s="81">
        <v>0</v>
      </c>
      <c r="G3773" s="82" t="s">
        <v>110</v>
      </c>
      <c r="H3773" s="83" t="s">
        <v>111</v>
      </c>
      <c r="I3773" s="70"/>
      <c r="K3773" s="84">
        <v>68.42</v>
      </c>
    </row>
    <row r="3774" spans="1:11" s="80" customFormat="1" ht="15" customHeight="1">
      <c r="A3774" s="79" t="s">
        <v>7083</v>
      </c>
      <c r="B3774" s="85" t="s">
        <v>7084</v>
      </c>
      <c r="C3774" s="81">
        <v>12</v>
      </c>
      <c r="D3774" s="81">
        <v>5</v>
      </c>
      <c r="E3774" s="81">
        <v>5</v>
      </c>
      <c r="F3774" s="81">
        <v>0</v>
      </c>
      <c r="G3774" s="82" t="s">
        <v>110</v>
      </c>
      <c r="H3774" s="83" t="s">
        <v>111</v>
      </c>
      <c r="I3774" s="70"/>
      <c r="K3774" s="84">
        <v>58.03</v>
      </c>
    </row>
    <row r="3775" spans="1:11" s="80" customFormat="1" ht="15" customHeight="1">
      <c r="A3775" s="79" t="s">
        <v>7085</v>
      </c>
      <c r="B3775" s="85" t="s">
        <v>7086</v>
      </c>
      <c r="C3775" s="81">
        <v>12</v>
      </c>
      <c r="D3775" s="81">
        <v>5</v>
      </c>
      <c r="E3775" s="81">
        <v>5</v>
      </c>
      <c r="F3775" s="81">
        <v>0</v>
      </c>
      <c r="G3775" s="82" t="s">
        <v>110</v>
      </c>
      <c r="H3775" s="83" t="s">
        <v>111</v>
      </c>
      <c r="I3775" s="70"/>
      <c r="K3775" s="84">
        <v>80.599999999999994</v>
      </c>
    </row>
    <row r="3776" spans="1:11" s="80" customFormat="1" ht="15" customHeight="1">
      <c r="A3776" s="79" t="s">
        <v>7087</v>
      </c>
      <c r="B3776" s="85" t="s">
        <v>7088</v>
      </c>
      <c r="C3776" s="81">
        <v>12</v>
      </c>
      <c r="D3776" s="81">
        <v>5</v>
      </c>
      <c r="E3776" s="81">
        <v>5</v>
      </c>
      <c r="F3776" s="81">
        <v>0</v>
      </c>
      <c r="G3776" s="82" t="s">
        <v>110</v>
      </c>
      <c r="H3776" s="83" t="s">
        <v>111</v>
      </c>
      <c r="I3776" s="70"/>
      <c r="K3776" s="84">
        <v>56.24</v>
      </c>
    </row>
    <row r="3777" spans="1:11" s="80" customFormat="1" ht="15" customHeight="1">
      <c r="A3777" s="79" t="s">
        <v>7089</v>
      </c>
      <c r="B3777" s="80" t="s">
        <v>7090</v>
      </c>
      <c r="C3777" s="81">
        <v>12</v>
      </c>
      <c r="D3777" s="81">
        <v>5</v>
      </c>
      <c r="E3777" s="81">
        <v>5</v>
      </c>
      <c r="F3777" s="81">
        <v>0</v>
      </c>
      <c r="G3777" s="82" t="s">
        <v>110</v>
      </c>
      <c r="H3777" s="83" t="s">
        <v>111</v>
      </c>
      <c r="I3777" s="70"/>
      <c r="K3777" s="84">
        <v>164.78</v>
      </c>
    </row>
    <row r="3778" spans="1:11" s="80" customFormat="1" ht="15" customHeight="1">
      <c r="A3778" s="79" t="s">
        <v>7091</v>
      </c>
      <c r="B3778" s="85" t="s">
        <v>7092</v>
      </c>
      <c r="C3778" s="81">
        <v>12</v>
      </c>
      <c r="D3778" s="81">
        <v>5</v>
      </c>
      <c r="E3778" s="81">
        <v>5</v>
      </c>
      <c r="F3778" s="81">
        <v>0</v>
      </c>
      <c r="G3778" s="82" t="s">
        <v>110</v>
      </c>
      <c r="H3778" s="83" t="s">
        <v>111</v>
      </c>
      <c r="I3778" s="70"/>
      <c r="K3778" s="84">
        <v>18.27</v>
      </c>
    </row>
    <row r="3779" spans="1:11" s="80" customFormat="1" ht="15" customHeight="1">
      <c r="A3779" s="79" t="s">
        <v>7093</v>
      </c>
      <c r="B3779" s="85" t="s">
        <v>7094</v>
      </c>
      <c r="C3779" s="81">
        <v>12</v>
      </c>
      <c r="D3779" s="81">
        <v>5</v>
      </c>
      <c r="E3779" s="81">
        <v>5</v>
      </c>
      <c r="F3779" s="81">
        <v>0</v>
      </c>
      <c r="G3779" s="82" t="s">
        <v>110</v>
      </c>
      <c r="H3779" s="83" t="s">
        <v>111</v>
      </c>
      <c r="I3779" s="70"/>
      <c r="K3779" s="84">
        <v>44.06</v>
      </c>
    </row>
    <row r="3780" spans="1:11" s="80" customFormat="1" ht="15" customHeight="1">
      <c r="A3780" s="79" t="s">
        <v>7095</v>
      </c>
      <c r="B3780" s="85" t="s">
        <v>7096</v>
      </c>
      <c r="C3780" s="81">
        <v>12</v>
      </c>
      <c r="D3780" s="81">
        <v>5</v>
      </c>
      <c r="E3780" s="81">
        <v>5</v>
      </c>
      <c r="F3780" s="81">
        <v>0</v>
      </c>
      <c r="G3780" s="82" t="s">
        <v>110</v>
      </c>
      <c r="H3780" s="83" t="s">
        <v>111</v>
      </c>
      <c r="I3780" s="70"/>
      <c r="K3780" s="84">
        <v>14.33</v>
      </c>
    </row>
    <row r="3781" spans="1:11" s="80" customFormat="1" ht="15" customHeight="1">
      <c r="A3781" s="79" t="s">
        <v>7097</v>
      </c>
      <c r="B3781" s="85" t="s">
        <v>7098</v>
      </c>
      <c r="C3781" s="81">
        <v>12</v>
      </c>
      <c r="D3781" s="81">
        <v>5</v>
      </c>
      <c r="E3781" s="81">
        <v>5</v>
      </c>
      <c r="F3781" s="81">
        <v>0</v>
      </c>
      <c r="G3781" s="82" t="s">
        <v>110</v>
      </c>
      <c r="H3781" s="83" t="s">
        <v>111</v>
      </c>
      <c r="I3781" s="70"/>
      <c r="K3781" s="84">
        <v>63.41</v>
      </c>
    </row>
    <row r="3782" spans="1:11" s="80" customFormat="1" ht="15" customHeight="1">
      <c r="A3782" s="79" t="s">
        <v>7099</v>
      </c>
      <c r="B3782" s="85" t="s">
        <v>7100</v>
      </c>
      <c r="C3782" s="81">
        <v>12</v>
      </c>
      <c r="D3782" s="81">
        <v>5</v>
      </c>
      <c r="E3782" s="81">
        <v>5</v>
      </c>
      <c r="F3782" s="81">
        <v>0</v>
      </c>
      <c r="G3782" s="82" t="s">
        <v>110</v>
      </c>
      <c r="H3782" s="83" t="s">
        <v>111</v>
      </c>
      <c r="I3782" s="70"/>
      <c r="K3782" s="84">
        <v>17.190000000000001</v>
      </c>
    </row>
    <row r="3783" spans="1:11" s="80" customFormat="1" ht="15" customHeight="1">
      <c r="A3783" s="79" t="s">
        <v>7101</v>
      </c>
      <c r="B3783" s="85" t="s">
        <v>7102</v>
      </c>
      <c r="C3783" s="81">
        <v>12</v>
      </c>
      <c r="D3783" s="81">
        <v>5</v>
      </c>
      <c r="E3783" s="81">
        <v>5</v>
      </c>
      <c r="F3783" s="81">
        <v>0</v>
      </c>
      <c r="G3783" s="82" t="s">
        <v>110</v>
      </c>
      <c r="H3783" s="83" t="s">
        <v>111</v>
      </c>
      <c r="I3783" s="70"/>
      <c r="K3783" s="84">
        <v>25.43</v>
      </c>
    </row>
    <row r="3784" spans="1:11" s="80" customFormat="1" ht="15" customHeight="1">
      <c r="A3784" s="79" t="s">
        <v>7103</v>
      </c>
      <c r="B3784" s="85" t="s">
        <v>7102</v>
      </c>
      <c r="C3784" s="81">
        <v>12</v>
      </c>
      <c r="D3784" s="81">
        <v>5</v>
      </c>
      <c r="E3784" s="81">
        <v>5</v>
      </c>
      <c r="F3784" s="81">
        <v>0</v>
      </c>
      <c r="G3784" s="82" t="s">
        <v>110</v>
      </c>
      <c r="H3784" s="83" t="s">
        <v>111</v>
      </c>
      <c r="I3784" s="70"/>
      <c r="K3784" s="84">
        <v>29.37</v>
      </c>
    </row>
    <row r="3785" spans="1:11" s="80" customFormat="1" ht="15" customHeight="1">
      <c r="A3785" s="79" t="s">
        <v>7104</v>
      </c>
      <c r="B3785" s="85" t="s">
        <v>7105</v>
      </c>
      <c r="C3785" s="81">
        <v>12</v>
      </c>
      <c r="D3785" s="81">
        <v>5</v>
      </c>
      <c r="E3785" s="81">
        <v>5</v>
      </c>
      <c r="F3785" s="81">
        <v>0</v>
      </c>
      <c r="G3785" s="82" t="s">
        <v>110</v>
      </c>
      <c r="H3785" s="83" t="s">
        <v>111</v>
      </c>
      <c r="I3785" s="70"/>
      <c r="K3785" s="84">
        <v>35.46</v>
      </c>
    </row>
    <row r="3786" spans="1:11" s="80" customFormat="1" ht="15" customHeight="1">
      <c r="A3786" s="79" t="s">
        <v>7106</v>
      </c>
      <c r="B3786" s="85" t="s">
        <v>7107</v>
      </c>
      <c r="C3786" s="81">
        <v>12</v>
      </c>
      <c r="D3786" s="81">
        <v>5</v>
      </c>
      <c r="E3786" s="81">
        <v>5</v>
      </c>
      <c r="F3786" s="81">
        <v>0</v>
      </c>
      <c r="G3786" s="82" t="s">
        <v>110</v>
      </c>
      <c r="H3786" s="83" t="s">
        <v>111</v>
      </c>
      <c r="I3786" s="70"/>
      <c r="K3786" s="84">
        <v>58.03</v>
      </c>
    </row>
    <row r="3787" spans="1:11" s="80" customFormat="1" ht="15" customHeight="1">
      <c r="A3787" s="79" t="s">
        <v>7108</v>
      </c>
      <c r="B3787" s="85" t="s">
        <v>7109</v>
      </c>
      <c r="C3787" s="81">
        <v>12</v>
      </c>
      <c r="D3787" s="81">
        <v>5</v>
      </c>
      <c r="E3787" s="81">
        <v>5</v>
      </c>
      <c r="F3787" s="81">
        <v>0</v>
      </c>
      <c r="G3787" s="82" t="s">
        <v>110</v>
      </c>
      <c r="H3787" s="83" t="s">
        <v>111</v>
      </c>
      <c r="I3787" s="70"/>
      <c r="K3787" s="84">
        <v>51.23</v>
      </c>
    </row>
    <row r="3788" spans="1:11" s="80" customFormat="1" ht="15" customHeight="1">
      <c r="A3788" s="79" t="s">
        <v>7110</v>
      </c>
      <c r="B3788" s="85" t="s">
        <v>7111</v>
      </c>
      <c r="C3788" s="81">
        <v>12</v>
      </c>
      <c r="D3788" s="81">
        <v>5</v>
      </c>
      <c r="E3788" s="81">
        <v>5</v>
      </c>
      <c r="F3788" s="81">
        <v>0</v>
      </c>
      <c r="G3788" s="82" t="s">
        <v>110</v>
      </c>
      <c r="H3788" s="83" t="s">
        <v>111</v>
      </c>
      <c r="I3788" s="70"/>
      <c r="K3788" s="84">
        <v>49.08</v>
      </c>
    </row>
    <row r="3789" spans="1:11" s="80" customFormat="1" ht="15" customHeight="1">
      <c r="A3789" s="79" t="s">
        <v>7112</v>
      </c>
      <c r="B3789" s="85" t="s">
        <v>7113</v>
      </c>
      <c r="C3789" s="81">
        <v>12</v>
      </c>
      <c r="D3789" s="81">
        <v>5</v>
      </c>
      <c r="E3789" s="81">
        <v>5</v>
      </c>
      <c r="F3789" s="81">
        <v>0</v>
      </c>
      <c r="G3789" s="82" t="s">
        <v>110</v>
      </c>
      <c r="H3789" s="83" t="s">
        <v>111</v>
      </c>
      <c r="I3789" s="70"/>
      <c r="K3789" s="84">
        <v>53.38</v>
      </c>
    </row>
    <row r="3790" spans="1:11" s="80" customFormat="1" ht="15" customHeight="1">
      <c r="A3790" s="79" t="s">
        <v>7114</v>
      </c>
      <c r="B3790" s="85" t="s">
        <v>7115</v>
      </c>
      <c r="C3790" s="81">
        <v>12</v>
      </c>
      <c r="D3790" s="81">
        <v>5</v>
      </c>
      <c r="E3790" s="81">
        <v>5</v>
      </c>
      <c r="F3790" s="81">
        <v>0</v>
      </c>
      <c r="G3790" s="82" t="s">
        <v>110</v>
      </c>
      <c r="H3790" s="83" t="s">
        <v>111</v>
      </c>
      <c r="I3790" s="70"/>
      <c r="K3790" s="84">
        <v>42.27</v>
      </c>
    </row>
    <row r="3791" spans="1:11" s="80" customFormat="1" ht="15" customHeight="1">
      <c r="A3791" s="79" t="s">
        <v>7116</v>
      </c>
      <c r="B3791" s="85" t="s">
        <v>7117</v>
      </c>
      <c r="C3791" s="81">
        <v>12</v>
      </c>
      <c r="D3791" s="81">
        <v>5</v>
      </c>
      <c r="E3791" s="81">
        <v>5</v>
      </c>
      <c r="F3791" s="81">
        <v>0</v>
      </c>
      <c r="G3791" s="82" t="s">
        <v>110</v>
      </c>
      <c r="H3791" s="83" t="s">
        <v>111</v>
      </c>
      <c r="I3791" s="70"/>
      <c r="K3791" s="84">
        <v>40.479999999999997</v>
      </c>
    </row>
    <row r="3792" spans="1:11" s="80" customFormat="1" ht="15" customHeight="1">
      <c r="A3792" s="79" t="s">
        <v>7118</v>
      </c>
      <c r="B3792" s="85" t="s">
        <v>7119</v>
      </c>
      <c r="C3792" s="81">
        <v>12</v>
      </c>
      <c r="D3792" s="81">
        <v>5</v>
      </c>
      <c r="E3792" s="81">
        <v>5</v>
      </c>
      <c r="F3792" s="81">
        <v>0</v>
      </c>
      <c r="G3792" s="82" t="s">
        <v>110</v>
      </c>
      <c r="H3792" s="83" t="s">
        <v>111</v>
      </c>
      <c r="I3792" s="70"/>
      <c r="K3792" s="84">
        <v>54.45</v>
      </c>
    </row>
    <row r="3793" spans="1:11" s="80" customFormat="1" ht="15" customHeight="1">
      <c r="A3793" s="79" t="s">
        <v>7120</v>
      </c>
      <c r="B3793" s="85" t="s">
        <v>7121</v>
      </c>
      <c r="C3793" s="81">
        <v>12</v>
      </c>
      <c r="D3793" s="81">
        <v>5</v>
      </c>
      <c r="E3793" s="81">
        <v>5</v>
      </c>
      <c r="F3793" s="81">
        <v>0</v>
      </c>
      <c r="G3793" s="82" t="s">
        <v>110</v>
      </c>
      <c r="H3793" s="83" t="s">
        <v>111</v>
      </c>
      <c r="I3793" s="70"/>
      <c r="K3793" s="84">
        <v>81.680000000000007</v>
      </c>
    </row>
    <row r="3794" spans="1:11" s="80" customFormat="1" ht="15" customHeight="1">
      <c r="A3794" s="79" t="s">
        <v>7122</v>
      </c>
      <c r="B3794" s="85" t="s">
        <v>7123</v>
      </c>
      <c r="C3794" s="81">
        <v>12</v>
      </c>
      <c r="D3794" s="81">
        <v>5</v>
      </c>
      <c r="E3794" s="81">
        <v>5</v>
      </c>
      <c r="F3794" s="81">
        <v>0</v>
      </c>
      <c r="G3794" s="82" t="s">
        <v>110</v>
      </c>
      <c r="H3794" s="83" t="s">
        <v>111</v>
      </c>
      <c r="I3794" s="70"/>
      <c r="K3794" s="84">
        <v>24.72</v>
      </c>
    </row>
    <row r="3795" spans="1:11" s="80" customFormat="1" ht="15" customHeight="1">
      <c r="A3795" s="79" t="s">
        <v>7124</v>
      </c>
      <c r="B3795" s="85" t="s">
        <v>7125</v>
      </c>
      <c r="C3795" s="81">
        <v>12</v>
      </c>
      <c r="D3795" s="81">
        <v>5</v>
      </c>
      <c r="E3795" s="81">
        <v>5</v>
      </c>
      <c r="F3795" s="81">
        <v>0</v>
      </c>
      <c r="G3795" s="82" t="s">
        <v>110</v>
      </c>
      <c r="H3795" s="83" t="s">
        <v>111</v>
      </c>
      <c r="I3795" s="70"/>
      <c r="K3795" s="84">
        <v>51.94</v>
      </c>
    </row>
    <row r="3796" spans="1:11" s="80" customFormat="1" ht="15" customHeight="1">
      <c r="A3796" s="79" t="s">
        <v>7126</v>
      </c>
      <c r="B3796" s="85" t="s">
        <v>7127</v>
      </c>
      <c r="C3796" s="81">
        <v>12</v>
      </c>
      <c r="D3796" s="81">
        <v>5</v>
      </c>
      <c r="E3796" s="81">
        <v>5</v>
      </c>
      <c r="F3796" s="81">
        <v>0</v>
      </c>
      <c r="G3796" s="82" t="s">
        <v>110</v>
      </c>
      <c r="H3796" s="83" t="s">
        <v>111</v>
      </c>
      <c r="I3796" s="70"/>
      <c r="K3796" s="84">
        <v>20.420000000000002</v>
      </c>
    </row>
    <row r="3797" spans="1:11" s="80" customFormat="1" ht="15" customHeight="1">
      <c r="A3797" s="79" t="s">
        <v>7128</v>
      </c>
      <c r="B3797" s="85" t="s">
        <v>7129</v>
      </c>
      <c r="C3797" s="81">
        <v>12</v>
      </c>
      <c r="D3797" s="81">
        <v>5</v>
      </c>
      <c r="E3797" s="81">
        <v>5</v>
      </c>
      <c r="F3797" s="81">
        <v>0</v>
      </c>
      <c r="G3797" s="82" t="s">
        <v>110</v>
      </c>
      <c r="H3797" s="83" t="s">
        <v>111</v>
      </c>
      <c r="I3797" s="70"/>
      <c r="K3797" s="84">
        <v>6.45</v>
      </c>
    </row>
    <row r="3798" spans="1:11" s="80" customFormat="1" ht="15" customHeight="1">
      <c r="A3798" s="79" t="s">
        <v>7130</v>
      </c>
      <c r="B3798" s="85" t="s">
        <v>7131</v>
      </c>
      <c r="C3798" s="81">
        <v>12</v>
      </c>
      <c r="D3798" s="81">
        <v>5</v>
      </c>
      <c r="E3798" s="81">
        <v>5</v>
      </c>
      <c r="F3798" s="81">
        <v>0</v>
      </c>
      <c r="G3798" s="82" t="s">
        <v>110</v>
      </c>
      <c r="H3798" s="83" t="s">
        <v>111</v>
      </c>
      <c r="I3798" s="70"/>
      <c r="K3798" s="84">
        <v>19.34</v>
      </c>
    </row>
    <row r="3799" spans="1:11" s="80" customFormat="1" ht="15" customHeight="1">
      <c r="A3799" s="79" t="s">
        <v>7132</v>
      </c>
      <c r="B3799" s="85" t="s">
        <v>7133</v>
      </c>
      <c r="C3799" s="81">
        <v>12</v>
      </c>
      <c r="D3799" s="81">
        <v>5</v>
      </c>
      <c r="E3799" s="81">
        <v>5</v>
      </c>
      <c r="F3799" s="81">
        <v>0</v>
      </c>
      <c r="G3799" s="82" t="s">
        <v>110</v>
      </c>
      <c r="H3799" s="83" t="s">
        <v>111</v>
      </c>
      <c r="I3799" s="70"/>
      <c r="K3799" s="84">
        <v>8.24</v>
      </c>
    </row>
    <row r="3800" spans="1:11" s="80" customFormat="1" ht="15" customHeight="1">
      <c r="A3800" s="79" t="s">
        <v>7134</v>
      </c>
      <c r="B3800" s="85" t="s">
        <v>7135</v>
      </c>
      <c r="C3800" s="81">
        <v>12</v>
      </c>
      <c r="D3800" s="81">
        <v>5</v>
      </c>
      <c r="E3800" s="81">
        <v>5</v>
      </c>
      <c r="F3800" s="81">
        <v>0</v>
      </c>
      <c r="G3800" s="82" t="s">
        <v>110</v>
      </c>
      <c r="H3800" s="83" t="s">
        <v>111</v>
      </c>
      <c r="I3800" s="70"/>
      <c r="K3800" s="84">
        <v>20.059999999999999</v>
      </c>
    </row>
    <row r="3801" spans="1:11" s="80" customFormat="1" ht="15" customHeight="1">
      <c r="A3801" s="79" t="s">
        <v>7136</v>
      </c>
      <c r="B3801" s="85" t="s">
        <v>7137</v>
      </c>
      <c r="C3801" s="81">
        <v>12</v>
      </c>
      <c r="D3801" s="81">
        <v>5</v>
      </c>
      <c r="E3801" s="81">
        <v>5</v>
      </c>
      <c r="F3801" s="81">
        <v>0</v>
      </c>
      <c r="G3801" s="82" t="s">
        <v>110</v>
      </c>
      <c r="H3801" s="83" t="s">
        <v>111</v>
      </c>
      <c r="I3801" s="70"/>
      <c r="K3801" s="84">
        <v>7.88</v>
      </c>
    </row>
    <row r="3802" spans="1:11" s="80" customFormat="1" ht="15" customHeight="1">
      <c r="A3802" s="79" t="s">
        <v>7138</v>
      </c>
      <c r="B3802" s="85" t="s">
        <v>7139</v>
      </c>
      <c r="C3802" s="81">
        <v>12</v>
      </c>
      <c r="D3802" s="81">
        <v>5</v>
      </c>
      <c r="E3802" s="81">
        <v>5</v>
      </c>
      <c r="F3802" s="81">
        <v>0</v>
      </c>
      <c r="G3802" s="82" t="s">
        <v>110</v>
      </c>
      <c r="H3802" s="83" t="s">
        <v>111</v>
      </c>
      <c r="I3802" s="70"/>
      <c r="K3802" s="84">
        <v>4.66</v>
      </c>
    </row>
    <row r="3803" spans="1:11" s="80" customFormat="1" ht="15" customHeight="1">
      <c r="A3803" s="79" t="s">
        <v>7140</v>
      </c>
      <c r="B3803" s="85" t="s">
        <v>7141</v>
      </c>
      <c r="C3803" s="81">
        <v>12</v>
      </c>
      <c r="D3803" s="81">
        <v>5</v>
      </c>
      <c r="E3803" s="81">
        <v>5</v>
      </c>
      <c r="F3803" s="81">
        <v>0</v>
      </c>
      <c r="G3803" s="82" t="s">
        <v>110</v>
      </c>
      <c r="H3803" s="83" t="s">
        <v>111</v>
      </c>
      <c r="I3803" s="70"/>
      <c r="K3803" s="84">
        <v>13.61</v>
      </c>
    </row>
    <row r="3804" spans="1:11" s="80" customFormat="1" ht="15" customHeight="1">
      <c r="A3804" s="79" t="s">
        <v>7142</v>
      </c>
      <c r="B3804" s="85" t="s">
        <v>7143</v>
      </c>
      <c r="C3804" s="81">
        <v>12</v>
      </c>
      <c r="D3804" s="81">
        <v>5</v>
      </c>
      <c r="E3804" s="81">
        <v>5</v>
      </c>
      <c r="F3804" s="81">
        <v>0</v>
      </c>
      <c r="G3804" s="82" t="s">
        <v>110</v>
      </c>
      <c r="H3804" s="83" t="s">
        <v>111</v>
      </c>
      <c r="I3804" s="70"/>
      <c r="K3804" s="84">
        <v>5.37</v>
      </c>
    </row>
    <row r="3805" spans="1:11" s="80" customFormat="1" ht="15" customHeight="1">
      <c r="A3805" s="79" t="s">
        <v>7144</v>
      </c>
      <c r="B3805" s="85" t="s">
        <v>7145</v>
      </c>
      <c r="C3805" s="81">
        <v>12</v>
      </c>
      <c r="D3805" s="81">
        <v>5</v>
      </c>
      <c r="E3805" s="81">
        <v>5</v>
      </c>
      <c r="F3805" s="81">
        <v>0</v>
      </c>
      <c r="G3805" s="82" t="s">
        <v>110</v>
      </c>
      <c r="H3805" s="83" t="s">
        <v>111</v>
      </c>
      <c r="I3805" s="70"/>
      <c r="K3805" s="84">
        <v>6.45</v>
      </c>
    </row>
    <row r="3806" spans="1:11" s="80" customFormat="1" ht="15" customHeight="1">
      <c r="A3806" s="79" t="s">
        <v>7146</v>
      </c>
      <c r="B3806" s="85" t="s">
        <v>7147</v>
      </c>
      <c r="C3806" s="81">
        <v>12</v>
      </c>
      <c r="D3806" s="81">
        <v>5</v>
      </c>
      <c r="E3806" s="81">
        <v>5</v>
      </c>
      <c r="F3806" s="81">
        <v>0</v>
      </c>
      <c r="G3806" s="82" t="s">
        <v>110</v>
      </c>
      <c r="H3806" s="83" t="s">
        <v>111</v>
      </c>
      <c r="I3806" s="70"/>
      <c r="K3806" s="84">
        <v>43.35</v>
      </c>
    </row>
    <row r="3807" spans="1:11" s="80" customFormat="1" ht="15" customHeight="1">
      <c r="A3807" s="79" t="s">
        <v>7148</v>
      </c>
      <c r="B3807" s="85" t="s">
        <v>7149</v>
      </c>
      <c r="C3807" s="81">
        <v>12</v>
      </c>
      <c r="D3807" s="81">
        <v>5</v>
      </c>
      <c r="E3807" s="81">
        <v>5</v>
      </c>
      <c r="F3807" s="81">
        <v>0</v>
      </c>
      <c r="G3807" s="82" t="s">
        <v>110</v>
      </c>
      <c r="H3807" s="83" t="s">
        <v>111</v>
      </c>
      <c r="I3807" s="70"/>
      <c r="K3807" s="84">
        <v>33.67</v>
      </c>
    </row>
    <row r="3808" spans="1:11" s="80" customFormat="1" ht="15" customHeight="1">
      <c r="A3808" s="79" t="s">
        <v>7150</v>
      </c>
      <c r="B3808" s="85" t="s">
        <v>7151</v>
      </c>
      <c r="C3808" s="81">
        <v>12</v>
      </c>
      <c r="D3808" s="81">
        <v>5</v>
      </c>
      <c r="E3808" s="81">
        <v>5</v>
      </c>
      <c r="F3808" s="81">
        <v>0</v>
      </c>
      <c r="G3808" s="82" t="s">
        <v>110</v>
      </c>
      <c r="H3808" s="83" t="s">
        <v>111</v>
      </c>
      <c r="I3808" s="70"/>
      <c r="K3808" s="84">
        <v>26.51</v>
      </c>
    </row>
    <row r="3809" spans="1:11" s="80" customFormat="1" ht="15" customHeight="1">
      <c r="A3809" s="79" t="s">
        <v>7152</v>
      </c>
      <c r="B3809" s="85" t="s">
        <v>7153</v>
      </c>
      <c r="C3809" s="81">
        <v>12</v>
      </c>
      <c r="D3809" s="81">
        <v>5</v>
      </c>
      <c r="E3809" s="81">
        <v>5</v>
      </c>
      <c r="F3809" s="81">
        <v>0</v>
      </c>
      <c r="G3809" s="82" t="s">
        <v>110</v>
      </c>
      <c r="H3809" s="83" t="s">
        <v>111</v>
      </c>
      <c r="I3809" s="70"/>
      <c r="K3809" s="84">
        <v>29.37</v>
      </c>
    </row>
    <row r="3810" spans="1:11" s="80" customFormat="1" ht="15" customHeight="1">
      <c r="A3810" s="79" t="s">
        <v>7154</v>
      </c>
      <c r="B3810" s="85" t="s">
        <v>7153</v>
      </c>
      <c r="C3810" s="81">
        <v>12</v>
      </c>
      <c r="D3810" s="81">
        <v>5</v>
      </c>
      <c r="E3810" s="81">
        <v>5</v>
      </c>
      <c r="F3810" s="81">
        <v>0</v>
      </c>
      <c r="G3810" s="82" t="s">
        <v>110</v>
      </c>
      <c r="H3810" s="83" t="s">
        <v>111</v>
      </c>
      <c r="I3810" s="70"/>
      <c r="K3810" s="84">
        <v>35.11</v>
      </c>
    </row>
    <row r="3811" spans="1:11" s="80" customFormat="1" ht="15" customHeight="1">
      <c r="A3811" s="79" t="s">
        <v>7155</v>
      </c>
      <c r="B3811" s="85" t="s">
        <v>7156</v>
      </c>
      <c r="C3811" s="81">
        <v>12</v>
      </c>
      <c r="D3811" s="81">
        <v>5</v>
      </c>
      <c r="E3811" s="81">
        <v>5</v>
      </c>
      <c r="F3811" s="81">
        <v>0</v>
      </c>
      <c r="G3811" s="82" t="s">
        <v>110</v>
      </c>
      <c r="H3811" s="83" t="s">
        <v>111</v>
      </c>
      <c r="I3811" s="70"/>
      <c r="K3811" s="84">
        <v>117.5</v>
      </c>
    </row>
    <row r="3812" spans="1:11" s="80" customFormat="1" ht="15" customHeight="1">
      <c r="A3812" s="79" t="s">
        <v>7157</v>
      </c>
      <c r="B3812" s="85" t="s">
        <v>7158</v>
      </c>
      <c r="C3812" s="81">
        <v>12</v>
      </c>
      <c r="D3812" s="81">
        <v>5</v>
      </c>
      <c r="E3812" s="81">
        <v>5</v>
      </c>
      <c r="F3812" s="81">
        <v>0</v>
      </c>
      <c r="G3812" s="82" t="s">
        <v>110</v>
      </c>
      <c r="H3812" s="83" t="s">
        <v>111</v>
      </c>
      <c r="I3812" s="70"/>
      <c r="K3812" s="84">
        <v>84.18</v>
      </c>
    </row>
    <row r="3813" spans="1:11" s="80" customFormat="1" ht="15" customHeight="1">
      <c r="A3813" s="79" t="s">
        <v>7159</v>
      </c>
      <c r="B3813" s="85" t="s">
        <v>7160</v>
      </c>
      <c r="C3813" s="81">
        <v>12</v>
      </c>
      <c r="D3813" s="81">
        <v>5</v>
      </c>
      <c r="E3813" s="81">
        <v>5</v>
      </c>
      <c r="F3813" s="81">
        <v>0</v>
      </c>
      <c r="G3813" s="82" t="s">
        <v>110</v>
      </c>
      <c r="H3813" s="83" t="s">
        <v>111</v>
      </c>
      <c r="I3813" s="70"/>
      <c r="K3813" s="84">
        <v>8.9600000000000009</v>
      </c>
    </row>
    <row r="3814" spans="1:11" s="80" customFormat="1" ht="15" customHeight="1">
      <c r="A3814" s="79" t="s">
        <v>7161</v>
      </c>
      <c r="B3814" s="85" t="s">
        <v>7162</v>
      </c>
      <c r="C3814" s="81">
        <v>12</v>
      </c>
      <c r="D3814" s="81">
        <v>5</v>
      </c>
      <c r="E3814" s="81">
        <v>5</v>
      </c>
      <c r="F3814" s="81">
        <v>0</v>
      </c>
      <c r="G3814" s="82" t="s">
        <v>110</v>
      </c>
      <c r="H3814" s="83" t="s">
        <v>111</v>
      </c>
      <c r="I3814" s="70"/>
      <c r="K3814" s="84">
        <v>10.39</v>
      </c>
    </row>
    <row r="3815" spans="1:11" s="80" customFormat="1" ht="15" customHeight="1">
      <c r="A3815" s="79" t="s">
        <v>7163</v>
      </c>
      <c r="B3815" s="85" t="s">
        <v>7164</v>
      </c>
      <c r="C3815" s="81">
        <v>12</v>
      </c>
      <c r="D3815" s="81">
        <v>5</v>
      </c>
      <c r="E3815" s="81">
        <v>5</v>
      </c>
      <c r="F3815" s="81">
        <v>0</v>
      </c>
      <c r="G3815" s="82" t="s">
        <v>110</v>
      </c>
      <c r="H3815" s="83" t="s">
        <v>111</v>
      </c>
      <c r="I3815" s="70"/>
      <c r="K3815" s="84">
        <v>12.54</v>
      </c>
    </row>
    <row r="3816" spans="1:11" s="80" customFormat="1" ht="15" customHeight="1">
      <c r="A3816" s="79" t="s">
        <v>7165</v>
      </c>
      <c r="B3816" s="85" t="s">
        <v>7164</v>
      </c>
      <c r="C3816" s="81">
        <v>12</v>
      </c>
      <c r="D3816" s="81">
        <v>5</v>
      </c>
      <c r="E3816" s="81">
        <v>5</v>
      </c>
      <c r="F3816" s="81">
        <v>0</v>
      </c>
      <c r="G3816" s="82" t="s">
        <v>110</v>
      </c>
      <c r="H3816" s="83" t="s">
        <v>111</v>
      </c>
      <c r="I3816" s="70"/>
      <c r="K3816" s="84">
        <v>21.85</v>
      </c>
    </row>
    <row r="3817" spans="1:11" s="80" customFormat="1" ht="15" customHeight="1">
      <c r="A3817" s="79" t="s">
        <v>7166</v>
      </c>
      <c r="B3817" s="85" t="s">
        <v>7164</v>
      </c>
      <c r="C3817" s="81">
        <v>12</v>
      </c>
      <c r="D3817" s="81">
        <v>5</v>
      </c>
      <c r="E3817" s="81">
        <v>5</v>
      </c>
      <c r="F3817" s="81">
        <v>0</v>
      </c>
      <c r="G3817" s="82" t="s">
        <v>110</v>
      </c>
      <c r="H3817" s="83" t="s">
        <v>111</v>
      </c>
      <c r="I3817" s="70"/>
      <c r="K3817" s="84">
        <v>39.049999999999997</v>
      </c>
    </row>
    <row r="3818" spans="1:11" s="80" customFormat="1" ht="15" customHeight="1">
      <c r="A3818" s="79" t="s">
        <v>7167</v>
      </c>
      <c r="B3818" s="85" t="s">
        <v>7164</v>
      </c>
      <c r="C3818" s="81">
        <v>12</v>
      </c>
      <c r="D3818" s="81">
        <v>5</v>
      </c>
      <c r="E3818" s="81">
        <v>5</v>
      </c>
      <c r="F3818" s="81">
        <v>0</v>
      </c>
      <c r="G3818" s="82" t="s">
        <v>110</v>
      </c>
      <c r="H3818" s="83" t="s">
        <v>111</v>
      </c>
      <c r="I3818" s="70"/>
      <c r="K3818" s="84">
        <v>35.11</v>
      </c>
    </row>
    <row r="3819" spans="1:11" s="80" customFormat="1" ht="15" customHeight="1">
      <c r="A3819" s="79" t="s">
        <v>7168</v>
      </c>
      <c r="B3819" s="85" t="s">
        <v>7164</v>
      </c>
      <c r="C3819" s="81">
        <v>12</v>
      </c>
      <c r="D3819" s="81">
        <v>5</v>
      </c>
      <c r="E3819" s="81">
        <v>5</v>
      </c>
      <c r="F3819" s="81">
        <v>0</v>
      </c>
      <c r="G3819" s="82" t="s">
        <v>110</v>
      </c>
      <c r="H3819" s="83" t="s">
        <v>111</v>
      </c>
      <c r="I3819" s="70"/>
      <c r="K3819" s="84">
        <v>52.66</v>
      </c>
    </row>
    <row r="3820" spans="1:11" s="80" customFormat="1" ht="15" customHeight="1">
      <c r="A3820" s="79" t="s">
        <v>7169</v>
      </c>
      <c r="B3820" s="85" t="s">
        <v>7164</v>
      </c>
      <c r="C3820" s="81">
        <v>12</v>
      </c>
      <c r="D3820" s="81">
        <v>5</v>
      </c>
      <c r="E3820" s="81">
        <v>5</v>
      </c>
      <c r="F3820" s="81">
        <v>0</v>
      </c>
      <c r="G3820" s="82" t="s">
        <v>110</v>
      </c>
      <c r="H3820" s="83" t="s">
        <v>111</v>
      </c>
      <c r="I3820" s="70"/>
      <c r="K3820" s="84">
        <v>70.209999999999994</v>
      </c>
    </row>
    <row r="3821" spans="1:11" s="80" customFormat="1" ht="15" customHeight="1">
      <c r="A3821" s="79" t="s">
        <v>7170</v>
      </c>
      <c r="B3821" s="85" t="s">
        <v>7164</v>
      </c>
      <c r="C3821" s="81">
        <v>12</v>
      </c>
      <c r="D3821" s="81">
        <v>5</v>
      </c>
      <c r="E3821" s="81">
        <v>5</v>
      </c>
      <c r="F3821" s="81">
        <v>0</v>
      </c>
      <c r="G3821" s="82" t="s">
        <v>110</v>
      </c>
      <c r="H3821" s="83" t="s">
        <v>111</v>
      </c>
      <c r="I3821" s="70"/>
      <c r="K3821" s="84">
        <v>12.9</v>
      </c>
    </row>
    <row r="3822" spans="1:11" s="80" customFormat="1" ht="15" customHeight="1">
      <c r="A3822" s="79" t="s">
        <v>7171</v>
      </c>
      <c r="B3822" s="85" t="s">
        <v>7164</v>
      </c>
      <c r="C3822" s="81">
        <v>12</v>
      </c>
      <c r="D3822" s="81">
        <v>5</v>
      </c>
      <c r="E3822" s="81">
        <v>5</v>
      </c>
      <c r="F3822" s="81">
        <v>0</v>
      </c>
      <c r="G3822" s="82" t="s">
        <v>110</v>
      </c>
      <c r="H3822" s="83" t="s">
        <v>111</v>
      </c>
      <c r="I3822" s="70"/>
      <c r="K3822" s="84">
        <v>9.67</v>
      </c>
    </row>
    <row r="3823" spans="1:11" s="80" customFormat="1" ht="15" customHeight="1">
      <c r="A3823" s="79" t="s">
        <v>7172</v>
      </c>
      <c r="B3823" s="80" t="s">
        <v>7173</v>
      </c>
      <c r="C3823" s="81">
        <v>12</v>
      </c>
      <c r="D3823" s="81">
        <v>5</v>
      </c>
      <c r="E3823" s="81">
        <v>5</v>
      </c>
      <c r="F3823" s="81">
        <v>0</v>
      </c>
      <c r="G3823" s="82" t="s">
        <v>110</v>
      </c>
      <c r="H3823" s="83" t="s">
        <v>111</v>
      </c>
      <c r="I3823" s="70"/>
      <c r="K3823" s="84">
        <v>135.41</v>
      </c>
    </row>
    <row r="3824" spans="1:11" s="80" customFormat="1" ht="15" customHeight="1">
      <c r="A3824" s="79" t="s">
        <v>7174</v>
      </c>
      <c r="B3824" s="80" t="s">
        <v>7175</v>
      </c>
      <c r="C3824" s="81">
        <v>12</v>
      </c>
      <c r="D3824" s="81">
        <v>5</v>
      </c>
      <c r="E3824" s="81">
        <v>5</v>
      </c>
      <c r="F3824" s="81">
        <v>0</v>
      </c>
      <c r="G3824" s="82" t="s">
        <v>110</v>
      </c>
      <c r="H3824" s="83" t="s">
        <v>111</v>
      </c>
      <c r="I3824" s="70"/>
      <c r="K3824" s="84">
        <v>157.26</v>
      </c>
    </row>
    <row r="3825" spans="1:11" s="80" customFormat="1" ht="15" customHeight="1">
      <c r="A3825" s="79" t="s">
        <v>7176</v>
      </c>
      <c r="B3825" s="85" t="s">
        <v>7177</v>
      </c>
      <c r="C3825" s="81">
        <v>12</v>
      </c>
      <c r="D3825" s="81">
        <v>5</v>
      </c>
      <c r="E3825" s="81">
        <v>5</v>
      </c>
      <c r="F3825" s="81">
        <v>0</v>
      </c>
      <c r="G3825" s="82" t="s">
        <v>110</v>
      </c>
      <c r="H3825" s="83" t="s">
        <v>111</v>
      </c>
      <c r="I3825" s="70"/>
      <c r="K3825" s="84">
        <v>44.06</v>
      </c>
    </row>
    <row r="3826" spans="1:11" s="80" customFormat="1" ht="15" customHeight="1">
      <c r="A3826" s="79" t="s">
        <v>7178</v>
      </c>
      <c r="B3826" s="80" t="s">
        <v>7179</v>
      </c>
      <c r="C3826" s="81">
        <v>12</v>
      </c>
      <c r="D3826" s="81">
        <v>5</v>
      </c>
      <c r="E3826" s="81">
        <v>5</v>
      </c>
      <c r="F3826" s="81">
        <v>0</v>
      </c>
      <c r="G3826" s="82" t="s">
        <v>110</v>
      </c>
      <c r="H3826" s="83" t="s">
        <v>111</v>
      </c>
      <c r="I3826" s="70"/>
      <c r="K3826" s="84">
        <v>1026.32</v>
      </c>
    </row>
    <row r="3827" spans="1:11" s="80" customFormat="1" ht="15" customHeight="1">
      <c r="A3827" s="79" t="s">
        <v>7180</v>
      </c>
      <c r="B3827" s="80" t="s">
        <v>7181</v>
      </c>
      <c r="C3827" s="81">
        <v>12</v>
      </c>
      <c r="D3827" s="81">
        <v>5</v>
      </c>
      <c r="E3827" s="81">
        <v>5</v>
      </c>
      <c r="F3827" s="81">
        <v>0</v>
      </c>
      <c r="G3827" s="82" t="s">
        <v>110</v>
      </c>
      <c r="H3827" s="83" t="s">
        <v>111</v>
      </c>
      <c r="I3827" s="70"/>
      <c r="K3827" s="84">
        <v>1094.03</v>
      </c>
    </row>
    <row r="3828" spans="1:11" s="80" customFormat="1" ht="15" customHeight="1">
      <c r="A3828" s="79" t="s">
        <v>7182</v>
      </c>
      <c r="B3828" s="80" t="s">
        <v>7183</v>
      </c>
      <c r="C3828" s="81">
        <v>12</v>
      </c>
      <c r="D3828" s="81">
        <v>5</v>
      </c>
      <c r="E3828" s="81">
        <v>5</v>
      </c>
      <c r="F3828" s="81">
        <v>0</v>
      </c>
      <c r="G3828" s="82" t="s">
        <v>110</v>
      </c>
      <c r="H3828" s="83" t="s">
        <v>111</v>
      </c>
      <c r="I3828" s="70"/>
      <c r="K3828" s="84">
        <v>179.47</v>
      </c>
    </row>
    <row r="3829" spans="1:11" s="80" customFormat="1" ht="15" customHeight="1">
      <c r="A3829" s="79" t="s">
        <v>7184</v>
      </c>
      <c r="B3829" s="85" t="s">
        <v>7185</v>
      </c>
      <c r="C3829" s="81">
        <v>12</v>
      </c>
      <c r="D3829" s="81">
        <v>5</v>
      </c>
      <c r="E3829" s="81">
        <v>5</v>
      </c>
      <c r="F3829" s="81">
        <v>0</v>
      </c>
      <c r="G3829" s="82" t="s">
        <v>110</v>
      </c>
      <c r="H3829" s="83" t="s">
        <v>111</v>
      </c>
      <c r="I3829" s="70"/>
      <c r="K3829" s="84">
        <v>95.29</v>
      </c>
    </row>
    <row r="3830" spans="1:11" s="80" customFormat="1" ht="15" customHeight="1">
      <c r="A3830" s="79" t="s">
        <v>7186</v>
      </c>
      <c r="B3830" s="80" t="s">
        <v>7187</v>
      </c>
      <c r="C3830" s="81">
        <v>12</v>
      </c>
      <c r="D3830" s="81">
        <v>5</v>
      </c>
      <c r="E3830" s="81">
        <v>5</v>
      </c>
      <c r="F3830" s="81">
        <v>0</v>
      </c>
      <c r="G3830" s="82" t="s">
        <v>110</v>
      </c>
      <c r="H3830" s="83" t="s">
        <v>111</v>
      </c>
      <c r="I3830" s="70"/>
      <c r="K3830" s="84">
        <v>151.16999999999999</v>
      </c>
    </row>
    <row r="3831" spans="1:11" s="80" customFormat="1" ht="15" customHeight="1">
      <c r="A3831" s="79" t="s">
        <v>7188</v>
      </c>
      <c r="B3831" s="80" t="s">
        <v>7189</v>
      </c>
      <c r="C3831" s="81">
        <v>12</v>
      </c>
      <c r="D3831" s="81">
        <v>5</v>
      </c>
      <c r="E3831" s="81">
        <v>5</v>
      </c>
      <c r="F3831" s="81">
        <v>0</v>
      </c>
      <c r="G3831" s="82" t="s">
        <v>110</v>
      </c>
      <c r="H3831" s="83" t="s">
        <v>111</v>
      </c>
      <c r="I3831" s="70"/>
      <c r="K3831" s="84">
        <v>423.07</v>
      </c>
    </row>
    <row r="3832" spans="1:11" s="80" customFormat="1" ht="15" customHeight="1">
      <c r="A3832" s="79" t="s">
        <v>7190</v>
      </c>
      <c r="B3832" s="80" t="s">
        <v>7191</v>
      </c>
      <c r="C3832" s="81">
        <v>12</v>
      </c>
      <c r="D3832" s="81">
        <v>5</v>
      </c>
      <c r="E3832" s="81">
        <v>5</v>
      </c>
      <c r="F3832" s="81">
        <v>0</v>
      </c>
      <c r="G3832" s="82" t="s">
        <v>110</v>
      </c>
      <c r="H3832" s="83" t="s">
        <v>111</v>
      </c>
      <c r="I3832" s="70"/>
      <c r="K3832" s="84">
        <v>173.02</v>
      </c>
    </row>
    <row r="3833" spans="1:11" s="80" customFormat="1" ht="15" customHeight="1">
      <c r="A3833" s="79" t="s">
        <v>7192</v>
      </c>
      <c r="B3833" s="80" t="s">
        <v>7193</v>
      </c>
      <c r="C3833" s="81">
        <v>12</v>
      </c>
      <c r="D3833" s="81">
        <v>5</v>
      </c>
      <c r="E3833" s="81">
        <v>5</v>
      </c>
      <c r="F3833" s="81">
        <v>0</v>
      </c>
      <c r="G3833" s="82" t="s">
        <v>110</v>
      </c>
      <c r="H3833" s="83" t="s">
        <v>111</v>
      </c>
      <c r="I3833" s="70"/>
      <c r="K3833" s="84">
        <v>476.44</v>
      </c>
    </row>
    <row r="3834" spans="1:11" s="80" customFormat="1" ht="15" customHeight="1">
      <c r="A3834" s="79" t="s">
        <v>7194</v>
      </c>
      <c r="B3834" s="80" t="s">
        <v>7195</v>
      </c>
      <c r="C3834" s="81">
        <v>12</v>
      </c>
      <c r="D3834" s="81">
        <v>5</v>
      </c>
      <c r="E3834" s="81">
        <v>5</v>
      </c>
      <c r="F3834" s="81">
        <v>0</v>
      </c>
      <c r="G3834" s="82" t="s">
        <v>110</v>
      </c>
      <c r="H3834" s="83" t="s">
        <v>111</v>
      </c>
      <c r="I3834" s="70"/>
      <c r="K3834" s="84">
        <v>638.72</v>
      </c>
    </row>
    <row r="3835" spans="1:11" s="80" customFormat="1" ht="15" customHeight="1">
      <c r="A3835" s="79" t="s">
        <v>7196</v>
      </c>
      <c r="B3835" s="80" t="s">
        <v>7197</v>
      </c>
      <c r="C3835" s="81">
        <v>12</v>
      </c>
      <c r="D3835" s="81">
        <v>5</v>
      </c>
      <c r="E3835" s="81">
        <v>5</v>
      </c>
      <c r="F3835" s="81">
        <v>0</v>
      </c>
      <c r="G3835" s="82" t="s">
        <v>110</v>
      </c>
      <c r="H3835" s="83" t="s">
        <v>111</v>
      </c>
      <c r="I3835" s="70"/>
      <c r="K3835" s="84">
        <v>621.16999999999996</v>
      </c>
    </row>
    <row r="3836" spans="1:11" s="80" customFormat="1" ht="15" customHeight="1">
      <c r="A3836" s="79" t="s">
        <v>7198</v>
      </c>
      <c r="B3836" s="80" t="s">
        <v>7199</v>
      </c>
      <c r="C3836" s="81">
        <v>12</v>
      </c>
      <c r="D3836" s="81">
        <v>5</v>
      </c>
      <c r="E3836" s="81">
        <v>5</v>
      </c>
      <c r="F3836" s="81">
        <v>0</v>
      </c>
      <c r="G3836" s="82" t="s">
        <v>110</v>
      </c>
      <c r="H3836" s="83" t="s">
        <v>111</v>
      </c>
      <c r="I3836" s="70"/>
      <c r="K3836" s="84">
        <v>651.62</v>
      </c>
    </row>
    <row r="3837" spans="1:11" s="80" customFormat="1" ht="15" customHeight="1">
      <c r="A3837" s="79" t="s">
        <v>7200</v>
      </c>
      <c r="B3837" s="80" t="s">
        <v>7201</v>
      </c>
      <c r="C3837" s="81">
        <v>12</v>
      </c>
      <c r="D3837" s="81">
        <v>5</v>
      </c>
      <c r="E3837" s="81">
        <v>5</v>
      </c>
      <c r="F3837" s="81">
        <v>0</v>
      </c>
      <c r="G3837" s="82" t="s">
        <v>110</v>
      </c>
      <c r="H3837" s="83" t="s">
        <v>111</v>
      </c>
      <c r="I3837" s="70"/>
      <c r="K3837" s="84">
        <v>433.81</v>
      </c>
    </row>
    <row r="3838" spans="1:11" s="80" customFormat="1" ht="15" customHeight="1">
      <c r="A3838" s="79" t="s">
        <v>7202</v>
      </c>
      <c r="B3838" s="80" t="s">
        <v>7203</v>
      </c>
      <c r="C3838" s="81">
        <v>12</v>
      </c>
      <c r="D3838" s="81">
        <v>5</v>
      </c>
      <c r="E3838" s="81">
        <v>5</v>
      </c>
      <c r="F3838" s="81">
        <v>0</v>
      </c>
      <c r="G3838" s="82" t="s">
        <v>110</v>
      </c>
      <c r="H3838" s="83" t="s">
        <v>111</v>
      </c>
      <c r="I3838" s="70"/>
      <c r="K3838" s="84">
        <v>507.61</v>
      </c>
    </row>
    <row r="3839" spans="1:11" s="80" customFormat="1" ht="15" customHeight="1">
      <c r="A3839" s="79" t="s">
        <v>7204</v>
      </c>
      <c r="B3839" s="80" t="s">
        <v>7205</v>
      </c>
      <c r="C3839" s="81">
        <v>12</v>
      </c>
      <c r="D3839" s="81">
        <v>5</v>
      </c>
      <c r="E3839" s="81">
        <v>5</v>
      </c>
      <c r="F3839" s="81">
        <v>0</v>
      </c>
      <c r="G3839" s="82" t="s">
        <v>110</v>
      </c>
      <c r="H3839" s="83" t="s">
        <v>111</v>
      </c>
      <c r="I3839" s="70"/>
      <c r="K3839" s="84">
        <v>354.65</v>
      </c>
    </row>
    <row r="3840" spans="1:11" s="80" customFormat="1" ht="15" customHeight="1">
      <c r="A3840" s="79" t="s">
        <v>7206</v>
      </c>
      <c r="B3840" s="80" t="s">
        <v>7207</v>
      </c>
      <c r="C3840" s="81">
        <v>12</v>
      </c>
      <c r="D3840" s="81">
        <v>5</v>
      </c>
      <c r="E3840" s="81">
        <v>5</v>
      </c>
      <c r="F3840" s="81">
        <v>0</v>
      </c>
      <c r="G3840" s="82" t="s">
        <v>110</v>
      </c>
      <c r="H3840" s="83" t="s">
        <v>111</v>
      </c>
      <c r="I3840" s="70"/>
      <c r="K3840" s="84">
        <v>404.8</v>
      </c>
    </row>
    <row r="3841" spans="1:11" s="80" customFormat="1" ht="15" customHeight="1">
      <c r="A3841" s="79" t="s">
        <v>7208</v>
      </c>
      <c r="B3841" s="80" t="s">
        <v>7209</v>
      </c>
      <c r="C3841" s="81">
        <v>12</v>
      </c>
      <c r="D3841" s="81">
        <v>5</v>
      </c>
      <c r="E3841" s="81">
        <v>5</v>
      </c>
      <c r="F3841" s="81">
        <v>0</v>
      </c>
      <c r="G3841" s="82" t="s">
        <v>110</v>
      </c>
      <c r="H3841" s="83" t="s">
        <v>111</v>
      </c>
      <c r="I3841" s="70"/>
      <c r="K3841" s="84">
        <v>360.74</v>
      </c>
    </row>
    <row r="3842" spans="1:11" s="80" customFormat="1" ht="15" customHeight="1">
      <c r="A3842" s="79" t="s">
        <v>7210</v>
      </c>
      <c r="B3842" s="80" t="s">
        <v>7211</v>
      </c>
      <c r="C3842" s="81">
        <v>12</v>
      </c>
      <c r="D3842" s="81">
        <v>5</v>
      </c>
      <c r="E3842" s="81">
        <v>5</v>
      </c>
      <c r="F3842" s="81">
        <v>0</v>
      </c>
      <c r="G3842" s="82" t="s">
        <v>110</v>
      </c>
      <c r="H3842" s="83" t="s">
        <v>111</v>
      </c>
      <c r="I3842" s="70"/>
      <c r="K3842" s="84">
        <v>779.5</v>
      </c>
    </row>
    <row r="3843" spans="1:11" s="80" customFormat="1" ht="15" customHeight="1">
      <c r="A3843" s="79" t="s">
        <v>7212</v>
      </c>
      <c r="B3843" s="80" t="s">
        <v>7213</v>
      </c>
      <c r="C3843" s="81">
        <v>12</v>
      </c>
      <c r="D3843" s="81">
        <v>5</v>
      </c>
      <c r="E3843" s="81">
        <v>5</v>
      </c>
      <c r="F3843" s="81">
        <v>0</v>
      </c>
      <c r="G3843" s="82" t="s">
        <v>110</v>
      </c>
      <c r="H3843" s="83" t="s">
        <v>111</v>
      </c>
      <c r="I3843" s="70"/>
      <c r="K3843" s="84">
        <v>1857.77</v>
      </c>
    </row>
    <row r="3844" spans="1:11" s="80" customFormat="1" ht="15" customHeight="1">
      <c r="A3844" s="79" t="s">
        <v>7214</v>
      </c>
      <c r="B3844" s="80" t="s">
        <v>7215</v>
      </c>
      <c r="C3844" s="81">
        <v>12</v>
      </c>
      <c r="D3844" s="81">
        <v>5</v>
      </c>
      <c r="E3844" s="81">
        <v>5</v>
      </c>
      <c r="F3844" s="81">
        <v>0</v>
      </c>
      <c r="G3844" s="82" t="s">
        <v>110</v>
      </c>
      <c r="H3844" s="83" t="s">
        <v>111</v>
      </c>
      <c r="I3844" s="70"/>
      <c r="K3844" s="84">
        <v>253.63</v>
      </c>
    </row>
    <row r="3845" spans="1:11" s="80" customFormat="1" ht="15" customHeight="1">
      <c r="A3845" s="79" t="s">
        <v>7216</v>
      </c>
      <c r="B3845" s="85" t="s">
        <v>7217</v>
      </c>
      <c r="C3845" s="81">
        <v>12</v>
      </c>
      <c r="D3845" s="81">
        <v>5</v>
      </c>
      <c r="E3845" s="81">
        <v>5</v>
      </c>
      <c r="F3845" s="81">
        <v>0</v>
      </c>
      <c r="G3845" s="82" t="s">
        <v>110</v>
      </c>
      <c r="H3845" s="83" t="s">
        <v>111</v>
      </c>
      <c r="I3845" s="70"/>
      <c r="K3845" s="84">
        <v>27.58</v>
      </c>
    </row>
    <row r="3846" spans="1:11" s="80" customFormat="1" ht="15" customHeight="1">
      <c r="A3846" s="79" t="s">
        <v>7218</v>
      </c>
      <c r="B3846" s="85" t="s">
        <v>7219</v>
      </c>
      <c r="C3846" s="81">
        <v>12</v>
      </c>
      <c r="D3846" s="81">
        <v>5</v>
      </c>
      <c r="E3846" s="81">
        <v>5</v>
      </c>
      <c r="F3846" s="81">
        <v>0</v>
      </c>
      <c r="G3846" s="82" t="s">
        <v>110</v>
      </c>
      <c r="H3846" s="83" t="s">
        <v>111</v>
      </c>
      <c r="I3846" s="70"/>
      <c r="K3846" s="84">
        <v>25.43</v>
      </c>
    </row>
    <row r="3847" spans="1:11" s="80" customFormat="1" ht="15" customHeight="1">
      <c r="A3847" s="79" t="s">
        <v>7220</v>
      </c>
      <c r="B3847" s="85" t="s">
        <v>7221</v>
      </c>
      <c r="C3847" s="81">
        <v>12</v>
      </c>
      <c r="D3847" s="81">
        <v>5</v>
      </c>
      <c r="E3847" s="81">
        <v>5</v>
      </c>
      <c r="F3847" s="81">
        <v>0</v>
      </c>
      <c r="G3847" s="82" t="s">
        <v>110</v>
      </c>
      <c r="H3847" s="83" t="s">
        <v>111</v>
      </c>
      <c r="I3847" s="70"/>
      <c r="K3847" s="84">
        <v>37.61</v>
      </c>
    </row>
    <row r="3848" spans="1:11" s="80" customFormat="1" ht="15" customHeight="1">
      <c r="A3848" s="79" t="s">
        <v>7222</v>
      </c>
      <c r="B3848" s="85" t="s">
        <v>7221</v>
      </c>
      <c r="C3848" s="81">
        <v>12</v>
      </c>
      <c r="D3848" s="81">
        <v>5</v>
      </c>
      <c r="E3848" s="81">
        <v>5</v>
      </c>
      <c r="F3848" s="81">
        <v>0</v>
      </c>
      <c r="G3848" s="82" t="s">
        <v>110</v>
      </c>
      <c r="H3848" s="83" t="s">
        <v>111</v>
      </c>
      <c r="I3848" s="70"/>
      <c r="K3848" s="84">
        <v>51.58</v>
      </c>
    </row>
    <row r="3849" spans="1:11" s="80" customFormat="1" ht="15" customHeight="1">
      <c r="A3849" s="79" t="s">
        <v>7223</v>
      </c>
      <c r="B3849" s="85" t="s">
        <v>7224</v>
      </c>
      <c r="C3849" s="81">
        <v>12</v>
      </c>
      <c r="D3849" s="81">
        <v>5</v>
      </c>
      <c r="E3849" s="81">
        <v>5</v>
      </c>
      <c r="F3849" s="81">
        <v>0</v>
      </c>
      <c r="G3849" s="82" t="s">
        <v>110</v>
      </c>
      <c r="H3849" s="83" t="s">
        <v>111</v>
      </c>
      <c r="I3849" s="70"/>
      <c r="K3849" s="84">
        <v>17.91</v>
      </c>
    </row>
    <row r="3850" spans="1:11" s="80" customFormat="1" ht="15" customHeight="1">
      <c r="A3850" s="79" t="s">
        <v>7225</v>
      </c>
      <c r="B3850" s="85" t="s">
        <v>7224</v>
      </c>
      <c r="C3850" s="81">
        <v>12</v>
      </c>
      <c r="D3850" s="81">
        <v>5</v>
      </c>
      <c r="E3850" s="81">
        <v>5</v>
      </c>
      <c r="F3850" s="81">
        <v>0</v>
      </c>
      <c r="G3850" s="82" t="s">
        <v>110</v>
      </c>
      <c r="H3850" s="83" t="s">
        <v>111</v>
      </c>
      <c r="I3850" s="70"/>
      <c r="K3850" s="84">
        <v>16.84</v>
      </c>
    </row>
    <row r="3851" spans="1:11" s="80" customFormat="1" ht="15" customHeight="1">
      <c r="A3851" s="79" t="s">
        <v>7226</v>
      </c>
      <c r="B3851" s="85" t="s">
        <v>7227</v>
      </c>
      <c r="C3851" s="81">
        <v>12</v>
      </c>
      <c r="D3851" s="81">
        <v>5</v>
      </c>
      <c r="E3851" s="81">
        <v>5</v>
      </c>
      <c r="F3851" s="81">
        <v>0</v>
      </c>
      <c r="G3851" s="82" t="s">
        <v>110</v>
      </c>
      <c r="H3851" s="83" t="s">
        <v>111</v>
      </c>
      <c r="I3851" s="70"/>
      <c r="K3851" s="84">
        <v>55.53</v>
      </c>
    </row>
    <row r="3852" spans="1:11" s="80" customFormat="1" ht="15" customHeight="1">
      <c r="A3852" s="79" t="s">
        <v>7228</v>
      </c>
      <c r="B3852" s="80" t="s">
        <v>7229</v>
      </c>
      <c r="C3852" s="81">
        <v>12</v>
      </c>
      <c r="D3852" s="81">
        <v>5</v>
      </c>
      <c r="E3852" s="81">
        <v>5</v>
      </c>
      <c r="F3852" s="81">
        <v>0</v>
      </c>
      <c r="G3852" s="82" t="s">
        <v>110</v>
      </c>
      <c r="H3852" s="83" t="s">
        <v>111</v>
      </c>
      <c r="I3852" s="70"/>
      <c r="K3852" s="84">
        <v>121.8</v>
      </c>
    </row>
    <row r="3853" spans="1:11" s="80" customFormat="1" ht="15" customHeight="1">
      <c r="A3853" s="79" t="s">
        <v>7230</v>
      </c>
      <c r="B3853" s="80" t="s">
        <v>7231</v>
      </c>
      <c r="C3853" s="81">
        <v>12</v>
      </c>
      <c r="D3853" s="81">
        <v>5</v>
      </c>
      <c r="E3853" s="81">
        <v>5</v>
      </c>
      <c r="F3853" s="81">
        <v>0</v>
      </c>
      <c r="G3853" s="82" t="s">
        <v>110</v>
      </c>
      <c r="H3853" s="83" t="s">
        <v>111</v>
      </c>
      <c r="I3853" s="70"/>
      <c r="K3853" s="84">
        <v>168.73</v>
      </c>
    </row>
    <row r="3854" spans="1:11" s="80" customFormat="1" ht="15" customHeight="1">
      <c r="A3854" s="79" t="s">
        <v>7232</v>
      </c>
      <c r="B3854" s="80" t="s">
        <v>7233</v>
      </c>
      <c r="C3854" s="81">
        <v>12</v>
      </c>
      <c r="D3854" s="81">
        <v>5</v>
      </c>
      <c r="E3854" s="81">
        <v>5</v>
      </c>
      <c r="F3854" s="81">
        <v>0</v>
      </c>
      <c r="G3854" s="82" t="s">
        <v>110</v>
      </c>
      <c r="H3854" s="83" t="s">
        <v>111</v>
      </c>
      <c r="I3854" s="70"/>
      <c r="K3854" s="84">
        <v>205.26</v>
      </c>
    </row>
    <row r="3855" spans="1:11" s="80" customFormat="1" ht="15" customHeight="1">
      <c r="A3855" s="79" t="s">
        <v>7234</v>
      </c>
      <c r="B3855" s="80" t="s">
        <v>7235</v>
      </c>
      <c r="C3855" s="81">
        <v>12</v>
      </c>
      <c r="D3855" s="81">
        <v>5</v>
      </c>
      <c r="E3855" s="81">
        <v>5</v>
      </c>
      <c r="F3855" s="81">
        <v>0</v>
      </c>
      <c r="G3855" s="82" t="s">
        <v>110</v>
      </c>
      <c r="H3855" s="83" t="s">
        <v>111</v>
      </c>
      <c r="I3855" s="70"/>
      <c r="K3855" s="84">
        <v>236.43</v>
      </c>
    </row>
    <row r="3856" spans="1:11" s="80" customFormat="1" ht="15" customHeight="1">
      <c r="A3856" s="79" t="s">
        <v>7236</v>
      </c>
      <c r="B3856" s="80" t="s">
        <v>7237</v>
      </c>
      <c r="C3856" s="81">
        <v>12</v>
      </c>
      <c r="D3856" s="81">
        <v>5</v>
      </c>
      <c r="E3856" s="81">
        <v>5</v>
      </c>
      <c r="F3856" s="81">
        <v>0</v>
      </c>
      <c r="G3856" s="82" t="s">
        <v>110</v>
      </c>
      <c r="H3856" s="83" t="s">
        <v>111</v>
      </c>
      <c r="I3856" s="70"/>
      <c r="K3856" s="84">
        <v>137.19999999999999</v>
      </c>
    </row>
    <row r="3857" spans="1:11" s="80" customFormat="1" ht="15" customHeight="1">
      <c r="A3857" s="79" t="s">
        <v>7238</v>
      </c>
      <c r="B3857" s="80" t="s">
        <v>7239</v>
      </c>
      <c r="C3857" s="81">
        <v>12</v>
      </c>
      <c r="D3857" s="81">
        <v>5</v>
      </c>
      <c r="E3857" s="81">
        <v>5</v>
      </c>
      <c r="F3857" s="81">
        <v>0</v>
      </c>
      <c r="G3857" s="82" t="s">
        <v>110</v>
      </c>
      <c r="H3857" s="83" t="s">
        <v>111</v>
      </c>
      <c r="I3857" s="70"/>
      <c r="K3857" s="84">
        <v>132.54</v>
      </c>
    </row>
    <row r="3858" spans="1:11" s="80" customFormat="1" ht="15" customHeight="1">
      <c r="A3858" s="79" t="s">
        <v>7240</v>
      </c>
      <c r="B3858" s="85" t="s">
        <v>7241</v>
      </c>
      <c r="C3858" s="81">
        <v>12</v>
      </c>
      <c r="D3858" s="81">
        <v>5</v>
      </c>
      <c r="E3858" s="81">
        <v>5</v>
      </c>
      <c r="F3858" s="81">
        <v>0</v>
      </c>
      <c r="G3858" s="82" t="s">
        <v>110</v>
      </c>
      <c r="H3858" s="83" t="s">
        <v>111</v>
      </c>
      <c r="I3858" s="70"/>
      <c r="K3858" s="84">
        <v>93.86</v>
      </c>
    </row>
    <row r="3859" spans="1:11" s="80" customFormat="1" ht="15" customHeight="1">
      <c r="A3859" s="79" t="s">
        <v>7242</v>
      </c>
      <c r="B3859" s="80" t="s">
        <v>7243</v>
      </c>
      <c r="C3859" s="81">
        <v>12</v>
      </c>
      <c r="D3859" s="81">
        <v>5</v>
      </c>
      <c r="E3859" s="81">
        <v>5</v>
      </c>
      <c r="F3859" s="81">
        <v>0</v>
      </c>
      <c r="G3859" s="82" t="s">
        <v>110</v>
      </c>
      <c r="H3859" s="83" t="s">
        <v>111</v>
      </c>
      <c r="I3859" s="70"/>
      <c r="K3859" s="84">
        <v>130.75</v>
      </c>
    </row>
    <row r="3860" spans="1:11" s="80" customFormat="1" ht="15" customHeight="1">
      <c r="A3860" s="79" t="s">
        <v>7244</v>
      </c>
      <c r="B3860" s="85" t="s">
        <v>7245</v>
      </c>
      <c r="C3860" s="81">
        <v>12</v>
      </c>
      <c r="D3860" s="81">
        <v>5</v>
      </c>
      <c r="E3860" s="81">
        <v>5</v>
      </c>
      <c r="F3860" s="81">
        <v>0</v>
      </c>
      <c r="G3860" s="82" t="s">
        <v>110</v>
      </c>
      <c r="H3860" s="83" t="s">
        <v>111</v>
      </c>
      <c r="I3860" s="70"/>
      <c r="K3860" s="84">
        <v>75.59</v>
      </c>
    </row>
    <row r="3861" spans="1:11" s="80" customFormat="1" ht="15" customHeight="1">
      <c r="A3861" s="79" t="s">
        <v>7246</v>
      </c>
      <c r="B3861" s="85" t="s">
        <v>7247</v>
      </c>
      <c r="C3861" s="81">
        <v>12</v>
      </c>
      <c r="D3861" s="81">
        <v>5</v>
      </c>
      <c r="E3861" s="81">
        <v>5</v>
      </c>
      <c r="F3861" s="81">
        <v>0</v>
      </c>
      <c r="G3861" s="82" t="s">
        <v>110</v>
      </c>
      <c r="H3861" s="83" t="s">
        <v>111</v>
      </c>
      <c r="I3861" s="70"/>
      <c r="K3861" s="84">
        <v>88.12</v>
      </c>
    </row>
    <row r="3862" spans="1:11" s="80" customFormat="1" ht="15" customHeight="1">
      <c r="A3862" s="79" t="s">
        <v>7248</v>
      </c>
      <c r="B3862" s="80" t="s">
        <v>7249</v>
      </c>
      <c r="C3862" s="81">
        <v>12</v>
      </c>
      <c r="D3862" s="81">
        <v>5</v>
      </c>
      <c r="E3862" s="81">
        <v>5</v>
      </c>
      <c r="F3862" s="81">
        <v>0</v>
      </c>
      <c r="G3862" s="82" t="s">
        <v>110</v>
      </c>
      <c r="H3862" s="83" t="s">
        <v>111</v>
      </c>
      <c r="I3862" s="70"/>
      <c r="K3862" s="84">
        <v>205.26</v>
      </c>
    </row>
    <row r="3863" spans="1:11" s="80" customFormat="1" ht="15" customHeight="1">
      <c r="A3863" s="79" t="s">
        <v>7250</v>
      </c>
      <c r="B3863" s="85" t="s">
        <v>7251</v>
      </c>
      <c r="C3863" s="81">
        <v>12</v>
      </c>
      <c r="D3863" s="81">
        <v>5</v>
      </c>
      <c r="E3863" s="81">
        <v>5</v>
      </c>
      <c r="F3863" s="81">
        <v>0</v>
      </c>
      <c r="G3863" s="82" t="s">
        <v>110</v>
      </c>
      <c r="H3863" s="83" t="s">
        <v>111</v>
      </c>
      <c r="I3863" s="70"/>
      <c r="K3863" s="84">
        <v>74.87</v>
      </c>
    </row>
    <row r="3864" spans="1:11" s="80" customFormat="1" ht="15" customHeight="1">
      <c r="A3864" s="79" t="s">
        <v>7252</v>
      </c>
      <c r="B3864" s="85" t="s">
        <v>7253</v>
      </c>
      <c r="C3864" s="81">
        <v>12</v>
      </c>
      <c r="D3864" s="81">
        <v>5</v>
      </c>
      <c r="E3864" s="81">
        <v>5</v>
      </c>
      <c r="F3864" s="81">
        <v>0</v>
      </c>
      <c r="G3864" s="82" t="s">
        <v>110</v>
      </c>
      <c r="H3864" s="83" t="s">
        <v>111</v>
      </c>
      <c r="I3864" s="70"/>
      <c r="K3864" s="84">
        <v>72.36</v>
      </c>
    </row>
    <row r="3865" spans="1:11" s="80" customFormat="1" ht="15" customHeight="1">
      <c r="A3865" s="79" t="s">
        <v>7254</v>
      </c>
      <c r="B3865" s="80" t="s">
        <v>7255</v>
      </c>
      <c r="C3865" s="81">
        <v>12</v>
      </c>
      <c r="D3865" s="81">
        <v>5</v>
      </c>
      <c r="E3865" s="81">
        <v>5</v>
      </c>
      <c r="F3865" s="81">
        <v>0</v>
      </c>
      <c r="G3865" s="82" t="s">
        <v>110</v>
      </c>
      <c r="H3865" s="83" t="s">
        <v>111</v>
      </c>
      <c r="I3865" s="70"/>
      <c r="K3865" s="84">
        <v>127.53</v>
      </c>
    </row>
    <row r="3866" spans="1:11" s="80" customFormat="1" ht="15" customHeight="1">
      <c r="A3866" s="79" t="s">
        <v>7256</v>
      </c>
      <c r="B3866" s="85" t="s">
        <v>7257</v>
      </c>
      <c r="C3866" s="81">
        <v>12</v>
      </c>
      <c r="D3866" s="81">
        <v>5</v>
      </c>
      <c r="E3866" s="81">
        <v>5</v>
      </c>
      <c r="F3866" s="81">
        <v>0</v>
      </c>
      <c r="G3866" s="82" t="s">
        <v>110</v>
      </c>
      <c r="H3866" s="83" t="s">
        <v>111</v>
      </c>
      <c r="I3866" s="70"/>
      <c r="K3866" s="84">
        <v>58.75</v>
      </c>
    </row>
    <row r="3867" spans="1:11" s="80" customFormat="1" ht="15" customHeight="1">
      <c r="A3867" s="79" t="s">
        <v>7258</v>
      </c>
      <c r="B3867" s="85" t="s">
        <v>7259</v>
      </c>
      <c r="C3867" s="81">
        <v>12</v>
      </c>
      <c r="D3867" s="81">
        <v>5</v>
      </c>
      <c r="E3867" s="81">
        <v>5</v>
      </c>
      <c r="F3867" s="81">
        <v>0</v>
      </c>
      <c r="G3867" s="82" t="s">
        <v>110</v>
      </c>
      <c r="H3867" s="83" t="s">
        <v>111</v>
      </c>
      <c r="I3867" s="70"/>
      <c r="K3867" s="84">
        <v>92.06</v>
      </c>
    </row>
    <row r="3868" spans="1:11" s="80" customFormat="1" ht="15" customHeight="1">
      <c r="A3868" s="79" t="s">
        <v>7260</v>
      </c>
      <c r="B3868" s="85" t="s">
        <v>7261</v>
      </c>
      <c r="C3868" s="81">
        <v>12</v>
      </c>
      <c r="D3868" s="81">
        <v>5</v>
      </c>
      <c r="E3868" s="81">
        <v>5</v>
      </c>
      <c r="F3868" s="81">
        <v>0</v>
      </c>
      <c r="G3868" s="82" t="s">
        <v>110</v>
      </c>
      <c r="H3868" s="83" t="s">
        <v>111</v>
      </c>
      <c r="I3868" s="70"/>
      <c r="K3868" s="84">
        <v>86.69</v>
      </c>
    </row>
    <row r="3869" spans="1:11" s="80" customFormat="1" ht="15" customHeight="1">
      <c r="A3869" s="79" t="s">
        <v>7262</v>
      </c>
      <c r="B3869" s="85" t="s">
        <v>7263</v>
      </c>
      <c r="C3869" s="81">
        <v>12</v>
      </c>
      <c r="D3869" s="81">
        <v>5</v>
      </c>
      <c r="E3869" s="81">
        <v>5</v>
      </c>
      <c r="F3869" s="81">
        <v>0</v>
      </c>
      <c r="G3869" s="82" t="s">
        <v>110</v>
      </c>
      <c r="H3869" s="83" t="s">
        <v>111</v>
      </c>
      <c r="I3869" s="70"/>
      <c r="K3869" s="84">
        <v>68.42</v>
      </c>
    </row>
    <row r="3870" spans="1:11" s="80" customFormat="1" ht="15" customHeight="1">
      <c r="A3870" s="79" t="s">
        <v>7264</v>
      </c>
      <c r="B3870" s="85" t="s">
        <v>7265</v>
      </c>
      <c r="C3870" s="81">
        <v>12</v>
      </c>
      <c r="D3870" s="81">
        <v>5</v>
      </c>
      <c r="E3870" s="81">
        <v>5</v>
      </c>
      <c r="F3870" s="81">
        <v>0</v>
      </c>
      <c r="G3870" s="82" t="s">
        <v>110</v>
      </c>
      <c r="H3870" s="83" t="s">
        <v>111</v>
      </c>
      <c r="I3870" s="70"/>
      <c r="K3870" s="84">
        <v>95.29</v>
      </c>
    </row>
    <row r="3871" spans="1:11" s="80" customFormat="1" ht="15" customHeight="1">
      <c r="A3871" s="79" t="s">
        <v>7266</v>
      </c>
      <c r="B3871" s="80" t="s">
        <v>7267</v>
      </c>
      <c r="C3871" s="81">
        <v>12</v>
      </c>
      <c r="D3871" s="81">
        <v>5</v>
      </c>
      <c r="E3871" s="81">
        <v>5</v>
      </c>
      <c r="F3871" s="81">
        <v>0</v>
      </c>
      <c r="G3871" s="82" t="s">
        <v>110</v>
      </c>
      <c r="H3871" s="83" t="s">
        <v>111</v>
      </c>
      <c r="I3871" s="70"/>
      <c r="K3871" s="84">
        <v>117.5</v>
      </c>
    </row>
    <row r="3872" spans="1:11" s="80" customFormat="1" ht="15" customHeight="1">
      <c r="A3872" s="79" t="s">
        <v>7268</v>
      </c>
      <c r="B3872" s="80" t="s">
        <v>7269</v>
      </c>
      <c r="C3872" s="81">
        <v>12</v>
      </c>
      <c r="D3872" s="81">
        <v>5</v>
      </c>
      <c r="E3872" s="81">
        <v>5</v>
      </c>
      <c r="F3872" s="81">
        <v>0</v>
      </c>
      <c r="G3872" s="82" t="s">
        <v>110</v>
      </c>
      <c r="H3872" s="83" t="s">
        <v>111</v>
      </c>
      <c r="I3872" s="70"/>
      <c r="K3872" s="84">
        <v>141.5</v>
      </c>
    </row>
    <row r="3873" spans="1:11" s="80" customFormat="1" ht="15" customHeight="1">
      <c r="A3873" s="79" t="s">
        <v>7270</v>
      </c>
      <c r="B3873" s="80" t="s">
        <v>7271</v>
      </c>
      <c r="C3873" s="81">
        <v>12</v>
      </c>
      <c r="D3873" s="81">
        <v>5</v>
      </c>
      <c r="E3873" s="81">
        <v>5</v>
      </c>
      <c r="F3873" s="81">
        <v>0</v>
      </c>
      <c r="G3873" s="82" t="s">
        <v>110</v>
      </c>
      <c r="H3873" s="83" t="s">
        <v>111</v>
      </c>
      <c r="I3873" s="70"/>
      <c r="K3873" s="84">
        <v>185.92</v>
      </c>
    </row>
    <row r="3874" spans="1:11" s="80" customFormat="1" ht="15" customHeight="1">
      <c r="A3874" s="79" t="s">
        <v>7272</v>
      </c>
      <c r="B3874" s="80" t="s">
        <v>7273</v>
      </c>
      <c r="C3874" s="81">
        <v>12</v>
      </c>
      <c r="D3874" s="81">
        <v>5</v>
      </c>
      <c r="E3874" s="81">
        <v>5</v>
      </c>
      <c r="F3874" s="81">
        <v>0</v>
      </c>
      <c r="G3874" s="82" t="s">
        <v>110</v>
      </c>
      <c r="H3874" s="83" t="s">
        <v>111</v>
      </c>
      <c r="I3874" s="70"/>
      <c r="K3874" s="84">
        <v>226.04</v>
      </c>
    </row>
    <row r="3875" spans="1:11" s="80" customFormat="1" ht="15" customHeight="1">
      <c r="A3875" s="79" t="s">
        <v>7274</v>
      </c>
      <c r="B3875" s="80" t="s">
        <v>7275</v>
      </c>
      <c r="C3875" s="81">
        <v>12</v>
      </c>
      <c r="D3875" s="81">
        <v>5</v>
      </c>
      <c r="E3875" s="81">
        <v>5</v>
      </c>
      <c r="F3875" s="81">
        <v>0</v>
      </c>
      <c r="G3875" s="82" t="s">
        <v>110</v>
      </c>
      <c r="H3875" s="83" t="s">
        <v>111</v>
      </c>
      <c r="I3875" s="70"/>
      <c r="K3875" s="84">
        <v>265.81</v>
      </c>
    </row>
    <row r="3876" spans="1:11" s="80" customFormat="1" ht="15" customHeight="1">
      <c r="A3876" s="79" t="s">
        <v>7276</v>
      </c>
      <c r="B3876" s="80" t="s">
        <v>7277</v>
      </c>
      <c r="C3876" s="81">
        <v>12</v>
      </c>
      <c r="D3876" s="81">
        <v>5</v>
      </c>
      <c r="E3876" s="81">
        <v>5</v>
      </c>
      <c r="F3876" s="81">
        <v>0</v>
      </c>
      <c r="G3876" s="82" t="s">
        <v>110</v>
      </c>
      <c r="H3876" s="83" t="s">
        <v>111</v>
      </c>
      <c r="I3876" s="70"/>
      <c r="K3876" s="84">
        <v>307.72000000000003</v>
      </c>
    </row>
    <row r="3877" spans="1:11" s="80" customFormat="1" ht="15" customHeight="1">
      <c r="A3877" s="79" t="s">
        <v>7278</v>
      </c>
      <c r="B3877" s="85" t="s">
        <v>7279</v>
      </c>
      <c r="C3877" s="81">
        <v>12</v>
      </c>
      <c r="D3877" s="81">
        <v>5</v>
      </c>
      <c r="E3877" s="81">
        <v>5</v>
      </c>
      <c r="F3877" s="81">
        <v>0</v>
      </c>
      <c r="G3877" s="82" t="s">
        <v>110</v>
      </c>
      <c r="H3877" s="83" t="s">
        <v>111</v>
      </c>
      <c r="I3877" s="70"/>
      <c r="K3877" s="84">
        <v>89.92</v>
      </c>
    </row>
    <row r="3878" spans="1:11" s="80" customFormat="1" ht="15" customHeight="1">
      <c r="A3878" s="79" t="s">
        <v>7280</v>
      </c>
      <c r="B3878" s="85" t="s">
        <v>7281</v>
      </c>
      <c r="C3878" s="81">
        <v>12</v>
      </c>
      <c r="D3878" s="81">
        <v>5</v>
      </c>
      <c r="E3878" s="81">
        <v>5</v>
      </c>
      <c r="F3878" s="81">
        <v>0</v>
      </c>
      <c r="G3878" s="82" t="s">
        <v>110</v>
      </c>
      <c r="H3878" s="83" t="s">
        <v>111</v>
      </c>
      <c r="I3878" s="70"/>
      <c r="K3878" s="84">
        <v>107.83</v>
      </c>
    </row>
    <row r="3879" spans="1:11" s="80" customFormat="1" ht="15" customHeight="1">
      <c r="A3879" s="79" t="s">
        <v>7282</v>
      </c>
      <c r="B3879" s="80" t="s">
        <v>7283</v>
      </c>
      <c r="C3879" s="81">
        <v>12</v>
      </c>
      <c r="D3879" s="81">
        <v>5</v>
      </c>
      <c r="E3879" s="81">
        <v>5</v>
      </c>
      <c r="F3879" s="81">
        <v>0</v>
      </c>
      <c r="G3879" s="82" t="s">
        <v>110</v>
      </c>
      <c r="H3879" s="83" t="s">
        <v>111</v>
      </c>
      <c r="I3879" s="70"/>
      <c r="K3879" s="84">
        <v>207.41</v>
      </c>
    </row>
    <row r="3880" spans="1:11" s="80" customFormat="1" ht="15" customHeight="1">
      <c r="A3880" s="79" t="s">
        <v>7284</v>
      </c>
      <c r="B3880" s="80" t="s">
        <v>7285</v>
      </c>
      <c r="C3880" s="81">
        <v>12</v>
      </c>
      <c r="D3880" s="81">
        <v>5</v>
      </c>
      <c r="E3880" s="81">
        <v>5</v>
      </c>
      <c r="F3880" s="81">
        <v>0</v>
      </c>
      <c r="G3880" s="82" t="s">
        <v>110</v>
      </c>
      <c r="H3880" s="83" t="s">
        <v>111</v>
      </c>
      <c r="I3880" s="70"/>
      <c r="K3880" s="84">
        <v>146.52000000000001</v>
      </c>
    </row>
    <row r="3881" spans="1:11" s="80" customFormat="1" ht="15" customHeight="1">
      <c r="A3881" s="79" t="s">
        <v>7286</v>
      </c>
      <c r="B3881" s="80" t="s">
        <v>7287</v>
      </c>
      <c r="C3881" s="81">
        <v>12</v>
      </c>
      <c r="D3881" s="81">
        <v>5</v>
      </c>
      <c r="E3881" s="81">
        <v>5</v>
      </c>
      <c r="F3881" s="81">
        <v>0</v>
      </c>
      <c r="G3881" s="82" t="s">
        <v>110</v>
      </c>
      <c r="H3881" s="83" t="s">
        <v>111</v>
      </c>
      <c r="I3881" s="70"/>
      <c r="K3881" s="84">
        <v>174.46</v>
      </c>
    </row>
    <row r="3882" spans="1:11" s="80" customFormat="1" ht="15" customHeight="1">
      <c r="A3882" s="79" t="s">
        <v>7288</v>
      </c>
      <c r="B3882" s="80" t="s">
        <v>7287</v>
      </c>
      <c r="C3882" s="81">
        <v>12</v>
      </c>
      <c r="D3882" s="81">
        <v>5</v>
      </c>
      <c r="E3882" s="81">
        <v>5</v>
      </c>
      <c r="F3882" s="81">
        <v>0</v>
      </c>
      <c r="G3882" s="82" t="s">
        <v>110</v>
      </c>
      <c r="H3882" s="83" t="s">
        <v>111</v>
      </c>
      <c r="I3882" s="70"/>
      <c r="K3882" s="84">
        <v>145.80000000000001</v>
      </c>
    </row>
    <row r="3883" spans="1:11" s="80" customFormat="1" ht="15" customHeight="1">
      <c r="A3883" s="79" t="s">
        <v>7289</v>
      </c>
      <c r="B3883" s="80" t="s">
        <v>7287</v>
      </c>
      <c r="C3883" s="81">
        <v>12</v>
      </c>
      <c r="D3883" s="81">
        <v>5</v>
      </c>
      <c r="E3883" s="81">
        <v>5</v>
      </c>
      <c r="F3883" s="81">
        <v>0</v>
      </c>
      <c r="G3883" s="82" t="s">
        <v>110</v>
      </c>
      <c r="H3883" s="83" t="s">
        <v>111</v>
      </c>
      <c r="I3883" s="70"/>
      <c r="K3883" s="84">
        <v>162.63999999999999</v>
      </c>
    </row>
    <row r="3884" spans="1:11" s="80" customFormat="1" ht="15" customHeight="1">
      <c r="A3884" s="79" t="s">
        <v>7290</v>
      </c>
      <c r="B3884" s="80" t="s">
        <v>7291</v>
      </c>
      <c r="C3884" s="81">
        <v>12</v>
      </c>
      <c r="D3884" s="81">
        <v>5</v>
      </c>
      <c r="E3884" s="81">
        <v>5</v>
      </c>
      <c r="F3884" s="81">
        <v>0</v>
      </c>
      <c r="G3884" s="82" t="s">
        <v>110</v>
      </c>
      <c r="H3884" s="83" t="s">
        <v>111</v>
      </c>
      <c r="I3884" s="70"/>
      <c r="K3884" s="84">
        <v>253.98</v>
      </c>
    </row>
    <row r="3885" spans="1:11" s="80" customFormat="1" ht="15" customHeight="1">
      <c r="A3885" s="79" t="s">
        <v>7292</v>
      </c>
      <c r="B3885" s="80" t="s">
        <v>7293</v>
      </c>
      <c r="C3885" s="81">
        <v>12</v>
      </c>
      <c r="D3885" s="81">
        <v>5</v>
      </c>
      <c r="E3885" s="81">
        <v>5</v>
      </c>
      <c r="F3885" s="81">
        <v>0</v>
      </c>
      <c r="G3885" s="82" t="s">
        <v>110</v>
      </c>
      <c r="H3885" s="83" t="s">
        <v>111</v>
      </c>
      <c r="I3885" s="70"/>
      <c r="K3885" s="84">
        <v>247.54</v>
      </c>
    </row>
    <row r="3886" spans="1:11" s="80" customFormat="1" ht="15" customHeight="1">
      <c r="A3886" s="79" t="s">
        <v>7294</v>
      </c>
      <c r="B3886" s="80" t="s">
        <v>7295</v>
      </c>
      <c r="C3886" s="81">
        <v>12</v>
      </c>
      <c r="D3886" s="81">
        <v>5</v>
      </c>
      <c r="E3886" s="81">
        <v>5</v>
      </c>
      <c r="F3886" s="81">
        <v>0</v>
      </c>
      <c r="G3886" s="82" t="s">
        <v>110</v>
      </c>
      <c r="H3886" s="83" t="s">
        <v>111</v>
      </c>
      <c r="I3886" s="70"/>
      <c r="K3886" s="84">
        <v>133.97999999999999</v>
      </c>
    </row>
    <row r="3887" spans="1:11" s="80" customFormat="1" ht="15" customHeight="1">
      <c r="A3887" s="79" t="s">
        <v>7296</v>
      </c>
      <c r="B3887" s="85" t="s">
        <v>7297</v>
      </c>
      <c r="C3887" s="81">
        <v>12</v>
      </c>
      <c r="D3887" s="81">
        <v>5</v>
      </c>
      <c r="E3887" s="81">
        <v>5</v>
      </c>
      <c r="F3887" s="81">
        <v>0</v>
      </c>
      <c r="G3887" s="82" t="s">
        <v>110</v>
      </c>
      <c r="H3887" s="83" t="s">
        <v>111</v>
      </c>
      <c r="I3887" s="70"/>
      <c r="K3887" s="84">
        <v>83.47</v>
      </c>
    </row>
    <row r="3888" spans="1:11" s="80" customFormat="1" ht="15" customHeight="1">
      <c r="A3888" s="79" t="s">
        <v>7298</v>
      </c>
      <c r="B3888" s="85" t="s">
        <v>7299</v>
      </c>
      <c r="C3888" s="81">
        <v>12</v>
      </c>
      <c r="D3888" s="81">
        <v>5</v>
      </c>
      <c r="E3888" s="81">
        <v>5</v>
      </c>
      <c r="F3888" s="81">
        <v>0</v>
      </c>
      <c r="G3888" s="82" t="s">
        <v>110</v>
      </c>
      <c r="H3888" s="83" t="s">
        <v>111</v>
      </c>
      <c r="I3888" s="70"/>
      <c r="K3888" s="84">
        <v>81.680000000000007</v>
      </c>
    </row>
    <row r="3889" spans="1:11" s="80" customFormat="1" ht="15" customHeight="1">
      <c r="A3889" s="79" t="s">
        <v>7300</v>
      </c>
      <c r="B3889" s="80" t="s">
        <v>7287</v>
      </c>
      <c r="C3889" s="81">
        <v>12</v>
      </c>
      <c r="D3889" s="81">
        <v>5</v>
      </c>
      <c r="E3889" s="81">
        <v>5</v>
      </c>
      <c r="F3889" s="81">
        <v>0</v>
      </c>
      <c r="G3889" s="82" t="s">
        <v>110</v>
      </c>
      <c r="H3889" s="83" t="s">
        <v>111</v>
      </c>
      <c r="I3889" s="70"/>
      <c r="K3889" s="84">
        <v>338.53</v>
      </c>
    </row>
    <row r="3890" spans="1:11" s="80" customFormat="1" ht="15" customHeight="1">
      <c r="A3890" s="79" t="s">
        <v>7301</v>
      </c>
      <c r="B3890" s="80" t="s">
        <v>7302</v>
      </c>
      <c r="C3890" s="81">
        <v>12</v>
      </c>
      <c r="D3890" s="81">
        <v>5</v>
      </c>
      <c r="E3890" s="81">
        <v>5</v>
      </c>
      <c r="F3890" s="81">
        <v>0</v>
      </c>
      <c r="G3890" s="82" t="s">
        <v>110</v>
      </c>
      <c r="H3890" s="83" t="s">
        <v>111</v>
      </c>
      <c r="I3890" s="70"/>
      <c r="K3890" s="84">
        <v>494.71</v>
      </c>
    </row>
    <row r="3891" spans="1:11" s="80" customFormat="1" ht="15" customHeight="1">
      <c r="A3891" s="79" t="s">
        <v>7303</v>
      </c>
      <c r="B3891" s="80" t="s">
        <v>7304</v>
      </c>
      <c r="C3891" s="81">
        <v>12</v>
      </c>
      <c r="D3891" s="81">
        <v>5</v>
      </c>
      <c r="E3891" s="81">
        <v>5</v>
      </c>
      <c r="F3891" s="81">
        <v>0</v>
      </c>
      <c r="G3891" s="82" t="s">
        <v>110</v>
      </c>
      <c r="H3891" s="83" t="s">
        <v>111</v>
      </c>
      <c r="I3891" s="70"/>
      <c r="K3891" s="84">
        <v>335.3</v>
      </c>
    </row>
    <row r="3892" spans="1:11" s="80" customFormat="1" ht="15" customHeight="1">
      <c r="A3892" s="79" t="s">
        <v>7305</v>
      </c>
      <c r="B3892" s="80" t="s">
        <v>7306</v>
      </c>
      <c r="C3892" s="81">
        <v>12</v>
      </c>
      <c r="D3892" s="81">
        <v>5</v>
      </c>
      <c r="E3892" s="81">
        <v>5</v>
      </c>
      <c r="F3892" s="81">
        <v>0</v>
      </c>
      <c r="G3892" s="82" t="s">
        <v>110</v>
      </c>
      <c r="H3892" s="83" t="s">
        <v>111</v>
      </c>
      <c r="I3892" s="70"/>
      <c r="K3892" s="84">
        <v>434.17</v>
      </c>
    </row>
    <row r="3893" spans="1:11" s="80" customFormat="1" ht="15" customHeight="1">
      <c r="A3893" s="79" t="s">
        <v>7307</v>
      </c>
      <c r="B3893" s="80" t="s">
        <v>7308</v>
      </c>
      <c r="C3893" s="81">
        <v>12</v>
      </c>
      <c r="D3893" s="81">
        <v>5</v>
      </c>
      <c r="E3893" s="81">
        <v>5</v>
      </c>
      <c r="F3893" s="81">
        <v>0</v>
      </c>
      <c r="G3893" s="82" t="s">
        <v>110</v>
      </c>
      <c r="H3893" s="83" t="s">
        <v>111</v>
      </c>
      <c r="I3893" s="70"/>
      <c r="K3893" s="84">
        <v>440.62</v>
      </c>
    </row>
    <row r="3894" spans="1:11" s="80" customFormat="1" ht="15" customHeight="1">
      <c r="A3894" s="79" t="s">
        <v>7309</v>
      </c>
      <c r="B3894" s="80" t="s">
        <v>7310</v>
      </c>
      <c r="C3894" s="81">
        <v>12</v>
      </c>
      <c r="D3894" s="81">
        <v>5</v>
      </c>
      <c r="E3894" s="81">
        <v>5</v>
      </c>
      <c r="F3894" s="81">
        <v>0</v>
      </c>
      <c r="G3894" s="82" t="s">
        <v>110</v>
      </c>
      <c r="H3894" s="83" t="s">
        <v>111</v>
      </c>
      <c r="I3894" s="70"/>
      <c r="K3894" s="84">
        <v>229.62</v>
      </c>
    </row>
    <row r="3895" spans="1:11" s="80" customFormat="1" ht="15" customHeight="1">
      <c r="A3895" s="79" t="s">
        <v>7311</v>
      </c>
      <c r="B3895" s="80" t="s">
        <v>7312</v>
      </c>
      <c r="C3895" s="81">
        <v>12</v>
      </c>
      <c r="D3895" s="81">
        <v>5</v>
      </c>
      <c r="E3895" s="81">
        <v>5</v>
      </c>
      <c r="F3895" s="81">
        <v>0</v>
      </c>
      <c r="G3895" s="82" t="s">
        <v>110</v>
      </c>
      <c r="H3895" s="83" t="s">
        <v>111</v>
      </c>
      <c r="I3895" s="70"/>
      <c r="K3895" s="84">
        <v>1669.34</v>
      </c>
    </row>
    <row r="3896" spans="1:11" s="80" customFormat="1" ht="15" customHeight="1">
      <c r="A3896" s="79" t="s">
        <v>7313</v>
      </c>
      <c r="B3896" s="80" t="s">
        <v>7314</v>
      </c>
      <c r="C3896" s="81">
        <v>12</v>
      </c>
      <c r="D3896" s="81">
        <v>5</v>
      </c>
      <c r="E3896" s="81">
        <v>5</v>
      </c>
      <c r="F3896" s="81">
        <v>0</v>
      </c>
      <c r="G3896" s="82" t="s">
        <v>110</v>
      </c>
      <c r="H3896" s="83" t="s">
        <v>111</v>
      </c>
      <c r="I3896" s="70"/>
      <c r="K3896" s="84">
        <v>442.77</v>
      </c>
    </row>
    <row r="3897" spans="1:11" s="80" customFormat="1" ht="15" customHeight="1">
      <c r="A3897" s="79" t="s">
        <v>7315</v>
      </c>
      <c r="B3897" s="80" t="s">
        <v>7316</v>
      </c>
      <c r="C3897" s="81">
        <v>12</v>
      </c>
      <c r="D3897" s="81">
        <v>5</v>
      </c>
      <c r="E3897" s="81">
        <v>5</v>
      </c>
      <c r="F3897" s="81">
        <v>0</v>
      </c>
      <c r="G3897" s="82" t="s">
        <v>110</v>
      </c>
      <c r="H3897" s="83" t="s">
        <v>111</v>
      </c>
      <c r="I3897" s="70"/>
      <c r="K3897" s="84">
        <v>567.79</v>
      </c>
    </row>
    <row r="3898" spans="1:11" s="80" customFormat="1" ht="15" customHeight="1">
      <c r="A3898" s="79" t="s">
        <v>7317</v>
      </c>
      <c r="B3898" s="80" t="s">
        <v>7318</v>
      </c>
      <c r="C3898" s="81">
        <v>12</v>
      </c>
      <c r="D3898" s="81">
        <v>5</v>
      </c>
      <c r="E3898" s="81">
        <v>5</v>
      </c>
      <c r="F3898" s="81">
        <v>0</v>
      </c>
      <c r="G3898" s="82" t="s">
        <v>110</v>
      </c>
      <c r="H3898" s="83" t="s">
        <v>111</v>
      </c>
      <c r="I3898" s="70"/>
      <c r="K3898" s="84">
        <v>287.3</v>
      </c>
    </row>
    <row r="3899" spans="1:11" s="80" customFormat="1" ht="15" customHeight="1">
      <c r="A3899" s="79" t="s">
        <v>7319</v>
      </c>
      <c r="B3899" s="80" t="s">
        <v>7320</v>
      </c>
      <c r="C3899" s="81">
        <v>12</v>
      </c>
      <c r="D3899" s="81">
        <v>5</v>
      </c>
      <c r="E3899" s="81">
        <v>5</v>
      </c>
      <c r="F3899" s="81">
        <v>0</v>
      </c>
      <c r="G3899" s="82" t="s">
        <v>110</v>
      </c>
      <c r="H3899" s="83" t="s">
        <v>111</v>
      </c>
      <c r="I3899" s="70"/>
      <c r="K3899" s="84">
        <v>253.27</v>
      </c>
    </row>
    <row r="3900" spans="1:11" s="80" customFormat="1" ht="15" customHeight="1">
      <c r="A3900" s="79" t="s">
        <v>7321</v>
      </c>
      <c r="B3900" s="85" t="s">
        <v>7322</v>
      </c>
      <c r="C3900" s="81">
        <v>12</v>
      </c>
      <c r="D3900" s="81">
        <v>5</v>
      </c>
      <c r="E3900" s="81">
        <v>5</v>
      </c>
      <c r="F3900" s="81">
        <v>0</v>
      </c>
      <c r="G3900" s="82" t="s">
        <v>110</v>
      </c>
      <c r="H3900" s="83" t="s">
        <v>111</v>
      </c>
      <c r="I3900" s="70"/>
      <c r="K3900" s="84">
        <v>69.14</v>
      </c>
    </row>
    <row r="3901" spans="1:11" s="80" customFormat="1" ht="15" customHeight="1">
      <c r="A3901" s="79" t="s">
        <v>7323</v>
      </c>
      <c r="B3901" s="85" t="s">
        <v>7324</v>
      </c>
      <c r="C3901" s="81">
        <v>12</v>
      </c>
      <c r="D3901" s="81">
        <v>5</v>
      </c>
      <c r="E3901" s="81">
        <v>5</v>
      </c>
      <c r="F3901" s="81">
        <v>0</v>
      </c>
      <c r="G3901" s="82" t="s">
        <v>110</v>
      </c>
      <c r="H3901" s="83" t="s">
        <v>111</v>
      </c>
      <c r="I3901" s="70"/>
      <c r="K3901" s="84">
        <v>60.9</v>
      </c>
    </row>
    <row r="3902" spans="1:11" s="80" customFormat="1" ht="15" customHeight="1">
      <c r="A3902" s="79" t="s">
        <v>7325</v>
      </c>
      <c r="B3902" s="85" t="s">
        <v>7326</v>
      </c>
      <c r="C3902" s="81">
        <v>12</v>
      </c>
      <c r="D3902" s="81">
        <v>5</v>
      </c>
      <c r="E3902" s="81">
        <v>5</v>
      </c>
      <c r="F3902" s="81">
        <v>0</v>
      </c>
      <c r="G3902" s="82" t="s">
        <v>110</v>
      </c>
      <c r="H3902" s="83" t="s">
        <v>111</v>
      </c>
      <c r="I3902" s="70"/>
      <c r="K3902" s="84">
        <v>109.98</v>
      </c>
    </row>
    <row r="3903" spans="1:11" s="80" customFormat="1" ht="15" customHeight="1">
      <c r="A3903" s="79" t="s">
        <v>7327</v>
      </c>
      <c r="B3903" s="85" t="s">
        <v>7326</v>
      </c>
      <c r="C3903" s="81">
        <v>12</v>
      </c>
      <c r="D3903" s="81">
        <v>5</v>
      </c>
      <c r="E3903" s="81">
        <v>5</v>
      </c>
      <c r="F3903" s="81">
        <v>0</v>
      </c>
      <c r="G3903" s="82" t="s">
        <v>110</v>
      </c>
      <c r="H3903" s="83" t="s">
        <v>111</v>
      </c>
      <c r="I3903" s="70"/>
      <c r="K3903" s="84">
        <v>63.76</v>
      </c>
    </row>
    <row r="3904" spans="1:11" s="80" customFormat="1" ht="15" customHeight="1">
      <c r="A3904" s="79" t="s">
        <v>7328</v>
      </c>
      <c r="B3904" s="80" t="s">
        <v>7329</v>
      </c>
      <c r="C3904" s="81">
        <v>12</v>
      </c>
      <c r="D3904" s="81">
        <v>5</v>
      </c>
      <c r="E3904" s="81">
        <v>5</v>
      </c>
      <c r="F3904" s="81">
        <v>0</v>
      </c>
      <c r="G3904" s="82" t="s">
        <v>110</v>
      </c>
      <c r="H3904" s="83" t="s">
        <v>111</v>
      </c>
      <c r="I3904" s="70"/>
      <c r="K3904" s="84">
        <v>209.21</v>
      </c>
    </row>
    <row r="3905" spans="1:11" s="80" customFormat="1" ht="15" customHeight="1">
      <c r="A3905" s="79" t="s">
        <v>7330</v>
      </c>
      <c r="B3905" s="85" t="s">
        <v>7329</v>
      </c>
      <c r="C3905" s="81">
        <v>12</v>
      </c>
      <c r="D3905" s="81">
        <v>5</v>
      </c>
      <c r="E3905" s="81">
        <v>5</v>
      </c>
      <c r="F3905" s="81">
        <v>0</v>
      </c>
      <c r="G3905" s="82" t="s">
        <v>110</v>
      </c>
      <c r="H3905" s="83" t="s">
        <v>111</v>
      </c>
      <c r="I3905" s="70"/>
      <c r="K3905" s="84">
        <v>111.77</v>
      </c>
    </row>
    <row r="3906" spans="1:11" s="80" customFormat="1" ht="15" customHeight="1">
      <c r="A3906" s="79" t="s">
        <v>7331</v>
      </c>
      <c r="B3906" s="80" t="s">
        <v>7332</v>
      </c>
      <c r="C3906" s="81">
        <v>12</v>
      </c>
      <c r="D3906" s="81">
        <v>5</v>
      </c>
      <c r="E3906" s="81">
        <v>5</v>
      </c>
      <c r="F3906" s="81">
        <v>0</v>
      </c>
      <c r="G3906" s="82" t="s">
        <v>110</v>
      </c>
      <c r="H3906" s="83" t="s">
        <v>111</v>
      </c>
      <c r="I3906" s="70"/>
      <c r="K3906" s="84">
        <v>252.55</v>
      </c>
    </row>
    <row r="3907" spans="1:11" s="80" customFormat="1" ht="15" customHeight="1">
      <c r="A3907" s="79" t="s">
        <v>7333</v>
      </c>
      <c r="B3907" s="85" t="s">
        <v>7334</v>
      </c>
      <c r="C3907" s="81">
        <v>12</v>
      </c>
      <c r="D3907" s="81">
        <v>5</v>
      </c>
      <c r="E3907" s="81">
        <v>5</v>
      </c>
      <c r="F3907" s="81">
        <v>0</v>
      </c>
      <c r="G3907" s="82" t="s">
        <v>110</v>
      </c>
      <c r="H3907" s="83" t="s">
        <v>111</v>
      </c>
      <c r="I3907" s="70"/>
      <c r="K3907" s="84">
        <v>109.26</v>
      </c>
    </row>
    <row r="3908" spans="1:11" s="80" customFormat="1" ht="15" customHeight="1">
      <c r="A3908" s="79" t="s">
        <v>7335</v>
      </c>
      <c r="B3908" s="85" t="s">
        <v>7336</v>
      </c>
      <c r="C3908" s="81">
        <v>12</v>
      </c>
      <c r="D3908" s="81">
        <v>5</v>
      </c>
      <c r="E3908" s="81">
        <v>5</v>
      </c>
      <c r="F3908" s="81">
        <v>0</v>
      </c>
      <c r="G3908" s="82" t="s">
        <v>110</v>
      </c>
      <c r="H3908" s="83" t="s">
        <v>111</v>
      </c>
      <c r="I3908" s="70"/>
      <c r="K3908" s="84">
        <v>32.24</v>
      </c>
    </row>
    <row r="3909" spans="1:11" s="80" customFormat="1" ht="15" customHeight="1">
      <c r="A3909" s="79" t="s">
        <v>7337</v>
      </c>
      <c r="B3909" s="85" t="s">
        <v>7338</v>
      </c>
      <c r="C3909" s="81">
        <v>12</v>
      </c>
      <c r="D3909" s="81">
        <v>5</v>
      </c>
      <c r="E3909" s="81">
        <v>5</v>
      </c>
      <c r="F3909" s="81">
        <v>0</v>
      </c>
      <c r="G3909" s="82" t="s">
        <v>110</v>
      </c>
      <c r="H3909" s="83" t="s">
        <v>111</v>
      </c>
      <c r="I3909" s="70"/>
      <c r="K3909" s="84">
        <v>51.94</v>
      </c>
    </row>
    <row r="3910" spans="1:11" s="80" customFormat="1" ht="15" customHeight="1">
      <c r="A3910" s="79" t="s">
        <v>7339</v>
      </c>
      <c r="B3910" s="85" t="s">
        <v>7340</v>
      </c>
      <c r="C3910" s="81">
        <v>12</v>
      </c>
      <c r="D3910" s="81">
        <v>5</v>
      </c>
      <c r="E3910" s="81">
        <v>5</v>
      </c>
      <c r="F3910" s="81">
        <v>0</v>
      </c>
      <c r="G3910" s="82" t="s">
        <v>110</v>
      </c>
      <c r="H3910" s="83" t="s">
        <v>111</v>
      </c>
      <c r="I3910" s="70"/>
      <c r="K3910" s="84">
        <v>92.78</v>
      </c>
    </row>
    <row r="3911" spans="1:11" s="80" customFormat="1" ht="15" customHeight="1">
      <c r="A3911" s="79" t="s">
        <v>7341</v>
      </c>
      <c r="B3911" s="80" t="s">
        <v>7340</v>
      </c>
      <c r="C3911" s="81">
        <v>12</v>
      </c>
      <c r="D3911" s="81">
        <v>5</v>
      </c>
      <c r="E3911" s="81">
        <v>5</v>
      </c>
      <c r="F3911" s="81">
        <v>0</v>
      </c>
      <c r="G3911" s="82" t="s">
        <v>110</v>
      </c>
      <c r="H3911" s="83" t="s">
        <v>111</v>
      </c>
      <c r="I3911" s="70"/>
      <c r="K3911" s="84">
        <v>122.16</v>
      </c>
    </row>
    <row r="3912" spans="1:11" s="80" customFormat="1" ht="15" customHeight="1">
      <c r="A3912" s="79" t="s">
        <v>7342</v>
      </c>
      <c r="B3912" s="85" t="s">
        <v>7343</v>
      </c>
      <c r="C3912" s="81">
        <v>12</v>
      </c>
      <c r="D3912" s="81">
        <v>5</v>
      </c>
      <c r="E3912" s="81">
        <v>5</v>
      </c>
      <c r="F3912" s="81">
        <v>0</v>
      </c>
      <c r="G3912" s="82" t="s">
        <v>110</v>
      </c>
      <c r="H3912" s="83" t="s">
        <v>111</v>
      </c>
      <c r="I3912" s="70"/>
      <c r="K3912" s="84">
        <v>44.06</v>
      </c>
    </row>
    <row r="3913" spans="1:11" s="80" customFormat="1" ht="15" customHeight="1">
      <c r="A3913" s="79" t="s">
        <v>7344</v>
      </c>
      <c r="B3913" s="80" t="s">
        <v>7345</v>
      </c>
      <c r="C3913" s="81">
        <v>12</v>
      </c>
      <c r="D3913" s="81">
        <v>5</v>
      </c>
      <c r="E3913" s="81">
        <v>5</v>
      </c>
      <c r="F3913" s="81">
        <v>0</v>
      </c>
      <c r="G3913" s="82" t="s">
        <v>110</v>
      </c>
      <c r="H3913" s="83" t="s">
        <v>111</v>
      </c>
      <c r="I3913" s="70"/>
      <c r="K3913" s="84">
        <v>118.57</v>
      </c>
    </row>
    <row r="3914" spans="1:11" s="80" customFormat="1" ht="15" customHeight="1">
      <c r="A3914" s="79" t="s">
        <v>7346</v>
      </c>
      <c r="B3914" s="85" t="s">
        <v>7347</v>
      </c>
      <c r="C3914" s="81">
        <v>12</v>
      </c>
      <c r="D3914" s="81">
        <v>5</v>
      </c>
      <c r="E3914" s="81">
        <v>5</v>
      </c>
      <c r="F3914" s="81">
        <v>0</v>
      </c>
      <c r="G3914" s="82" t="s">
        <v>110</v>
      </c>
      <c r="H3914" s="83" t="s">
        <v>111</v>
      </c>
      <c r="I3914" s="70"/>
      <c r="K3914" s="84">
        <v>80.959999999999994</v>
      </c>
    </row>
    <row r="3915" spans="1:11" s="80" customFormat="1" ht="15" customHeight="1">
      <c r="A3915" s="79" t="s">
        <v>7348</v>
      </c>
      <c r="B3915" s="85" t="s">
        <v>7349</v>
      </c>
      <c r="C3915" s="81">
        <v>12</v>
      </c>
      <c r="D3915" s="81">
        <v>5</v>
      </c>
      <c r="E3915" s="81">
        <v>5</v>
      </c>
      <c r="F3915" s="81">
        <v>0</v>
      </c>
      <c r="G3915" s="82" t="s">
        <v>110</v>
      </c>
      <c r="H3915" s="83" t="s">
        <v>111</v>
      </c>
      <c r="I3915" s="70"/>
      <c r="K3915" s="84">
        <v>66.27</v>
      </c>
    </row>
    <row r="3916" spans="1:11" s="80" customFormat="1" ht="15" customHeight="1">
      <c r="A3916" s="79" t="s">
        <v>7350</v>
      </c>
      <c r="B3916" s="85" t="s">
        <v>7351</v>
      </c>
      <c r="C3916" s="81">
        <v>12</v>
      </c>
      <c r="D3916" s="81">
        <v>5</v>
      </c>
      <c r="E3916" s="81">
        <v>5</v>
      </c>
      <c r="F3916" s="81">
        <v>0</v>
      </c>
      <c r="G3916" s="82" t="s">
        <v>110</v>
      </c>
      <c r="H3916" s="83" t="s">
        <v>111</v>
      </c>
      <c r="I3916" s="70"/>
      <c r="K3916" s="84">
        <v>27.94</v>
      </c>
    </row>
    <row r="3917" spans="1:11" s="80" customFormat="1" ht="15" customHeight="1">
      <c r="A3917" s="79" t="s">
        <v>7352</v>
      </c>
      <c r="B3917" s="85" t="s">
        <v>7353</v>
      </c>
      <c r="C3917" s="81">
        <v>12</v>
      </c>
      <c r="D3917" s="81">
        <v>5</v>
      </c>
      <c r="E3917" s="81">
        <v>5</v>
      </c>
      <c r="F3917" s="81">
        <v>0</v>
      </c>
      <c r="G3917" s="82" t="s">
        <v>110</v>
      </c>
      <c r="H3917" s="83" t="s">
        <v>111</v>
      </c>
      <c r="I3917" s="70"/>
      <c r="K3917" s="84">
        <v>101.74</v>
      </c>
    </row>
    <row r="3918" spans="1:11" s="80" customFormat="1" ht="15" customHeight="1">
      <c r="A3918" s="79" t="s">
        <v>7354</v>
      </c>
      <c r="B3918" s="80" t="s">
        <v>7355</v>
      </c>
      <c r="C3918" s="81">
        <v>12</v>
      </c>
      <c r="D3918" s="81">
        <v>5</v>
      </c>
      <c r="E3918" s="81">
        <v>5</v>
      </c>
      <c r="F3918" s="81">
        <v>0</v>
      </c>
      <c r="G3918" s="82" t="s">
        <v>110</v>
      </c>
      <c r="H3918" s="83" t="s">
        <v>111</v>
      </c>
      <c r="I3918" s="70"/>
      <c r="K3918" s="84">
        <v>130.04</v>
      </c>
    </row>
    <row r="3919" spans="1:11" s="80" customFormat="1" ht="15" customHeight="1">
      <c r="A3919" s="79" t="s">
        <v>7356</v>
      </c>
      <c r="B3919" s="85" t="s">
        <v>7357</v>
      </c>
      <c r="C3919" s="81">
        <v>12</v>
      </c>
      <c r="D3919" s="81">
        <v>5</v>
      </c>
      <c r="E3919" s="81">
        <v>5</v>
      </c>
      <c r="F3919" s="81">
        <v>0</v>
      </c>
      <c r="G3919" s="82" t="s">
        <v>110</v>
      </c>
      <c r="H3919" s="83" t="s">
        <v>111</v>
      </c>
      <c r="I3919" s="70"/>
      <c r="K3919" s="84">
        <v>94.93</v>
      </c>
    </row>
    <row r="3920" spans="1:11" s="80" customFormat="1" ht="15" customHeight="1">
      <c r="A3920" s="79" t="s">
        <v>7358</v>
      </c>
      <c r="B3920" s="85" t="s">
        <v>7359</v>
      </c>
      <c r="C3920" s="81">
        <v>12</v>
      </c>
      <c r="D3920" s="81">
        <v>5</v>
      </c>
      <c r="E3920" s="81">
        <v>5</v>
      </c>
      <c r="F3920" s="81">
        <v>0</v>
      </c>
      <c r="G3920" s="82" t="s">
        <v>110</v>
      </c>
      <c r="H3920" s="83" t="s">
        <v>111</v>
      </c>
      <c r="I3920" s="70"/>
      <c r="K3920" s="84">
        <v>99.23</v>
      </c>
    </row>
    <row r="3921" spans="1:11" s="80" customFormat="1" ht="15" customHeight="1">
      <c r="A3921" s="79" t="s">
        <v>7360</v>
      </c>
      <c r="B3921" s="85" t="s">
        <v>7361</v>
      </c>
      <c r="C3921" s="81">
        <v>12</v>
      </c>
      <c r="D3921" s="81">
        <v>5</v>
      </c>
      <c r="E3921" s="81">
        <v>5</v>
      </c>
      <c r="F3921" s="81">
        <v>0</v>
      </c>
      <c r="G3921" s="82" t="s">
        <v>110</v>
      </c>
      <c r="H3921" s="83" t="s">
        <v>111</v>
      </c>
      <c r="I3921" s="70"/>
      <c r="K3921" s="84">
        <v>81.319999999999993</v>
      </c>
    </row>
    <row r="3922" spans="1:11" s="80" customFormat="1" ht="15" customHeight="1">
      <c r="A3922" s="79" t="s">
        <v>7362</v>
      </c>
      <c r="B3922" s="85" t="s">
        <v>7363</v>
      </c>
      <c r="C3922" s="81">
        <v>12</v>
      </c>
      <c r="D3922" s="81">
        <v>5</v>
      </c>
      <c r="E3922" s="81">
        <v>5</v>
      </c>
      <c r="F3922" s="81">
        <v>0</v>
      </c>
      <c r="G3922" s="82" t="s">
        <v>110</v>
      </c>
      <c r="H3922" s="83" t="s">
        <v>111</v>
      </c>
      <c r="I3922" s="70"/>
      <c r="K3922" s="84">
        <v>48</v>
      </c>
    </row>
    <row r="3923" spans="1:11" s="80" customFormat="1" ht="15" customHeight="1">
      <c r="A3923" s="79" t="s">
        <v>7364</v>
      </c>
      <c r="B3923" s="85" t="s">
        <v>7365</v>
      </c>
      <c r="C3923" s="81">
        <v>12</v>
      </c>
      <c r="D3923" s="81">
        <v>5</v>
      </c>
      <c r="E3923" s="81">
        <v>5</v>
      </c>
      <c r="F3923" s="81">
        <v>0</v>
      </c>
      <c r="G3923" s="82" t="s">
        <v>110</v>
      </c>
      <c r="H3923" s="83" t="s">
        <v>111</v>
      </c>
      <c r="I3923" s="70"/>
      <c r="K3923" s="84">
        <v>114.63</v>
      </c>
    </row>
    <row r="3924" spans="1:11" s="80" customFormat="1" ht="15" customHeight="1">
      <c r="A3924" s="79" t="s">
        <v>7366</v>
      </c>
      <c r="B3924" s="85" t="s">
        <v>7367</v>
      </c>
      <c r="C3924" s="81">
        <v>12</v>
      </c>
      <c r="D3924" s="81">
        <v>5</v>
      </c>
      <c r="E3924" s="81">
        <v>5</v>
      </c>
      <c r="F3924" s="81">
        <v>0</v>
      </c>
      <c r="G3924" s="82" t="s">
        <v>110</v>
      </c>
      <c r="H3924" s="83" t="s">
        <v>111</v>
      </c>
      <c r="I3924" s="70"/>
      <c r="K3924" s="84">
        <v>21.49</v>
      </c>
    </row>
    <row r="3925" spans="1:11" s="80" customFormat="1" ht="15" customHeight="1">
      <c r="A3925" s="79" t="s">
        <v>7368</v>
      </c>
      <c r="B3925" s="85" t="s">
        <v>7369</v>
      </c>
      <c r="C3925" s="81">
        <v>12</v>
      </c>
      <c r="D3925" s="81">
        <v>5</v>
      </c>
      <c r="E3925" s="81">
        <v>5</v>
      </c>
      <c r="F3925" s="81">
        <v>0</v>
      </c>
      <c r="G3925" s="82" t="s">
        <v>110</v>
      </c>
      <c r="H3925" s="83" t="s">
        <v>111</v>
      </c>
      <c r="I3925" s="70"/>
      <c r="K3925" s="84">
        <v>20.78</v>
      </c>
    </row>
    <row r="3926" spans="1:11" s="80" customFormat="1" ht="15" customHeight="1">
      <c r="A3926" s="79" t="s">
        <v>7370</v>
      </c>
      <c r="B3926" s="85" t="s">
        <v>7371</v>
      </c>
      <c r="C3926" s="81">
        <v>12</v>
      </c>
      <c r="D3926" s="81">
        <v>5</v>
      </c>
      <c r="E3926" s="81">
        <v>5</v>
      </c>
      <c r="F3926" s="81">
        <v>0</v>
      </c>
      <c r="G3926" s="82" t="s">
        <v>110</v>
      </c>
      <c r="H3926" s="83" t="s">
        <v>111</v>
      </c>
      <c r="I3926" s="70"/>
      <c r="K3926" s="84">
        <v>19.7</v>
      </c>
    </row>
    <row r="3927" spans="1:11" s="80" customFormat="1" ht="15" customHeight="1">
      <c r="A3927" s="79" t="s">
        <v>7372</v>
      </c>
      <c r="B3927" s="85" t="s">
        <v>7373</v>
      </c>
      <c r="C3927" s="81">
        <v>12</v>
      </c>
      <c r="D3927" s="81">
        <v>5</v>
      </c>
      <c r="E3927" s="81">
        <v>5</v>
      </c>
      <c r="F3927" s="81">
        <v>0</v>
      </c>
      <c r="G3927" s="82" t="s">
        <v>110</v>
      </c>
      <c r="H3927" s="83" t="s">
        <v>111</v>
      </c>
      <c r="I3927" s="70"/>
      <c r="K3927" s="84">
        <v>4.66</v>
      </c>
    </row>
    <row r="3928" spans="1:11" s="80" customFormat="1" ht="15" customHeight="1">
      <c r="A3928" s="79" t="s">
        <v>7374</v>
      </c>
      <c r="B3928" s="85" t="s">
        <v>7375</v>
      </c>
      <c r="C3928" s="81">
        <v>12</v>
      </c>
      <c r="D3928" s="81">
        <v>5</v>
      </c>
      <c r="E3928" s="81">
        <v>5</v>
      </c>
      <c r="F3928" s="81">
        <v>0</v>
      </c>
      <c r="G3928" s="82" t="s">
        <v>110</v>
      </c>
      <c r="H3928" s="83" t="s">
        <v>111</v>
      </c>
      <c r="I3928" s="70"/>
      <c r="K3928" s="84">
        <v>19.34</v>
      </c>
    </row>
    <row r="3929" spans="1:11" s="80" customFormat="1" ht="15" customHeight="1">
      <c r="A3929" s="79" t="s">
        <v>7376</v>
      </c>
      <c r="B3929" s="85" t="s">
        <v>7377</v>
      </c>
      <c r="C3929" s="81">
        <v>12</v>
      </c>
      <c r="D3929" s="81">
        <v>5</v>
      </c>
      <c r="E3929" s="81">
        <v>5</v>
      </c>
      <c r="F3929" s="81">
        <v>0</v>
      </c>
      <c r="G3929" s="82" t="s">
        <v>110</v>
      </c>
      <c r="H3929" s="83" t="s">
        <v>111</v>
      </c>
      <c r="I3929" s="70"/>
      <c r="K3929" s="84">
        <v>56.96</v>
      </c>
    </row>
    <row r="3930" spans="1:11" s="80" customFormat="1" ht="15" customHeight="1">
      <c r="A3930" s="79" t="s">
        <v>7378</v>
      </c>
      <c r="B3930" s="85" t="s">
        <v>7379</v>
      </c>
      <c r="C3930" s="81">
        <v>12</v>
      </c>
      <c r="D3930" s="81">
        <v>5</v>
      </c>
      <c r="E3930" s="81">
        <v>5</v>
      </c>
      <c r="F3930" s="81">
        <v>0</v>
      </c>
      <c r="G3930" s="82" t="s">
        <v>110</v>
      </c>
      <c r="H3930" s="83" t="s">
        <v>111</v>
      </c>
      <c r="I3930" s="70"/>
      <c r="K3930" s="84">
        <v>15.05</v>
      </c>
    </row>
    <row r="3931" spans="1:11" s="80" customFormat="1" ht="15" customHeight="1">
      <c r="A3931" s="79" t="s">
        <v>7380</v>
      </c>
      <c r="B3931" s="85" t="s">
        <v>7381</v>
      </c>
      <c r="C3931" s="81">
        <v>12</v>
      </c>
      <c r="D3931" s="81">
        <v>5</v>
      </c>
      <c r="E3931" s="81">
        <v>5</v>
      </c>
      <c r="F3931" s="81">
        <v>0</v>
      </c>
      <c r="G3931" s="82" t="s">
        <v>110</v>
      </c>
      <c r="H3931" s="83" t="s">
        <v>111</v>
      </c>
      <c r="I3931" s="70"/>
      <c r="K3931" s="84">
        <v>68.78</v>
      </c>
    </row>
    <row r="3932" spans="1:11" s="80" customFormat="1" ht="15" customHeight="1">
      <c r="A3932" s="79" t="s">
        <v>7382</v>
      </c>
      <c r="B3932" s="85" t="s">
        <v>7383</v>
      </c>
      <c r="C3932" s="81">
        <v>12</v>
      </c>
      <c r="D3932" s="81">
        <v>5</v>
      </c>
      <c r="E3932" s="81">
        <v>5</v>
      </c>
      <c r="F3932" s="81">
        <v>0</v>
      </c>
      <c r="G3932" s="82" t="s">
        <v>110</v>
      </c>
      <c r="H3932" s="83" t="s">
        <v>111</v>
      </c>
      <c r="I3932" s="70"/>
      <c r="K3932" s="84">
        <v>18.63</v>
      </c>
    </row>
    <row r="3933" spans="1:11" s="80" customFormat="1" ht="15" customHeight="1">
      <c r="A3933" s="79" t="s">
        <v>7384</v>
      </c>
      <c r="B3933" s="85" t="s">
        <v>7385</v>
      </c>
      <c r="C3933" s="81">
        <v>12</v>
      </c>
      <c r="D3933" s="81">
        <v>5</v>
      </c>
      <c r="E3933" s="81">
        <v>5</v>
      </c>
      <c r="F3933" s="81">
        <v>0</v>
      </c>
      <c r="G3933" s="82" t="s">
        <v>110</v>
      </c>
      <c r="H3933" s="83" t="s">
        <v>111</v>
      </c>
      <c r="I3933" s="70"/>
      <c r="K3933" s="84">
        <v>30.09</v>
      </c>
    </row>
    <row r="3934" spans="1:11" s="80" customFormat="1" ht="15" customHeight="1">
      <c r="A3934" s="79" t="s">
        <v>7386</v>
      </c>
      <c r="B3934" s="85" t="s">
        <v>7387</v>
      </c>
      <c r="C3934" s="81">
        <v>12</v>
      </c>
      <c r="D3934" s="81">
        <v>5</v>
      </c>
      <c r="E3934" s="81">
        <v>5</v>
      </c>
      <c r="F3934" s="81">
        <v>0</v>
      </c>
      <c r="G3934" s="82" t="s">
        <v>110</v>
      </c>
      <c r="H3934" s="83" t="s">
        <v>111</v>
      </c>
      <c r="I3934" s="70"/>
      <c r="K3934" s="84">
        <v>20.420000000000002</v>
      </c>
    </row>
    <row r="3935" spans="1:11" s="80" customFormat="1" ht="15" customHeight="1">
      <c r="A3935" s="79" t="s">
        <v>7388</v>
      </c>
      <c r="B3935" s="80" t="s">
        <v>7389</v>
      </c>
      <c r="C3935" s="81">
        <v>12</v>
      </c>
      <c r="D3935" s="81">
        <v>5</v>
      </c>
      <c r="E3935" s="81">
        <v>5</v>
      </c>
      <c r="F3935" s="81">
        <v>0</v>
      </c>
      <c r="G3935" s="82" t="s">
        <v>110</v>
      </c>
      <c r="H3935" s="83" t="s">
        <v>111</v>
      </c>
      <c r="I3935" s="70"/>
      <c r="K3935" s="84">
        <v>194.88</v>
      </c>
    </row>
    <row r="3936" spans="1:11" s="80" customFormat="1" ht="15" customHeight="1">
      <c r="A3936" s="79" t="s">
        <v>7390</v>
      </c>
      <c r="B3936" s="85" t="s">
        <v>7391</v>
      </c>
      <c r="C3936" s="81">
        <v>12</v>
      </c>
      <c r="D3936" s="81">
        <v>5</v>
      </c>
      <c r="E3936" s="81">
        <v>5</v>
      </c>
      <c r="F3936" s="81">
        <v>0</v>
      </c>
      <c r="G3936" s="82" t="s">
        <v>110</v>
      </c>
      <c r="H3936" s="83" t="s">
        <v>111</v>
      </c>
      <c r="I3936" s="70"/>
      <c r="K3936" s="84">
        <v>15.4</v>
      </c>
    </row>
    <row r="3937" spans="1:11" s="80" customFormat="1" ht="15" customHeight="1">
      <c r="A3937" s="79" t="s">
        <v>7392</v>
      </c>
      <c r="B3937" s="85" t="s">
        <v>7393</v>
      </c>
      <c r="C3937" s="81">
        <v>12</v>
      </c>
      <c r="D3937" s="81">
        <v>5</v>
      </c>
      <c r="E3937" s="81">
        <v>5</v>
      </c>
      <c r="F3937" s="81">
        <v>0</v>
      </c>
      <c r="G3937" s="82" t="s">
        <v>110</v>
      </c>
      <c r="H3937" s="83" t="s">
        <v>111</v>
      </c>
      <c r="I3937" s="70"/>
      <c r="K3937" s="84">
        <v>90.99</v>
      </c>
    </row>
    <row r="3938" spans="1:11" s="80" customFormat="1" ht="15" customHeight="1">
      <c r="A3938" s="79" t="s">
        <v>77</v>
      </c>
      <c r="B3938" s="85" t="s">
        <v>7394</v>
      </c>
      <c r="C3938" s="81">
        <v>12</v>
      </c>
      <c r="D3938" s="81">
        <v>5</v>
      </c>
      <c r="E3938" s="81">
        <v>5</v>
      </c>
      <c r="F3938" s="81">
        <v>0</v>
      </c>
      <c r="G3938" s="82" t="s">
        <v>110</v>
      </c>
      <c r="H3938" s="83" t="s">
        <v>111</v>
      </c>
      <c r="I3938" s="70"/>
      <c r="K3938" s="84">
        <v>25.08</v>
      </c>
    </row>
    <row r="3939" spans="1:11" s="80" customFormat="1" ht="15" customHeight="1">
      <c r="A3939" s="79" t="s">
        <v>7395</v>
      </c>
      <c r="B3939" s="85" t="s">
        <v>7396</v>
      </c>
      <c r="C3939" s="81">
        <v>12</v>
      </c>
      <c r="D3939" s="81">
        <v>5</v>
      </c>
      <c r="E3939" s="81">
        <v>5</v>
      </c>
      <c r="F3939" s="81">
        <v>0</v>
      </c>
      <c r="G3939" s="82" t="s">
        <v>110</v>
      </c>
      <c r="H3939" s="83" t="s">
        <v>111</v>
      </c>
      <c r="I3939" s="70"/>
      <c r="K3939" s="84">
        <v>19.34</v>
      </c>
    </row>
    <row r="3940" spans="1:11" s="80" customFormat="1" ht="15" customHeight="1">
      <c r="A3940" s="79" t="s">
        <v>7397</v>
      </c>
      <c r="B3940" s="85" t="s">
        <v>7398</v>
      </c>
      <c r="C3940" s="81">
        <v>12</v>
      </c>
      <c r="D3940" s="81">
        <v>5</v>
      </c>
      <c r="E3940" s="81">
        <v>5</v>
      </c>
      <c r="F3940" s="81">
        <v>0</v>
      </c>
      <c r="G3940" s="82" t="s">
        <v>110</v>
      </c>
      <c r="H3940" s="83" t="s">
        <v>111</v>
      </c>
      <c r="I3940" s="70"/>
      <c r="K3940" s="84">
        <v>56.24</v>
      </c>
    </row>
    <row r="3941" spans="1:11" s="80" customFormat="1" ht="15" customHeight="1">
      <c r="A3941" s="79" t="s">
        <v>7399</v>
      </c>
      <c r="B3941" s="85" t="s">
        <v>7400</v>
      </c>
      <c r="C3941" s="81">
        <v>12</v>
      </c>
      <c r="D3941" s="81">
        <v>5</v>
      </c>
      <c r="E3941" s="81">
        <v>5</v>
      </c>
      <c r="F3941" s="81">
        <v>0</v>
      </c>
      <c r="G3941" s="82" t="s">
        <v>110</v>
      </c>
      <c r="H3941" s="83" t="s">
        <v>111</v>
      </c>
      <c r="I3941" s="70"/>
      <c r="K3941" s="84">
        <v>22.21</v>
      </c>
    </row>
    <row r="3942" spans="1:11" s="80" customFormat="1" ht="15" customHeight="1">
      <c r="A3942" s="79" t="s">
        <v>7401</v>
      </c>
      <c r="B3942" s="85" t="s">
        <v>7402</v>
      </c>
      <c r="C3942" s="81">
        <v>12</v>
      </c>
      <c r="D3942" s="81">
        <v>5</v>
      </c>
      <c r="E3942" s="81">
        <v>5</v>
      </c>
      <c r="F3942" s="81">
        <v>0</v>
      </c>
      <c r="G3942" s="82" t="s">
        <v>110</v>
      </c>
      <c r="H3942" s="83" t="s">
        <v>111</v>
      </c>
      <c r="I3942" s="70"/>
      <c r="K3942" s="84">
        <v>73.790000000000006</v>
      </c>
    </row>
    <row r="3943" spans="1:11" s="80" customFormat="1" ht="15" customHeight="1">
      <c r="A3943" s="79" t="s">
        <v>7403</v>
      </c>
      <c r="B3943" s="85" t="s">
        <v>7404</v>
      </c>
      <c r="C3943" s="81">
        <v>12</v>
      </c>
      <c r="D3943" s="81">
        <v>5</v>
      </c>
      <c r="E3943" s="81">
        <v>5</v>
      </c>
      <c r="F3943" s="81">
        <v>0</v>
      </c>
      <c r="G3943" s="82" t="s">
        <v>110</v>
      </c>
      <c r="H3943" s="83" t="s">
        <v>111</v>
      </c>
      <c r="I3943" s="70"/>
      <c r="K3943" s="84">
        <v>31.88</v>
      </c>
    </row>
    <row r="3944" spans="1:11" s="80" customFormat="1" ht="15" customHeight="1">
      <c r="A3944" s="79" t="s">
        <v>7405</v>
      </c>
      <c r="B3944" s="85" t="s">
        <v>7406</v>
      </c>
      <c r="C3944" s="81">
        <v>12</v>
      </c>
      <c r="D3944" s="81">
        <v>5</v>
      </c>
      <c r="E3944" s="81">
        <v>5</v>
      </c>
      <c r="F3944" s="81">
        <v>0</v>
      </c>
      <c r="G3944" s="82" t="s">
        <v>110</v>
      </c>
      <c r="H3944" s="83" t="s">
        <v>111</v>
      </c>
      <c r="I3944" s="70"/>
      <c r="K3944" s="84">
        <v>81.319999999999993</v>
      </c>
    </row>
    <row r="3945" spans="1:11" s="80" customFormat="1" ht="15" customHeight="1">
      <c r="A3945" s="79" t="s">
        <v>7407</v>
      </c>
      <c r="B3945" s="85" t="s">
        <v>7408</v>
      </c>
      <c r="C3945" s="81">
        <v>12</v>
      </c>
      <c r="D3945" s="81">
        <v>5</v>
      </c>
      <c r="E3945" s="81">
        <v>5</v>
      </c>
      <c r="F3945" s="81">
        <v>0</v>
      </c>
      <c r="G3945" s="82" t="s">
        <v>110</v>
      </c>
      <c r="H3945" s="83" t="s">
        <v>111</v>
      </c>
      <c r="I3945" s="70"/>
      <c r="K3945" s="84">
        <v>113.56</v>
      </c>
    </row>
    <row r="3946" spans="1:11" s="80" customFormat="1" ht="15" customHeight="1">
      <c r="A3946" s="79" t="s">
        <v>7409</v>
      </c>
      <c r="B3946" s="85" t="s">
        <v>7410</v>
      </c>
      <c r="C3946" s="81">
        <v>12</v>
      </c>
      <c r="D3946" s="81">
        <v>5</v>
      </c>
      <c r="E3946" s="81">
        <v>5</v>
      </c>
      <c r="F3946" s="81">
        <v>0</v>
      </c>
      <c r="G3946" s="82" t="s">
        <v>110</v>
      </c>
      <c r="H3946" s="83" t="s">
        <v>111</v>
      </c>
      <c r="I3946" s="70"/>
      <c r="K3946" s="84">
        <v>108.9</v>
      </c>
    </row>
    <row r="3947" spans="1:11" s="80" customFormat="1" ht="15" customHeight="1">
      <c r="A3947" s="79" t="s">
        <v>7411</v>
      </c>
      <c r="B3947" s="85" t="s">
        <v>7412</v>
      </c>
      <c r="C3947" s="81">
        <v>12</v>
      </c>
      <c r="D3947" s="81">
        <v>5</v>
      </c>
      <c r="E3947" s="81">
        <v>5</v>
      </c>
      <c r="F3947" s="81">
        <v>0</v>
      </c>
      <c r="G3947" s="82" t="s">
        <v>110</v>
      </c>
      <c r="H3947" s="83" t="s">
        <v>111</v>
      </c>
      <c r="I3947" s="70"/>
      <c r="K3947" s="84">
        <v>61.26</v>
      </c>
    </row>
    <row r="3948" spans="1:11" s="80" customFormat="1" ht="15" customHeight="1">
      <c r="A3948" s="79" t="s">
        <v>7413</v>
      </c>
      <c r="B3948" s="80" t="s">
        <v>7414</v>
      </c>
      <c r="C3948" s="81">
        <v>12</v>
      </c>
      <c r="D3948" s="81">
        <v>5</v>
      </c>
      <c r="E3948" s="81">
        <v>5</v>
      </c>
      <c r="F3948" s="81">
        <v>0</v>
      </c>
      <c r="G3948" s="82" t="s">
        <v>110</v>
      </c>
      <c r="H3948" s="83" t="s">
        <v>111</v>
      </c>
      <c r="I3948" s="70"/>
      <c r="K3948" s="84">
        <v>133.26</v>
      </c>
    </row>
    <row r="3949" spans="1:11" s="80" customFormat="1" ht="15" customHeight="1">
      <c r="A3949" s="79" t="s">
        <v>7415</v>
      </c>
      <c r="B3949" s="85" t="s">
        <v>7416</v>
      </c>
      <c r="C3949" s="81">
        <v>12</v>
      </c>
      <c r="D3949" s="81">
        <v>5</v>
      </c>
      <c r="E3949" s="81">
        <v>5</v>
      </c>
      <c r="F3949" s="81">
        <v>0</v>
      </c>
      <c r="G3949" s="82" t="s">
        <v>110</v>
      </c>
      <c r="H3949" s="83" t="s">
        <v>111</v>
      </c>
      <c r="I3949" s="70"/>
      <c r="K3949" s="84">
        <v>27.94</v>
      </c>
    </row>
    <row r="3950" spans="1:11" s="80" customFormat="1" ht="15" customHeight="1">
      <c r="A3950" s="79" t="s">
        <v>7417</v>
      </c>
      <c r="B3950" s="80" t="s">
        <v>7418</v>
      </c>
      <c r="C3950" s="81">
        <v>12</v>
      </c>
      <c r="D3950" s="81">
        <v>5</v>
      </c>
      <c r="E3950" s="81">
        <v>5</v>
      </c>
      <c r="F3950" s="81">
        <v>0</v>
      </c>
      <c r="G3950" s="82" t="s">
        <v>110</v>
      </c>
      <c r="H3950" s="83" t="s">
        <v>111</v>
      </c>
      <c r="I3950" s="70"/>
      <c r="K3950" s="84">
        <v>138.99</v>
      </c>
    </row>
    <row r="3951" spans="1:11" s="80" customFormat="1" ht="15" customHeight="1">
      <c r="A3951" s="79" t="s">
        <v>7419</v>
      </c>
      <c r="B3951" s="85" t="s">
        <v>7420</v>
      </c>
      <c r="C3951" s="81">
        <v>12</v>
      </c>
      <c r="D3951" s="81">
        <v>5</v>
      </c>
      <c r="E3951" s="81">
        <v>5</v>
      </c>
      <c r="F3951" s="81">
        <v>0</v>
      </c>
      <c r="G3951" s="82" t="s">
        <v>110</v>
      </c>
      <c r="H3951" s="83" t="s">
        <v>111</v>
      </c>
      <c r="I3951" s="70"/>
      <c r="K3951" s="84">
        <v>61.97</v>
      </c>
    </row>
    <row r="3952" spans="1:11" s="80" customFormat="1" ht="15" customHeight="1">
      <c r="A3952" s="79" t="s">
        <v>7421</v>
      </c>
      <c r="B3952" s="85" t="s">
        <v>7422</v>
      </c>
      <c r="C3952" s="81">
        <v>12</v>
      </c>
      <c r="D3952" s="81">
        <v>5</v>
      </c>
      <c r="E3952" s="81">
        <v>5</v>
      </c>
      <c r="F3952" s="81">
        <v>0</v>
      </c>
      <c r="G3952" s="82" t="s">
        <v>110</v>
      </c>
      <c r="H3952" s="83" t="s">
        <v>111</v>
      </c>
      <c r="I3952" s="70"/>
      <c r="K3952" s="84">
        <v>104.24</v>
      </c>
    </row>
    <row r="3953" spans="1:11" s="80" customFormat="1" ht="15" customHeight="1">
      <c r="A3953" s="79" t="s">
        <v>7423</v>
      </c>
      <c r="B3953" s="80" t="s">
        <v>7424</v>
      </c>
      <c r="C3953" s="81">
        <v>12</v>
      </c>
      <c r="D3953" s="81">
        <v>5</v>
      </c>
      <c r="E3953" s="81">
        <v>5</v>
      </c>
      <c r="F3953" s="81">
        <v>0</v>
      </c>
      <c r="G3953" s="82" t="s">
        <v>110</v>
      </c>
      <c r="H3953" s="83" t="s">
        <v>111</v>
      </c>
      <c r="I3953" s="70"/>
      <c r="K3953" s="84">
        <v>167.65</v>
      </c>
    </row>
    <row r="3954" spans="1:11" s="80" customFormat="1" ht="15" customHeight="1">
      <c r="A3954" s="79" t="s">
        <v>7425</v>
      </c>
      <c r="B3954" s="85" t="s">
        <v>7426</v>
      </c>
      <c r="C3954" s="81">
        <v>12</v>
      </c>
      <c r="D3954" s="81">
        <v>5</v>
      </c>
      <c r="E3954" s="81">
        <v>5</v>
      </c>
      <c r="F3954" s="81">
        <v>0</v>
      </c>
      <c r="G3954" s="82" t="s">
        <v>110</v>
      </c>
      <c r="H3954" s="83" t="s">
        <v>111</v>
      </c>
      <c r="I3954" s="70"/>
      <c r="K3954" s="84">
        <v>77.38</v>
      </c>
    </row>
    <row r="3955" spans="1:11" s="80" customFormat="1" ht="15" customHeight="1">
      <c r="A3955" s="79" t="s">
        <v>7427</v>
      </c>
      <c r="B3955" s="80" t="s">
        <v>7428</v>
      </c>
      <c r="C3955" s="81">
        <v>12</v>
      </c>
      <c r="D3955" s="81">
        <v>5</v>
      </c>
      <c r="E3955" s="81">
        <v>5</v>
      </c>
      <c r="F3955" s="81">
        <v>0</v>
      </c>
      <c r="G3955" s="82" t="s">
        <v>110</v>
      </c>
      <c r="H3955" s="83" t="s">
        <v>111</v>
      </c>
      <c r="I3955" s="70"/>
      <c r="K3955" s="84">
        <v>180.55</v>
      </c>
    </row>
    <row r="3956" spans="1:11" s="80" customFormat="1" ht="15" customHeight="1">
      <c r="A3956" s="79" t="s">
        <v>7429</v>
      </c>
      <c r="B3956" s="80" t="s">
        <v>7430</v>
      </c>
      <c r="C3956" s="81">
        <v>12</v>
      </c>
      <c r="D3956" s="81">
        <v>5</v>
      </c>
      <c r="E3956" s="81">
        <v>5</v>
      </c>
      <c r="F3956" s="81">
        <v>0</v>
      </c>
      <c r="G3956" s="82" t="s">
        <v>110</v>
      </c>
      <c r="H3956" s="83" t="s">
        <v>111</v>
      </c>
      <c r="I3956" s="70"/>
      <c r="K3956" s="84">
        <v>854.73</v>
      </c>
    </row>
    <row r="3957" spans="1:11" s="80" customFormat="1" ht="15" customHeight="1">
      <c r="A3957" s="79" t="s">
        <v>7431</v>
      </c>
      <c r="B3957" s="80" t="s">
        <v>7432</v>
      </c>
      <c r="C3957" s="81">
        <v>12</v>
      </c>
      <c r="D3957" s="81">
        <v>5</v>
      </c>
      <c r="E3957" s="81">
        <v>5</v>
      </c>
      <c r="F3957" s="81">
        <v>0</v>
      </c>
      <c r="G3957" s="82" t="s">
        <v>110</v>
      </c>
      <c r="H3957" s="83" t="s">
        <v>111</v>
      </c>
      <c r="I3957" s="70"/>
      <c r="K3957" s="84">
        <v>193.44</v>
      </c>
    </row>
    <row r="3958" spans="1:11" s="80" customFormat="1" ht="15" customHeight="1">
      <c r="A3958" s="79" t="s">
        <v>7433</v>
      </c>
      <c r="B3958" s="80" t="s">
        <v>7434</v>
      </c>
      <c r="C3958" s="81">
        <v>12</v>
      </c>
      <c r="D3958" s="81">
        <v>5</v>
      </c>
      <c r="E3958" s="81">
        <v>5</v>
      </c>
      <c r="F3958" s="81">
        <v>0</v>
      </c>
      <c r="G3958" s="82" t="s">
        <v>110</v>
      </c>
      <c r="H3958" s="83" t="s">
        <v>111</v>
      </c>
      <c r="I3958" s="70"/>
      <c r="K3958" s="84">
        <v>181.98</v>
      </c>
    </row>
    <row r="3959" spans="1:11" s="80" customFormat="1" ht="15" customHeight="1">
      <c r="A3959" s="79" t="s">
        <v>7435</v>
      </c>
      <c r="B3959" s="80" t="s">
        <v>7436</v>
      </c>
      <c r="C3959" s="81">
        <v>12</v>
      </c>
      <c r="D3959" s="81">
        <v>5</v>
      </c>
      <c r="E3959" s="81">
        <v>5</v>
      </c>
      <c r="F3959" s="81">
        <v>0</v>
      </c>
      <c r="G3959" s="82" t="s">
        <v>110</v>
      </c>
      <c r="H3959" s="83" t="s">
        <v>111</v>
      </c>
      <c r="I3959" s="70"/>
      <c r="K3959" s="84">
        <v>135.05000000000001</v>
      </c>
    </row>
    <row r="3960" spans="1:11" s="80" customFormat="1" ht="15" customHeight="1">
      <c r="A3960" s="79" t="s">
        <v>7437</v>
      </c>
      <c r="B3960" s="85" t="s">
        <v>7438</v>
      </c>
      <c r="C3960" s="81">
        <v>12</v>
      </c>
      <c r="D3960" s="81">
        <v>5</v>
      </c>
      <c r="E3960" s="81">
        <v>5</v>
      </c>
      <c r="F3960" s="81">
        <v>0</v>
      </c>
      <c r="G3960" s="82" t="s">
        <v>110</v>
      </c>
      <c r="H3960" s="83" t="s">
        <v>111</v>
      </c>
      <c r="I3960" s="70"/>
      <c r="K3960" s="84">
        <v>111.05</v>
      </c>
    </row>
    <row r="3961" spans="1:11" s="80" customFormat="1" ht="15" customHeight="1">
      <c r="A3961" s="79" t="s">
        <v>7439</v>
      </c>
      <c r="B3961" s="80" t="s">
        <v>7440</v>
      </c>
      <c r="C3961" s="81">
        <v>12</v>
      </c>
      <c r="D3961" s="81">
        <v>5</v>
      </c>
      <c r="E3961" s="81">
        <v>5</v>
      </c>
      <c r="F3961" s="81">
        <v>0</v>
      </c>
      <c r="G3961" s="82" t="s">
        <v>110</v>
      </c>
      <c r="H3961" s="83" t="s">
        <v>111</v>
      </c>
      <c r="I3961" s="70"/>
      <c r="K3961" s="84">
        <v>118.57</v>
      </c>
    </row>
    <row r="3962" spans="1:11" s="80" customFormat="1" ht="15" customHeight="1">
      <c r="A3962" s="79" t="s">
        <v>7441</v>
      </c>
      <c r="B3962" s="80" t="s">
        <v>7442</v>
      </c>
      <c r="C3962" s="81">
        <v>12</v>
      </c>
      <c r="D3962" s="81">
        <v>5</v>
      </c>
      <c r="E3962" s="81">
        <v>5</v>
      </c>
      <c r="F3962" s="81">
        <v>0</v>
      </c>
      <c r="G3962" s="82" t="s">
        <v>110</v>
      </c>
      <c r="H3962" s="83" t="s">
        <v>111</v>
      </c>
      <c r="I3962" s="70"/>
      <c r="K3962" s="84">
        <v>132.19</v>
      </c>
    </row>
    <row r="3963" spans="1:11" s="80" customFormat="1" ht="15" customHeight="1">
      <c r="A3963" s="79" t="s">
        <v>7443</v>
      </c>
      <c r="B3963" s="85" t="s">
        <v>7444</v>
      </c>
      <c r="C3963" s="81">
        <v>12</v>
      </c>
      <c r="D3963" s="81">
        <v>5</v>
      </c>
      <c r="E3963" s="81">
        <v>5</v>
      </c>
      <c r="F3963" s="81">
        <v>0</v>
      </c>
      <c r="G3963" s="82" t="s">
        <v>110</v>
      </c>
      <c r="H3963" s="83" t="s">
        <v>111</v>
      </c>
      <c r="I3963" s="70"/>
      <c r="K3963" s="84">
        <v>58.03</v>
      </c>
    </row>
    <row r="3964" spans="1:11" s="80" customFormat="1" ht="15" customHeight="1">
      <c r="A3964" s="79" t="s">
        <v>7445</v>
      </c>
      <c r="B3964" s="85" t="s">
        <v>7446</v>
      </c>
      <c r="C3964" s="81">
        <v>12</v>
      </c>
      <c r="D3964" s="81">
        <v>5</v>
      </c>
      <c r="E3964" s="81">
        <v>5</v>
      </c>
      <c r="F3964" s="81">
        <v>0</v>
      </c>
      <c r="G3964" s="82" t="s">
        <v>110</v>
      </c>
      <c r="H3964" s="83" t="s">
        <v>111</v>
      </c>
      <c r="I3964" s="70"/>
      <c r="K3964" s="84">
        <v>26.87</v>
      </c>
    </row>
    <row r="3965" spans="1:11" s="80" customFormat="1" ht="15" customHeight="1">
      <c r="A3965" s="79" t="s">
        <v>7447</v>
      </c>
      <c r="B3965" s="85" t="s">
        <v>7448</v>
      </c>
      <c r="C3965" s="81">
        <v>12</v>
      </c>
      <c r="D3965" s="81">
        <v>5</v>
      </c>
      <c r="E3965" s="81">
        <v>5</v>
      </c>
      <c r="F3965" s="81">
        <v>0</v>
      </c>
      <c r="G3965" s="82" t="s">
        <v>110</v>
      </c>
      <c r="H3965" s="83" t="s">
        <v>111</v>
      </c>
      <c r="I3965" s="70"/>
      <c r="K3965" s="84">
        <v>20.420000000000002</v>
      </c>
    </row>
    <row r="3966" spans="1:11" s="80" customFormat="1" ht="15" customHeight="1">
      <c r="A3966" s="79" t="s">
        <v>7449</v>
      </c>
      <c r="B3966" s="85" t="s">
        <v>7450</v>
      </c>
      <c r="C3966" s="81">
        <v>12</v>
      </c>
      <c r="D3966" s="81">
        <v>5</v>
      </c>
      <c r="E3966" s="81">
        <v>5</v>
      </c>
      <c r="F3966" s="81">
        <v>0</v>
      </c>
      <c r="G3966" s="82" t="s">
        <v>110</v>
      </c>
      <c r="H3966" s="83" t="s">
        <v>111</v>
      </c>
      <c r="I3966" s="70"/>
      <c r="K3966" s="84">
        <v>69.5</v>
      </c>
    </row>
    <row r="3967" spans="1:11" s="80" customFormat="1" ht="15" customHeight="1">
      <c r="A3967" s="79" t="s">
        <v>7451</v>
      </c>
      <c r="B3967" s="85" t="s">
        <v>7452</v>
      </c>
      <c r="C3967" s="81">
        <v>12</v>
      </c>
      <c r="D3967" s="81">
        <v>5</v>
      </c>
      <c r="E3967" s="81">
        <v>5</v>
      </c>
      <c r="F3967" s="81">
        <v>0</v>
      </c>
      <c r="G3967" s="82" t="s">
        <v>110</v>
      </c>
      <c r="H3967" s="83" t="s">
        <v>111</v>
      </c>
      <c r="I3967" s="70"/>
      <c r="K3967" s="84">
        <v>89.56</v>
      </c>
    </row>
    <row r="3968" spans="1:11" s="80" customFormat="1" ht="15" customHeight="1">
      <c r="A3968" s="79" t="s">
        <v>7453</v>
      </c>
      <c r="B3968" s="80" t="s">
        <v>7454</v>
      </c>
      <c r="C3968" s="81">
        <v>12</v>
      </c>
      <c r="D3968" s="81">
        <v>5</v>
      </c>
      <c r="E3968" s="81">
        <v>5</v>
      </c>
      <c r="F3968" s="81">
        <v>0</v>
      </c>
      <c r="G3968" s="82" t="s">
        <v>110</v>
      </c>
      <c r="H3968" s="83" t="s">
        <v>111</v>
      </c>
      <c r="I3968" s="70"/>
      <c r="K3968" s="84">
        <v>126.1</v>
      </c>
    </row>
    <row r="3969" spans="1:11" s="80" customFormat="1" ht="15" customHeight="1">
      <c r="A3969" s="79" t="s">
        <v>7455</v>
      </c>
      <c r="B3969" s="80" t="s">
        <v>7456</v>
      </c>
      <c r="C3969" s="81">
        <v>12</v>
      </c>
      <c r="D3969" s="81">
        <v>5</v>
      </c>
      <c r="E3969" s="81">
        <v>5</v>
      </c>
      <c r="F3969" s="81">
        <v>0</v>
      </c>
      <c r="G3969" s="82" t="s">
        <v>110</v>
      </c>
      <c r="H3969" s="83" t="s">
        <v>111</v>
      </c>
      <c r="I3969" s="70"/>
      <c r="K3969" s="84">
        <v>153.32</v>
      </c>
    </row>
    <row r="3970" spans="1:11" s="80" customFormat="1" ht="15" customHeight="1">
      <c r="A3970" s="79" t="s">
        <v>7457</v>
      </c>
      <c r="B3970" s="80" t="s">
        <v>7458</v>
      </c>
      <c r="C3970" s="81">
        <v>12</v>
      </c>
      <c r="D3970" s="81">
        <v>5</v>
      </c>
      <c r="E3970" s="81">
        <v>5</v>
      </c>
      <c r="F3970" s="81">
        <v>0</v>
      </c>
      <c r="G3970" s="82" t="s">
        <v>110</v>
      </c>
      <c r="H3970" s="83" t="s">
        <v>111</v>
      </c>
      <c r="I3970" s="70"/>
      <c r="K3970" s="84">
        <v>169.08</v>
      </c>
    </row>
    <row r="3971" spans="1:11" s="80" customFormat="1" ht="15" customHeight="1">
      <c r="A3971" s="79" t="s">
        <v>7459</v>
      </c>
      <c r="B3971" s="80" t="s">
        <v>7460</v>
      </c>
      <c r="C3971" s="81">
        <v>12</v>
      </c>
      <c r="D3971" s="81">
        <v>5</v>
      </c>
      <c r="E3971" s="81">
        <v>5</v>
      </c>
      <c r="F3971" s="81">
        <v>0</v>
      </c>
      <c r="G3971" s="82" t="s">
        <v>110</v>
      </c>
      <c r="H3971" s="83" t="s">
        <v>111</v>
      </c>
      <c r="I3971" s="70"/>
      <c r="K3971" s="84">
        <v>234.64</v>
      </c>
    </row>
    <row r="3972" spans="1:11" s="80" customFormat="1" ht="15" customHeight="1">
      <c r="A3972" s="79" t="s">
        <v>7461</v>
      </c>
      <c r="B3972" s="85" t="s">
        <v>7462</v>
      </c>
      <c r="C3972" s="81">
        <v>12</v>
      </c>
      <c r="D3972" s="81">
        <v>5</v>
      </c>
      <c r="E3972" s="81">
        <v>5</v>
      </c>
      <c r="F3972" s="81">
        <v>0</v>
      </c>
      <c r="G3972" s="82" t="s">
        <v>110</v>
      </c>
      <c r="H3972" s="83" t="s">
        <v>111</v>
      </c>
      <c r="I3972" s="70"/>
      <c r="K3972" s="84">
        <v>75.94</v>
      </c>
    </row>
    <row r="3973" spans="1:11" s="80" customFormat="1" ht="15" customHeight="1">
      <c r="A3973" s="79" t="s">
        <v>7463</v>
      </c>
      <c r="B3973" s="85" t="s">
        <v>7464</v>
      </c>
      <c r="C3973" s="81">
        <v>12</v>
      </c>
      <c r="D3973" s="81">
        <v>5</v>
      </c>
      <c r="E3973" s="81">
        <v>5</v>
      </c>
      <c r="F3973" s="81">
        <v>0</v>
      </c>
      <c r="G3973" s="82" t="s">
        <v>110</v>
      </c>
      <c r="H3973" s="83" t="s">
        <v>111</v>
      </c>
      <c r="I3973" s="70"/>
      <c r="K3973" s="84">
        <v>42.63</v>
      </c>
    </row>
    <row r="3974" spans="1:11" s="80" customFormat="1" ht="15" customHeight="1">
      <c r="A3974" s="79" t="s">
        <v>7465</v>
      </c>
      <c r="B3974" s="85" t="s">
        <v>7466</v>
      </c>
      <c r="C3974" s="81">
        <v>12</v>
      </c>
      <c r="D3974" s="81">
        <v>5</v>
      </c>
      <c r="E3974" s="81">
        <v>5</v>
      </c>
      <c r="F3974" s="81">
        <v>0</v>
      </c>
      <c r="G3974" s="82" t="s">
        <v>110</v>
      </c>
      <c r="H3974" s="83" t="s">
        <v>111</v>
      </c>
      <c r="I3974" s="70"/>
      <c r="K3974" s="84">
        <v>85.26</v>
      </c>
    </row>
    <row r="3975" spans="1:11" s="80" customFormat="1" ht="15" customHeight="1">
      <c r="A3975" s="79" t="s">
        <v>7467</v>
      </c>
      <c r="B3975" s="85" t="s">
        <v>7468</v>
      </c>
      <c r="C3975" s="81">
        <v>12</v>
      </c>
      <c r="D3975" s="81">
        <v>5</v>
      </c>
      <c r="E3975" s="81">
        <v>5</v>
      </c>
      <c r="F3975" s="81">
        <v>0</v>
      </c>
      <c r="G3975" s="82" t="s">
        <v>110</v>
      </c>
      <c r="H3975" s="83" t="s">
        <v>111</v>
      </c>
      <c r="I3975" s="70"/>
      <c r="K3975" s="84">
        <v>53.38</v>
      </c>
    </row>
    <row r="3976" spans="1:11" s="80" customFormat="1" ht="15" customHeight="1">
      <c r="A3976" s="79" t="s">
        <v>7469</v>
      </c>
      <c r="B3976" s="85" t="s">
        <v>7470</v>
      </c>
      <c r="C3976" s="81">
        <v>12</v>
      </c>
      <c r="D3976" s="81">
        <v>5</v>
      </c>
      <c r="E3976" s="81">
        <v>5</v>
      </c>
      <c r="F3976" s="81">
        <v>0</v>
      </c>
      <c r="G3976" s="82" t="s">
        <v>110</v>
      </c>
      <c r="H3976" s="83" t="s">
        <v>111</v>
      </c>
      <c r="I3976" s="70"/>
      <c r="K3976" s="84">
        <v>16.12</v>
      </c>
    </row>
    <row r="3977" spans="1:11" s="80" customFormat="1" ht="15" customHeight="1">
      <c r="A3977" s="79" t="s">
        <v>7471</v>
      </c>
      <c r="B3977" s="85" t="s">
        <v>7472</v>
      </c>
      <c r="C3977" s="81">
        <v>12</v>
      </c>
      <c r="D3977" s="81">
        <v>5</v>
      </c>
      <c r="E3977" s="81">
        <v>5</v>
      </c>
      <c r="F3977" s="81">
        <v>0</v>
      </c>
      <c r="G3977" s="82" t="s">
        <v>110</v>
      </c>
      <c r="H3977" s="83" t="s">
        <v>111</v>
      </c>
      <c r="I3977" s="70"/>
      <c r="K3977" s="84">
        <v>19.34</v>
      </c>
    </row>
    <row r="3978" spans="1:11" s="80" customFormat="1" ht="15" customHeight="1">
      <c r="A3978" s="79" t="s">
        <v>7473</v>
      </c>
      <c r="B3978" s="85" t="s">
        <v>7474</v>
      </c>
      <c r="C3978" s="81">
        <v>12</v>
      </c>
      <c r="D3978" s="81">
        <v>5</v>
      </c>
      <c r="E3978" s="81">
        <v>5</v>
      </c>
      <c r="F3978" s="81">
        <v>0</v>
      </c>
      <c r="G3978" s="82" t="s">
        <v>110</v>
      </c>
      <c r="H3978" s="83" t="s">
        <v>111</v>
      </c>
      <c r="I3978" s="70"/>
      <c r="K3978" s="84">
        <v>11.11</v>
      </c>
    </row>
    <row r="3979" spans="1:11" s="80" customFormat="1" ht="15" customHeight="1">
      <c r="A3979" s="79" t="s">
        <v>7475</v>
      </c>
      <c r="B3979" s="85" t="s">
        <v>7476</v>
      </c>
      <c r="C3979" s="81">
        <v>12</v>
      </c>
      <c r="D3979" s="81">
        <v>5</v>
      </c>
      <c r="E3979" s="81">
        <v>5</v>
      </c>
      <c r="F3979" s="81">
        <v>0</v>
      </c>
      <c r="G3979" s="82" t="s">
        <v>110</v>
      </c>
      <c r="H3979" s="83" t="s">
        <v>111</v>
      </c>
      <c r="I3979" s="70"/>
      <c r="K3979" s="84">
        <v>23.64</v>
      </c>
    </row>
    <row r="3980" spans="1:11" s="80" customFormat="1" ht="15" customHeight="1">
      <c r="A3980" s="79" t="s">
        <v>7477</v>
      </c>
      <c r="B3980" s="85" t="s">
        <v>7478</v>
      </c>
      <c r="C3980" s="81">
        <v>12</v>
      </c>
      <c r="D3980" s="81">
        <v>5</v>
      </c>
      <c r="E3980" s="81">
        <v>5</v>
      </c>
      <c r="F3980" s="81">
        <v>0</v>
      </c>
      <c r="G3980" s="82" t="s">
        <v>110</v>
      </c>
      <c r="H3980" s="83" t="s">
        <v>111</v>
      </c>
      <c r="I3980" s="70"/>
      <c r="K3980" s="84">
        <v>6.45</v>
      </c>
    </row>
    <row r="3981" spans="1:11" s="80" customFormat="1" ht="15" customHeight="1">
      <c r="A3981" s="79" t="s">
        <v>7479</v>
      </c>
      <c r="B3981" s="85" t="s">
        <v>7480</v>
      </c>
      <c r="C3981" s="81">
        <v>12</v>
      </c>
      <c r="D3981" s="81">
        <v>5</v>
      </c>
      <c r="E3981" s="81">
        <v>5</v>
      </c>
      <c r="F3981" s="81">
        <v>0</v>
      </c>
      <c r="G3981" s="82" t="s">
        <v>110</v>
      </c>
      <c r="H3981" s="83" t="s">
        <v>111</v>
      </c>
      <c r="I3981" s="70"/>
      <c r="K3981" s="84">
        <v>7.52</v>
      </c>
    </row>
    <row r="3982" spans="1:11" s="80" customFormat="1" ht="15" customHeight="1">
      <c r="A3982" s="79" t="s">
        <v>7481</v>
      </c>
      <c r="B3982" s="85" t="s">
        <v>7482</v>
      </c>
      <c r="C3982" s="81">
        <v>12</v>
      </c>
      <c r="D3982" s="81">
        <v>5</v>
      </c>
      <c r="E3982" s="81">
        <v>5</v>
      </c>
      <c r="F3982" s="81">
        <v>0</v>
      </c>
      <c r="G3982" s="82" t="s">
        <v>110</v>
      </c>
      <c r="H3982" s="83" t="s">
        <v>111</v>
      </c>
      <c r="I3982" s="70"/>
      <c r="K3982" s="84">
        <v>19.34</v>
      </c>
    </row>
    <row r="3983" spans="1:11" s="80" customFormat="1" ht="15" customHeight="1">
      <c r="A3983" s="79" t="s">
        <v>7483</v>
      </c>
      <c r="B3983" s="85" t="s">
        <v>7484</v>
      </c>
      <c r="C3983" s="81">
        <v>12</v>
      </c>
      <c r="D3983" s="81">
        <v>5</v>
      </c>
      <c r="E3983" s="81">
        <v>5</v>
      </c>
      <c r="F3983" s="81">
        <v>0</v>
      </c>
      <c r="G3983" s="82" t="s">
        <v>110</v>
      </c>
      <c r="H3983" s="83" t="s">
        <v>111</v>
      </c>
      <c r="I3983" s="70"/>
      <c r="K3983" s="84">
        <v>32.6</v>
      </c>
    </row>
    <row r="3984" spans="1:11" s="80" customFormat="1" ht="15" customHeight="1">
      <c r="A3984" s="79" t="s">
        <v>7485</v>
      </c>
      <c r="B3984" s="85" t="s">
        <v>7486</v>
      </c>
      <c r="C3984" s="81">
        <v>12</v>
      </c>
      <c r="D3984" s="81">
        <v>5</v>
      </c>
      <c r="E3984" s="81">
        <v>5</v>
      </c>
      <c r="F3984" s="81">
        <v>0</v>
      </c>
      <c r="G3984" s="82" t="s">
        <v>110</v>
      </c>
      <c r="H3984" s="83" t="s">
        <v>111</v>
      </c>
      <c r="I3984" s="70"/>
      <c r="K3984" s="84">
        <v>18.27</v>
      </c>
    </row>
    <row r="3985" spans="1:11" s="80" customFormat="1" ht="15" customHeight="1">
      <c r="A3985" s="79" t="s">
        <v>7487</v>
      </c>
      <c r="B3985" s="85" t="s">
        <v>7488</v>
      </c>
      <c r="C3985" s="81">
        <v>12</v>
      </c>
      <c r="D3985" s="81">
        <v>5</v>
      </c>
      <c r="E3985" s="81">
        <v>5</v>
      </c>
      <c r="F3985" s="81">
        <v>0</v>
      </c>
      <c r="G3985" s="82" t="s">
        <v>110</v>
      </c>
      <c r="H3985" s="83" t="s">
        <v>111</v>
      </c>
      <c r="I3985" s="70"/>
      <c r="K3985" s="84">
        <v>12.9</v>
      </c>
    </row>
    <row r="3986" spans="1:11" s="80" customFormat="1" ht="15" customHeight="1">
      <c r="A3986" s="79" t="s">
        <v>7489</v>
      </c>
      <c r="B3986" s="85" t="s">
        <v>7490</v>
      </c>
      <c r="C3986" s="81">
        <v>12</v>
      </c>
      <c r="D3986" s="81">
        <v>5</v>
      </c>
      <c r="E3986" s="81">
        <v>5</v>
      </c>
      <c r="F3986" s="81">
        <v>0</v>
      </c>
      <c r="G3986" s="82" t="s">
        <v>110</v>
      </c>
      <c r="H3986" s="83" t="s">
        <v>111</v>
      </c>
      <c r="I3986" s="70"/>
      <c r="K3986" s="84">
        <v>32.96</v>
      </c>
    </row>
    <row r="3987" spans="1:11" s="80" customFormat="1" ht="15" customHeight="1">
      <c r="A3987" s="79" t="s">
        <v>7491</v>
      </c>
      <c r="B3987" s="85" t="s">
        <v>7492</v>
      </c>
      <c r="C3987" s="81">
        <v>12</v>
      </c>
      <c r="D3987" s="81">
        <v>5</v>
      </c>
      <c r="E3987" s="81">
        <v>5</v>
      </c>
      <c r="F3987" s="81">
        <v>0</v>
      </c>
      <c r="G3987" s="82" t="s">
        <v>110</v>
      </c>
      <c r="H3987" s="83" t="s">
        <v>111</v>
      </c>
      <c r="I3987" s="70"/>
      <c r="K3987" s="84">
        <v>32.24</v>
      </c>
    </row>
    <row r="3988" spans="1:11" s="80" customFormat="1" ht="15" customHeight="1">
      <c r="A3988" s="79" t="s">
        <v>7493</v>
      </c>
      <c r="B3988" s="85" t="s">
        <v>7494</v>
      </c>
      <c r="C3988" s="81">
        <v>12</v>
      </c>
      <c r="D3988" s="81">
        <v>5</v>
      </c>
      <c r="E3988" s="81">
        <v>5</v>
      </c>
      <c r="F3988" s="81">
        <v>0</v>
      </c>
      <c r="G3988" s="82" t="s">
        <v>110</v>
      </c>
      <c r="H3988" s="83" t="s">
        <v>111</v>
      </c>
      <c r="I3988" s="70"/>
      <c r="K3988" s="84">
        <v>33.67</v>
      </c>
    </row>
    <row r="3989" spans="1:11" s="80" customFormat="1" ht="15" customHeight="1">
      <c r="A3989" s="79" t="s">
        <v>7495</v>
      </c>
      <c r="B3989" s="85" t="s">
        <v>7496</v>
      </c>
      <c r="C3989" s="81">
        <v>12</v>
      </c>
      <c r="D3989" s="81">
        <v>5</v>
      </c>
      <c r="E3989" s="81">
        <v>5</v>
      </c>
      <c r="F3989" s="81">
        <v>0</v>
      </c>
      <c r="G3989" s="82" t="s">
        <v>110</v>
      </c>
      <c r="H3989" s="83" t="s">
        <v>111</v>
      </c>
      <c r="I3989" s="70"/>
      <c r="K3989" s="84">
        <v>43.35</v>
      </c>
    </row>
    <row r="3990" spans="1:11" s="80" customFormat="1" ht="15" customHeight="1">
      <c r="A3990" s="79" t="s">
        <v>7497</v>
      </c>
      <c r="B3990" s="85" t="s">
        <v>7498</v>
      </c>
      <c r="C3990" s="81">
        <v>12</v>
      </c>
      <c r="D3990" s="81">
        <v>5</v>
      </c>
      <c r="E3990" s="81">
        <v>5</v>
      </c>
      <c r="F3990" s="81">
        <v>0</v>
      </c>
      <c r="G3990" s="82" t="s">
        <v>110</v>
      </c>
      <c r="H3990" s="83" t="s">
        <v>111</v>
      </c>
      <c r="I3990" s="70"/>
      <c r="K3990" s="84">
        <v>28.66</v>
      </c>
    </row>
    <row r="3991" spans="1:11" s="80" customFormat="1" ht="15" customHeight="1">
      <c r="A3991" s="79" t="s">
        <v>7499</v>
      </c>
      <c r="B3991" s="85" t="s">
        <v>7500</v>
      </c>
      <c r="C3991" s="81">
        <v>12</v>
      </c>
      <c r="D3991" s="81">
        <v>5</v>
      </c>
      <c r="E3991" s="81">
        <v>5</v>
      </c>
      <c r="F3991" s="81">
        <v>0</v>
      </c>
      <c r="G3991" s="82" t="s">
        <v>110</v>
      </c>
      <c r="H3991" s="83" t="s">
        <v>111</v>
      </c>
      <c r="I3991" s="70"/>
      <c r="K3991" s="84">
        <v>26.51</v>
      </c>
    </row>
    <row r="3992" spans="1:11" s="80" customFormat="1" ht="15" customHeight="1">
      <c r="A3992" s="79" t="s">
        <v>7501</v>
      </c>
      <c r="B3992" s="85" t="s">
        <v>7502</v>
      </c>
      <c r="C3992" s="81">
        <v>12</v>
      </c>
      <c r="D3992" s="81">
        <v>5</v>
      </c>
      <c r="E3992" s="81">
        <v>5</v>
      </c>
      <c r="F3992" s="81">
        <v>0</v>
      </c>
      <c r="G3992" s="82" t="s">
        <v>110</v>
      </c>
      <c r="H3992" s="83" t="s">
        <v>111</v>
      </c>
      <c r="I3992" s="70"/>
      <c r="K3992" s="84">
        <v>30.09</v>
      </c>
    </row>
    <row r="3993" spans="1:11" s="80" customFormat="1" ht="15" customHeight="1">
      <c r="A3993" s="79" t="s">
        <v>7503</v>
      </c>
      <c r="B3993" s="85" t="s">
        <v>7504</v>
      </c>
      <c r="C3993" s="81">
        <v>12</v>
      </c>
      <c r="D3993" s="81">
        <v>5</v>
      </c>
      <c r="E3993" s="81">
        <v>5</v>
      </c>
      <c r="F3993" s="81">
        <v>0</v>
      </c>
      <c r="G3993" s="82" t="s">
        <v>110</v>
      </c>
      <c r="H3993" s="83" t="s">
        <v>111</v>
      </c>
      <c r="I3993" s="70"/>
      <c r="K3993" s="84">
        <v>17.55</v>
      </c>
    </row>
    <row r="3994" spans="1:11" s="80" customFormat="1" ht="15" customHeight="1">
      <c r="A3994" s="79" t="s">
        <v>7505</v>
      </c>
      <c r="B3994" s="85" t="s">
        <v>7506</v>
      </c>
      <c r="C3994" s="81">
        <v>12</v>
      </c>
      <c r="D3994" s="81">
        <v>5</v>
      </c>
      <c r="E3994" s="81">
        <v>5</v>
      </c>
      <c r="F3994" s="81">
        <v>0</v>
      </c>
      <c r="G3994" s="82" t="s">
        <v>110</v>
      </c>
      <c r="H3994" s="83" t="s">
        <v>111</v>
      </c>
      <c r="I3994" s="70"/>
      <c r="K3994" s="84">
        <v>35.11</v>
      </c>
    </row>
    <row r="3995" spans="1:11" s="80" customFormat="1" ht="15" customHeight="1">
      <c r="A3995" s="79" t="s">
        <v>7507</v>
      </c>
      <c r="B3995" s="85" t="s">
        <v>7508</v>
      </c>
      <c r="C3995" s="81">
        <v>12</v>
      </c>
      <c r="D3995" s="81">
        <v>5</v>
      </c>
      <c r="E3995" s="81">
        <v>5</v>
      </c>
      <c r="F3995" s="81">
        <v>0</v>
      </c>
      <c r="G3995" s="82" t="s">
        <v>110</v>
      </c>
      <c r="H3995" s="83" t="s">
        <v>111</v>
      </c>
      <c r="I3995" s="70"/>
      <c r="K3995" s="84">
        <v>26.87</v>
      </c>
    </row>
    <row r="3996" spans="1:11" s="80" customFormat="1" ht="15" customHeight="1">
      <c r="A3996" s="79" t="s">
        <v>7509</v>
      </c>
      <c r="B3996" s="85" t="s">
        <v>7510</v>
      </c>
      <c r="C3996" s="81">
        <v>12</v>
      </c>
      <c r="D3996" s="81">
        <v>5</v>
      </c>
      <c r="E3996" s="81">
        <v>5</v>
      </c>
      <c r="F3996" s="81">
        <v>0</v>
      </c>
      <c r="G3996" s="82" t="s">
        <v>110</v>
      </c>
      <c r="H3996" s="83" t="s">
        <v>111</v>
      </c>
      <c r="I3996" s="70"/>
      <c r="K3996" s="84">
        <v>29.37</v>
      </c>
    </row>
    <row r="3997" spans="1:11" s="80" customFormat="1" ht="15" customHeight="1">
      <c r="A3997" s="79" t="s">
        <v>7511</v>
      </c>
      <c r="B3997" s="85" t="s">
        <v>7512</v>
      </c>
      <c r="C3997" s="81">
        <v>12</v>
      </c>
      <c r="D3997" s="81">
        <v>5</v>
      </c>
      <c r="E3997" s="81">
        <v>5</v>
      </c>
      <c r="F3997" s="81">
        <v>0</v>
      </c>
      <c r="G3997" s="82" t="s">
        <v>110</v>
      </c>
      <c r="H3997" s="83" t="s">
        <v>111</v>
      </c>
      <c r="I3997" s="70"/>
      <c r="K3997" s="84">
        <v>35.11</v>
      </c>
    </row>
    <row r="3998" spans="1:11" s="80" customFormat="1" ht="15" customHeight="1">
      <c r="A3998" s="79" t="s">
        <v>7513</v>
      </c>
      <c r="B3998" s="85" t="s">
        <v>7514</v>
      </c>
      <c r="C3998" s="81">
        <v>12</v>
      </c>
      <c r="D3998" s="81">
        <v>5</v>
      </c>
      <c r="E3998" s="81">
        <v>5</v>
      </c>
      <c r="F3998" s="81">
        <v>0</v>
      </c>
      <c r="G3998" s="82" t="s">
        <v>110</v>
      </c>
      <c r="H3998" s="83" t="s">
        <v>111</v>
      </c>
      <c r="I3998" s="70"/>
      <c r="K3998" s="84">
        <v>30.45</v>
      </c>
    </row>
    <row r="3999" spans="1:11" s="80" customFormat="1" ht="15" customHeight="1">
      <c r="A3999" s="79" t="s">
        <v>7515</v>
      </c>
      <c r="B3999" s="85" t="s">
        <v>7516</v>
      </c>
      <c r="C3999" s="81">
        <v>12</v>
      </c>
      <c r="D3999" s="81">
        <v>5</v>
      </c>
      <c r="E3999" s="81">
        <v>5</v>
      </c>
      <c r="F3999" s="81">
        <v>0</v>
      </c>
      <c r="G3999" s="82" t="s">
        <v>110</v>
      </c>
      <c r="H3999" s="83" t="s">
        <v>111</v>
      </c>
      <c r="I3999" s="70"/>
      <c r="K3999" s="84">
        <v>30.81</v>
      </c>
    </row>
    <row r="4000" spans="1:11" s="80" customFormat="1" ht="15" customHeight="1">
      <c r="A4000" s="79" t="s">
        <v>7517</v>
      </c>
      <c r="B4000" s="85" t="s">
        <v>7518</v>
      </c>
      <c r="C4000" s="81">
        <v>12</v>
      </c>
      <c r="D4000" s="81">
        <v>5</v>
      </c>
      <c r="E4000" s="81">
        <v>5</v>
      </c>
      <c r="F4000" s="81">
        <v>0</v>
      </c>
      <c r="G4000" s="82" t="s">
        <v>110</v>
      </c>
      <c r="H4000" s="83" t="s">
        <v>111</v>
      </c>
      <c r="I4000" s="70"/>
      <c r="K4000" s="84">
        <v>77.02</v>
      </c>
    </row>
    <row r="4001" spans="1:11" s="80" customFormat="1" ht="15" customHeight="1">
      <c r="A4001" s="79" t="s">
        <v>7519</v>
      </c>
      <c r="B4001" s="85" t="s">
        <v>7520</v>
      </c>
      <c r="C4001" s="81">
        <v>12</v>
      </c>
      <c r="D4001" s="81">
        <v>5</v>
      </c>
      <c r="E4001" s="81">
        <v>5</v>
      </c>
      <c r="F4001" s="81">
        <v>0</v>
      </c>
      <c r="G4001" s="82" t="s">
        <v>110</v>
      </c>
      <c r="H4001" s="83" t="s">
        <v>111</v>
      </c>
      <c r="I4001" s="70"/>
      <c r="K4001" s="84">
        <v>25.43</v>
      </c>
    </row>
    <row r="4002" spans="1:11" s="80" customFormat="1" ht="15" customHeight="1">
      <c r="A4002" s="79" t="s">
        <v>7521</v>
      </c>
      <c r="B4002" s="85" t="s">
        <v>7522</v>
      </c>
      <c r="C4002" s="81">
        <v>12</v>
      </c>
      <c r="D4002" s="81">
        <v>5</v>
      </c>
      <c r="E4002" s="81">
        <v>5</v>
      </c>
      <c r="F4002" s="81">
        <v>0</v>
      </c>
      <c r="G4002" s="82" t="s">
        <v>110</v>
      </c>
      <c r="H4002" s="83" t="s">
        <v>111</v>
      </c>
      <c r="I4002" s="70"/>
      <c r="K4002" s="84">
        <v>42.99</v>
      </c>
    </row>
    <row r="4003" spans="1:11" s="80" customFormat="1" ht="15" customHeight="1">
      <c r="A4003" s="79" t="s">
        <v>7523</v>
      </c>
      <c r="B4003" s="85" t="s">
        <v>7524</v>
      </c>
      <c r="C4003" s="81">
        <v>12</v>
      </c>
      <c r="D4003" s="81">
        <v>5</v>
      </c>
      <c r="E4003" s="81">
        <v>5</v>
      </c>
      <c r="F4003" s="81">
        <v>0</v>
      </c>
      <c r="G4003" s="82" t="s">
        <v>110</v>
      </c>
      <c r="H4003" s="83" t="s">
        <v>111</v>
      </c>
      <c r="I4003" s="70"/>
      <c r="K4003" s="84">
        <v>45.85</v>
      </c>
    </row>
    <row r="4004" spans="1:11" s="80" customFormat="1" ht="15" customHeight="1">
      <c r="A4004" s="79" t="s">
        <v>7525</v>
      </c>
      <c r="B4004" s="85" t="s">
        <v>7526</v>
      </c>
      <c r="C4004" s="81">
        <v>12</v>
      </c>
      <c r="D4004" s="81">
        <v>5</v>
      </c>
      <c r="E4004" s="81">
        <v>5</v>
      </c>
      <c r="F4004" s="81">
        <v>0</v>
      </c>
      <c r="G4004" s="82" t="s">
        <v>110</v>
      </c>
      <c r="H4004" s="83" t="s">
        <v>111</v>
      </c>
      <c r="I4004" s="70"/>
      <c r="K4004" s="84">
        <v>33.67</v>
      </c>
    </row>
    <row r="4005" spans="1:11" s="80" customFormat="1" ht="15" customHeight="1">
      <c r="A4005" s="79" t="s">
        <v>7527</v>
      </c>
      <c r="B4005" s="85" t="s">
        <v>7528</v>
      </c>
      <c r="C4005" s="81">
        <v>12</v>
      </c>
      <c r="D4005" s="81">
        <v>5</v>
      </c>
      <c r="E4005" s="81">
        <v>5</v>
      </c>
      <c r="F4005" s="81">
        <v>0</v>
      </c>
      <c r="G4005" s="82" t="s">
        <v>110</v>
      </c>
      <c r="H4005" s="83" t="s">
        <v>111</v>
      </c>
      <c r="I4005" s="70"/>
      <c r="K4005" s="84">
        <v>36.54</v>
      </c>
    </row>
    <row r="4006" spans="1:11" s="80" customFormat="1" ht="15" customHeight="1">
      <c r="A4006" s="79" t="s">
        <v>7529</v>
      </c>
      <c r="B4006" s="85" t="s">
        <v>7530</v>
      </c>
      <c r="C4006" s="81">
        <v>12</v>
      </c>
      <c r="D4006" s="81">
        <v>5</v>
      </c>
      <c r="E4006" s="81">
        <v>5</v>
      </c>
      <c r="F4006" s="81">
        <v>0</v>
      </c>
      <c r="G4006" s="82" t="s">
        <v>110</v>
      </c>
      <c r="H4006" s="83" t="s">
        <v>111</v>
      </c>
      <c r="I4006" s="70"/>
      <c r="K4006" s="84">
        <v>38.69</v>
      </c>
    </row>
    <row r="4007" spans="1:11" s="80" customFormat="1" ht="15" customHeight="1">
      <c r="A4007" s="79" t="s">
        <v>7531</v>
      </c>
      <c r="B4007" s="85" t="s">
        <v>7532</v>
      </c>
      <c r="C4007" s="81">
        <v>12</v>
      </c>
      <c r="D4007" s="81">
        <v>5</v>
      </c>
      <c r="E4007" s="81">
        <v>5</v>
      </c>
      <c r="F4007" s="81">
        <v>0</v>
      </c>
      <c r="G4007" s="82" t="s">
        <v>110</v>
      </c>
      <c r="H4007" s="83" t="s">
        <v>111</v>
      </c>
      <c r="I4007" s="70"/>
      <c r="K4007" s="84">
        <v>33.67</v>
      </c>
    </row>
    <row r="4008" spans="1:11" s="80" customFormat="1" ht="15" customHeight="1">
      <c r="A4008" s="79" t="s">
        <v>7533</v>
      </c>
      <c r="B4008" s="85" t="s">
        <v>7534</v>
      </c>
      <c r="C4008" s="81">
        <v>12</v>
      </c>
      <c r="D4008" s="81">
        <v>5</v>
      </c>
      <c r="E4008" s="81">
        <v>5</v>
      </c>
      <c r="F4008" s="81">
        <v>0</v>
      </c>
      <c r="G4008" s="82" t="s">
        <v>110</v>
      </c>
      <c r="H4008" s="83" t="s">
        <v>111</v>
      </c>
      <c r="I4008" s="70"/>
      <c r="K4008" s="84">
        <v>48</v>
      </c>
    </row>
    <row r="4009" spans="1:11" s="80" customFormat="1" ht="15" customHeight="1">
      <c r="A4009" s="91" t="s">
        <v>66</v>
      </c>
      <c r="B4009" s="101" t="s">
        <v>7535</v>
      </c>
      <c r="C4009" s="71">
        <v>12</v>
      </c>
      <c r="D4009" s="102">
        <v>6</v>
      </c>
      <c r="E4009" s="71">
        <v>5</v>
      </c>
      <c r="F4009" s="71">
        <v>0</v>
      </c>
      <c r="G4009" s="82" t="s">
        <v>110</v>
      </c>
      <c r="H4009" s="70" t="s">
        <v>7536</v>
      </c>
      <c r="I4009" s="70" t="s">
        <v>3620</v>
      </c>
      <c r="J4009" s="70" t="s">
        <v>7537</v>
      </c>
      <c r="K4009" s="72">
        <v>35.82</v>
      </c>
    </row>
    <row r="4010" spans="1:11" s="80" customFormat="1" ht="15" customHeight="1">
      <c r="A4010" s="91" t="s">
        <v>7538</v>
      </c>
      <c r="B4010" s="101" t="s">
        <v>7539</v>
      </c>
      <c r="C4010" s="71">
        <v>12</v>
      </c>
      <c r="D4010" s="102">
        <v>6</v>
      </c>
      <c r="E4010" s="71">
        <v>5</v>
      </c>
      <c r="F4010" s="71">
        <v>0</v>
      </c>
      <c r="G4010" s="82" t="s">
        <v>110</v>
      </c>
      <c r="H4010" s="70" t="s">
        <v>7536</v>
      </c>
      <c r="I4010" s="70" t="s">
        <v>3620</v>
      </c>
      <c r="J4010" s="70" t="s">
        <v>7537</v>
      </c>
      <c r="K4010" s="72">
        <v>30.81</v>
      </c>
    </row>
    <row r="4011" spans="1:11" s="80" customFormat="1" ht="15" customHeight="1">
      <c r="A4011" s="91" t="s">
        <v>7540</v>
      </c>
      <c r="B4011" s="92" t="s">
        <v>7541</v>
      </c>
      <c r="C4011" s="96">
        <v>3</v>
      </c>
      <c r="D4011" s="96">
        <v>0</v>
      </c>
      <c r="E4011" s="96">
        <v>5</v>
      </c>
      <c r="F4011" s="96">
        <v>5</v>
      </c>
      <c r="G4011" s="82" t="s">
        <v>110</v>
      </c>
      <c r="H4011" s="70" t="s">
        <v>3863</v>
      </c>
      <c r="I4011" s="70"/>
      <c r="J4011" s="70"/>
      <c r="K4011" s="72">
        <v>16.12</v>
      </c>
    </row>
    <row r="4012" spans="1:11" s="80" customFormat="1" ht="15" customHeight="1">
      <c r="A4012" s="79" t="s">
        <v>7542</v>
      </c>
      <c r="B4012" s="85" t="s">
        <v>7543</v>
      </c>
      <c r="C4012" s="81">
        <v>12</v>
      </c>
      <c r="D4012" s="81">
        <v>5</v>
      </c>
      <c r="E4012" s="81">
        <v>5</v>
      </c>
      <c r="F4012" s="81">
        <v>0</v>
      </c>
      <c r="G4012" s="82" t="s">
        <v>110</v>
      </c>
      <c r="H4012" s="83" t="s">
        <v>111</v>
      </c>
      <c r="I4012" s="70"/>
      <c r="K4012" s="84">
        <v>31.52</v>
      </c>
    </row>
    <row r="4013" spans="1:11" s="80" customFormat="1" ht="15" customHeight="1">
      <c r="A4013" s="79" t="s">
        <v>7544</v>
      </c>
      <c r="B4013" s="85" t="s">
        <v>7545</v>
      </c>
      <c r="C4013" s="81">
        <v>12</v>
      </c>
      <c r="D4013" s="81">
        <v>5</v>
      </c>
      <c r="E4013" s="81">
        <v>5</v>
      </c>
      <c r="F4013" s="81">
        <v>0</v>
      </c>
      <c r="G4013" s="82" t="s">
        <v>110</v>
      </c>
      <c r="H4013" s="83" t="s">
        <v>111</v>
      </c>
      <c r="I4013" s="70"/>
      <c r="K4013" s="84">
        <v>45.49</v>
      </c>
    </row>
    <row r="4014" spans="1:11" s="80" customFormat="1" ht="15" customHeight="1">
      <c r="A4014" s="79" t="s">
        <v>7546</v>
      </c>
      <c r="B4014" s="85" t="s">
        <v>7547</v>
      </c>
      <c r="C4014" s="81">
        <v>12</v>
      </c>
      <c r="D4014" s="81">
        <v>5</v>
      </c>
      <c r="E4014" s="81">
        <v>5</v>
      </c>
      <c r="F4014" s="81">
        <v>0</v>
      </c>
      <c r="G4014" s="82" t="s">
        <v>110</v>
      </c>
      <c r="H4014" s="83" t="s">
        <v>111</v>
      </c>
      <c r="I4014" s="70"/>
      <c r="K4014" s="84">
        <v>59.47</v>
      </c>
    </row>
    <row r="4015" spans="1:11" s="80" customFormat="1" ht="15" customHeight="1">
      <c r="A4015" s="79" t="s">
        <v>7548</v>
      </c>
      <c r="B4015" s="85" t="s">
        <v>7549</v>
      </c>
      <c r="C4015" s="81">
        <v>12</v>
      </c>
      <c r="D4015" s="81">
        <v>5</v>
      </c>
      <c r="E4015" s="81">
        <v>5</v>
      </c>
      <c r="F4015" s="81">
        <v>0</v>
      </c>
      <c r="G4015" s="82" t="s">
        <v>110</v>
      </c>
      <c r="H4015" s="83" t="s">
        <v>111</v>
      </c>
      <c r="I4015" s="70"/>
      <c r="K4015" s="84">
        <v>73.44</v>
      </c>
    </row>
    <row r="4016" spans="1:11" s="80" customFormat="1" ht="15" customHeight="1">
      <c r="A4016" s="79" t="s">
        <v>7550</v>
      </c>
      <c r="B4016" s="85" t="s">
        <v>7551</v>
      </c>
      <c r="C4016" s="81">
        <v>12</v>
      </c>
      <c r="D4016" s="81">
        <v>5</v>
      </c>
      <c r="E4016" s="81">
        <v>5</v>
      </c>
      <c r="F4016" s="81">
        <v>0</v>
      </c>
      <c r="G4016" s="82" t="s">
        <v>110</v>
      </c>
      <c r="H4016" s="83" t="s">
        <v>111</v>
      </c>
      <c r="I4016" s="70"/>
      <c r="K4016" s="84">
        <v>88.12</v>
      </c>
    </row>
    <row r="4017" spans="1:11" s="80" customFormat="1" ht="15" customHeight="1">
      <c r="A4017" s="79" t="s">
        <v>7552</v>
      </c>
      <c r="B4017" s="85" t="s">
        <v>7553</v>
      </c>
      <c r="C4017" s="81">
        <v>12</v>
      </c>
      <c r="D4017" s="81">
        <v>5</v>
      </c>
      <c r="E4017" s="81">
        <v>5</v>
      </c>
      <c r="F4017" s="81">
        <v>0</v>
      </c>
      <c r="G4017" s="82" t="s">
        <v>110</v>
      </c>
      <c r="H4017" s="83" t="s">
        <v>111</v>
      </c>
      <c r="I4017" s="70"/>
      <c r="K4017" s="84">
        <v>28.3</v>
      </c>
    </row>
    <row r="4018" spans="1:11" s="80" customFormat="1" ht="15" customHeight="1">
      <c r="A4018" s="79" t="s">
        <v>7554</v>
      </c>
      <c r="B4018" s="85" t="s">
        <v>7555</v>
      </c>
      <c r="C4018" s="81">
        <v>12</v>
      </c>
      <c r="D4018" s="81">
        <v>5</v>
      </c>
      <c r="E4018" s="81">
        <v>5</v>
      </c>
      <c r="F4018" s="81">
        <v>0</v>
      </c>
      <c r="G4018" s="82" t="s">
        <v>110</v>
      </c>
      <c r="H4018" s="83" t="s">
        <v>111</v>
      </c>
      <c r="I4018" s="70"/>
      <c r="K4018" s="84">
        <v>41.55</v>
      </c>
    </row>
    <row r="4019" spans="1:11" s="80" customFormat="1" ht="15" customHeight="1">
      <c r="A4019" s="79" t="s">
        <v>7556</v>
      </c>
      <c r="B4019" s="85" t="s">
        <v>7557</v>
      </c>
      <c r="C4019" s="81">
        <v>12</v>
      </c>
      <c r="D4019" s="81">
        <v>5</v>
      </c>
      <c r="E4019" s="81">
        <v>5</v>
      </c>
      <c r="F4019" s="81">
        <v>0</v>
      </c>
      <c r="G4019" s="82" t="s">
        <v>110</v>
      </c>
      <c r="H4019" s="83" t="s">
        <v>111</v>
      </c>
      <c r="I4019" s="70"/>
      <c r="K4019" s="84">
        <v>53.73</v>
      </c>
    </row>
    <row r="4020" spans="1:11" s="80" customFormat="1" ht="15" customHeight="1">
      <c r="A4020" s="79" t="s">
        <v>7558</v>
      </c>
      <c r="B4020" s="80" t="s">
        <v>7559</v>
      </c>
      <c r="C4020" s="81">
        <v>12</v>
      </c>
      <c r="D4020" s="81">
        <v>5</v>
      </c>
      <c r="E4020" s="81">
        <v>5</v>
      </c>
      <c r="F4020" s="81">
        <v>0</v>
      </c>
      <c r="G4020" s="82" t="s">
        <v>110</v>
      </c>
      <c r="H4020" s="83" t="s">
        <v>111</v>
      </c>
      <c r="I4020" s="70"/>
      <c r="K4020" s="84">
        <v>174.46</v>
      </c>
    </row>
    <row r="4021" spans="1:11" s="80" customFormat="1" ht="15" customHeight="1">
      <c r="A4021" s="79" t="s">
        <v>7560</v>
      </c>
      <c r="B4021" s="85" t="s">
        <v>7561</v>
      </c>
      <c r="C4021" s="81">
        <v>12</v>
      </c>
      <c r="D4021" s="81">
        <v>5</v>
      </c>
      <c r="E4021" s="81">
        <v>5</v>
      </c>
      <c r="F4021" s="81">
        <v>0</v>
      </c>
      <c r="G4021" s="82" t="s">
        <v>110</v>
      </c>
      <c r="H4021" s="83" t="s">
        <v>111</v>
      </c>
      <c r="I4021" s="70"/>
      <c r="K4021" s="84">
        <v>16.84</v>
      </c>
    </row>
    <row r="4022" spans="1:11" s="80" customFormat="1" ht="15" customHeight="1">
      <c r="A4022" s="79" t="s">
        <v>7562</v>
      </c>
      <c r="B4022" s="80" t="s">
        <v>7563</v>
      </c>
      <c r="C4022" s="81">
        <v>12</v>
      </c>
      <c r="D4022" s="81">
        <v>5</v>
      </c>
      <c r="E4022" s="81">
        <v>5</v>
      </c>
      <c r="F4022" s="81">
        <v>0</v>
      </c>
      <c r="G4022" s="82" t="s">
        <v>110</v>
      </c>
      <c r="H4022" s="83" t="s">
        <v>111</v>
      </c>
      <c r="I4022" s="70"/>
      <c r="K4022" s="84">
        <v>214.94</v>
      </c>
    </row>
    <row r="4023" spans="1:11" s="80" customFormat="1" ht="15" customHeight="1">
      <c r="A4023" s="79" t="s">
        <v>7564</v>
      </c>
      <c r="B4023" s="85" t="s">
        <v>7565</v>
      </c>
      <c r="C4023" s="81">
        <v>12</v>
      </c>
      <c r="D4023" s="81">
        <v>5</v>
      </c>
      <c r="E4023" s="81">
        <v>5</v>
      </c>
      <c r="F4023" s="81">
        <v>0</v>
      </c>
      <c r="G4023" s="82" t="s">
        <v>110</v>
      </c>
      <c r="H4023" s="83" t="s">
        <v>111</v>
      </c>
      <c r="I4023" s="70"/>
      <c r="K4023" s="84">
        <v>98.87</v>
      </c>
    </row>
    <row r="4024" spans="1:11" s="80" customFormat="1" ht="15" customHeight="1">
      <c r="A4024" s="91" t="s">
        <v>7566</v>
      </c>
      <c r="B4024" s="99" t="s">
        <v>7567</v>
      </c>
      <c r="C4024" s="71">
        <v>12</v>
      </c>
      <c r="D4024" s="71">
        <v>5</v>
      </c>
      <c r="E4024" s="71">
        <v>5</v>
      </c>
      <c r="F4024" s="71">
        <v>0</v>
      </c>
      <c r="G4024" s="82" t="s">
        <v>110</v>
      </c>
      <c r="H4024" s="70" t="s">
        <v>6530</v>
      </c>
      <c r="I4024" s="70" t="s">
        <v>6531</v>
      </c>
      <c r="J4024" s="70"/>
      <c r="K4024" s="72">
        <v>43.35</v>
      </c>
    </row>
    <row r="4025" spans="1:11" s="80" customFormat="1" ht="15" customHeight="1">
      <c r="A4025" s="91" t="s">
        <v>7568</v>
      </c>
      <c r="B4025" s="99" t="s">
        <v>7567</v>
      </c>
      <c r="C4025" s="71">
        <v>12</v>
      </c>
      <c r="D4025" s="71">
        <v>5</v>
      </c>
      <c r="E4025" s="71">
        <v>5</v>
      </c>
      <c r="F4025" s="71">
        <v>0</v>
      </c>
      <c r="G4025" s="82" t="s">
        <v>110</v>
      </c>
      <c r="H4025" s="70" t="s">
        <v>6530</v>
      </c>
      <c r="I4025" s="70" t="s">
        <v>6531</v>
      </c>
      <c r="J4025" s="70"/>
      <c r="K4025" s="72">
        <v>74.510000000000005</v>
      </c>
    </row>
    <row r="4026" spans="1:11" s="80" customFormat="1" ht="15" customHeight="1">
      <c r="A4026" s="91" t="s">
        <v>7569</v>
      </c>
      <c r="B4026" s="99" t="s">
        <v>7567</v>
      </c>
      <c r="C4026" s="71">
        <v>12</v>
      </c>
      <c r="D4026" s="71">
        <v>5</v>
      </c>
      <c r="E4026" s="71">
        <v>5</v>
      </c>
      <c r="F4026" s="71">
        <v>0</v>
      </c>
      <c r="G4026" s="82" t="s">
        <v>110</v>
      </c>
      <c r="H4026" s="70" t="s">
        <v>6530</v>
      </c>
      <c r="I4026" s="70" t="s">
        <v>6531</v>
      </c>
      <c r="J4026" s="70"/>
      <c r="K4026" s="72">
        <v>108.18</v>
      </c>
    </row>
    <row r="4027" spans="1:11" s="80" customFormat="1" ht="15" customHeight="1">
      <c r="A4027" s="91" t="s">
        <v>7570</v>
      </c>
      <c r="B4027" s="99" t="s">
        <v>7567</v>
      </c>
      <c r="C4027" s="71">
        <v>12</v>
      </c>
      <c r="D4027" s="71">
        <v>5</v>
      </c>
      <c r="E4027" s="71">
        <v>5</v>
      </c>
      <c r="F4027" s="71">
        <v>0</v>
      </c>
      <c r="G4027" s="82" t="s">
        <v>110</v>
      </c>
      <c r="H4027" s="70" t="s">
        <v>6530</v>
      </c>
      <c r="I4027" s="70" t="s">
        <v>6531</v>
      </c>
      <c r="J4027" s="70"/>
      <c r="K4027" s="72">
        <v>166.22</v>
      </c>
    </row>
    <row r="4028" spans="1:11" s="80" customFormat="1" ht="15" customHeight="1">
      <c r="A4028" s="91" t="s">
        <v>7571</v>
      </c>
      <c r="B4028" s="99" t="s">
        <v>7567</v>
      </c>
      <c r="C4028" s="71">
        <v>12</v>
      </c>
      <c r="D4028" s="71">
        <v>5</v>
      </c>
      <c r="E4028" s="71">
        <v>5</v>
      </c>
      <c r="F4028" s="71">
        <v>0</v>
      </c>
      <c r="G4028" s="82" t="s">
        <v>110</v>
      </c>
      <c r="H4028" s="70" t="s">
        <v>6530</v>
      </c>
      <c r="I4028" s="70" t="s">
        <v>6531</v>
      </c>
      <c r="J4028" s="70"/>
      <c r="K4028" s="72">
        <v>207.06</v>
      </c>
    </row>
    <row r="4029" spans="1:11" s="80" customFormat="1" ht="15" customHeight="1">
      <c r="A4029" s="91" t="s">
        <v>7572</v>
      </c>
      <c r="B4029" s="99" t="s">
        <v>7573</v>
      </c>
      <c r="C4029" s="71">
        <v>12</v>
      </c>
      <c r="D4029" s="71">
        <v>5</v>
      </c>
      <c r="E4029" s="71">
        <v>5</v>
      </c>
      <c r="F4029" s="71">
        <v>0</v>
      </c>
      <c r="G4029" s="82" t="s">
        <v>110</v>
      </c>
      <c r="H4029" s="100" t="s">
        <v>111</v>
      </c>
      <c r="I4029" s="70" t="s">
        <v>6531</v>
      </c>
      <c r="J4029" s="70"/>
      <c r="K4029" s="72">
        <v>20.059999999999999</v>
      </c>
    </row>
    <row r="4030" spans="1:11" s="80" customFormat="1" ht="15" customHeight="1">
      <c r="A4030" s="91" t="s">
        <v>7574</v>
      </c>
      <c r="B4030" s="99" t="s">
        <v>7573</v>
      </c>
      <c r="C4030" s="71">
        <v>12</v>
      </c>
      <c r="D4030" s="71">
        <v>5</v>
      </c>
      <c r="E4030" s="71">
        <v>5</v>
      </c>
      <c r="F4030" s="71">
        <v>0</v>
      </c>
      <c r="G4030" s="82" t="s">
        <v>110</v>
      </c>
      <c r="H4030" s="70" t="s">
        <v>6530</v>
      </c>
      <c r="I4030" s="70" t="s">
        <v>6531</v>
      </c>
      <c r="J4030" s="70"/>
      <c r="K4030" s="72">
        <v>43.7</v>
      </c>
    </row>
    <row r="4031" spans="1:11" s="80" customFormat="1" ht="15" customHeight="1">
      <c r="A4031" s="91" t="s">
        <v>48</v>
      </c>
      <c r="B4031" s="99" t="s">
        <v>7573</v>
      </c>
      <c r="C4031" s="71">
        <v>12</v>
      </c>
      <c r="D4031" s="71">
        <v>5</v>
      </c>
      <c r="E4031" s="71">
        <v>5</v>
      </c>
      <c r="F4031" s="71">
        <v>0</v>
      </c>
      <c r="G4031" s="82" t="s">
        <v>110</v>
      </c>
      <c r="H4031" s="70" t="s">
        <v>6530</v>
      </c>
      <c r="I4031" s="70" t="s">
        <v>6531</v>
      </c>
      <c r="J4031" s="70"/>
      <c r="K4031" s="72">
        <v>73.08</v>
      </c>
    </row>
    <row r="4032" spans="1:11" s="80" customFormat="1" ht="15" customHeight="1">
      <c r="A4032" s="91" t="s">
        <v>7575</v>
      </c>
      <c r="B4032" s="99" t="s">
        <v>7573</v>
      </c>
      <c r="C4032" s="71">
        <v>12</v>
      </c>
      <c r="D4032" s="71">
        <v>5</v>
      </c>
      <c r="E4032" s="71">
        <v>5</v>
      </c>
      <c r="F4032" s="71">
        <v>0</v>
      </c>
      <c r="G4032" s="82" t="s">
        <v>110</v>
      </c>
      <c r="H4032" s="70" t="s">
        <v>6530</v>
      </c>
      <c r="I4032" s="70" t="s">
        <v>6531</v>
      </c>
      <c r="J4032" s="70"/>
      <c r="K4032" s="72">
        <v>107.83</v>
      </c>
    </row>
    <row r="4033" spans="1:11" s="80" customFormat="1" ht="15" customHeight="1">
      <c r="A4033" s="91" t="s">
        <v>7576</v>
      </c>
      <c r="B4033" s="99" t="s">
        <v>7573</v>
      </c>
      <c r="C4033" s="71">
        <v>12</v>
      </c>
      <c r="D4033" s="71">
        <v>5</v>
      </c>
      <c r="E4033" s="71">
        <v>5</v>
      </c>
      <c r="F4033" s="71">
        <v>0</v>
      </c>
      <c r="G4033" s="82" t="s">
        <v>110</v>
      </c>
      <c r="H4033" s="70" t="s">
        <v>6530</v>
      </c>
      <c r="I4033" s="70" t="s">
        <v>6531</v>
      </c>
      <c r="J4033" s="70"/>
      <c r="K4033" s="72">
        <v>144.37</v>
      </c>
    </row>
    <row r="4034" spans="1:11" s="80" customFormat="1" ht="15" customHeight="1">
      <c r="A4034" s="91" t="s">
        <v>7577</v>
      </c>
      <c r="B4034" s="92" t="s">
        <v>7578</v>
      </c>
      <c r="C4034" s="96">
        <v>3</v>
      </c>
      <c r="D4034" s="96">
        <v>0</v>
      </c>
      <c r="E4034" s="96">
        <v>5</v>
      </c>
      <c r="F4034" s="96">
        <v>5</v>
      </c>
      <c r="G4034" s="82" t="s">
        <v>110</v>
      </c>
      <c r="H4034" s="70" t="s">
        <v>3863</v>
      </c>
      <c r="I4034" s="70"/>
      <c r="J4034" s="70"/>
      <c r="K4034" s="72">
        <v>72.72</v>
      </c>
    </row>
    <row r="4035" spans="1:11" s="80" customFormat="1" ht="15" customHeight="1">
      <c r="A4035" s="91" t="s">
        <v>7579</v>
      </c>
      <c r="B4035" s="92" t="s">
        <v>7580</v>
      </c>
      <c r="C4035" s="96">
        <v>3</v>
      </c>
      <c r="D4035" s="96">
        <v>0</v>
      </c>
      <c r="E4035" s="96">
        <v>5</v>
      </c>
      <c r="F4035" s="96">
        <v>5</v>
      </c>
      <c r="G4035" s="82" t="s">
        <v>110</v>
      </c>
      <c r="H4035" s="70" t="s">
        <v>3863</v>
      </c>
      <c r="I4035" s="70"/>
      <c r="J4035" s="70"/>
      <c r="K4035" s="72">
        <v>99.59</v>
      </c>
    </row>
    <row r="4036" spans="1:11" s="80" customFormat="1" ht="15" customHeight="1">
      <c r="A4036" s="91" t="s">
        <v>7581</v>
      </c>
      <c r="B4036" s="92" t="s">
        <v>7580</v>
      </c>
      <c r="C4036" s="96">
        <v>3</v>
      </c>
      <c r="D4036" s="96">
        <v>0</v>
      </c>
      <c r="E4036" s="96">
        <v>5</v>
      </c>
      <c r="F4036" s="96">
        <v>5</v>
      </c>
      <c r="G4036" s="82" t="s">
        <v>110</v>
      </c>
      <c r="H4036" s="70" t="s">
        <v>3863</v>
      </c>
      <c r="I4036" s="70"/>
      <c r="J4036" s="70"/>
      <c r="K4036" s="72">
        <v>136.13</v>
      </c>
    </row>
    <row r="4037" spans="1:11" s="80" customFormat="1" ht="15" customHeight="1">
      <c r="A4037" s="91" t="s">
        <v>7582</v>
      </c>
      <c r="B4037" s="92" t="s">
        <v>7580</v>
      </c>
      <c r="C4037" s="96">
        <v>3</v>
      </c>
      <c r="D4037" s="96">
        <v>0</v>
      </c>
      <c r="E4037" s="96">
        <v>5</v>
      </c>
      <c r="F4037" s="96">
        <v>5</v>
      </c>
      <c r="G4037" s="82" t="s">
        <v>110</v>
      </c>
      <c r="H4037" s="70" t="s">
        <v>3863</v>
      </c>
      <c r="I4037" s="70"/>
      <c r="J4037" s="70"/>
      <c r="K4037" s="72">
        <v>186.28</v>
      </c>
    </row>
    <row r="4038" spans="1:11" s="80" customFormat="1" ht="15" customHeight="1">
      <c r="A4038" s="91" t="s">
        <v>7583</v>
      </c>
      <c r="B4038" s="92" t="s">
        <v>7584</v>
      </c>
      <c r="C4038" s="96">
        <v>3</v>
      </c>
      <c r="D4038" s="96">
        <v>0</v>
      </c>
      <c r="E4038" s="96">
        <v>5</v>
      </c>
      <c r="F4038" s="96">
        <v>5</v>
      </c>
      <c r="G4038" s="82" t="s">
        <v>110</v>
      </c>
      <c r="H4038" s="70" t="s">
        <v>3863</v>
      </c>
      <c r="I4038" s="70"/>
      <c r="J4038" s="70"/>
      <c r="K4038" s="72">
        <v>102.09</v>
      </c>
    </row>
    <row r="4039" spans="1:11" s="80" customFormat="1" ht="15" customHeight="1">
      <c r="A4039" s="91" t="s">
        <v>7585</v>
      </c>
      <c r="B4039" s="92" t="s">
        <v>7584</v>
      </c>
      <c r="C4039" s="96">
        <v>3</v>
      </c>
      <c r="D4039" s="96">
        <v>0</v>
      </c>
      <c r="E4039" s="96">
        <v>5</v>
      </c>
      <c r="F4039" s="96">
        <v>5</v>
      </c>
      <c r="G4039" s="82" t="s">
        <v>110</v>
      </c>
      <c r="H4039" s="70" t="s">
        <v>3863</v>
      </c>
      <c r="I4039" s="70"/>
      <c r="J4039" s="70"/>
      <c r="K4039" s="72">
        <v>138.63</v>
      </c>
    </row>
    <row r="4040" spans="1:11" s="80" customFormat="1" ht="15" customHeight="1">
      <c r="A4040" s="91" t="s">
        <v>7586</v>
      </c>
      <c r="B4040" s="92" t="s">
        <v>7584</v>
      </c>
      <c r="C4040" s="96">
        <v>3</v>
      </c>
      <c r="D4040" s="96">
        <v>0</v>
      </c>
      <c r="E4040" s="96">
        <v>5</v>
      </c>
      <c r="F4040" s="96">
        <v>5</v>
      </c>
      <c r="G4040" s="82" t="s">
        <v>110</v>
      </c>
      <c r="H4040" s="70" t="s">
        <v>3863</v>
      </c>
      <c r="I4040" s="70"/>
      <c r="J4040" s="70"/>
      <c r="K4040" s="72">
        <v>204.19</v>
      </c>
    </row>
    <row r="4041" spans="1:11" s="80" customFormat="1" ht="15" customHeight="1">
      <c r="A4041" s="91" t="s">
        <v>7587</v>
      </c>
      <c r="B4041" s="92" t="s">
        <v>7588</v>
      </c>
      <c r="C4041" s="96">
        <v>3</v>
      </c>
      <c r="D4041" s="96">
        <v>0</v>
      </c>
      <c r="E4041" s="96">
        <v>5</v>
      </c>
      <c r="F4041" s="96">
        <v>5</v>
      </c>
      <c r="G4041" s="82" t="s">
        <v>110</v>
      </c>
      <c r="H4041" s="70" t="s">
        <v>3863</v>
      </c>
      <c r="I4041" s="70"/>
      <c r="J4041" s="70"/>
      <c r="K4041" s="72">
        <v>40.119999999999997</v>
      </c>
    </row>
    <row r="4042" spans="1:11" s="80" customFormat="1" ht="15" customHeight="1">
      <c r="A4042" s="91" t="s">
        <v>7589</v>
      </c>
      <c r="B4042" s="92" t="s">
        <v>7588</v>
      </c>
      <c r="C4042" s="96">
        <v>3</v>
      </c>
      <c r="D4042" s="96">
        <v>0</v>
      </c>
      <c r="E4042" s="96">
        <v>5</v>
      </c>
      <c r="F4042" s="96">
        <v>5</v>
      </c>
      <c r="G4042" s="82" t="s">
        <v>110</v>
      </c>
      <c r="H4042" s="70" t="s">
        <v>3863</v>
      </c>
      <c r="I4042" s="70"/>
      <c r="J4042" s="70"/>
      <c r="K4042" s="72">
        <v>72.72</v>
      </c>
    </row>
    <row r="4043" spans="1:11" s="80" customFormat="1" ht="15" customHeight="1">
      <c r="A4043" s="91" t="s">
        <v>7590</v>
      </c>
      <c r="B4043" s="92" t="s">
        <v>7588</v>
      </c>
      <c r="C4043" s="96">
        <v>3</v>
      </c>
      <c r="D4043" s="96">
        <v>0</v>
      </c>
      <c r="E4043" s="96">
        <v>5</v>
      </c>
      <c r="F4043" s="96">
        <v>5</v>
      </c>
      <c r="G4043" s="82" t="s">
        <v>110</v>
      </c>
      <c r="H4043" s="70" t="s">
        <v>3863</v>
      </c>
      <c r="I4043" s="70"/>
      <c r="J4043" s="70"/>
      <c r="K4043" s="72">
        <v>104.96</v>
      </c>
    </row>
    <row r="4044" spans="1:11" s="80" customFormat="1" ht="15" customHeight="1">
      <c r="A4044" s="91" t="s">
        <v>7591</v>
      </c>
      <c r="B4044" s="92" t="s">
        <v>7592</v>
      </c>
      <c r="C4044" s="96">
        <v>3</v>
      </c>
      <c r="D4044" s="96">
        <v>0</v>
      </c>
      <c r="E4044" s="96">
        <v>5</v>
      </c>
      <c r="F4044" s="96">
        <v>5</v>
      </c>
      <c r="G4044" s="82" t="s">
        <v>110</v>
      </c>
      <c r="H4044" s="70" t="s">
        <v>3863</v>
      </c>
      <c r="I4044" s="70"/>
      <c r="J4044" s="70"/>
      <c r="K4044" s="72">
        <v>39.409999999999997</v>
      </c>
    </row>
    <row r="4045" spans="1:11" s="80" customFormat="1" ht="15" customHeight="1">
      <c r="A4045" s="91" t="s">
        <v>7593</v>
      </c>
      <c r="B4045" s="92" t="s">
        <v>7592</v>
      </c>
      <c r="C4045" s="96">
        <v>3</v>
      </c>
      <c r="D4045" s="96">
        <v>0</v>
      </c>
      <c r="E4045" s="96">
        <v>5</v>
      </c>
      <c r="F4045" s="96">
        <v>5</v>
      </c>
      <c r="G4045" s="82" t="s">
        <v>110</v>
      </c>
      <c r="H4045" s="70" t="s">
        <v>3863</v>
      </c>
      <c r="I4045" s="70"/>
      <c r="J4045" s="70"/>
      <c r="K4045" s="72">
        <v>72.36</v>
      </c>
    </row>
    <row r="4046" spans="1:11" s="80" customFormat="1" ht="15" customHeight="1">
      <c r="A4046" s="91" t="s">
        <v>7594</v>
      </c>
      <c r="B4046" s="92" t="s">
        <v>7592</v>
      </c>
      <c r="C4046" s="96">
        <v>3</v>
      </c>
      <c r="D4046" s="96">
        <v>0</v>
      </c>
      <c r="E4046" s="96">
        <v>5</v>
      </c>
      <c r="F4046" s="96">
        <v>5</v>
      </c>
      <c r="G4046" s="82" t="s">
        <v>110</v>
      </c>
      <c r="H4046" s="70" t="s">
        <v>3863</v>
      </c>
      <c r="I4046" s="70"/>
      <c r="J4046" s="70"/>
      <c r="K4046" s="72">
        <v>104.24</v>
      </c>
    </row>
    <row r="4047" spans="1:11" s="80" customFormat="1" ht="15" customHeight="1">
      <c r="A4047" s="91" t="s">
        <v>7595</v>
      </c>
      <c r="B4047" s="92" t="s">
        <v>7596</v>
      </c>
      <c r="C4047" s="96">
        <v>3</v>
      </c>
      <c r="D4047" s="96">
        <v>0</v>
      </c>
      <c r="E4047" s="96">
        <v>5</v>
      </c>
      <c r="F4047" s="96">
        <v>5</v>
      </c>
      <c r="G4047" s="82" t="s">
        <v>110</v>
      </c>
      <c r="H4047" s="70" t="s">
        <v>3863</v>
      </c>
      <c r="I4047" s="70"/>
      <c r="J4047" s="70"/>
      <c r="K4047" s="72">
        <v>135.77000000000001</v>
      </c>
    </row>
    <row r="4048" spans="1:11" s="80" customFormat="1" ht="15" customHeight="1">
      <c r="A4048" s="91" t="s">
        <v>7597</v>
      </c>
      <c r="B4048" s="92" t="s">
        <v>7596</v>
      </c>
      <c r="C4048" s="96">
        <v>3</v>
      </c>
      <c r="D4048" s="96">
        <v>0</v>
      </c>
      <c r="E4048" s="96">
        <v>5</v>
      </c>
      <c r="F4048" s="96">
        <v>5</v>
      </c>
      <c r="G4048" s="82" t="s">
        <v>110</v>
      </c>
      <c r="H4048" s="70" t="s">
        <v>3863</v>
      </c>
      <c r="I4048" s="70"/>
      <c r="J4048" s="70"/>
      <c r="K4048" s="72">
        <v>169.8</v>
      </c>
    </row>
    <row r="4049" spans="1:11" s="80" customFormat="1" ht="15" customHeight="1">
      <c r="A4049" s="91" t="s">
        <v>7598</v>
      </c>
      <c r="B4049" s="92" t="s">
        <v>7596</v>
      </c>
      <c r="C4049" s="96">
        <v>3</v>
      </c>
      <c r="D4049" s="96">
        <v>0</v>
      </c>
      <c r="E4049" s="96">
        <v>5</v>
      </c>
      <c r="F4049" s="96">
        <v>5</v>
      </c>
      <c r="G4049" s="82" t="s">
        <v>110</v>
      </c>
      <c r="H4049" s="70" t="s">
        <v>3863</v>
      </c>
      <c r="I4049" s="70"/>
      <c r="J4049" s="70"/>
      <c r="K4049" s="72">
        <v>219.24</v>
      </c>
    </row>
    <row r="4050" spans="1:11" s="80" customFormat="1" ht="15" customHeight="1">
      <c r="A4050" s="91" t="s">
        <v>7599</v>
      </c>
      <c r="B4050" s="92" t="s">
        <v>7600</v>
      </c>
      <c r="C4050" s="96">
        <v>3</v>
      </c>
      <c r="D4050" s="96">
        <v>0</v>
      </c>
      <c r="E4050" s="96">
        <v>5</v>
      </c>
      <c r="F4050" s="96">
        <v>5</v>
      </c>
      <c r="G4050" s="82" t="s">
        <v>110</v>
      </c>
      <c r="H4050" s="70" t="s">
        <v>3863</v>
      </c>
      <c r="I4050" s="70"/>
      <c r="J4050" s="70"/>
      <c r="K4050" s="72">
        <v>72.72</v>
      </c>
    </row>
    <row r="4051" spans="1:11" s="80" customFormat="1" ht="15" customHeight="1">
      <c r="A4051" s="91" t="s">
        <v>7601</v>
      </c>
      <c r="B4051" s="92" t="s">
        <v>7600</v>
      </c>
      <c r="C4051" s="96">
        <v>3</v>
      </c>
      <c r="D4051" s="96">
        <v>0</v>
      </c>
      <c r="E4051" s="96">
        <v>5</v>
      </c>
      <c r="F4051" s="96">
        <v>5</v>
      </c>
      <c r="G4051" s="82" t="s">
        <v>110</v>
      </c>
      <c r="H4051" s="70" t="s">
        <v>3863</v>
      </c>
      <c r="I4051" s="70"/>
      <c r="J4051" s="70"/>
      <c r="K4051" s="72">
        <v>107.47</v>
      </c>
    </row>
    <row r="4052" spans="1:11" s="80" customFormat="1" ht="15" customHeight="1">
      <c r="A4052" s="91" t="s">
        <v>7602</v>
      </c>
      <c r="B4052" s="92" t="s">
        <v>7603</v>
      </c>
      <c r="C4052" s="96">
        <v>3</v>
      </c>
      <c r="D4052" s="96">
        <v>0</v>
      </c>
      <c r="E4052" s="96">
        <v>5</v>
      </c>
      <c r="F4052" s="96">
        <v>5</v>
      </c>
      <c r="G4052" s="82" t="s">
        <v>110</v>
      </c>
      <c r="H4052" s="70" t="s">
        <v>3863</v>
      </c>
      <c r="I4052" s="70"/>
      <c r="J4052" s="70"/>
      <c r="K4052" s="72">
        <v>21.14</v>
      </c>
    </row>
    <row r="4053" spans="1:11" s="80" customFormat="1" ht="15" customHeight="1">
      <c r="A4053" s="91" t="s">
        <v>7604</v>
      </c>
      <c r="B4053" s="92" t="s">
        <v>7603</v>
      </c>
      <c r="C4053" s="96">
        <v>3</v>
      </c>
      <c r="D4053" s="96">
        <v>0</v>
      </c>
      <c r="E4053" s="96">
        <v>5</v>
      </c>
      <c r="F4053" s="96">
        <v>5</v>
      </c>
      <c r="G4053" s="82" t="s">
        <v>110</v>
      </c>
      <c r="H4053" s="70" t="s">
        <v>3863</v>
      </c>
      <c r="I4053" s="70"/>
      <c r="J4053" s="70"/>
      <c r="K4053" s="72">
        <v>41.55</v>
      </c>
    </row>
    <row r="4054" spans="1:11" s="80" customFormat="1" ht="15" customHeight="1">
      <c r="A4054" s="91" t="s">
        <v>7605</v>
      </c>
      <c r="B4054" s="92" t="s">
        <v>7603</v>
      </c>
      <c r="C4054" s="96">
        <v>3</v>
      </c>
      <c r="D4054" s="96">
        <v>0</v>
      </c>
      <c r="E4054" s="96">
        <v>5</v>
      </c>
      <c r="F4054" s="96">
        <v>5</v>
      </c>
      <c r="G4054" s="82" t="s">
        <v>110</v>
      </c>
      <c r="H4054" s="70" t="s">
        <v>3863</v>
      </c>
      <c r="I4054" s="70"/>
      <c r="J4054" s="70"/>
      <c r="K4054" s="72">
        <v>61.97</v>
      </c>
    </row>
    <row r="4055" spans="1:11" s="80" customFormat="1" ht="15" customHeight="1">
      <c r="A4055" s="91" t="s">
        <v>7606</v>
      </c>
      <c r="B4055" s="92" t="s">
        <v>7603</v>
      </c>
      <c r="C4055" s="96">
        <v>3</v>
      </c>
      <c r="D4055" s="96">
        <v>0</v>
      </c>
      <c r="E4055" s="96">
        <v>5</v>
      </c>
      <c r="F4055" s="96">
        <v>5</v>
      </c>
      <c r="G4055" s="82" t="s">
        <v>110</v>
      </c>
      <c r="H4055" s="70" t="s">
        <v>3863</v>
      </c>
      <c r="I4055" s="70"/>
      <c r="J4055" s="70"/>
      <c r="K4055" s="72">
        <v>118.22</v>
      </c>
    </row>
    <row r="4056" spans="1:11" s="80" customFormat="1" ht="15" customHeight="1">
      <c r="A4056" s="91" t="s">
        <v>7607</v>
      </c>
      <c r="B4056" s="92" t="s">
        <v>7603</v>
      </c>
      <c r="C4056" s="96">
        <v>3</v>
      </c>
      <c r="D4056" s="96">
        <v>0</v>
      </c>
      <c r="E4056" s="96">
        <v>5</v>
      </c>
      <c r="F4056" s="96">
        <v>5</v>
      </c>
      <c r="G4056" s="82" t="s">
        <v>110</v>
      </c>
      <c r="H4056" s="70" t="s">
        <v>3863</v>
      </c>
      <c r="I4056" s="70"/>
      <c r="J4056" s="70"/>
      <c r="K4056" s="72">
        <v>173.74</v>
      </c>
    </row>
    <row r="4057" spans="1:11" s="80" customFormat="1" ht="15" customHeight="1">
      <c r="A4057" s="91" t="s">
        <v>7608</v>
      </c>
      <c r="B4057" s="92" t="s">
        <v>7609</v>
      </c>
      <c r="C4057" s="96">
        <v>3</v>
      </c>
      <c r="D4057" s="96">
        <v>0</v>
      </c>
      <c r="E4057" s="96">
        <v>5</v>
      </c>
      <c r="F4057" s="96">
        <v>5</v>
      </c>
      <c r="G4057" s="82" t="s">
        <v>110</v>
      </c>
      <c r="H4057" s="70" t="s">
        <v>3863</v>
      </c>
      <c r="I4057" s="70"/>
      <c r="J4057" s="70"/>
      <c r="K4057" s="72"/>
    </row>
    <row r="4058" spans="1:11" s="80" customFormat="1" ht="15" customHeight="1">
      <c r="A4058" s="91" t="s">
        <v>7610</v>
      </c>
      <c r="B4058" s="92" t="s">
        <v>7611</v>
      </c>
      <c r="C4058" s="96">
        <v>3</v>
      </c>
      <c r="D4058" s="96">
        <v>0</v>
      </c>
      <c r="E4058" s="96">
        <v>5</v>
      </c>
      <c r="F4058" s="96">
        <v>5</v>
      </c>
      <c r="G4058" s="82" t="s">
        <v>110</v>
      </c>
      <c r="H4058" s="70" t="s">
        <v>3863</v>
      </c>
      <c r="I4058" s="70"/>
      <c r="J4058" s="70"/>
      <c r="K4058" s="72">
        <v>274.76</v>
      </c>
    </row>
    <row r="4059" spans="1:11" s="80" customFormat="1" ht="15" customHeight="1">
      <c r="A4059" s="91" t="s">
        <v>7612</v>
      </c>
      <c r="B4059" s="92" t="s">
        <v>7613</v>
      </c>
      <c r="C4059" s="96">
        <v>3</v>
      </c>
      <c r="D4059" s="96">
        <v>0</v>
      </c>
      <c r="E4059" s="96">
        <v>5</v>
      </c>
      <c r="F4059" s="96">
        <v>5</v>
      </c>
      <c r="G4059" s="82" t="s">
        <v>110</v>
      </c>
      <c r="H4059" s="70" t="s">
        <v>3863</v>
      </c>
      <c r="I4059" s="70"/>
      <c r="J4059" s="70"/>
      <c r="K4059" s="72">
        <v>123.23</v>
      </c>
    </row>
    <row r="4060" spans="1:11" s="80" customFormat="1" ht="15" customHeight="1">
      <c r="A4060" s="91" t="s">
        <v>7614</v>
      </c>
      <c r="B4060" s="99" t="s">
        <v>7615</v>
      </c>
      <c r="C4060" s="71">
        <v>12</v>
      </c>
      <c r="D4060" s="71">
        <v>5</v>
      </c>
      <c r="E4060" s="71">
        <v>5</v>
      </c>
      <c r="F4060" s="71">
        <v>0</v>
      </c>
      <c r="G4060" s="82" t="s">
        <v>110</v>
      </c>
      <c r="H4060" s="70" t="s">
        <v>6530</v>
      </c>
      <c r="I4060" s="70" t="s">
        <v>6531</v>
      </c>
      <c r="J4060" s="70"/>
      <c r="K4060" s="72">
        <v>93.5</v>
      </c>
    </row>
    <row r="4061" spans="1:11" s="80" customFormat="1" ht="15" customHeight="1">
      <c r="A4061" s="91" t="s">
        <v>7616</v>
      </c>
      <c r="B4061" s="99" t="s">
        <v>7615</v>
      </c>
      <c r="C4061" s="71">
        <v>12</v>
      </c>
      <c r="D4061" s="71">
        <v>5</v>
      </c>
      <c r="E4061" s="71">
        <v>5</v>
      </c>
      <c r="F4061" s="71">
        <v>0</v>
      </c>
      <c r="G4061" s="82" t="s">
        <v>110</v>
      </c>
      <c r="H4061" s="70" t="s">
        <v>6530</v>
      </c>
      <c r="I4061" s="70" t="s">
        <v>6531</v>
      </c>
      <c r="J4061" s="70"/>
      <c r="K4061" s="72">
        <v>133.26</v>
      </c>
    </row>
    <row r="4062" spans="1:11" s="80" customFormat="1" ht="15" customHeight="1">
      <c r="A4062" s="91" t="s">
        <v>7617</v>
      </c>
      <c r="B4062" s="99" t="s">
        <v>7615</v>
      </c>
      <c r="C4062" s="71">
        <v>12</v>
      </c>
      <c r="D4062" s="71">
        <v>5</v>
      </c>
      <c r="E4062" s="71">
        <v>5</v>
      </c>
      <c r="F4062" s="71">
        <v>0</v>
      </c>
      <c r="G4062" s="82" t="s">
        <v>110</v>
      </c>
      <c r="H4062" s="70" t="s">
        <v>6530</v>
      </c>
      <c r="I4062" s="70" t="s">
        <v>6531</v>
      </c>
      <c r="J4062" s="70"/>
      <c r="K4062" s="72">
        <v>168.73</v>
      </c>
    </row>
    <row r="4063" spans="1:11" s="80" customFormat="1" ht="15" customHeight="1">
      <c r="A4063" s="91" t="s">
        <v>7618</v>
      </c>
      <c r="B4063" s="99" t="s">
        <v>7619</v>
      </c>
      <c r="C4063" s="71">
        <v>12</v>
      </c>
      <c r="D4063" s="71">
        <v>5</v>
      </c>
      <c r="E4063" s="71">
        <v>5</v>
      </c>
      <c r="F4063" s="71">
        <v>0</v>
      </c>
      <c r="G4063" s="82" t="s">
        <v>110</v>
      </c>
      <c r="H4063" s="70" t="s">
        <v>6530</v>
      </c>
      <c r="I4063" s="70" t="s">
        <v>6531</v>
      </c>
      <c r="J4063" s="70"/>
      <c r="K4063" s="72">
        <v>44.78</v>
      </c>
    </row>
    <row r="4064" spans="1:11" s="80" customFormat="1" ht="15" customHeight="1">
      <c r="A4064" s="91" t="s">
        <v>7620</v>
      </c>
      <c r="B4064" s="99" t="s">
        <v>7619</v>
      </c>
      <c r="C4064" s="71">
        <v>12</v>
      </c>
      <c r="D4064" s="71">
        <v>5</v>
      </c>
      <c r="E4064" s="71">
        <v>5</v>
      </c>
      <c r="F4064" s="71">
        <v>0</v>
      </c>
      <c r="G4064" s="82" t="s">
        <v>110</v>
      </c>
      <c r="H4064" s="70" t="s">
        <v>6530</v>
      </c>
      <c r="I4064" s="70" t="s">
        <v>6531</v>
      </c>
      <c r="J4064" s="70"/>
      <c r="K4064" s="72">
        <v>69.14</v>
      </c>
    </row>
    <row r="4065" spans="1:11" s="80" customFormat="1" ht="15" customHeight="1">
      <c r="A4065" s="91" t="s">
        <v>7621</v>
      </c>
      <c r="B4065" s="99" t="s">
        <v>7619</v>
      </c>
      <c r="C4065" s="71">
        <v>12</v>
      </c>
      <c r="D4065" s="71">
        <v>5</v>
      </c>
      <c r="E4065" s="71">
        <v>5</v>
      </c>
      <c r="F4065" s="71">
        <v>0</v>
      </c>
      <c r="G4065" s="82" t="s">
        <v>110</v>
      </c>
      <c r="H4065" s="70" t="s">
        <v>6530</v>
      </c>
      <c r="I4065" s="70" t="s">
        <v>6531</v>
      </c>
      <c r="J4065" s="70"/>
      <c r="K4065" s="72">
        <v>90.99</v>
      </c>
    </row>
    <row r="4066" spans="1:11" s="80" customFormat="1" ht="15" customHeight="1">
      <c r="A4066" s="91" t="s">
        <v>7622</v>
      </c>
      <c r="B4066" s="99" t="s">
        <v>7619</v>
      </c>
      <c r="C4066" s="71">
        <v>12</v>
      </c>
      <c r="D4066" s="71">
        <v>5</v>
      </c>
      <c r="E4066" s="71">
        <v>5</v>
      </c>
      <c r="F4066" s="71">
        <v>0</v>
      </c>
      <c r="G4066" s="82" t="s">
        <v>110</v>
      </c>
      <c r="H4066" s="70" t="s">
        <v>6530</v>
      </c>
      <c r="I4066" s="70" t="s">
        <v>6531</v>
      </c>
      <c r="J4066" s="70"/>
      <c r="K4066" s="72">
        <v>135.41</v>
      </c>
    </row>
    <row r="4067" spans="1:11" s="80" customFormat="1" ht="15" customHeight="1">
      <c r="A4067" s="91" t="s">
        <v>7623</v>
      </c>
      <c r="B4067" s="99" t="s">
        <v>7624</v>
      </c>
      <c r="C4067" s="71">
        <v>12</v>
      </c>
      <c r="D4067" s="71">
        <v>5</v>
      </c>
      <c r="E4067" s="71">
        <v>5</v>
      </c>
      <c r="F4067" s="71">
        <v>0</v>
      </c>
      <c r="G4067" s="82" t="s">
        <v>110</v>
      </c>
      <c r="H4067" s="70" t="s">
        <v>6530</v>
      </c>
      <c r="I4067" s="70" t="s">
        <v>6531</v>
      </c>
      <c r="J4067" s="70"/>
      <c r="K4067" s="72">
        <v>73.44</v>
      </c>
    </row>
    <row r="4068" spans="1:11" s="80" customFormat="1" ht="15" customHeight="1">
      <c r="A4068" s="91" t="s">
        <v>7625</v>
      </c>
      <c r="B4068" s="99" t="s">
        <v>7624</v>
      </c>
      <c r="C4068" s="71">
        <v>12</v>
      </c>
      <c r="D4068" s="71">
        <v>5</v>
      </c>
      <c r="E4068" s="71">
        <v>5</v>
      </c>
      <c r="F4068" s="71">
        <v>0</v>
      </c>
      <c r="G4068" s="82" t="s">
        <v>110</v>
      </c>
      <c r="H4068" s="70" t="s">
        <v>6530</v>
      </c>
      <c r="I4068" s="70" t="s">
        <v>6531</v>
      </c>
      <c r="J4068" s="70"/>
      <c r="K4068" s="72">
        <v>105.32</v>
      </c>
    </row>
    <row r="4069" spans="1:11" s="80" customFormat="1" ht="15" customHeight="1">
      <c r="A4069" s="91" t="s">
        <v>7626</v>
      </c>
      <c r="B4069" s="99" t="s">
        <v>7627</v>
      </c>
      <c r="C4069" s="71">
        <v>12</v>
      </c>
      <c r="D4069" s="71">
        <v>5</v>
      </c>
      <c r="E4069" s="71">
        <v>5</v>
      </c>
      <c r="F4069" s="71">
        <v>0</v>
      </c>
      <c r="G4069" s="82" t="s">
        <v>110</v>
      </c>
      <c r="H4069" s="70" t="s">
        <v>6530</v>
      </c>
      <c r="I4069" s="70" t="s">
        <v>6531</v>
      </c>
      <c r="J4069" s="70"/>
      <c r="K4069" s="72">
        <v>96.36</v>
      </c>
    </row>
    <row r="4070" spans="1:11" s="80" customFormat="1" ht="15" customHeight="1">
      <c r="A4070" s="91" t="s">
        <v>7628</v>
      </c>
      <c r="B4070" s="99" t="s">
        <v>7629</v>
      </c>
      <c r="C4070" s="71">
        <v>12</v>
      </c>
      <c r="D4070" s="71">
        <v>5</v>
      </c>
      <c r="E4070" s="71">
        <v>5</v>
      </c>
      <c r="F4070" s="71">
        <v>0</v>
      </c>
      <c r="G4070" s="82" t="s">
        <v>110</v>
      </c>
      <c r="H4070" s="70" t="s">
        <v>6530</v>
      </c>
      <c r="I4070" s="70" t="s">
        <v>6531</v>
      </c>
      <c r="J4070" s="70"/>
      <c r="K4070" s="72">
        <v>55.88</v>
      </c>
    </row>
    <row r="4071" spans="1:11" s="80" customFormat="1" ht="15" customHeight="1">
      <c r="A4071" s="91" t="s">
        <v>7630</v>
      </c>
      <c r="B4071" s="99" t="s">
        <v>7629</v>
      </c>
      <c r="C4071" s="71">
        <v>12</v>
      </c>
      <c r="D4071" s="71">
        <v>5</v>
      </c>
      <c r="E4071" s="71">
        <v>5</v>
      </c>
      <c r="F4071" s="71">
        <v>0</v>
      </c>
      <c r="G4071" s="82" t="s">
        <v>110</v>
      </c>
      <c r="H4071" s="70" t="s">
        <v>6530</v>
      </c>
      <c r="I4071" s="70" t="s">
        <v>6531</v>
      </c>
      <c r="J4071" s="70"/>
      <c r="K4071" s="72">
        <v>81.319999999999993</v>
      </c>
    </row>
    <row r="4072" spans="1:11" s="80" customFormat="1" ht="15" customHeight="1">
      <c r="A4072" s="91" t="s">
        <v>7631</v>
      </c>
      <c r="B4072" s="99" t="s">
        <v>7629</v>
      </c>
      <c r="C4072" s="71">
        <v>12</v>
      </c>
      <c r="D4072" s="71">
        <v>5</v>
      </c>
      <c r="E4072" s="71">
        <v>5</v>
      </c>
      <c r="F4072" s="71">
        <v>0</v>
      </c>
      <c r="G4072" s="82" t="s">
        <v>110</v>
      </c>
      <c r="H4072" s="70" t="s">
        <v>6530</v>
      </c>
      <c r="I4072" s="70" t="s">
        <v>6531</v>
      </c>
      <c r="J4072" s="70"/>
      <c r="K4072" s="72">
        <v>140.07</v>
      </c>
    </row>
    <row r="4073" spans="1:11" s="80" customFormat="1" ht="15" customHeight="1">
      <c r="A4073" s="91" t="s">
        <v>7632</v>
      </c>
      <c r="B4073" s="99" t="s">
        <v>7629</v>
      </c>
      <c r="C4073" s="71">
        <v>12</v>
      </c>
      <c r="D4073" s="71">
        <v>5</v>
      </c>
      <c r="E4073" s="71">
        <v>5</v>
      </c>
      <c r="F4073" s="71">
        <v>0</v>
      </c>
      <c r="G4073" s="82" t="s">
        <v>110</v>
      </c>
      <c r="H4073" s="70" t="s">
        <v>6530</v>
      </c>
      <c r="I4073" s="70" t="s">
        <v>6531</v>
      </c>
      <c r="J4073" s="70"/>
      <c r="K4073" s="72">
        <v>187</v>
      </c>
    </row>
    <row r="4074" spans="1:11" s="80" customFormat="1" ht="15" customHeight="1">
      <c r="A4074" s="91" t="s">
        <v>7633</v>
      </c>
      <c r="B4074" s="99" t="s">
        <v>7629</v>
      </c>
      <c r="C4074" s="71">
        <v>12</v>
      </c>
      <c r="D4074" s="71">
        <v>5</v>
      </c>
      <c r="E4074" s="71">
        <v>5</v>
      </c>
      <c r="F4074" s="71">
        <v>0</v>
      </c>
      <c r="G4074" s="82" t="s">
        <v>110</v>
      </c>
      <c r="H4074" s="70" t="s">
        <v>6530</v>
      </c>
      <c r="I4074" s="70" t="s">
        <v>6531</v>
      </c>
      <c r="J4074" s="70"/>
      <c r="K4074" s="72">
        <v>216.73</v>
      </c>
    </row>
    <row r="4075" spans="1:11" s="80" customFormat="1" ht="15" customHeight="1">
      <c r="A4075" s="91" t="s">
        <v>7634</v>
      </c>
      <c r="B4075" s="99" t="s">
        <v>7635</v>
      </c>
      <c r="C4075" s="71">
        <v>12</v>
      </c>
      <c r="D4075" s="71">
        <v>5</v>
      </c>
      <c r="E4075" s="71">
        <v>5</v>
      </c>
      <c r="F4075" s="71">
        <v>0</v>
      </c>
      <c r="G4075" s="82" t="s">
        <v>110</v>
      </c>
      <c r="H4075" s="70" t="s">
        <v>6530</v>
      </c>
      <c r="I4075" s="70" t="s">
        <v>6531</v>
      </c>
      <c r="J4075" s="70"/>
      <c r="K4075" s="72">
        <v>60.9</v>
      </c>
    </row>
    <row r="4076" spans="1:11" s="80" customFormat="1" ht="15" customHeight="1">
      <c r="A4076" s="91" t="s">
        <v>7636</v>
      </c>
      <c r="B4076" s="99" t="s">
        <v>7635</v>
      </c>
      <c r="C4076" s="71">
        <v>12</v>
      </c>
      <c r="D4076" s="71">
        <v>5</v>
      </c>
      <c r="E4076" s="71">
        <v>5</v>
      </c>
      <c r="F4076" s="71">
        <v>0</v>
      </c>
      <c r="G4076" s="82" t="s">
        <v>110</v>
      </c>
      <c r="H4076" s="70" t="s">
        <v>6530</v>
      </c>
      <c r="I4076" s="70" t="s">
        <v>6531</v>
      </c>
      <c r="J4076" s="70"/>
      <c r="K4076" s="72">
        <v>95.29</v>
      </c>
    </row>
    <row r="4077" spans="1:11" s="80" customFormat="1" ht="15" customHeight="1">
      <c r="A4077" s="91" t="s">
        <v>7637</v>
      </c>
      <c r="B4077" s="99" t="s">
        <v>7635</v>
      </c>
      <c r="C4077" s="71">
        <v>12</v>
      </c>
      <c r="D4077" s="71">
        <v>5</v>
      </c>
      <c r="E4077" s="71">
        <v>5</v>
      </c>
      <c r="F4077" s="71">
        <v>0</v>
      </c>
      <c r="G4077" s="82" t="s">
        <v>110</v>
      </c>
      <c r="H4077" s="70" t="s">
        <v>6530</v>
      </c>
      <c r="I4077" s="70" t="s">
        <v>6531</v>
      </c>
      <c r="J4077" s="70"/>
      <c r="K4077" s="72">
        <v>134.34</v>
      </c>
    </row>
    <row r="4078" spans="1:11" s="80" customFormat="1" ht="15" customHeight="1">
      <c r="A4078" s="91" t="s">
        <v>7638</v>
      </c>
      <c r="B4078" s="99" t="s">
        <v>7635</v>
      </c>
      <c r="C4078" s="71">
        <v>12</v>
      </c>
      <c r="D4078" s="71">
        <v>5</v>
      </c>
      <c r="E4078" s="71">
        <v>5</v>
      </c>
      <c r="F4078" s="71">
        <v>0</v>
      </c>
      <c r="G4078" s="82" t="s">
        <v>110</v>
      </c>
      <c r="H4078" s="70" t="s">
        <v>6530</v>
      </c>
      <c r="I4078" s="70" t="s">
        <v>6531</v>
      </c>
      <c r="J4078" s="70"/>
      <c r="K4078" s="72">
        <v>193.8</v>
      </c>
    </row>
    <row r="4079" spans="1:11" s="80" customFormat="1" ht="15" customHeight="1">
      <c r="A4079" s="91" t="s">
        <v>7639</v>
      </c>
      <c r="B4079" s="99" t="s">
        <v>7640</v>
      </c>
      <c r="C4079" s="71">
        <v>12</v>
      </c>
      <c r="D4079" s="71">
        <v>5</v>
      </c>
      <c r="E4079" s="71">
        <v>5</v>
      </c>
      <c r="F4079" s="71">
        <v>0</v>
      </c>
      <c r="G4079" s="82" t="s">
        <v>110</v>
      </c>
      <c r="H4079" s="70" t="s">
        <v>6530</v>
      </c>
      <c r="I4079" s="70" t="s">
        <v>6531</v>
      </c>
      <c r="J4079" s="70"/>
      <c r="K4079" s="72">
        <v>55.53</v>
      </c>
    </row>
    <row r="4080" spans="1:11" s="80" customFormat="1" ht="15" customHeight="1">
      <c r="A4080" s="91" t="s">
        <v>7641</v>
      </c>
      <c r="B4080" s="99" t="s">
        <v>7640</v>
      </c>
      <c r="C4080" s="71">
        <v>12</v>
      </c>
      <c r="D4080" s="71">
        <v>5</v>
      </c>
      <c r="E4080" s="71">
        <v>5</v>
      </c>
      <c r="F4080" s="71">
        <v>0</v>
      </c>
      <c r="G4080" s="82" t="s">
        <v>110</v>
      </c>
      <c r="H4080" s="70" t="s">
        <v>6530</v>
      </c>
      <c r="I4080" s="70" t="s">
        <v>6531</v>
      </c>
      <c r="J4080" s="70"/>
      <c r="K4080" s="72">
        <v>80.239999999999995</v>
      </c>
    </row>
    <row r="4081" spans="1:11" s="80" customFormat="1" ht="15" customHeight="1">
      <c r="A4081" s="91" t="s">
        <v>7642</v>
      </c>
      <c r="B4081" s="99" t="s">
        <v>7640</v>
      </c>
      <c r="C4081" s="71">
        <v>12</v>
      </c>
      <c r="D4081" s="71">
        <v>5</v>
      </c>
      <c r="E4081" s="71">
        <v>5</v>
      </c>
      <c r="F4081" s="71">
        <v>0</v>
      </c>
      <c r="G4081" s="82" t="s">
        <v>110</v>
      </c>
      <c r="H4081" s="70" t="s">
        <v>6530</v>
      </c>
      <c r="I4081" s="70" t="s">
        <v>6531</v>
      </c>
      <c r="J4081" s="70"/>
      <c r="K4081" s="72">
        <v>131.11000000000001</v>
      </c>
    </row>
    <row r="4082" spans="1:11" s="80" customFormat="1" ht="15" customHeight="1">
      <c r="A4082" s="91" t="s">
        <v>7643</v>
      </c>
      <c r="B4082" s="99" t="s">
        <v>7640</v>
      </c>
      <c r="C4082" s="71">
        <v>12</v>
      </c>
      <c r="D4082" s="71">
        <v>5</v>
      </c>
      <c r="E4082" s="71">
        <v>5</v>
      </c>
      <c r="F4082" s="71">
        <v>0</v>
      </c>
      <c r="G4082" s="82" t="s">
        <v>110</v>
      </c>
      <c r="H4082" s="70" t="s">
        <v>6530</v>
      </c>
      <c r="I4082" s="70" t="s">
        <v>6531</v>
      </c>
      <c r="J4082" s="70"/>
      <c r="K4082" s="72">
        <v>183.05</v>
      </c>
    </row>
    <row r="4083" spans="1:11" s="80" customFormat="1" ht="15" customHeight="1">
      <c r="A4083" s="91" t="s">
        <v>7644</v>
      </c>
      <c r="B4083" s="99" t="s">
        <v>7640</v>
      </c>
      <c r="C4083" s="71">
        <v>12</v>
      </c>
      <c r="D4083" s="71">
        <v>5</v>
      </c>
      <c r="E4083" s="71">
        <v>5</v>
      </c>
      <c r="F4083" s="71">
        <v>0</v>
      </c>
      <c r="G4083" s="82" t="s">
        <v>110</v>
      </c>
      <c r="H4083" s="70" t="s">
        <v>6530</v>
      </c>
      <c r="I4083" s="70" t="s">
        <v>6531</v>
      </c>
      <c r="J4083" s="70"/>
      <c r="K4083" s="72">
        <v>220.67</v>
      </c>
    </row>
    <row r="4084" spans="1:11" s="80" customFormat="1" ht="15" customHeight="1">
      <c r="A4084" s="91" t="s">
        <v>7645</v>
      </c>
      <c r="B4084" s="99" t="s">
        <v>7646</v>
      </c>
      <c r="C4084" s="71">
        <v>12</v>
      </c>
      <c r="D4084" s="71">
        <v>5</v>
      </c>
      <c r="E4084" s="71">
        <v>5</v>
      </c>
      <c r="F4084" s="71">
        <v>0</v>
      </c>
      <c r="G4084" s="82" t="s">
        <v>110</v>
      </c>
      <c r="H4084" s="70" t="s">
        <v>6530</v>
      </c>
      <c r="I4084" s="70" t="s">
        <v>6531</v>
      </c>
      <c r="J4084" s="70"/>
      <c r="K4084" s="72">
        <v>55.88</v>
      </c>
    </row>
    <row r="4085" spans="1:11" s="80" customFormat="1" ht="15" customHeight="1">
      <c r="A4085" s="91" t="s">
        <v>7647</v>
      </c>
      <c r="B4085" s="99" t="s">
        <v>7646</v>
      </c>
      <c r="C4085" s="71">
        <v>12</v>
      </c>
      <c r="D4085" s="71">
        <v>5</v>
      </c>
      <c r="E4085" s="71">
        <v>5</v>
      </c>
      <c r="F4085" s="71">
        <v>0</v>
      </c>
      <c r="G4085" s="82" t="s">
        <v>110</v>
      </c>
      <c r="H4085" s="70" t="s">
        <v>6530</v>
      </c>
      <c r="I4085" s="70" t="s">
        <v>6531</v>
      </c>
      <c r="J4085" s="70"/>
      <c r="K4085" s="72">
        <v>84.54</v>
      </c>
    </row>
    <row r="4086" spans="1:11" s="80" customFormat="1" ht="15" customHeight="1">
      <c r="A4086" s="91" t="s">
        <v>7648</v>
      </c>
      <c r="B4086" s="99" t="s">
        <v>7646</v>
      </c>
      <c r="C4086" s="71">
        <v>12</v>
      </c>
      <c r="D4086" s="71">
        <v>5</v>
      </c>
      <c r="E4086" s="71">
        <v>5</v>
      </c>
      <c r="F4086" s="71">
        <v>0</v>
      </c>
      <c r="G4086" s="82" t="s">
        <v>110</v>
      </c>
      <c r="H4086" s="70" t="s">
        <v>6530</v>
      </c>
      <c r="I4086" s="70" t="s">
        <v>6531</v>
      </c>
      <c r="J4086" s="70"/>
      <c r="K4086" s="72">
        <v>127.89</v>
      </c>
    </row>
    <row r="4087" spans="1:11" s="80" customFormat="1" ht="15" customHeight="1">
      <c r="A4087" s="91" t="s">
        <v>7649</v>
      </c>
      <c r="B4087" s="99" t="s">
        <v>7646</v>
      </c>
      <c r="C4087" s="71">
        <v>12</v>
      </c>
      <c r="D4087" s="71">
        <v>5</v>
      </c>
      <c r="E4087" s="71">
        <v>5</v>
      </c>
      <c r="F4087" s="71">
        <v>0</v>
      </c>
      <c r="G4087" s="82" t="s">
        <v>110</v>
      </c>
      <c r="H4087" s="70" t="s">
        <v>6530</v>
      </c>
      <c r="I4087" s="70" t="s">
        <v>6531</v>
      </c>
      <c r="J4087" s="70"/>
      <c r="K4087" s="72">
        <v>178.4</v>
      </c>
    </row>
    <row r="4088" spans="1:11" s="80" customFormat="1" ht="15" customHeight="1">
      <c r="A4088" s="79" t="s">
        <v>7650</v>
      </c>
      <c r="B4088" s="85" t="s">
        <v>7651</v>
      </c>
      <c r="C4088" s="81">
        <v>12</v>
      </c>
      <c r="D4088" s="81">
        <v>5</v>
      </c>
      <c r="E4088" s="81">
        <v>5</v>
      </c>
      <c r="F4088" s="81">
        <v>0</v>
      </c>
      <c r="G4088" s="82" t="s">
        <v>110</v>
      </c>
      <c r="H4088" s="83" t="s">
        <v>111</v>
      </c>
      <c r="I4088" s="70"/>
      <c r="K4088" s="84">
        <v>100.3</v>
      </c>
    </row>
    <row r="4089" spans="1:11" s="80" customFormat="1" ht="15" customHeight="1">
      <c r="A4089" s="79" t="s">
        <v>7652</v>
      </c>
      <c r="B4089" s="85" t="s">
        <v>7651</v>
      </c>
      <c r="C4089" s="81">
        <v>12</v>
      </c>
      <c r="D4089" s="81">
        <v>5</v>
      </c>
      <c r="E4089" s="81">
        <v>5</v>
      </c>
      <c r="F4089" s="81">
        <v>0</v>
      </c>
      <c r="G4089" s="82" t="s">
        <v>110</v>
      </c>
      <c r="H4089" s="83" t="s">
        <v>111</v>
      </c>
      <c r="I4089" s="70"/>
      <c r="K4089" s="84">
        <v>98.15</v>
      </c>
    </row>
    <row r="4090" spans="1:11" s="80" customFormat="1" ht="15" customHeight="1">
      <c r="A4090" s="91" t="s">
        <v>7653</v>
      </c>
      <c r="B4090" s="99" t="s">
        <v>7654</v>
      </c>
      <c r="C4090" s="71">
        <v>3</v>
      </c>
      <c r="D4090" s="71">
        <v>0</v>
      </c>
      <c r="E4090" s="71">
        <v>5</v>
      </c>
      <c r="F4090" s="71">
        <v>5</v>
      </c>
      <c r="G4090" s="82" t="s">
        <v>110</v>
      </c>
      <c r="H4090" s="70" t="s">
        <v>3863</v>
      </c>
      <c r="I4090" s="70" t="s">
        <v>6531</v>
      </c>
      <c r="J4090" s="70"/>
      <c r="K4090" s="72">
        <v>111.05</v>
      </c>
    </row>
    <row r="4091" spans="1:11" s="80" customFormat="1" ht="15" customHeight="1">
      <c r="A4091" s="91" t="s">
        <v>7655</v>
      </c>
      <c r="B4091" s="99" t="s">
        <v>7656</v>
      </c>
      <c r="C4091" s="71">
        <v>3</v>
      </c>
      <c r="D4091" s="71">
        <v>0</v>
      </c>
      <c r="E4091" s="71">
        <v>5</v>
      </c>
      <c r="F4091" s="71">
        <v>5</v>
      </c>
      <c r="G4091" s="82" t="s">
        <v>110</v>
      </c>
      <c r="H4091" s="70" t="s">
        <v>3863</v>
      </c>
      <c r="I4091" s="70" t="s">
        <v>6531</v>
      </c>
      <c r="J4091" s="70"/>
      <c r="K4091" s="72">
        <v>115.71</v>
      </c>
    </row>
    <row r="4092" spans="1:11" s="80" customFormat="1" ht="15" customHeight="1">
      <c r="A4092" s="91" t="s">
        <v>7657</v>
      </c>
      <c r="B4092" s="99" t="s">
        <v>7658</v>
      </c>
      <c r="C4092" s="71">
        <v>3</v>
      </c>
      <c r="D4092" s="71">
        <v>0</v>
      </c>
      <c r="E4092" s="71">
        <v>5</v>
      </c>
      <c r="F4092" s="71">
        <v>5</v>
      </c>
      <c r="G4092" s="82" t="s">
        <v>110</v>
      </c>
      <c r="H4092" s="70" t="s">
        <v>3863</v>
      </c>
      <c r="I4092" s="70" t="s">
        <v>6531</v>
      </c>
      <c r="J4092" s="70"/>
      <c r="K4092" s="72">
        <v>120.72</v>
      </c>
    </row>
    <row r="4093" spans="1:11" s="80" customFormat="1" ht="15" customHeight="1">
      <c r="A4093" s="91" t="s">
        <v>7659</v>
      </c>
      <c r="B4093" s="99" t="s">
        <v>7660</v>
      </c>
      <c r="C4093" s="71">
        <v>3</v>
      </c>
      <c r="D4093" s="71">
        <v>0</v>
      </c>
      <c r="E4093" s="71">
        <v>5</v>
      </c>
      <c r="F4093" s="71">
        <v>5</v>
      </c>
      <c r="G4093" s="82" t="s">
        <v>110</v>
      </c>
      <c r="H4093" s="70" t="s">
        <v>3863</v>
      </c>
      <c r="I4093" s="70" t="s">
        <v>6531</v>
      </c>
      <c r="J4093" s="70"/>
      <c r="K4093" s="72">
        <v>136.47999999999999</v>
      </c>
    </row>
    <row r="4094" spans="1:11" s="80" customFormat="1" ht="15" customHeight="1">
      <c r="A4094" s="91" t="s">
        <v>7661</v>
      </c>
      <c r="B4094" s="99" t="s">
        <v>7662</v>
      </c>
      <c r="C4094" s="71">
        <v>3</v>
      </c>
      <c r="D4094" s="71">
        <v>0</v>
      </c>
      <c r="E4094" s="71">
        <v>5</v>
      </c>
      <c r="F4094" s="71">
        <v>5</v>
      </c>
      <c r="G4094" s="82" t="s">
        <v>110</v>
      </c>
      <c r="H4094" s="70" t="s">
        <v>3863</v>
      </c>
      <c r="I4094" s="70" t="s">
        <v>6531</v>
      </c>
      <c r="J4094" s="70"/>
      <c r="K4094" s="72">
        <v>132.54</v>
      </c>
    </row>
    <row r="4095" spans="1:11" s="80" customFormat="1" ht="15" customHeight="1">
      <c r="A4095" s="91" t="s">
        <v>7663</v>
      </c>
      <c r="B4095" s="99" t="s">
        <v>7664</v>
      </c>
      <c r="C4095" s="71">
        <v>3</v>
      </c>
      <c r="D4095" s="71">
        <v>0</v>
      </c>
      <c r="E4095" s="71">
        <v>5</v>
      </c>
      <c r="F4095" s="71">
        <v>5</v>
      </c>
      <c r="G4095" s="82" t="s">
        <v>110</v>
      </c>
      <c r="H4095" s="70" t="s">
        <v>3863</v>
      </c>
      <c r="I4095" s="70" t="s">
        <v>6531</v>
      </c>
      <c r="J4095" s="70"/>
      <c r="K4095" s="72">
        <v>152.96</v>
      </c>
    </row>
    <row r="4096" spans="1:11" s="80" customFormat="1" ht="15" customHeight="1">
      <c r="A4096" s="91" t="s">
        <v>7665</v>
      </c>
      <c r="B4096" s="99" t="s">
        <v>7666</v>
      </c>
      <c r="C4096" s="71">
        <v>3</v>
      </c>
      <c r="D4096" s="71">
        <v>0</v>
      </c>
      <c r="E4096" s="71">
        <v>5</v>
      </c>
      <c r="F4096" s="71">
        <v>5</v>
      </c>
      <c r="G4096" s="82" t="s">
        <v>110</v>
      </c>
      <c r="H4096" s="70" t="s">
        <v>3863</v>
      </c>
      <c r="I4096" s="70" t="s">
        <v>6531</v>
      </c>
      <c r="J4096" s="70"/>
      <c r="K4096" s="72">
        <v>166.22</v>
      </c>
    </row>
    <row r="4097" spans="1:11" s="80" customFormat="1" ht="15" customHeight="1">
      <c r="A4097" s="91" t="s">
        <v>7667</v>
      </c>
      <c r="B4097" s="99" t="s">
        <v>7668</v>
      </c>
      <c r="C4097" s="71">
        <v>3</v>
      </c>
      <c r="D4097" s="71">
        <v>0</v>
      </c>
      <c r="E4097" s="71">
        <v>5</v>
      </c>
      <c r="F4097" s="71">
        <v>5</v>
      </c>
      <c r="G4097" s="82" t="s">
        <v>110</v>
      </c>
      <c r="H4097" s="70" t="s">
        <v>3863</v>
      </c>
      <c r="I4097" s="70" t="s">
        <v>6531</v>
      </c>
      <c r="J4097" s="70"/>
      <c r="K4097" s="72">
        <v>99.95</v>
      </c>
    </row>
    <row r="4098" spans="1:11" s="80" customFormat="1" ht="15" customHeight="1">
      <c r="A4098" s="91" t="s">
        <v>7669</v>
      </c>
      <c r="B4098" s="99" t="s">
        <v>7670</v>
      </c>
      <c r="C4098" s="71">
        <v>3</v>
      </c>
      <c r="D4098" s="71">
        <v>0</v>
      </c>
      <c r="E4098" s="71">
        <v>5</v>
      </c>
      <c r="F4098" s="71">
        <v>5</v>
      </c>
      <c r="G4098" s="82" t="s">
        <v>110</v>
      </c>
      <c r="H4098" s="70" t="s">
        <v>3863</v>
      </c>
      <c r="I4098" s="70" t="s">
        <v>6531</v>
      </c>
      <c r="J4098" s="70"/>
      <c r="K4098" s="72">
        <v>106.75</v>
      </c>
    </row>
    <row r="4099" spans="1:11" s="80" customFormat="1" ht="15" customHeight="1">
      <c r="A4099" s="91" t="s">
        <v>7671</v>
      </c>
      <c r="B4099" s="99" t="s">
        <v>7672</v>
      </c>
      <c r="C4099" s="71">
        <v>3</v>
      </c>
      <c r="D4099" s="71">
        <v>0</v>
      </c>
      <c r="E4099" s="71">
        <v>5</v>
      </c>
      <c r="F4099" s="71">
        <v>5</v>
      </c>
      <c r="G4099" s="82" t="s">
        <v>110</v>
      </c>
      <c r="H4099" s="70" t="s">
        <v>3863</v>
      </c>
      <c r="I4099" s="70" t="s">
        <v>6531</v>
      </c>
      <c r="J4099" s="70"/>
      <c r="K4099" s="72">
        <v>106.39</v>
      </c>
    </row>
    <row r="4100" spans="1:11" s="80" customFormat="1" ht="15" customHeight="1">
      <c r="A4100" s="91" t="s">
        <v>7673</v>
      </c>
      <c r="B4100" s="99" t="s">
        <v>7674</v>
      </c>
      <c r="C4100" s="71">
        <v>3</v>
      </c>
      <c r="D4100" s="71">
        <v>0</v>
      </c>
      <c r="E4100" s="71">
        <v>5</v>
      </c>
      <c r="F4100" s="71">
        <v>5</v>
      </c>
      <c r="G4100" s="82" t="s">
        <v>110</v>
      </c>
      <c r="H4100" s="70" t="s">
        <v>3863</v>
      </c>
      <c r="I4100" s="70" t="s">
        <v>6531</v>
      </c>
      <c r="J4100" s="70"/>
      <c r="K4100" s="72">
        <v>116.42</v>
      </c>
    </row>
    <row r="4101" spans="1:11" s="80" customFormat="1" ht="15" customHeight="1">
      <c r="A4101" s="91" t="s">
        <v>7675</v>
      </c>
      <c r="B4101" s="99" t="s">
        <v>7676</v>
      </c>
      <c r="C4101" s="71">
        <v>3</v>
      </c>
      <c r="D4101" s="71">
        <v>0</v>
      </c>
      <c r="E4101" s="71">
        <v>5</v>
      </c>
      <c r="F4101" s="71">
        <v>5</v>
      </c>
      <c r="G4101" s="82" t="s">
        <v>110</v>
      </c>
      <c r="H4101" s="70" t="s">
        <v>3863</v>
      </c>
      <c r="I4101" s="70" t="s">
        <v>6531</v>
      </c>
      <c r="J4101" s="70"/>
      <c r="K4101" s="72">
        <v>118.93</v>
      </c>
    </row>
    <row r="4102" spans="1:11" s="80" customFormat="1" ht="15" customHeight="1">
      <c r="A4102" s="91" t="s">
        <v>7677</v>
      </c>
      <c r="B4102" s="99" t="s">
        <v>7678</v>
      </c>
      <c r="C4102" s="71">
        <v>3</v>
      </c>
      <c r="D4102" s="71">
        <v>0</v>
      </c>
      <c r="E4102" s="71">
        <v>5</v>
      </c>
      <c r="F4102" s="71">
        <v>5</v>
      </c>
      <c r="G4102" s="82" t="s">
        <v>110</v>
      </c>
      <c r="H4102" s="70" t="s">
        <v>3863</v>
      </c>
      <c r="I4102" s="70" t="s">
        <v>6531</v>
      </c>
      <c r="J4102" s="70"/>
      <c r="K4102" s="72">
        <v>126.81</v>
      </c>
    </row>
    <row r="4103" spans="1:11" s="80" customFormat="1" ht="15" customHeight="1">
      <c r="A4103" s="91" t="s">
        <v>7679</v>
      </c>
      <c r="B4103" s="99" t="s">
        <v>7680</v>
      </c>
      <c r="C4103" s="71">
        <v>3</v>
      </c>
      <c r="D4103" s="71">
        <v>0</v>
      </c>
      <c r="E4103" s="71">
        <v>5</v>
      </c>
      <c r="F4103" s="71">
        <v>5</v>
      </c>
      <c r="G4103" s="82" t="s">
        <v>110</v>
      </c>
      <c r="H4103" s="70" t="s">
        <v>3863</v>
      </c>
      <c r="I4103" s="70" t="s">
        <v>6531</v>
      </c>
      <c r="J4103" s="70"/>
      <c r="K4103" s="72">
        <v>136.47999999999999</v>
      </c>
    </row>
    <row r="4104" spans="1:11" s="80" customFormat="1" ht="15" customHeight="1">
      <c r="A4104" s="79" t="s">
        <v>7681</v>
      </c>
      <c r="B4104" s="85" t="s">
        <v>7682</v>
      </c>
      <c r="C4104" s="81">
        <v>12</v>
      </c>
      <c r="D4104" s="81">
        <v>6</v>
      </c>
      <c r="E4104" s="81">
        <v>5</v>
      </c>
      <c r="F4104" s="81">
        <v>0</v>
      </c>
      <c r="G4104" s="82" t="s">
        <v>110</v>
      </c>
      <c r="H4104" s="103" t="s">
        <v>6530</v>
      </c>
      <c r="I4104" s="70"/>
      <c r="K4104" s="84">
        <v>13.97</v>
      </c>
    </row>
    <row r="4105" spans="1:11" s="80" customFormat="1" ht="15" customHeight="1">
      <c r="A4105" s="79" t="s">
        <v>7683</v>
      </c>
      <c r="B4105" s="85" t="s">
        <v>7684</v>
      </c>
      <c r="C4105" s="81">
        <v>12</v>
      </c>
      <c r="D4105" s="81">
        <v>6</v>
      </c>
      <c r="E4105" s="81">
        <v>5</v>
      </c>
      <c r="F4105" s="81">
        <v>0</v>
      </c>
      <c r="G4105" s="82" t="s">
        <v>110</v>
      </c>
      <c r="H4105" s="103" t="s">
        <v>6530</v>
      </c>
      <c r="I4105" s="70"/>
      <c r="K4105" s="84">
        <v>27.58</v>
      </c>
    </row>
    <row r="4106" spans="1:11" s="80" customFormat="1" ht="15" customHeight="1">
      <c r="A4106" s="91" t="s">
        <v>7685</v>
      </c>
      <c r="B4106" s="92" t="s">
        <v>7686</v>
      </c>
      <c r="C4106" s="96">
        <v>3</v>
      </c>
      <c r="D4106" s="96">
        <v>0</v>
      </c>
      <c r="E4106" s="96">
        <v>5</v>
      </c>
      <c r="F4106" s="96">
        <v>5</v>
      </c>
      <c r="G4106" s="82" t="s">
        <v>110</v>
      </c>
      <c r="H4106" s="70" t="s">
        <v>3863</v>
      </c>
      <c r="I4106" s="70"/>
      <c r="J4106" s="70"/>
      <c r="K4106" s="72">
        <v>13.97</v>
      </c>
    </row>
    <row r="4107" spans="1:11" s="80" customFormat="1" ht="15" customHeight="1">
      <c r="A4107" s="91" t="s">
        <v>7687</v>
      </c>
      <c r="B4107" s="92" t="s">
        <v>7688</v>
      </c>
      <c r="C4107" s="96">
        <v>3</v>
      </c>
      <c r="D4107" s="96">
        <v>0</v>
      </c>
      <c r="E4107" s="96">
        <v>5</v>
      </c>
      <c r="F4107" s="96">
        <v>5</v>
      </c>
      <c r="G4107" s="82" t="s">
        <v>110</v>
      </c>
      <c r="H4107" s="70" t="s">
        <v>3863</v>
      </c>
      <c r="I4107" s="70"/>
      <c r="J4107" s="70"/>
      <c r="K4107" s="72">
        <v>27.23</v>
      </c>
    </row>
    <row r="4108" spans="1:11" s="80" customFormat="1" ht="15" customHeight="1">
      <c r="A4108" s="91" t="s">
        <v>7689</v>
      </c>
      <c r="B4108" s="92" t="s">
        <v>7690</v>
      </c>
      <c r="C4108" s="96">
        <v>3</v>
      </c>
      <c r="D4108" s="96">
        <v>0</v>
      </c>
      <c r="E4108" s="96">
        <v>5</v>
      </c>
      <c r="F4108" s="96">
        <v>5</v>
      </c>
      <c r="G4108" s="82" t="s">
        <v>110</v>
      </c>
      <c r="H4108" s="70" t="s">
        <v>3863</v>
      </c>
      <c r="I4108" s="70"/>
      <c r="J4108" s="70"/>
      <c r="K4108" s="72">
        <v>40.479999999999997</v>
      </c>
    </row>
    <row r="4109" spans="1:11" s="80" customFormat="1" ht="15" customHeight="1">
      <c r="A4109" s="91" t="s">
        <v>7691</v>
      </c>
      <c r="B4109" s="92" t="s">
        <v>7692</v>
      </c>
      <c r="C4109" s="96">
        <v>3</v>
      </c>
      <c r="D4109" s="96">
        <v>0</v>
      </c>
      <c r="E4109" s="96">
        <v>5</v>
      </c>
      <c r="F4109" s="96">
        <v>5</v>
      </c>
      <c r="G4109" s="82" t="s">
        <v>110</v>
      </c>
      <c r="H4109" s="70" t="s">
        <v>3863</v>
      </c>
      <c r="I4109" s="70"/>
      <c r="J4109" s="70"/>
      <c r="K4109" s="72"/>
    </row>
    <row r="4110" spans="1:11" s="80" customFormat="1" ht="15" customHeight="1">
      <c r="A4110" s="91" t="s">
        <v>7693</v>
      </c>
      <c r="B4110" s="92" t="s">
        <v>7694</v>
      </c>
      <c r="C4110" s="96">
        <v>3</v>
      </c>
      <c r="D4110" s="96">
        <v>0</v>
      </c>
      <c r="E4110" s="96">
        <v>5</v>
      </c>
      <c r="F4110" s="96">
        <v>5</v>
      </c>
      <c r="G4110" s="82" t="s">
        <v>110</v>
      </c>
      <c r="H4110" s="70" t="s">
        <v>3863</v>
      </c>
      <c r="I4110" s="70"/>
      <c r="J4110" s="70"/>
      <c r="K4110" s="72">
        <v>94.93</v>
      </c>
    </row>
    <row r="4111" spans="1:11" s="80" customFormat="1" ht="15" customHeight="1">
      <c r="A4111" s="91" t="s">
        <v>7695</v>
      </c>
      <c r="B4111" s="92" t="s">
        <v>7696</v>
      </c>
      <c r="C4111" s="96">
        <v>3</v>
      </c>
      <c r="D4111" s="96">
        <v>0</v>
      </c>
      <c r="E4111" s="96">
        <v>5</v>
      </c>
      <c r="F4111" s="96">
        <v>5</v>
      </c>
      <c r="G4111" s="82" t="s">
        <v>110</v>
      </c>
      <c r="H4111" s="70" t="s">
        <v>3863</v>
      </c>
      <c r="I4111" s="70"/>
      <c r="J4111" s="70"/>
      <c r="K4111" s="72">
        <v>98.51</v>
      </c>
    </row>
    <row r="4112" spans="1:11" s="80" customFormat="1" ht="15" customHeight="1">
      <c r="A4112" s="91" t="s">
        <v>7697</v>
      </c>
      <c r="B4112" s="92" t="s">
        <v>7698</v>
      </c>
      <c r="C4112" s="96">
        <v>3</v>
      </c>
      <c r="D4112" s="96">
        <v>0</v>
      </c>
      <c r="E4112" s="96">
        <v>5</v>
      </c>
      <c r="F4112" s="96">
        <v>5</v>
      </c>
      <c r="G4112" s="82" t="s">
        <v>110</v>
      </c>
      <c r="H4112" s="70" t="s">
        <v>3863</v>
      </c>
      <c r="I4112" s="70"/>
      <c r="J4112" s="70"/>
      <c r="K4112" s="72">
        <v>42.27</v>
      </c>
    </row>
    <row r="4113" spans="1:11" s="80" customFormat="1" ht="15" customHeight="1">
      <c r="A4113" s="91" t="s">
        <v>7699</v>
      </c>
      <c r="B4113" s="92" t="s">
        <v>7700</v>
      </c>
      <c r="C4113" s="96">
        <v>3</v>
      </c>
      <c r="D4113" s="96">
        <v>0</v>
      </c>
      <c r="E4113" s="96">
        <v>5</v>
      </c>
      <c r="F4113" s="96">
        <v>5</v>
      </c>
      <c r="G4113" s="82" t="s">
        <v>110</v>
      </c>
      <c r="H4113" s="70" t="s">
        <v>3863</v>
      </c>
      <c r="I4113" s="70"/>
      <c r="J4113" s="70"/>
      <c r="K4113" s="72">
        <v>114.99</v>
      </c>
    </row>
    <row r="4114" spans="1:11" s="80" customFormat="1" ht="15" customHeight="1">
      <c r="A4114" s="91" t="s">
        <v>7701</v>
      </c>
      <c r="B4114" s="92" t="s">
        <v>7702</v>
      </c>
      <c r="C4114" s="96">
        <v>3</v>
      </c>
      <c r="D4114" s="96">
        <v>0</v>
      </c>
      <c r="E4114" s="96">
        <v>5</v>
      </c>
      <c r="F4114" s="96">
        <v>5</v>
      </c>
      <c r="G4114" s="82" t="s">
        <v>110</v>
      </c>
      <c r="H4114" s="70" t="s">
        <v>3863</v>
      </c>
      <c r="I4114" s="70"/>
      <c r="J4114" s="70"/>
      <c r="K4114" s="72">
        <v>71.290000000000006</v>
      </c>
    </row>
    <row r="4115" spans="1:11" s="80" customFormat="1" ht="15" customHeight="1">
      <c r="A4115" s="91" t="s">
        <v>7703</v>
      </c>
      <c r="B4115" s="92" t="s">
        <v>7704</v>
      </c>
      <c r="C4115" s="96">
        <v>3</v>
      </c>
      <c r="D4115" s="96">
        <v>0</v>
      </c>
      <c r="E4115" s="96">
        <v>5</v>
      </c>
      <c r="F4115" s="96">
        <v>5</v>
      </c>
      <c r="G4115" s="82" t="s">
        <v>110</v>
      </c>
      <c r="H4115" s="70" t="s">
        <v>3863</v>
      </c>
      <c r="I4115" s="70"/>
      <c r="J4115" s="70"/>
      <c r="K4115" s="72">
        <v>148.31</v>
      </c>
    </row>
    <row r="4116" spans="1:11" s="80" customFormat="1" ht="15" customHeight="1">
      <c r="A4116" s="91" t="s">
        <v>7705</v>
      </c>
      <c r="B4116" s="92" t="s">
        <v>7706</v>
      </c>
      <c r="C4116" s="96">
        <v>3</v>
      </c>
      <c r="D4116" s="96">
        <v>0</v>
      </c>
      <c r="E4116" s="96">
        <v>5</v>
      </c>
      <c r="F4116" s="96">
        <v>5</v>
      </c>
      <c r="G4116" s="82" t="s">
        <v>110</v>
      </c>
      <c r="H4116" s="70" t="s">
        <v>3863</v>
      </c>
      <c r="I4116" s="70"/>
      <c r="J4116" s="70"/>
      <c r="K4116" s="72">
        <v>264.37</v>
      </c>
    </row>
    <row r="4117" spans="1:11" s="80" customFormat="1" ht="15" customHeight="1">
      <c r="A4117" s="91" t="s">
        <v>7707</v>
      </c>
      <c r="B4117" s="92" t="s">
        <v>7708</v>
      </c>
      <c r="C4117" s="96">
        <v>3</v>
      </c>
      <c r="D4117" s="96">
        <v>0</v>
      </c>
      <c r="E4117" s="96">
        <v>5</v>
      </c>
      <c r="F4117" s="96">
        <v>5</v>
      </c>
      <c r="G4117" s="82" t="s">
        <v>110</v>
      </c>
      <c r="H4117" s="70" t="s">
        <v>3863</v>
      </c>
      <c r="I4117" s="70"/>
      <c r="J4117" s="70"/>
      <c r="K4117" s="72">
        <v>123.59</v>
      </c>
    </row>
    <row r="4118" spans="1:11" s="80" customFormat="1" ht="15" customHeight="1">
      <c r="A4118" s="91" t="s">
        <v>7709</v>
      </c>
      <c r="B4118" s="92" t="s">
        <v>7710</v>
      </c>
      <c r="C4118" s="96">
        <v>3</v>
      </c>
      <c r="D4118" s="96">
        <v>0</v>
      </c>
      <c r="E4118" s="96">
        <v>5</v>
      </c>
      <c r="F4118" s="96">
        <v>5</v>
      </c>
      <c r="G4118" s="82" t="s">
        <v>110</v>
      </c>
      <c r="H4118" s="70" t="s">
        <v>3863</v>
      </c>
      <c r="I4118" s="70"/>
      <c r="J4118" s="70"/>
      <c r="K4118" s="72">
        <v>937.12</v>
      </c>
    </row>
    <row r="4119" spans="1:11" s="80" customFormat="1" ht="15" customHeight="1">
      <c r="A4119" s="91" t="s">
        <v>7711</v>
      </c>
      <c r="B4119" s="92" t="s">
        <v>7712</v>
      </c>
      <c r="C4119" s="96">
        <v>3</v>
      </c>
      <c r="D4119" s="96">
        <v>0</v>
      </c>
      <c r="E4119" s="96">
        <v>5</v>
      </c>
      <c r="F4119" s="96">
        <v>5</v>
      </c>
      <c r="G4119" s="82" t="s">
        <v>110</v>
      </c>
      <c r="H4119" s="70" t="s">
        <v>3863</v>
      </c>
      <c r="I4119" s="70"/>
      <c r="J4119" s="70"/>
      <c r="K4119" s="72">
        <v>397.27</v>
      </c>
    </row>
    <row r="4120" spans="1:11" s="80" customFormat="1" ht="15" customHeight="1">
      <c r="A4120" s="91" t="s">
        <v>7713</v>
      </c>
      <c r="B4120" s="92" t="s">
        <v>7714</v>
      </c>
      <c r="C4120" s="96">
        <v>3</v>
      </c>
      <c r="D4120" s="96">
        <v>0</v>
      </c>
      <c r="E4120" s="96">
        <v>5</v>
      </c>
      <c r="F4120" s="96">
        <v>5</v>
      </c>
      <c r="G4120" s="82" t="s">
        <v>110</v>
      </c>
      <c r="H4120" s="70" t="s">
        <v>3863</v>
      </c>
      <c r="I4120" s="70"/>
      <c r="J4120" s="70"/>
      <c r="K4120" s="72">
        <v>857.6</v>
      </c>
    </row>
    <row r="4121" spans="1:11" s="80" customFormat="1" ht="15" customHeight="1">
      <c r="A4121" s="91" t="s">
        <v>7715</v>
      </c>
      <c r="B4121" s="92" t="s">
        <v>7716</v>
      </c>
      <c r="C4121" s="96">
        <v>3</v>
      </c>
      <c r="D4121" s="96">
        <v>0</v>
      </c>
      <c r="E4121" s="96">
        <v>5</v>
      </c>
      <c r="F4121" s="96">
        <v>5</v>
      </c>
      <c r="G4121" s="82" t="s">
        <v>110</v>
      </c>
      <c r="H4121" s="70" t="s">
        <v>3863</v>
      </c>
      <c r="I4121" s="70"/>
      <c r="J4121" s="70"/>
      <c r="K4121" s="72">
        <v>403.72</v>
      </c>
    </row>
    <row r="4122" spans="1:11" s="80" customFormat="1" ht="15" customHeight="1">
      <c r="A4122" s="91" t="s">
        <v>7717</v>
      </c>
      <c r="B4122" s="92" t="s">
        <v>7718</v>
      </c>
      <c r="C4122" s="96">
        <v>3</v>
      </c>
      <c r="D4122" s="96">
        <v>0</v>
      </c>
      <c r="E4122" s="96">
        <v>5</v>
      </c>
      <c r="F4122" s="96">
        <v>5</v>
      </c>
      <c r="G4122" s="82" t="s">
        <v>110</v>
      </c>
      <c r="H4122" s="70" t="s">
        <v>3863</v>
      </c>
      <c r="I4122" s="70"/>
      <c r="J4122" s="70"/>
      <c r="K4122" s="72">
        <v>578.9</v>
      </c>
    </row>
    <row r="4123" spans="1:11" s="80" customFormat="1" ht="15" customHeight="1">
      <c r="A4123" s="91" t="s">
        <v>7719</v>
      </c>
      <c r="B4123" s="92" t="s">
        <v>7720</v>
      </c>
      <c r="C4123" s="96">
        <v>3</v>
      </c>
      <c r="D4123" s="96">
        <v>0</v>
      </c>
      <c r="E4123" s="96">
        <v>5</v>
      </c>
      <c r="F4123" s="96">
        <v>5</v>
      </c>
      <c r="G4123" s="82" t="s">
        <v>110</v>
      </c>
      <c r="H4123" s="70" t="s">
        <v>3863</v>
      </c>
      <c r="I4123" s="70"/>
      <c r="J4123" s="70"/>
      <c r="K4123" s="72">
        <v>349.99</v>
      </c>
    </row>
    <row r="4124" spans="1:11" s="80" customFormat="1" ht="15" customHeight="1">
      <c r="A4124" s="91" t="s">
        <v>7721</v>
      </c>
      <c r="B4124" s="92" t="s">
        <v>7722</v>
      </c>
      <c r="C4124" s="96">
        <v>3</v>
      </c>
      <c r="D4124" s="96">
        <v>0</v>
      </c>
      <c r="E4124" s="96">
        <v>5</v>
      </c>
      <c r="F4124" s="96">
        <v>5</v>
      </c>
      <c r="G4124" s="82" t="s">
        <v>110</v>
      </c>
      <c r="H4124" s="70" t="s">
        <v>3863</v>
      </c>
      <c r="I4124" s="70"/>
      <c r="J4124" s="70"/>
      <c r="K4124" s="72">
        <v>348.56</v>
      </c>
    </row>
    <row r="4125" spans="1:11" s="80" customFormat="1" ht="15" customHeight="1">
      <c r="A4125" s="91" t="s">
        <v>7723</v>
      </c>
      <c r="B4125" s="92" t="s">
        <v>7724</v>
      </c>
      <c r="C4125" s="96">
        <v>3</v>
      </c>
      <c r="D4125" s="96">
        <v>0</v>
      </c>
      <c r="E4125" s="96">
        <v>5</v>
      </c>
      <c r="F4125" s="96">
        <v>5</v>
      </c>
      <c r="G4125" s="82" t="s">
        <v>110</v>
      </c>
      <c r="H4125" s="70" t="s">
        <v>3863</v>
      </c>
      <c r="I4125" s="70"/>
      <c r="J4125" s="70"/>
      <c r="K4125" s="72">
        <v>138.28</v>
      </c>
    </row>
    <row r="4126" spans="1:11" s="80" customFormat="1" ht="15" customHeight="1">
      <c r="A4126" s="91" t="s">
        <v>7725</v>
      </c>
      <c r="B4126" s="92" t="s">
        <v>7726</v>
      </c>
      <c r="C4126" s="96">
        <v>3</v>
      </c>
      <c r="D4126" s="96">
        <v>0</v>
      </c>
      <c r="E4126" s="96">
        <v>5</v>
      </c>
      <c r="F4126" s="96">
        <v>5</v>
      </c>
      <c r="G4126" s="82" t="s">
        <v>110</v>
      </c>
      <c r="H4126" s="70" t="s">
        <v>3863</v>
      </c>
      <c r="I4126" s="70"/>
      <c r="J4126" s="70"/>
      <c r="K4126" s="72">
        <v>125.38</v>
      </c>
    </row>
    <row r="4127" spans="1:11" s="80" customFormat="1" ht="15" customHeight="1">
      <c r="A4127" s="91" t="s">
        <v>7727</v>
      </c>
      <c r="B4127" s="92" t="s">
        <v>7728</v>
      </c>
      <c r="C4127" s="96">
        <v>3</v>
      </c>
      <c r="D4127" s="96">
        <v>0</v>
      </c>
      <c r="E4127" s="96">
        <v>5</v>
      </c>
      <c r="F4127" s="96">
        <v>5</v>
      </c>
      <c r="G4127" s="82" t="s">
        <v>110</v>
      </c>
      <c r="H4127" s="70" t="s">
        <v>3863</v>
      </c>
      <c r="I4127" s="70"/>
      <c r="J4127" s="70"/>
      <c r="K4127" s="72">
        <v>120.72</v>
      </c>
    </row>
    <row r="4128" spans="1:11" s="80" customFormat="1" ht="15" customHeight="1">
      <c r="A4128" s="91" t="s">
        <v>7729</v>
      </c>
      <c r="B4128" s="99" t="s">
        <v>7730</v>
      </c>
      <c r="C4128" s="71">
        <v>12</v>
      </c>
      <c r="D4128" s="71">
        <v>5</v>
      </c>
      <c r="E4128" s="71">
        <v>5</v>
      </c>
      <c r="F4128" s="71">
        <v>0</v>
      </c>
      <c r="G4128" s="82" t="s">
        <v>110</v>
      </c>
      <c r="H4128" s="70" t="s">
        <v>6530</v>
      </c>
      <c r="I4128" s="70" t="s">
        <v>6531</v>
      </c>
      <c r="J4128" s="70"/>
      <c r="K4128" s="72">
        <v>164.07</v>
      </c>
    </row>
    <row r="4129" spans="1:11" s="80" customFormat="1" ht="15" customHeight="1">
      <c r="A4129" s="91" t="s">
        <v>7731</v>
      </c>
      <c r="B4129" s="99" t="s">
        <v>7732</v>
      </c>
      <c r="C4129" s="71">
        <v>12</v>
      </c>
      <c r="D4129" s="71">
        <v>5</v>
      </c>
      <c r="E4129" s="71">
        <v>5</v>
      </c>
      <c r="F4129" s="71">
        <v>0</v>
      </c>
      <c r="G4129" s="82" t="s">
        <v>110</v>
      </c>
      <c r="H4129" s="70" t="s">
        <v>6530</v>
      </c>
      <c r="I4129" s="70" t="s">
        <v>6531</v>
      </c>
      <c r="J4129" s="70"/>
      <c r="K4129" s="72">
        <v>231.77</v>
      </c>
    </row>
    <row r="4130" spans="1:11" s="80" customFormat="1" ht="15" customHeight="1">
      <c r="A4130" s="79" t="s">
        <v>7733</v>
      </c>
      <c r="B4130" s="80" t="s">
        <v>7734</v>
      </c>
      <c r="C4130" s="81">
        <v>12</v>
      </c>
      <c r="D4130" s="81">
        <v>5</v>
      </c>
      <c r="E4130" s="81">
        <v>5</v>
      </c>
      <c r="F4130" s="81">
        <v>0</v>
      </c>
      <c r="G4130" s="82" t="s">
        <v>110</v>
      </c>
      <c r="H4130" s="83" t="s">
        <v>111</v>
      </c>
      <c r="I4130" s="70"/>
      <c r="K4130" s="84">
        <v>395.13</v>
      </c>
    </row>
    <row r="4131" spans="1:11" s="80" customFormat="1" ht="15" customHeight="1">
      <c r="A4131" s="91" t="s">
        <v>7735</v>
      </c>
      <c r="B4131" s="93" t="s">
        <v>7736</v>
      </c>
      <c r="C4131" s="102">
        <v>11</v>
      </c>
      <c r="D4131" s="102">
        <v>0</v>
      </c>
      <c r="E4131" s="71">
        <v>5</v>
      </c>
      <c r="F4131" s="71">
        <v>0</v>
      </c>
      <c r="G4131" s="82" t="s">
        <v>110</v>
      </c>
      <c r="H4131" s="70" t="s">
        <v>6456</v>
      </c>
      <c r="I4131" s="70" t="s">
        <v>6457</v>
      </c>
      <c r="J4131" s="70" t="s">
        <v>7737</v>
      </c>
      <c r="K4131" s="72">
        <v>18.63</v>
      </c>
    </row>
    <row r="4132" spans="1:11" s="80" customFormat="1" ht="15" customHeight="1">
      <c r="A4132" s="91" t="s">
        <v>7738</v>
      </c>
      <c r="B4132" s="93" t="s">
        <v>7739</v>
      </c>
      <c r="C4132" s="102">
        <v>11</v>
      </c>
      <c r="D4132" s="102">
        <v>0</v>
      </c>
      <c r="E4132" s="71">
        <v>5</v>
      </c>
      <c r="F4132" s="71">
        <v>0</v>
      </c>
      <c r="G4132" s="82" t="s">
        <v>110</v>
      </c>
      <c r="H4132" s="70" t="s">
        <v>6456</v>
      </c>
      <c r="I4132" s="70" t="s">
        <v>6457</v>
      </c>
      <c r="J4132" s="70" t="s">
        <v>7737</v>
      </c>
      <c r="K4132" s="72">
        <v>18.63</v>
      </c>
    </row>
    <row r="4133" spans="1:11" s="80" customFormat="1" ht="15" customHeight="1">
      <c r="A4133" s="91" t="s">
        <v>7740</v>
      </c>
      <c r="B4133" s="92" t="s">
        <v>7741</v>
      </c>
      <c r="C4133" s="71">
        <v>12</v>
      </c>
      <c r="D4133" s="71">
        <v>6</v>
      </c>
      <c r="E4133" s="71">
        <v>5</v>
      </c>
      <c r="F4133" s="71">
        <v>0</v>
      </c>
      <c r="G4133" s="82" t="s">
        <v>110</v>
      </c>
      <c r="H4133" s="70" t="s">
        <v>3619</v>
      </c>
      <c r="I4133" s="70" t="s">
        <v>3620</v>
      </c>
      <c r="J4133" s="70"/>
      <c r="K4133" s="72">
        <v>18.63</v>
      </c>
    </row>
    <row r="4134" spans="1:11" s="80" customFormat="1" ht="15" customHeight="1">
      <c r="A4134" s="91" t="s">
        <v>7742</v>
      </c>
      <c r="B4134" s="95" t="s">
        <v>7743</v>
      </c>
      <c r="C4134" s="96">
        <v>3</v>
      </c>
      <c r="D4134" s="96">
        <v>0</v>
      </c>
      <c r="E4134" s="96">
        <v>5</v>
      </c>
      <c r="F4134" s="96">
        <v>5</v>
      </c>
      <c r="G4134" s="82" t="s">
        <v>110</v>
      </c>
      <c r="H4134" s="70" t="s">
        <v>3863</v>
      </c>
      <c r="I4134" s="70"/>
      <c r="J4134" s="70"/>
      <c r="K4134" s="72">
        <v>8.8699999999999992</v>
      </c>
    </row>
    <row r="4135" spans="1:11" s="80" customFormat="1" ht="15" customHeight="1">
      <c r="A4135" s="91" t="s">
        <v>7744</v>
      </c>
      <c r="B4135" s="92" t="s">
        <v>7745</v>
      </c>
      <c r="C4135" s="71">
        <v>12</v>
      </c>
      <c r="D4135" s="71">
        <v>6</v>
      </c>
      <c r="E4135" s="71">
        <v>5</v>
      </c>
      <c r="F4135" s="71">
        <v>0</v>
      </c>
      <c r="G4135" s="82" t="s">
        <v>110</v>
      </c>
      <c r="H4135" s="70" t="s">
        <v>3619</v>
      </c>
      <c r="I4135" s="70" t="s">
        <v>3620</v>
      </c>
      <c r="J4135" s="70"/>
      <c r="K4135" s="72">
        <v>37.97</v>
      </c>
    </row>
    <row r="4136" spans="1:11" s="80" customFormat="1" ht="15" customHeight="1">
      <c r="A4136" s="79" t="s">
        <v>7746</v>
      </c>
      <c r="B4136" s="85" t="s">
        <v>7747</v>
      </c>
      <c r="C4136" s="81">
        <v>12</v>
      </c>
      <c r="D4136" s="81">
        <v>5</v>
      </c>
      <c r="E4136" s="81">
        <v>5</v>
      </c>
      <c r="F4136" s="81">
        <v>0</v>
      </c>
      <c r="G4136" s="82" t="s">
        <v>110</v>
      </c>
      <c r="H4136" s="83" t="s">
        <v>111</v>
      </c>
      <c r="I4136" s="70"/>
      <c r="K4136" s="84">
        <v>19.7</v>
      </c>
    </row>
    <row r="4137" spans="1:11" s="80" customFormat="1" ht="15" customHeight="1">
      <c r="A4137" s="91" t="s">
        <v>7748</v>
      </c>
      <c r="B4137" s="95" t="s">
        <v>7749</v>
      </c>
      <c r="C4137" s="96">
        <v>3</v>
      </c>
      <c r="D4137" s="96">
        <v>0</v>
      </c>
      <c r="E4137" s="96">
        <v>5</v>
      </c>
      <c r="F4137" s="96">
        <v>5</v>
      </c>
      <c r="G4137" s="82" t="s">
        <v>110</v>
      </c>
      <c r="H4137" s="70" t="s">
        <v>3863</v>
      </c>
      <c r="I4137" s="70"/>
      <c r="J4137" s="70"/>
      <c r="K4137" s="72">
        <v>25.09</v>
      </c>
    </row>
    <row r="4138" spans="1:11" s="80" customFormat="1" ht="15" customHeight="1">
      <c r="A4138" s="91" t="s">
        <v>7750</v>
      </c>
      <c r="B4138" s="92" t="s">
        <v>7751</v>
      </c>
      <c r="C4138" s="71">
        <v>12</v>
      </c>
      <c r="D4138" s="71">
        <v>6</v>
      </c>
      <c r="E4138" s="71">
        <v>5</v>
      </c>
      <c r="F4138" s="71">
        <v>0</v>
      </c>
      <c r="G4138" s="82" t="s">
        <v>110</v>
      </c>
      <c r="H4138" s="70" t="s">
        <v>3619</v>
      </c>
      <c r="I4138" s="70" t="s">
        <v>3620</v>
      </c>
      <c r="J4138" s="70"/>
      <c r="K4138" s="72">
        <v>138.28</v>
      </c>
    </row>
    <row r="4139" spans="1:11" s="80" customFormat="1" ht="15" customHeight="1">
      <c r="A4139" s="91" t="s">
        <v>7752</v>
      </c>
      <c r="B4139" s="92" t="s">
        <v>7753</v>
      </c>
      <c r="C4139" s="71">
        <v>12</v>
      </c>
      <c r="D4139" s="71">
        <v>6</v>
      </c>
      <c r="E4139" s="71">
        <v>5</v>
      </c>
      <c r="F4139" s="71">
        <v>0</v>
      </c>
      <c r="G4139" s="82" t="s">
        <v>110</v>
      </c>
      <c r="H4139" s="70" t="s">
        <v>3619</v>
      </c>
      <c r="I4139" s="70" t="s">
        <v>3620</v>
      </c>
      <c r="J4139" s="70"/>
      <c r="K4139" s="72">
        <v>395.13</v>
      </c>
    </row>
    <row r="4140" spans="1:11" s="80" customFormat="1" ht="15" customHeight="1">
      <c r="A4140" s="79" t="s">
        <v>7754</v>
      </c>
      <c r="B4140" s="80" t="s">
        <v>7755</v>
      </c>
      <c r="C4140" s="81">
        <v>12</v>
      </c>
      <c r="D4140" s="81">
        <v>5</v>
      </c>
      <c r="E4140" s="81">
        <v>5</v>
      </c>
      <c r="F4140" s="81">
        <v>0</v>
      </c>
      <c r="G4140" s="82" t="s">
        <v>110</v>
      </c>
      <c r="H4140" s="83" t="s">
        <v>111</v>
      </c>
      <c r="I4140" s="70"/>
      <c r="K4140" s="84">
        <v>224.97</v>
      </c>
    </row>
    <row r="4141" spans="1:11" s="80" customFormat="1" ht="15" customHeight="1">
      <c r="A4141" s="79" t="s">
        <v>7756</v>
      </c>
      <c r="B4141" s="80" t="s">
        <v>7757</v>
      </c>
      <c r="C4141" s="81">
        <v>12</v>
      </c>
      <c r="D4141" s="81">
        <v>5</v>
      </c>
      <c r="E4141" s="81">
        <v>5</v>
      </c>
      <c r="F4141" s="81">
        <v>0</v>
      </c>
      <c r="G4141" s="82" t="s">
        <v>110</v>
      </c>
      <c r="H4141" s="104" t="s">
        <v>6530</v>
      </c>
      <c r="I4141" s="70"/>
      <c r="K4141" s="84"/>
    </row>
    <row r="4142" spans="1:11" s="80" customFormat="1" ht="15" customHeight="1">
      <c r="A4142" s="79" t="s">
        <v>7681</v>
      </c>
      <c r="B4142" s="80" t="s">
        <v>7682</v>
      </c>
      <c r="C4142" s="81">
        <v>12</v>
      </c>
      <c r="D4142" s="81">
        <v>5</v>
      </c>
      <c r="E4142" s="81">
        <v>5</v>
      </c>
      <c r="F4142" s="81">
        <v>0</v>
      </c>
      <c r="G4142" s="82" t="s">
        <v>110</v>
      </c>
      <c r="H4142" s="104" t="s">
        <v>6530</v>
      </c>
      <c r="I4142" s="70"/>
      <c r="K4142" s="84"/>
    </row>
    <row r="4143" spans="1:11" s="80" customFormat="1" ht="15" customHeight="1">
      <c r="A4143" s="79" t="s">
        <v>7683</v>
      </c>
      <c r="B4143" s="80" t="s">
        <v>7684</v>
      </c>
      <c r="C4143" s="81">
        <v>12</v>
      </c>
      <c r="D4143" s="81">
        <v>5</v>
      </c>
      <c r="E4143" s="81">
        <v>5</v>
      </c>
      <c r="F4143" s="81">
        <v>0</v>
      </c>
      <c r="G4143" s="82" t="s">
        <v>110</v>
      </c>
      <c r="H4143" s="104" t="s">
        <v>6530</v>
      </c>
      <c r="I4143" s="70"/>
      <c r="K4143" s="84"/>
    </row>
    <row r="4144" spans="1:11" s="80" customFormat="1" ht="15" customHeight="1">
      <c r="A4144" s="91" t="s">
        <v>7758</v>
      </c>
      <c r="B4144" s="99" t="s">
        <v>7759</v>
      </c>
      <c r="C4144" s="71">
        <v>12</v>
      </c>
      <c r="D4144" s="71">
        <v>5</v>
      </c>
      <c r="E4144" s="71">
        <v>5</v>
      </c>
      <c r="F4144" s="71">
        <v>0</v>
      </c>
      <c r="G4144" s="82" t="s">
        <v>110</v>
      </c>
      <c r="H4144" s="70" t="s">
        <v>6530</v>
      </c>
      <c r="I4144" s="70" t="s">
        <v>6531</v>
      </c>
      <c r="J4144" s="70"/>
      <c r="K4144" s="72">
        <v>53.38</v>
      </c>
    </row>
    <row r="4145" spans="1:11" s="80" customFormat="1" ht="15" customHeight="1">
      <c r="A4145" s="79" t="s">
        <v>7760</v>
      </c>
      <c r="B4145" s="85" t="s">
        <v>7761</v>
      </c>
      <c r="C4145" s="81">
        <v>12</v>
      </c>
      <c r="D4145" s="81">
        <v>5</v>
      </c>
      <c r="E4145" s="81">
        <v>5</v>
      </c>
      <c r="F4145" s="81">
        <v>0</v>
      </c>
      <c r="G4145" s="82" t="s">
        <v>110</v>
      </c>
      <c r="H4145" s="83" t="s">
        <v>111</v>
      </c>
      <c r="I4145" s="70"/>
      <c r="K4145" s="84">
        <v>14.69</v>
      </c>
    </row>
    <row r="4146" spans="1:11" s="80" customFormat="1" ht="15" customHeight="1">
      <c r="A4146" s="79" t="s">
        <v>7762</v>
      </c>
      <c r="B4146" s="85" t="s">
        <v>7763</v>
      </c>
      <c r="C4146" s="81">
        <v>12</v>
      </c>
      <c r="D4146" s="81">
        <v>5</v>
      </c>
      <c r="E4146" s="81">
        <v>5</v>
      </c>
      <c r="F4146" s="81">
        <v>0</v>
      </c>
      <c r="G4146" s="82" t="s">
        <v>110</v>
      </c>
      <c r="H4146" s="104" t="s">
        <v>6530</v>
      </c>
      <c r="I4146" s="70"/>
      <c r="K4146" s="84">
        <v>54.7</v>
      </c>
    </row>
    <row r="4147" spans="1:11" s="80" customFormat="1" ht="15" customHeight="1">
      <c r="A4147" s="79" t="s">
        <v>7764</v>
      </c>
      <c r="B4147" s="85" t="s">
        <v>7763</v>
      </c>
      <c r="C4147" s="81">
        <v>12</v>
      </c>
      <c r="D4147" s="81">
        <v>5</v>
      </c>
      <c r="E4147" s="81">
        <v>5</v>
      </c>
      <c r="F4147" s="81">
        <v>0</v>
      </c>
      <c r="G4147" s="82" t="s">
        <v>110</v>
      </c>
      <c r="H4147" s="104" t="s">
        <v>6530</v>
      </c>
      <c r="I4147" s="70"/>
      <c r="K4147" s="84">
        <v>45.41</v>
      </c>
    </row>
    <row r="4148" spans="1:11" s="80" customFormat="1" ht="15" customHeight="1">
      <c r="A4148" s="79" t="s">
        <v>7765</v>
      </c>
      <c r="B4148" s="80" t="s">
        <v>7766</v>
      </c>
      <c r="C4148" s="81">
        <v>12</v>
      </c>
      <c r="D4148" s="81">
        <v>5</v>
      </c>
      <c r="E4148" s="81">
        <v>5</v>
      </c>
      <c r="F4148" s="81">
        <v>0</v>
      </c>
      <c r="G4148" s="82" t="s">
        <v>110</v>
      </c>
      <c r="H4148" s="83" t="s">
        <v>111</v>
      </c>
      <c r="I4148" s="70"/>
      <c r="K4148" s="84">
        <v>224.97</v>
      </c>
    </row>
    <row r="4149" spans="1:11" s="80" customFormat="1" ht="15" customHeight="1">
      <c r="A4149" s="91" t="s">
        <v>7767</v>
      </c>
      <c r="B4149" s="92" t="s">
        <v>7768</v>
      </c>
      <c r="C4149" s="71">
        <v>12</v>
      </c>
      <c r="D4149" s="71">
        <v>6</v>
      </c>
      <c r="E4149" s="71">
        <v>5</v>
      </c>
      <c r="F4149" s="71">
        <v>0</v>
      </c>
      <c r="G4149" s="82" t="s">
        <v>110</v>
      </c>
      <c r="H4149" s="70" t="s">
        <v>3619</v>
      </c>
      <c r="I4149" s="70" t="s">
        <v>3620</v>
      </c>
      <c r="J4149" s="70"/>
      <c r="K4149" s="72">
        <v>395.13</v>
      </c>
    </row>
    <row r="4150" spans="1:11" s="80" customFormat="1" ht="15" customHeight="1">
      <c r="A4150" s="91" t="s">
        <v>7769</v>
      </c>
      <c r="B4150" s="95" t="s">
        <v>7770</v>
      </c>
      <c r="C4150" s="96">
        <v>3</v>
      </c>
      <c r="D4150" s="96">
        <v>0</v>
      </c>
      <c r="E4150" s="96">
        <v>5</v>
      </c>
      <c r="F4150" s="96">
        <v>5</v>
      </c>
      <c r="G4150" s="82" t="s">
        <v>110</v>
      </c>
      <c r="H4150" s="70" t="s">
        <v>3863</v>
      </c>
      <c r="I4150" s="70"/>
      <c r="J4150" s="70"/>
      <c r="K4150" s="72">
        <v>27.64</v>
      </c>
    </row>
    <row r="4151" spans="1:11" s="80" customFormat="1" ht="15" customHeight="1">
      <c r="A4151" s="91" t="s">
        <v>7771</v>
      </c>
      <c r="B4151" s="93" t="s">
        <v>7772</v>
      </c>
      <c r="C4151" s="71">
        <v>12</v>
      </c>
      <c r="D4151" s="71">
        <v>6</v>
      </c>
      <c r="E4151" s="71">
        <v>5</v>
      </c>
      <c r="F4151" s="71">
        <v>0</v>
      </c>
      <c r="G4151" s="82" t="s">
        <v>110</v>
      </c>
      <c r="H4151" s="70" t="s">
        <v>3619</v>
      </c>
      <c r="I4151" s="70" t="s">
        <v>3620</v>
      </c>
      <c r="J4151" s="70"/>
      <c r="K4151" s="72">
        <v>31.88</v>
      </c>
    </row>
    <row r="4152" spans="1:11" s="80" customFormat="1" ht="15" customHeight="1">
      <c r="A4152" s="91" t="s">
        <v>7773</v>
      </c>
      <c r="B4152" s="92" t="s">
        <v>7774</v>
      </c>
      <c r="C4152" s="71">
        <v>12</v>
      </c>
      <c r="D4152" s="71">
        <v>6</v>
      </c>
      <c r="E4152" s="71">
        <v>5</v>
      </c>
      <c r="F4152" s="71">
        <v>0</v>
      </c>
      <c r="G4152" s="82" t="s">
        <v>110</v>
      </c>
      <c r="H4152" s="70" t="s">
        <v>3619</v>
      </c>
      <c r="I4152" s="70" t="s">
        <v>3620</v>
      </c>
      <c r="J4152" s="70"/>
      <c r="K4152" s="72">
        <v>34.39</v>
      </c>
    </row>
    <row r="4153" spans="1:11" s="80" customFormat="1" ht="15" customHeight="1">
      <c r="A4153" s="91" t="s">
        <v>7775</v>
      </c>
      <c r="B4153" s="93" t="s">
        <v>7776</v>
      </c>
      <c r="C4153" s="71">
        <v>12</v>
      </c>
      <c r="D4153" s="71">
        <v>6</v>
      </c>
      <c r="E4153" s="71">
        <v>5</v>
      </c>
      <c r="F4153" s="71">
        <v>0</v>
      </c>
      <c r="G4153" s="82" t="s">
        <v>110</v>
      </c>
      <c r="H4153" s="70" t="s">
        <v>3619</v>
      </c>
      <c r="I4153" s="70" t="s">
        <v>3620</v>
      </c>
      <c r="J4153" s="70"/>
      <c r="K4153" s="72">
        <v>31.88</v>
      </c>
    </row>
    <row r="4154" spans="1:11" s="80" customFormat="1" ht="15" customHeight="1">
      <c r="A4154" s="91" t="s">
        <v>7777</v>
      </c>
      <c r="B4154" s="95" t="s">
        <v>7778</v>
      </c>
      <c r="C4154" s="96">
        <v>3</v>
      </c>
      <c r="D4154" s="96">
        <v>0</v>
      </c>
      <c r="E4154" s="96">
        <v>5</v>
      </c>
      <c r="F4154" s="96">
        <v>5</v>
      </c>
      <c r="G4154" s="82" t="s">
        <v>110</v>
      </c>
      <c r="H4154" s="70" t="s">
        <v>3863</v>
      </c>
      <c r="I4154" s="70"/>
      <c r="J4154" s="70"/>
      <c r="K4154" s="72">
        <v>27.64</v>
      </c>
    </row>
    <row r="4155" spans="1:11" s="80" customFormat="1" ht="15" customHeight="1">
      <c r="A4155" s="91" t="s">
        <v>7779</v>
      </c>
      <c r="B4155" s="95" t="s">
        <v>7778</v>
      </c>
      <c r="C4155" s="96">
        <v>3</v>
      </c>
      <c r="D4155" s="96">
        <v>0</v>
      </c>
      <c r="E4155" s="96">
        <v>5</v>
      </c>
      <c r="F4155" s="96">
        <v>5</v>
      </c>
      <c r="G4155" s="82" t="s">
        <v>110</v>
      </c>
      <c r="H4155" s="70" t="s">
        <v>3863</v>
      </c>
      <c r="I4155" s="70"/>
      <c r="J4155" s="70"/>
      <c r="K4155" s="72">
        <v>29.15</v>
      </c>
    </row>
    <row r="4156" spans="1:11" s="80" customFormat="1" ht="15" customHeight="1">
      <c r="A4156" s="91" t="s">
        <v>7780</v>
      </c>
      <c r="B4156" s="95" t="s">
        <v>7778</v>
      </c>
      <c r="C4156" s="96">
        <v>3</v>
      </c>
      <c r="D4156" s="96">
        <v>0</v>
      </c>
      <c r="E4156" s="96">
        <v>5</v>
      </c>
      <c r="F4156" s="96">
        <v>5</v>
      </c>
      <c r="G4156" s="82" t="s">
        <v>110</v>
      </c>
      <c r="H4156" s="70" t="s">
        <v>3863</v>
      </c>
      <c r="I4156" s="70"/>
      <c r="J4156" s="70"/>
      <c r="K4156" s="72">
        <v>36.14</v>
      </c>
    </row>
    <row r="4157" spans="1:11" s="80" customFormat="1" ht="15" customHeight="1">
      <c r="A4157" s="91" t="s">
        <v>7781</v>
      </c>
      <c r="B4157" s="95" t="s">
        <v>7782</v>
      </c>
      <c r="C4157" s="96">
        <v>3</v>
      </c>
      <c r="D4157" s="96">
        <v>0</v>
      </c>
      <c r="E4157" s="96">
        <v>5</v>
      </c>
      <c r="F4157" s="96">
        <v>5</v>
      </c>
      <c r="G4157" s="82" t="s">
        <v>110</v>
      </c>
      <c r="H4157" s="70" t="s">
        <v>3863</v>
      </c>
      <c r="I4157" s="70"/>
      <c r="J4157" s="70"/>
      <c r="K4157" s="72">
        <v>15.53</v>
      </c>
    </row>
    <row r="4158" spans="1:11" s="80" customFormat="1" ht="15" customHeight="1">
      <c r="A4158" s="91" t="s">
        <v>7783</v>
      </c>
      <c r="B4158" s="95" t="s">
        <v>7784</v>
      </c>
      <c r="C4158" s="96">
        <v>3</v>
      </c>
      <c r="D4158" s="96">
        <v>0</v>
      </c>
      <c r="E4158" s="96">
        <v>5</v>
      </c>
      <c r="F4158" s="96">
        <v>5</v>
      </c>
      <c r="G4158" s="82" t="s">
        <v>110</v>
      </c>
      <c r="H4158" s="70" t="s">
        <v>3863</v>
      </c>
      <c r="I4158" s="70"/>
      <c r="J4158" s="70"/>
      <c r="K4158" s="72">
        <v>20.73</v>
      </c>
    </row>
    <row r="4159" spans="1:11" s="80" customFormat="1" ht="15" customHeight="1">
      <c r="A4159" s="79" t="s">
        <v>7785</v>
      </c>
      <c r="B4159" s="80" t="s">
        <v>7786</v>
      </c>
      <c r="C4159" s="81">
        <v>12</v>
      </c>
      <c r="D4159" s="81">
        <v>5</v>
      </c>
      <c r="E4159" s="81">
        <v>5</v>
      </c>
      <c r="F4159" s="81">
        <v>0</v>
      </c>
      <c r="G4159" s="82" t="s">
        <v>110</v>
      </c>
      <c r="H4159" s="83" t="s">
        <v>111</v>
      </c>
      <c r="I4159" s="70"/>
      <c r="K4159" s="84">
        <v>136.84</v>
      </c>
    </row>
    <row r="4160" spans="1:11" s="80" customFormat="1" ht="15" customHeight="1">
      <c r="A4160" s="79" t="s">
        <v>7787</v>
      </c>
      <c r="B4160" s="85" t="s">
        <v>7788</v>
      </c>
      <c r="C4160" s="81">
        <v>12</v>
      </c>
      <c r="D4160" s="81">
        <v>5</v>
      </c>
      <c r="E4160" s="81">
        <v>5</v>
      </c>
      <c r="F4160" s="81">
        <v>0</v>
      </c>
      <c r="G4160" s="82" t="s">
        <v>110</v>
      </c>
      <c r="H4160" s="83" t="s">
        <v>111</v>
      </c>
      <c r="I4160" s="70"/>
      <c r="K4160" s="84">
        <v>101.74</v>
      </c>
    </row>
    <row r="4161" spans="1:11" s="80" customFormat="1" ht="15" customHeight="1">
      <c r="A4161" s="79" t="s">
        <v>7789</v>
      </c>
      <c r="B4161" s="85" t="s">
        <v>7790</v>
      </c>
      <c r="C4161" s="81">
        <v>12</v>
      </c>
      <c r="D4161" s="81">
        <v>5</v>
      </c>
      <c r="E4161" s="81">
        <v>5</v>
      </c>
      <c r="F4161" s="81">
        <v>0</v>
      </c>
      <c r="G4161" s="82" t="s">
        <v>110</v>
      </c>
      <c r="H4161" s="83" t="s">
        <v>111</v>
      </c>
      <c r="I4161" s="70"/>
      <c r="K4161" s="84">
        <v>41.2</v>
      </c>
    </row>
    <row r="4162" spans="1:11" s="80" customFormat="1" ht="15" customHeight="1">
      <c r="A4162" s="79" t="s">
        <v>7791</v>
      </c>
      <c r="B4162" s="85" t="s">
        <v>7792</v>
      </c>
      <c r="C4162" s="81">
        <v>12</v>
      </c>
      <c r="D4162" s="81">
        <v>5</v>
      </c>
      <c r="E4162" s="81">
        <v>5</v>
      </c>
      <c r="F4162" s="81">
        <v>0</v>
      </c>
      <c r="G4162" s="82" t="s">
        <v>110</v>
      </c>
      <c r="H4162" s="83" t="s">
        <v>111</v>
      </c>
      <c r="I4162" s="70"/>
      <c r="K4162" s="84">
        <v>53.38</v>
      </c>
    </row>
    <row r="4163" spans="1:11" s="80" customFormat="1" ht="15" customHeight="1">
      <c r="A4163" s="79" t="s">
        <v>7793</v>
      </c>
      <c r="B4163" s="85" t="s">
        <v>7794</v>
      </c>
      <c r="C4163" s="81">
        <v>12</v>
      </c>
      <c r="D4163" s="81">
        <v>5</v>
      </c>
      <c r="E4163" s="81">
        <v>5</v>
      </c>
      <c r="F4163" s="81">
        <v>0</v>
      </c>
      <c r="G4163" s="82" t="s">
        <v>110</v>
      </c>
      <c r="H4163" s="83" t="s">
        <v>111</v>
      </c>
      <c r="I4163" s="70"/>
      <c r="K4163" s="84">
        <v>107.83</v>
      </c>
    </row>
    <row r="4164" spans="1:11" s="80" customFormat="1" ht="15" customHeight="1">
      <c r="A4164" s="79" t="s">
        <v>7795</v>
      </c>
      <c r="B4164" s="85" t="s">
        <v>7796</v>
      </c>
      <c r="C4164" s="81">
        <v>12</v>
      </c>
      <c r="D4164" s="81">
        <v>5</v>
      </c>
      <c r="E4164" s="81">
        <v>5</v>
      </c>
      <c r="F4164" s="81">
        <v>0</v>
      </c>
      <c r="G4164" s="82" t="s">
        <v>110</v>
      </c>
      <c r="H4164" s="83" t="s">
        <v>111</v>
      </c>
      <c r="I4164" s="70"/>
      <c r="K4164" s="84">
        <v>108.54</v>
      </c>
    </row>
    <row r="4165" spans="1:11" s="80" customFormat="1" ht="15" customHeight="1">
      <c r="A4165" s="91" t="s">
        <v>7797</v>
      </c>
      <c r="B4165" s="93" t="s">
        <v>7798</v>
      </c>
      <c r="C4165" s="71">
        <v>12</v>
      </c>
      <c r="D4165" s="71">
        <v>6</v>
      </c>
      <c r="E4165" s="71">
        <v>5</v>
      </c>
      <c r="F4165" s="71">
        <v>0</v>
      </c>
      <c r="G4165" s="82" t="s">
        <v>110</v>
      </c>
      <c r="H4165" s="70" t="s">
        <v>3619</v>
      </c>
      <c r="I4165" s="70" t="s">
        <v>3620</v>
      </c>
      <c r="J4165" s="70"/>
      <c r="K4165" s="72">
        <v>135.05000000000001</v>
      </c>
    </row>
    <row r="4166" spans="1:11" s="80" customFormat="1" ht="15" customHeight="1">
      <c r="A4166" s="79" t="s">
        <v>7799</v>
      </c>
      <c r="B4166" s="80" t="s">
        <v>7800</v>
      </c>
      <c r="C4166" s="81">
        <v>12</v>
      </c>
      <c r="D4166" s="81">
        <v>5</v>
      </c>
      <c r="E4166" s="81">
        <v>5</v>
      </c>
      <c r="F4166" s="81">
        <v>0</v>
      </c>
      <c r="G4166" s="82" t="s">
        <v>110</v>
      </c>
      <c r="H4166" s="83" t="s">
        <v>111</v>
      </c>
      <c r="I4166" s="70"/>
      <c r="K4166" s="84">
        <v>164.78</v>
      </c>
    </row>
    <row r="4167" spans="1:11" s="80" customFormat="1" ht="15" customHeight="1">
      <c r="A4167" s="79" t="s">
        <v>7801</v>
      </c>
      <c r="B4167" s="80" t="s">
        <v>7800</v>
      </c>
      <c r="C4167" s="81">
        <v>12</v>
      </c>
      <c r="D4167" s="81">
        <v>5</v>
      </c>
      <c r="E4167" s="81">
        <v>5</v>
      </c>
      <c r="F4167" s="81">
        <v>0</v>
      </c>
      <c r="G4167" s="82" t="s">
        <v>110</v>
      </c>
      <c r="H4167" s="83" t="s">
        <v>111</v>
      </c>
      <c r="I4167" s="70"/>
      <c r="K4167" s="84">
        <v>129.68</v>
      </c>
    </row>
    <row r="4168" spans="1:11" s="80" customFormat="1" ht="15" customHeight="1">
      <c r="A4168" s="79" t="s">
        <v>7802</v>
      </c>
      <c r="B4168" s="85" t="s">
        <v>7803</v>
      </c>
      <c r="C4168" s="81">
        <v>12</v>
      </c>
      <c r="D4168" s="81">
        <v>5</v>
      </c>
      <c r="E4168" s="81">
        <v>5</v>
      </c>
      <c r="F4168" s="81">
        <v>0</v>
      </c>
      <c r="G4168" s="82" t="s">
        <v>110</v>
      </c>
      <c r="H4168" s="83" t="s">
        <v>111</v>
      </c>
      <c r="I4168" s="70"/>
      <c r="K4168" s="84">
        <v>10.029999999999999</v>
      </c>
    </row>
    <row r="4169" spans="1:11" s="80" customFormat="1" ht="15" customHeight="1">
      <c r="A4169" s="79" t="s">
        <v>7804</v>
      </c>
      <c r="B4169" s="85" t="s">
        <v>7805</v>
      </c>
      <c r="C4169" s="81">
        <v>12</v>
      </c>
      <c r="D4169" s="81">
        <v>5</v>
      </c>
      <c r="E4169" s="81">
        <v>5</v>
      </c>
      <c r="F4169" s="81">
        <v>0</v>
      </c>
      <c r="G4169" s="82" t="s">
        <v>110</v>
      </c>
      <c r="H4169" s="83" t="s">
        <v>111</v>
      </c>
      <c r="I4169" s="70"/>
      <c r="K4169" s="84">
        <v>10.75</v>
      </c>
    </row>
    <row r="4170" spans="1:11" s="80" customFormat="1" ht="15" customHeight="1">
      <c r="A4170" s="79" t="s">
        <v>7806</v>
      </c>
      <c r="B4170" s="85" t="s">
        <v>7807</v>
      </c>
      <c r="C4170" s="81">
        <v>12</v>
      </c>
      <c r="D4170" s="81">
        <v>5</v>
      </c>
      <c r="E4170" s="81">
        <v>5</v>
      </c>
      <c r="F4170" s="81">
        <v>0</v>
      </c>
      <c r="G4170" s="82" t="s">
        <v>110</v>
      </c>
      <c r="H4170" s="83" t="s">
        <v>111</v>
      </c>
      <c r="I4170" s="70"/>
      <c r="K4170" s="84">
        <v>12.9</v>
      </c>
    </row>
    <row r="4171" spans="1:11" s="80" customFormat="1" ht="15" customHeight="1">
      <c r="A4171" s="79" t="s">
        <v>7808</v>
      </c>
      <c r="B4171" s="85" t="s">
        <v>7809</v>
      </c>
      <c r="C4171" s="81">
        <v>12</v>
      </c>
      <c r="D4171" s="81">
        <v>5</v>
      </c>
      <c r="E4171" s="81">
        <v>5</v>
      </c>
      <c r="F4171" s="81">
        <v>0</v>
      </c>
      <c r="G4171" s="82" t="s">
        <v>110</v>
      </c>
      <c r="H4171" s="83" t="s">
        <v>111</v>
      </c>
      <c r="I4171" s="70"/>
      <c r="K4171" s="84">
        <v>52.66</v>
      </c>
    </row>
    <row r="4172" spans="1:11" s="80" customFormat="1" ht="15" customHeight="1">
      <c r="A4172" s="91" t="s">
        <v>7810</v>
      </c>
      <c r="B4172" s="70" t="s">
        <v>7811</v>
      </c>
      <c r="C4172" s="71">
        <v>12</v>
      </c>
      <c r="D4172" s="102">
        <v>6</v>
      </c>
      <c r="E4172" s="71">
        <v>5</v>
      </c>
      <c r="F4172" s="71">
        <v>0</v>
      </c>
      <c r="G4172" s="82" t="s">
        <v>110</v>
      </c>
      <c r="H4172" s="70" t="s">
        <v>7536</v>
      </c>
      <c r="I4172" s="70" t="s">
        <v>3620</v>
      </c>
      <c r="J4172" s="70" t="s">
        <v>7537</v>
      </c>
      <c r="K4172" s="72">
        <v>30.81</v>
      </c>
    </row>
    <row r="4173" spans="1:11" s="80" customFormat="1" ht="15" customHeight="1">
      <c r="A4173" s="91" t="s">
        <v>7812</v>
      </c>
      <c r="B4173" s="92" t="s">
        <v>7813</v>
      </c>
      <c r="C4173" s="96">
        <v>3</v>
      </c>
      <c r="D4173" s="96">
        <v>0</v>
      </c>
      <c r="E4173" s="96">
        <v>5</v>
      </c>
      <c r="F4173" s="96">
        <v>5</v>
      </c>
      <c r="G4173" s="82" t="s">
        <v>110</v>
      </c>
      <c r="H4173" s="70" t="s">
        <v>3863</v>
      </c>
      <c r="I4173" s="70"/>
      <c r="J4173" s="70"/>
      <c r="K4173" s="72">
        <v>16.12</v>
      </c>
    </row>
    <row r="4174" spans="1:11" s="80" customFormat="1" ht="15" customHeight="1">
      <c r="A4174" s="79" t="s">
        <v>7814</v>
      </c>
      <c r="B4174" s="85" t="s">
        <v>7815</v>
      </c>
      <c r="C4174" s="81">
        <v>12</v>
      </c>
      <c r="D4174" s="81">
        <v>5</v>
      </c>
      <c r="E4174" s="81">
        <v>5</v>
      </c>
      <c r="F4174" s="81">
        <v>0</v>
      </c>
      <c r="G4174" s="82" t="s">
        <v>110</v>
      </c>
      <c r="H4174" s="83" t="s">
        <v>111</v>
      </c>
      <c r="I4174" s="70"/>
      <c r="K4174" s="84">
        <v>13.97</v>
      </c>
    </row>
    <row r="4175" spans="1:11" s="80" customFormat="1" ht="15" customHeight="1">
      <c r="A4175" s="79" t="s">
        <v>7816</v>
      </c>
      <c r="B4175" s="85" t="s">
        <v>7817</v>
      </c>
      <c r="C4175" s="81">
        <v>12</v>
      </c>
      <c r="D4175" s="81">
        <v>5</v>
      </c>
      <c r="E4175" s="81">
        <v>5</v>
      </c>
      <c r="F4175" s="81">
        <v>0</v>
      </c>
      <c r="G4175" s="82" t="s">
        <v>110</v>
      </c>
      <c r="H4175" s="83" t="s">
        <v>111</v>
      </c>
      <c r="I4175" s="70"/>
      <c r="K4175" s="84">
        <v>13.97</v>
      </c>
    </row>
    <row r="4176" spans="1:11" s="80" customFormat="1" ht="15" customHeight="1">
      <c r="A4176" s="79" t="s">
        <v>7818</v>
      </c>
      <c r="B4176" s="85" t="s">
        <v>7819</v>
      </c>
      <c r="C4176" s="81">
        <v>12</v>
      </c>
      <c r="D4176" s="81">
        <v>5</v>
      </c>
      <c r="E4176" s="81">
        <v>5</v>
      </c>
      <c r="F4176" s="81">
        <v>0</v>
      </c>
      <c r="G4176" s="82" t="s">
        <v>110</v>
      </c>
      <c r="H4176" s="83" t="s">
        <v>111</v>
      </c>
      <c r="I4176" s="70"/>
      <c r="K4176" s="84">
        <v>37.61</v>
      </c>
    </row>
    <row r="4177" spans="1:11" s="80" customFormat="1" ht="15" customHeight="1">
      <c r="A4177" s="91" t="s">
        <v>7820</v>
      </c>
      <c r="B4177" s="95" t="s">
        <v>7821</v>
      </c>
      <c r="C4177" s="96">
        <v>3</v>
      </c>
      <c r="D4177" s="96">
        <v>0</v>
      </c>
      <c r="E4177" s="96">
        <v>5</v>
      </c>
      <c r="F4177" s="96">
        <v>5</v>
      </c>
      <c r="G4177" s="82" t="s">
        <v>110</v>
      </c>
      <c r="H4177" s="70" t="s">
        <v>3863</v>
      </c>
      <c r="I4177" s="70"/>
      <c r="J4177" s="70"/>
      <c r="K4177" s="72">
        <v>10.61</v>
      </c>
    </row>
    <row r="4178" spans="1:11" s="80" customFormat="1" ht="15" customHeight="1">
      <c r="A4178" s="91" t="s">
        <v>7822</v>
      </c>
      <c r="B4178" s="95" t="s">
        <v>7823</v>
      </c>
      <c r="C4178" s="96">
        <v>3</v>
      </c>
      <c r="D4178" s="96">
        <v>0</v>
      </c>
      <c r="E4178" s="96">
        <v>5</v>
      </c>
      <c r="F4178" s="96">
        <v>5</v>
      </c>
      <c r="G4178" s="82" t="s">
        <v>110</v>
      </c>
      <c r="H4178" s="70" t="s">
        <v>3863</v>
      </c>
      <c r="I4178" s="70"/>
      <c r="J4178" s="70"/>
      <c r="K4178" s="72">
        <v>8.83</v>
      </c>
    </row>
    <row r="4179" spans="1:11" s="80" customFormat="1" ht="15" customHeight="1">
      <c r="A4179" s="91" t="s">
        <v>7824</v>
      </c>
      <c r="B4179" s="95" t="s">
        <v>7825</v>
      </c>
      <c r="C4179" s="96">
        <v>3</v>
      </c>
      <c r="D4179" s="96">
        <v>0</v>
      </c>
      <c r="E4179" s="96">
        <v>5</v>
      </c>
      <c r="F4179" s="96">
        <v>5</v>
      </c>
      <c r="G4179" s="82" t="s">
        <v>110</v>
      </c>
      <c r="H4179" s="70" t="s">
        <v>3863</v>
      </c>
      <c r="I4179" s="70"/>
      <c r="J4179" s="70"/>
      <c r="K4179" s="72">
        <v>21.7</v>
      </c>
    </row>
    <row r="4180" spans="1:11" s="80" customFormat="1" ht="15" customHeight="1">
      <c r="A4180" s="79" t="s">
        <v>7826</v>
      </c>
      <c r="B4180" s="85" t="s">
        <v>7827</v>
      </c>
      <c r="C4180" s="81">
        <v>12</v>
      </c>
      <c r="D4180" s="81">
        <v>5</v>
      </c>
      <c r="E4180" s="81">
        <v>5</v>
      </c>
      <c r="F4180" s="81">
        <v>0</v>
      </c>
      <c r="G4180" s="82" t="s">
        <v>110</v>
      </c>
      <c r="H4180" s="83" t="s">
        <v>111</v>
      </c>
      <c r="I4180" s="70"/>
      <c r="K4180" s="84">
        <v>10.029999999999999</v>
      </c>
    </row>
    <row r="4181" spans="1:11" s="80" customFormat="1" ht="15" customHeight="1">
      <c r="A4181" s="79" t="s">
        <v>7828</v>
      </c>
      <c r="B4181" s="80" t="s">
        <v>7829</v>
      </c>
      <c r="C4181" s="81">
        <v>12</v>
      </c>
      <c r="D4181" s="81">
        <v>5</v>
      </c>
      <c r="E4181" s="81">
        <v>5</v>
      </c>
      <c r="F4181" s="81">
        <v>0</v>
      </c>
      <c r="G4181" s="82" t="s">
        <v>110</v>
      </c>
      <c r="H4181" s="83" t="s">
        <v>111</v>
      </c>
      <c r="I4181" s="70"/>
      <c r="K4181" s="84">
        <v>2252.1799999999998</v>
      </c>
    </row>
    <row r="4182" spans="1:11" s="80" customFormat="1" ht="15" customHeight="1">
      <c r="A4182" s="79" t="s">
        <v>7830</v>
      </c>
      <c r="B4182" s="85" t="s">
        <v>7831</v>
      </c>
      <c r="C4182" s="81">
        <v>12</v>
      </c>
      <c r="D4182" s="81">
        <v>5</v>
      </c>
      <c r="E4182" s="81">
        <v>5</v>
      </c>
      <c r="F4182" s="81">
        <v>0</v>
      </c>
      <c r="G4182" s="82" t="s">
        <v>110</v>
      </c>
      <c r="H4182" s="83" t="s">
        <v>111</v>
      </c>
      <c r="I4182" s="70"/>
      <c r="K4182" s="84">
        <v>12.54</v>
      </c>
    </row>
    <row r="4183" spans="1:11" s="80" customFormat="1" ht="15" customHeight="1">
      <c r="A4183" s="79" t="s">
        <v>7832</v>
      </c>
      <c r="B4183" s="80" t="s">
        <v>7833</v>
      </c>
      <c r="C4183" s="81">
        <v>12</v>
      </c>
      <c r="D4183" s="81">
        <v>5</v>
      </c>
      <c r="E4183" s="81">
        <v>5</v>
      </c>
      <c r="F4183" s="81">
        <v>0</v>
      </c>
      <c r="G4183" s="82" t="s">
        <v>110</v>
      </c>
      <c r="H4183" s="83" t="s">
        <v>111</v>
      </c>
      <c r="I4183" s="70"/>
      <c r="K4183" s="84">
        <v>208.49</v>
      </c>
    </row>
    <row r="4184" spans="1:11" s="80" customFormat="1" ht="15" customHeight="1">
      <c r="A4184" s="79" t="s">
        <v>7834</v>
      </c>
      <c r="B4184" s="85" t="s">
        <v>7835</v>
      </c>
      <c r="C4184" s="81">
        <v>12</v>
      </c>
      <c r="D4184" s="81">
        <v>5</v>
      </c>
      <c r="E4184" s="81">
        <v>5</v>
      </c>
      <c r="F4184" s="81">
        <v>0</v>
      </c>
      <c r="G4184" s="82" t="s">
        <v>110</v>
      </c>
      <c r="H4184" s="83" t="s">
        <v>111</v>
      </c>
      <c r="I4184" s="70"/>
      <c r="K4184" s="84">
        <v>8.9600000000000009</v>
      </c>
    </row>
    <row r="4185" spans="1:11" s="80" customFormat="1" ht="15" customHeight="1">
      <c r="A4185" s="91" t="s">
        <v>7836</v>
      </c>
      <c r="B4185" s="94" t="s">
        <v>7837</v>
      </c>
      <c r="C4185" s="71">
        <v>12</v>
      </c>
      <c r="D4185" s="71">
        <v>6</v>
      </c>
      <c r="E4185" s="71">
        <v>5</v>
      </c>
      <c r="F4185" s="71">
        <v>0</v>
      </c>
      <c r="G4185" s="82" t="s">
        <v>110</v>
      </c>
      <c r="H4185" s="70" t="s">
        <v>3619</v>
      </c>
      <c r="I4185" s="70" t="s">
        <v>3620</v>
      </c>
      <c r="J4185" s="70"/>
      <c r="K4185" s="72">
        <v>66.27</v>
      </c>
    </row>
    <row r="4186" spans="1:11" s="80" customFormat="1" ht="15" customHeight="1">
      <c r="A4186" s="79" t="s">
        <v>7838</v>
      </c>
      <c r="B4186" s="85" t="s">
        <v>7839</v>
      </c>
      <c r="C4186" s="81">
        <v>12</v>
      </c>
      <c r="D4186" s="81">
        <v>5</v>
      </c>
      <c r="E4186" s="81">
        <v>5</v>
      </c>
      <c r="F4186" s="81">
        <v>0</v>
      </c>
      <c r="G4186" s="82" t="s">
        <v>110</v>
      </c>
      <c r="H4186" s="83" t="s">
        <v>111</v>
      </c>
      <c r="I4186" s="70"/>
      <c r="K4186" s="84">
        <v>36.9</v>
      </c>
    </row>
    <row r="4187" spans="1:11" s="80" customFormat="1" ht="15" customHeight="1">
      <c r="A4187" s="79" t="s">
        <v>7840</v>
      </c>
      <c r="B4187" s="85" t="s">
        <v>7841</v>
      </c>
      <c r="C4187" s="81">
        <v>12</v>
      </c>
      <c r="D4187" s="81">
        <v>5</v>
      </c>
      <c r="E4187" s="81">
        <v>5</v>
      </c>
      <c r="F4187" s="81">
        <v>0</v>
      </c>
      <c r="G4187" s="82" t="s">
        <v>110</v>
      </c>
      <c r="H4187" s="83" t="s">
        <v>111</v>
      </c>
      <c r="I4187" s="70"/>
      <c r="K4187" s="84">
        <v>70.930000000000007</v>
      </c>
    </row>
    <row r="4188" spans="1:11" s="80" customFormat="1" ht="15" customHeight="1">
      <c r="A4188" s="91" t="s">
        <v>7842</v>
      </c>
      <c r="B4188" s="94" t="s">
        <v>7843</v>
      </c>
      <c r="C4188" s="71">
        <v>12</v>
      </c>
      <c r="D4188" s="102">
        <v>6</v>
      </c>
      <c r="E4188" s="71">
        <v>5</v>
      </c>
      <c r="F4188" s="71">
        <v>0</v>
      </c>
      <c r="G4188" s="82" t="s">
        <v>110</v>
      </c>
      <c r="H4188" s="70" t="s">
        <v>7536</v>
      </c>
      <c r="I4188" s="94" t="s">
        <v>7844</v>
      </c>
      <c r="J4188" s="70" t="s">
        <v>7537</v>
      </c>
      <c r="K4188" s="72">
        <v>164.78</v>
      </c>
    </row>
    <row r="4189" spans="1:11" s="80" customFormat="1" ht="15" customHeight="1">
      <c r="A4189" s="79" t="s">
        <v>7845</v>
      </c>
      <c r="B4189" s="85" t="s">
        <v>7846</v>
      </c>
      <c r="C4189" s="81">
        <v>12</v>
      </c>
      <c r="D4189" s="81">
        <v>5</v>
      </c>
      <c r="E4189" s="81">
        <v>5</v>
      </c>
      <c r="F4189" s="81">
        <v>0</v>
      </c>
      <c r="G4189" s="82" t="s">
        <v>110</v>
      </c>
      <c r="H4189" s="83" t="s">
        <v>111</v>
      </c>
      <c r="I4189" s="70"/>
      <c r="K4189" s="84">
        <v>16.84</v>
      </c>
    </row>
    <row r="4190" spans="1:11" s="80" customFormat="1" ht="15" customHeight="1">
      <c r="A4190" s="79" t="s">
        <v>7847</v>
      </c>
      <c r="B4190" s="85" t="s">
        <v>7848</v>
      </c>
      <c r="C4190" s="81">
        <v>12</v>
      </c>
      <c r="D4190" s="81">
        <v>5</v>
      </c>
      <c r="E4190" s="81">
        <v>5</v>
      </c>
      <c r="F4190" s="81">
        <v>0</v>
      </c>
      <c r="G4190" s="82" t="s">
        <v>110</v>
      </c>
      <c r="H4190" s="83" t="s">
        <v>111</v>
      </c>
      <c r="I4190" s="70"/>
      <c r="K4190" s="84">
        <v>8.24</v>
      </c>
    </row>
    <row r="4191" spans="1:11" s="80" customFormat="1" ht="15" customHeight="1">
      <c r="A4191" s="79" t="s">
        <v>7849</v>
      </c>
      <c r="B4191" s="85" t="s">
        <v>7850</v>
      </c>
      <c r="C4191" s="81">
        <v>12</v>
      </c>
      <c r="D4191" s="81">
        <v>5</v>
      </c>
      <c r="E4191" s="81">
        <v>5</v>
      </c>
      <c r="F4191" s="81">
        <v>0</v>
      </c>
      <c r="G4191" s="82" t="s">
        <v>110</v>
      </c>
      <c r="H4191" s="83" t="s">
        <v>111</v>
      </c>
      <c r="I4191" s="70"/>
      <c r="K4191" s="84">
        <v>8.6</v>
      </c>
    </row>
    <row r="4192" spans="1:11" s="80" customFormat="1" ht="15" customHeight="1">
      <c r="A4192" s="79" t="s">
        <v>7851</v>
      </c>
      <c r="B4192" s="80" t="s">
        <v>7852</v>
      </c>
      <c r="C4192" s="81">
        <v>12</v>
      </c>
      <c r="D4192" s="81">
        <v>5</v>
      </c>
      <c r="E4192" s="81">
        <v>5</v>
      </c>
      <c r="F4192" s="81">
        <v>0</v>
      </c>
      <c r="G4192" s="82" t="s">
        <v>110</v>
      </c>
      <c r="H4192" s="83" t="s">
        <v>111</v>
      </c>
      <c r="I4192" s="70"/>
      <c r="K4192" s="84">
        <v>651.26</v>
      </c>
    </row>
    <row r="4193" spans="1:11" s="80" customFormat="1" ht="15" customHeight="1">
      <c r="A4193" s="79" t="s">
        <v>7853</v>
      </c>
      <c r="B4193" s="80" t="s">
        <v>7854</v>
      </c>
      <c r="C4193" s="81">
        <v>12</v>
      </c>
      <c r="D4193" s="81">
        <v>5</v>
      </c>
      <c r="E4193" s="81">
        <v>5</v>
      </c>
      <c r="F4193" s="81">
        <v>0</v>
      </c>
      <c r="G4193" s="82" t="s">
        <v>110</v>
      </c>
      <c r="H4193" s="83" t="s">
        <v>111</v>
      </c>
      <c r="I4193" s="70"/>
      <c r="K4193" s="84">
        <v>1266.3399999999999</v>
      </c>
    </row>
    <row r="4194" spans="1:11" s="80" customFormat="1" ht="15" customHeight="1">
      <c r="A4194" s="79" t="s">
        <v>7855</v>
      </c>
      <c r="B4194" s="80" t="s">
        <v>7856</v>
      </c>
      <c r="C4194" s="81">
        <v>12</v>
      </c>
      <c r="D4194" s="81">
        <v>5</v>
      </c>
      <c r="E4194" s="81">
        <v>5</v>
      </c>
      <c r="F4194" s="81">
        <v>0</v>
      </c>
      <c r="G4194" s="82" t="s">
        <v>110</v>
      </c>
      <c r="H4194" s="83" t="s">
        <v>111</v>
      </c>
      <c r="I4194" s="70"/>
      <c r="K4194" s="84">
        <v>2172.65</v>
      </c>
    </row>
    <row r="4195" spans="1:11" s="80" customFormat="1" ht="15" customHeight="1">
      <c r="A4195" s="79" t="s">
        <v>7857</v>
      </c>
      <c r="B4195" s="80" t="s">
        <v>7858</v>
      </c>
      <c r="C4195" s="81">
        <v>12</v>
      </c>
      <c r="D4195" s="81">
        <v>5</v>
      </c>
      <c r="E4195" s="81">
        <v>5</v>
      </c>
      <c r="F4195" s="81">
        <v>0</v>
      </c>
      <c r="G4195" s="82" t="s">
        <v>110</v>
      </c>
      <c r="H4195" s="83" t="s">
        <v>111</v>
      </c>
      <c r="I4195" s="70"/>
      <c r="K4195" s="84">
        <v>2578.5300000000002</v>
      </c>
    </row>
    <row r="4196" spans="1:11" s="80" customFormat="1" ht="15" customHeight="1">
      <c r="A4196" s="79" t="s">
        <v>7859</v>
      </c>
      <c r="B4196" s="85" t="s">
        <v>7860</v>
      </c>
      <c r="C4196" s="81">
        <v>12</v>
      </c>
      <c r="D4196" s="81">
        <v>5</v>
      </c>
      <c r="E4196" s="81">
        <v>5</v>
      </c>
      <c r="F4196" s="81">
        <v>0</v>
      </c>
      <c r="G4196" s="82" t="s">
        <v>110</v>
      </c>
      <c r="H4196" s="83" t="s">
        <v>111</v>
      </c>
      <c r="I4196" s="70"/>
      <c r="K4196" s="84">
        <v>109.98</v>
      </c>
    </row>
    <row r="4197" spans="1:11" s="80" customFormat="1" ht="15" customHeight="1">
      <c r="A4197" s="79" t="s">
        <v>7861</v>
      </c>
      <c r="B4197" s="85" t="s">
        <v>7862</v>
      </c>
      <c r="C4197" s="81">
        <v>12</v>
      </c>
      <c r="D4197" s="81">
        <v>5</v>
      </c>
      <c r="E4197" s="81">
        <v>5</v>
      </c>
      <c r="F4197" s="81">
        <v>0</v>
      </c>
      <c r="G4197" s="82" t="s">
        <v>110</v>
      </c>
      <c r="H4197" s="83" t="s">
        <v>111</v>
      </c>
      <c r="I4197" s="70"/>
      <c r="K4197" s="84">
        <v>25.43</v>
      </c>
    </row>
    <row r="4198" spans="1:11" s="80" customFormat="1" ht="15" customHeight="1">
      <c r="A4198" s="79" t="s">
        <v>7863</v>
      </c>
      <c r="B4198" s="85" t="s">
        <v>7864</v>
      </c>
      <c r="C4198" s="81">
        <v>12</v>
      </c>
      <c r="D4198" s="81">
        <v>5</v>
      </c>
      <c r="E4198" s="81">
        <v>5</v>
      </c>
      <c r="F4198" s="81">
        <v>0</v>
      </c>
      <c r="G4198" s="82" t="s">
        <v>110</v>
      </c>
      <c r="H4198" s="83" t="s">
        <v>111</v>
      </c>
      <c r="I4198" s="70"/>
      <c r="K4198" s="84">
        <v>103.17</v>
      </c>
    </row>
    <row r="4199" spans="1:11" s="80" customFormat="1" ht="15" customHeight="1">
      <c r="A4199" s="79" t="s">
        <v>7865</v>
      </c>
      <c r="B4199" s="85" t="s">
        <v>7866</v>
      </c>
      <c r="C4199" s="81">
        <v>12</v>
      </c>
      <c r="D4199" s="81">
        <v>5</v>
      </c>
      <c r="E4199" s="81">
        <v>5</v>
      </c>
      <c r="F4199" s="81">
        <v>0</v>
      </c>
      <c r="G4199" s="82" t="s">
        <v>110</v>
      </c>
      <c r="H4199" s="83" t="s">
        <v>111</v>
      </c>
      <c r="I4199" s="70"/>
      <c r="K4199" s="84">
        <v>103.17</v>
      </c>
    </row>
    <row r="4200" spans="1:11" s="80" customFormat="1" ht="15" customHeight="1">
      <c r="A4200" s="79" t="s">
        <v>7867</v>
      </c>
      <c r="B4200" s="85" t="s">
        <v>7868</v>
      </c>
      <c r="C4200" s="81">
        <v>12</v>
      </c>
      <c r="D4200" s="81">
        <v>5</v>
      </c>
      <c r="E4200" s="81">
        <v>5</v>
      </c>
      <c r="F4200" s="81">
        <v>0</v>
      </c>
      <c r="G4200" s="82" t="s">
        <v>110</v>
      </c>
      <c r="H4200" s="83" t="s">
        <v>111</v>
      </c>
      <c r="I4200" s="70"/>
      <c r="K4200" s="84">
        <v>30.45</v>
      </c>
    </row>
    <row r="4201" spans="1:11" s="80" customFormat="1" ht="15" customHeight="1">
      <c r="A4201" s="79" t="s">
        <v>7869</v>
      </c>
      <c r="B4201" s="85" t="s">
        <v>7870</v>
      </c>
      <c r="C4201" s="81">
        <v>12</v>
      </c>
      <c r="D4201" s="81">
        <v>5</v>
      </c>
      <c r="E4201" s="81">
        <v>5</v>
      </c>
      <c r="F4201" s="81">
        <v>0</v>
      </c>
      <c r="G4201" s="82" t="s">
        <v>110</v>
      </c>
      <c r="H4201" s="83" t="s">
        <v>111</v>
      </c>
      <c r="I4201" s="70"/>
      <c r="K4201" s="84">
        <v>101.74</v>
      </c>
    </row>
    <row r="4202" spans="1:11" s="80" customFormat="1" ht="15" customHeight="1">
      <c r="A4202" s="91" t="s">
        <v>7871</v>
      </c>
      <c r="B4202" s="95" t="s">
        <v>7872</v>
      </c>
      <c r="C4202" s="96">
        <v>3</v>
      </c>
      <c r="D4202" s="96">
        <v>0</v>
      </c>
      <c r="E4202" s="96">
        <v>5</v>
      </c>
      <c r="F4202" s="96">
        <v>5</v>
      </c>
      <c r="G4202" s="82" t="s">
        <v>110</v>
      </c>
      <c r="H4202" s="70" t="s">
        <v>3863</v>
      </c>
      <c r="I4202" s="70"/>
      <c r="J4202" s="70"/>
      <c r="K4202" s="72">
        <v>99.2</v>
      </c>
    </row>
    <row r="4203" spans="1:11" s="80" customFormat="1" ht="15" customHeight="1">
      <c r="A4203" s="91" t="s">
        <v>7873</v>
      </c>
      <c r="B4203" s="95" t="s">
        <v>7874</v>
      </c>
      <c r="C4203" s="96">
        <v>3</v>
      </c>
      <c r="D4203" s="96">
        <v>0</v>
      </c>
      <c r="E4203" s="96">
        <v>5</v>
      </c>
      <c r="F4203" s="96">
        <v>5</v>
      </c>
      <c r="G4203" s="82" t="s">
        <v>110</v>
      </c>
      <c r="H4203" s="70" t="s">
        <v>3863</v>
      </c>
      <c r="I4203" s="70"/>
      <c r="J4203" s="70"/>
      <c r="K4203" s="72">
        <v>18.7</v>
      </c>
    </row>
    <row r="4204" spans="1:11" s="80" customFormat="1" ht="15" customHeight="1">
      <c r="A4204" s="91" t="s">
        <v>7875</v>
      </c>
      <c r="B4204" s="95" t="s">
        <v>7876</v>
      </c>
      <c r="C4204" s="96">
        <v>3</v>
      </c>
      <c r="D4204" s="96">
        <v>0</v>
      </c>
      <c r="E4204" s="96">
        <v>5</v>
      </c>
      <c r="F4204" s="96">
        <v>5</v>
      </c>
      <c r="G4204" s="82" t="s">
        <v>110</v>
      </c>
      <c r="H4204" s="70" t="s">
        <v>3863</v>
      </c>
      <c r="I4204" s="70"/>
      <c r="J4204" s="70"/>
      <c r="K4204" s="72">
        <v>18.7</v>
      </c>
    </row>
    <row r="4205" spans="1:11" s="80" customFormat="1" ht="15" customHeight="1">
      <c r="A4205" s="91" t="s">
        <v>7877</v>
      </c>
      <c r="B4205" s="95" t="s">
        <v>7878</v>
      </c>
      <c r="C4205" s="96">
        <v>3</v>
      </c>
      <c r="D4205" s="96">
        <v>0</v>
      </c>
      <c r="E4205" s="96">
        <v>5</v>
      </c>
      <c r="F4205" s="96">
        <v>5</v>
      </c>
      <c r="G4205" s="82" t="s">
        <v>110</v>
      </c>
      <c r="H4205" s="70" t="s">
        <v>3863</v>
      </c>
      <c r="I4205" s="70"/>
      <c r="J4205" s="70"/>
      <c r="K4205" s="72">
        <v>19.84</v>
      </c>
    </row>
    <row r="4206" spans="1:11" s="80" customFormat="1" ht="15" customHeight="1">
      <c r="A4206" s="91" t="s">
        <v>7879</v>
      </c>
      <c r="B4206" s="95" t="s">
        <v>7880</v>
      </c>
      <c r="C4206" s="96">
        <v>3</v>
      </c>
      <c r="D4206" s="96">
        <v>0</v>
      </c>
      <c r="E4206" s="96">
        <v>5</v>
      </c>
      <c r="F4206" s="96">
        <v>5</v>
      </c>
      <c r="G4206" s="82" t="s">
        <v>110</v>
      </c>
      <c r="H4206" s="70" t="s">
        <v>3863</v>
      </c>
      <c r="I4206" s="70"/>
      <c r="J4206" s="70"/>
      <c r="K4206" s="72">
        <v>16.36</v>
      </c>
    </row>
    <row r="4207" spans="1:11" s="80" customFormat="1" ht="15" customHeight="1">
      <c r="A4207" s="91" t="s">
        <v>7881</v>
      </c>
      <c r="B4207" s="92" t="s">
        <v>7882</v>
      </c>
      <c r="C4207" s="71">
        <v>12</v>
      </c>
      <c r="D4207" s="71">
        <v>6</v>
      </c>
      <c r="E4207" s="71">
        <v>5</v>
      </c>
      <c r="F4207" s="71">
        <v>0</v>
      </c>
      <c r="G4207" s="82" t="s">
        <v>110</v>
      </c>
      <c r="H4207" s="70" t="s">
        <v>3619</v>
      </c>
      <c r="I4207" s="70" t="s">
        <v>3620</v>
      </c>
      <c r="J4207" s="70"/>
      <c r="K4207" s="72">
        <v>14.33</v>
      </c>
    </row>
    <row r="4208" spans="1:11" s="80" customFormat="1" ht="15" customHeight="1">
      <c r="A4208" s="91" t="s">
        <v>7883</v>
      </c>
      <c r="B4208" s="94" t="s">
        <v>7884</v>
      </c>
      <c r="C4208" s="71">
        <v>12</v>
      </c>
      <c r="D4208" s="71">
        <v>6</v>
      </c>
      <c r="E4208" s="71">
        <v>5</v>
      </c>
      <c r="F4208" s="71">
        <v>0</v>
      </c>
      <c r="G4208" s="82" t="s">
        <v>110</v>
      </c>
      <c r="H4208" s="70" t="s">
        <v>3619</v>
      </c>
      <c r="I4208" s="70" t="s">
        <v>3620</v>
      </c>
      <c r="J4208" s="70"/>
      <c r="K4208" s="72">
        <v>28.3</v>
      </c>
    </row>
    <row r="4209" spans="1:11" s="80" customFormat="1" ht="15" customHeight="1">
      <c r="A4209" s="91" t="s">
        <v>7885</v>
      </c>
      <c r="B4209" s="70" t="s">
        <v>7886</v>
      </c>
      <c r="C4209" s="71">
        <v>12</v>
      </c>
      <c r="D4209" s="102">
        <v>6</v>
      </c>
      <c r="E4209" s="71">
        <v>5</v>
      </c>
      <c r="F4209" s="71">
        <v>0</v>
      </c>
      <c r="G4209" s="82" t="s">
        <v>110</v>
      </c>
      <c r="H4209" s="70" t="s">
        <v>7536</v>
      </c>
      <c r="I4209" s="70" t="s">
        <v>7887</v>
      </c>
      <c r="J4209" s="70" t="s">
        <v>7537</v>
      </c>
      <c r="K4209" s="72">
        <v>170.16</v>
      </c>
    </row>
    <row r="4210" spans="1:11" s="80" customFormat="1" ht="15" customHeight="1">
      <c r="A4210" s="91" t="s">
        <v>63</v>
      </c>
      <c r="B4210" s="70" t="s">
        <v>7888</v>
      </c>
      <c r="C4210" s="71">
        <v>12</v>
      </c>
      <c r="D4210" s="102">
        <v>6</v>
      </c>
      <c r="E4210" s="71">
        <v>5</v>
      </c>
      <c r="F4210" s="71">
        <v>0</v>
      </c>
      <c r="G4210" s="82" t="s">
        <v>110</v>
      </c>
      <c r="H4210" s="70" t="s">
        <v>7536</v>
      </c>
      <c r="I4210" s="70" t="s">
        <v>7887</v>
      </c>
      <c r="J4210" s="70" t="s">
        <v>7537</v>
      </c>
      <c r="K4210" s="72">
        <v>113.56</v>
      </c>
    </row>
    <row r="4211" spans="1:11" s="80" customFormat="1" ht="15" customHeight="1">
      <c r="A4211" s="91" t="s">
        <v>7889</v>
      </c>
      <c r="B4211" s="92" t="s">
        <v>7890</v>
      </c>
      <c r="C4211" s="71">
        <v>12</v>
      </c>
      <c r="D4211" s="71">
        <v>6</v>
      </c>
      <c r="E4211" s="71">
        <v>5</v>
      </c>
      <c r="F4211" s="71">
        <v>0</v>
      </c>
      <c r="G4211" s="82" t="s">
        <v>110</v>
      </c>
      <c r="H4211" s="70" t="s">
        <v>3619</v>
      </c>
      <c r="I4211" s="70" t="s">
        <v>3620</v>
      </c>
      <c r="J4211" s="70"/>
      <c r="K4211" s="72">
        <v>17.91</v>
      </c>
    </row>
    <row r="4212" spans="1:11" s="80" customFormat="1" ht="15" customHeight="1">
      <c r="A4212" s="91" t="s">
        <v>7891</v>
      </c>
      <c r="B4212" s="92" t="s">
        <v>7892</v>
      </c>
      <c r="C4212" s="71">
        <v>12</v>
      </c>
      <c r="D4212" s="71">
        <v>6</v>
      </c>
      <c r="E4212" s="71">
        <v>5</v>
      </c>
      <c r="F4212" s="71">
        <v>0</v>
      </c>
      <c r="G4212" s="82" t="s">
        <v>110</v>
      </c>
      <c r="H4212" s="70" t="s">
        <v>3619</v>
      </c>
      <c r="I4212" s="70" t="s">
        <v>3620</v>
      </c>
      <c r="J4212" s="70"/>
      <c r="K4212" s="72">
        <v>25.79</v>
      </c>
    </row>
    <row r="4213" spans="1:11" s="80" customFormat="1" ht="15" customHeight="1">
      <c r="A4213" s="91" t="s">
        <v>7893</v>
      </c>
      <c r="B4213" s="92" t="s">
        <v>7894</v>
      </c>
      <c r="C4213" s="71">
        <v>12</v>
      </c>
      <c r="D4213" s="71">
        <v>6</v>
      </c>
      <c r="E4213" s="71">
        <v>5</v>
      </c>
      <c r="F4213" s="71">
        <v>0</v>
      </c>
      <c r="G4213" s="82" t="s">
        <v>110</v>
      </c>
      <c r="H4213" s="70" t="s">
        <v>3619</v>
      </c>
      <c r="I4213" s="70" t="s">
        <v>3620</v>
      </c>
      <c r="J4213" s="70"/>
      <c r="K4213" s="72">
        <v>17.91</v>
      </c>
    </row>
    <row r="4214" spans="1:11" s="80" customFormat="1" ht="15" customHeight="1">
      <c r="A4214" s="91" t="s">
        <v>7895</v>
      </c>
      <c r="B4214" s="92" t="s">
        <v>7896</v>
      </c>
      <c r="C4214" s="71">
        <v>12</v>
      </c>
      <c r="D4214" s="71">
        <v>6</v>
      </c>
      <c r="E4214" s="71">
        <v>5</v>
      </c>
      <c r="F4214" s="71">
        <v>0</v>
      </c>
      <c r="G4214" s="82" t="s">
        <v>110</v>
      </c>
      <c r="H4214" s="70" t="s">
        <v>3619</v>
      </c>
      <c r="I4214" s="70" t="s">
        <v>3620</v>
      </c>
      <c r="J4214" s="70"/>
      <c r="K4214" s="72">
        <v>27.23</v>
      </c>
    </row>
    <row r="4215" spans="1:11" s="80" customFormat="1" ht="15" customHeight="1">
      <c r="A4215" s="91" t="s">
        <v>7897</v>
      </c>
      <c r="B4215" s="92" t="s">
        <v>7898</v>
      </c>
      <c r="C4215" s="71">
        <v>12</v>
      </c>
      <c r="D4215" s="71">
        <v>6</v>
      </c>
      <c r="E4215" s="71">
        <v>5</v>
      </c>
      <c r="F4215" s="71">
        <v>0</v>
      </c>
      <c r="G4215" s="82" t="s">
        <v>110</v>
      </c>
      <c r="H4215" s="70" t="s">
        <v>3619</v>
      </c>
      <c r="I4215" s="70" t="s">
        <v>3620</v>
      </c>
      <c r="J4215" s="70"/>
      <c r="K4215" s="72">
        <v>26.15</v>
      </c>
    </row>
    <row r="4216" spans="1:11" s="80" customFormat="1" ht="15" customHeight="1">
      <c r="A4216" s="91" t="s">
        <v>7899</v>
      </c>
      <c r="B4216" s="92" t="s">
        <v>7900</v>
      </c>
      <c r="C4216" s="71">
        <v>12</v>
      </c>
      <c r="D4216" s="71">
        <v>6</v>
      </c>
      <c r="E4216" s="71">
        <v>5</v>
      </c>
      <c r="F4216" s="71">
        <v>0</v>
      </c>
      <c r="G4216" s="82" t="s">
        <v>110</v>
      </c>
      <c r="H4216" s="70" t="s">
        <v>3619</v>
      </c>
      <c r="I4216" s="70" t="s">
        <v>3620</v>
      </c>
      <c r="J4216" s="70"/>
      <c r="K4216" s="72">
        <v>26.15</v>
      </c>
    </row>
    <row r="4217" spans="1:11" s="80" customFormat="1" ht="15" customHeight="1">
      <c r="A4217" s="91" t="s">
        <v>7901</v>
      </c>
      <c r="B4217" s="94" t="s">
        <v>7902</v>
      </c>
      <c r="C4217" s="71">
        <v>12</v>
      </c>
      <c r="D4217" s="71">
        <v>6</v>
      </c>
      <c r="E4217" s="71">
        <v>5</v>
      </c>
      <c r="F4217" s="71">
        <v>0</v>
      </c>
      <c r="G4217" s="82" t="s">
        <v>110</v>
      </c>
      <c r="H4217" s="70" t="s">
        <v>3619</v>
      </c>
      <c r="I4217" s="70" t="s">
        <v>3620</v>
      </c>
      <c r="J4217" s="70"/>
      <c r="K4217" s="72"/>
    </row>
    <row r="4218" spans="1:11" s="80" customFormat="1" ht="15" customHeight="1">
      <c r="A4218" s="79" t="s">
        <v>7903</v>
      </c>
      <c r="B4218" s="85" t="s">
        <v>7904</v>
      </c>
      <c r="C4218" s="81">
        <v>12</v>
      </c>
      <c r="D4218" s="81">
        <v>5</v>
      </c>
      <c r="E4218" s="81">
        <v>5</v>
      </c>
      <c r="F4218" s="81">
        <v>0</v>
      </c>
      <c r="G4218" s="82" t="s">
        <v>110</v>
      </c>
      <c r="H4218" s="83" t="s">
        <v>111</v>
      </c>
      <c r="I4218" s="70"/>
      <c r="K4218" s="84">
        <v>8.24</v>
      </c>
    </row>
    <row r="4219" spans="1:11" s="80" customFormat="1" ht="15" customHeight="1">
      <c r="A4219" s="79" t="s">
        <v>7905</v>
      </c>
      <c r="B4219" s="85" t="s">
        <v>7906</v>
      </c>
      <c r="C4219" s="81">
        <v>12</v>
      </c>
      <c r="D4219" s="81">
        <v>5</v>
      </c>
      <c r="E4219" s="81">
        <v>5</v>
      </c>
      <c r="F4219" s="81">
        <v>0</v>
      </c>
      <c r="G4219" s="82" t="s">
        <v>110</v>
      </c>
      <c r="H4219" s="83" t="s">
        <v>111</v>
      </c>
      <c r="I4219" s="70"/>
      <c r="K4219" s="84">
        <v>9.31</v>
      </c>
    </row>
    <row r="4220" spans="1:11" s="80" customFormat="1" ht="15" customHeight="1">
      <c r="A4220" s="79" t="s">
        <v>7907</v>
      </c>
      <c r="B4220" s="80" t="s">
        <v>7908</v>
      </c>
      <c r="C4220" s="81">
        <v>12</v>
      </c>
      <c r="D4220" s="81">
        <v>5</v>
      </c>
      <c r="E4220" s="81">
        <v>5</v>
      </c>
      <c r="F4220" s="81">
        <v>0</v>
      </c>
      <c r="G4220" s="82" t="s">
        <v>110</v>
      </c>
      <c r="H4220" s="83" t="s">
        <v>111</v>
      </c>
      <c r="I4220" s="70"/>
      <c r="K4220" s="84">
        <v>126.1</v>
      </c>
    </row>
    <row r="4221" spans="1:11" s="80" customFormat="1" ht="15" customHeight="1">
      <c r="A4221" s="79" t="s">
        <v>7909</v>
      </c>
      <c r="B4221" s="85" t="s">
        <v>7910</v>
      </c>
      <c r="C4221" s="81">
        <v>12</v>
      </c>
      <c r="D4221" s="81">
        <v>5</v>
      </c>
      <c r="E4221" s="81">
        <v>5</v>
      </c>
      <c r="F4221" s="81">
        <v>0</v>
      </c>
      <c r="G4221" s="82" t="s">
        <v>110</v>
      </c>
      <c r="H4221" s="83" t="s">
        <v>111</v>
      </c>
      <c r="I4221" s="70"/>
      <c r="K4221" s="84">
        <v>88.48</v>
      </c>
    </row>
    <row r="4222" spans="1:11" s="80" customFormat="1" ht="15" customHeight="1">
      <c r="A4222" s="79" t="s">
        <v>7911</v>
      </c>
      <c r="B4222" s="85" t="s">
        <v>7912</v>
      </c>
      <c r="C4222" s="81">
        <v>12</v>
      </c>
      <c r="D4222" s="81">
        <v>5</v>
      </c>
      <c r="E4222" s="81">
        <v>5</v>
      </c>
      <c r="F4222" s="81">
        <v>0</v>
      </c>
      <c r="G4222" s="82" t="s">
        <v>110</v>
      </c>
      <c r="H4222" s="83" t="s">
        <v>111</v>
      </c>
      <c r="I4222" s="70"/>
      <c r="K4222" s="84">
        <v>68.42</v>
      </c>
    </row>
    <row r="4223" spans="1:11" s="80" customFormat="1" ht="15" customHeight="1">
      <c r="A4223" s="91" t="s">
        <v>68</v>
      </c>
      <c r="B4223" s="105" t="s">
        <v>7913</v>
      </c>
      <c r="C4223" s="106" t="s">
        <v>7914</v>
      </c>
      <c r="D4223" s="71">
        <v>0</v>
      </c>
      <c r="E4223" s="71">
        <v>5</v>
      </c>
      <c r="F4223" s="71">
        <v>0</v>
      </c>
      <c r="G4223" s="82" t="s">
        <v>24</v>
      </c>
      <c r="H4223" s="70" t="s">
        <v>7915</v>
      </c>
      <c r="I4223" s="98" t="s">
        <v>7916</v>
      </c>
      <c r="J4223" s="70" t="s">
        <v>7917</v>
      </c>
      <c r="K4223" s="72" t="s">
        <v>7918</v>
      </c>
    </row>
    <row r="4224" spans="1:11" s="80" customFormat="1" ht="15" customHeight="1">
      <c r="A4224" s="91" t="s">
        <v>44</v>
      </c>
      <c r="B4224" s="105" t="s">
        <v>7919</v>
      </c>
      <c r="C4224" s="71">
        <v>10</v>
      </c>
      <c r="D4224" s="71">
        <v>0</v>
      </c>
      <c r="E4224" s="71">
        <v>5</v>
      </c>
      <c r="F4224" s="71">
        <v>0</v>
      </c>
      <c r="G4224" s="107" t="s">
        <v>7920</v>
      </c>
      <c r="H4224" s="70" t="s">
        <v>7915</v>
      </c>
      <c r="I4224" s="98"/>
      <c r="J4224" s="70" t="s">
        <v>7917</v>
      </c>
      <c r="K4224" s="72" t="s">
        <v>7918</v>
      </c>
    </row>
    <row r="4225" spans="1:11" s="80" customFormat="1">
      <c r="A4225" s="91" t="s">
        <v>61</v>
      </c>
      <c r="B4225" s="105" t="s">
        <v>7921</v>
      </c>
      <c r="C4225" s="71" t="s">
        <v>7914</v>
      </c>
      <c r="D4225" s="71">
        <v>0</v>
      </c>
      <c r="E4225" s="71">
        <v>5</v>
      </c>
      <c r="F4225" s="71">
        <v>0</v>
      </c>
      <c r="G4225" s="82" t="s">
        <v>24</v>
      </c>
      <c r="H4225" s="70" t="s">
        <v>7915</v>
      </c>
      <c r="I4225" s="98" t="s">
        <v>7916</v>
      </c>
      <c r="J4225" s="70" t="s">
        <v>7917</v>
      </c>
      <c r="K4225" s="72" t="s">
        <v>7918</v>
      </c>
    </row>
    <row r="4226" spans="1:11" s="80" customFormat="1">
      <c r="A4226" s="91" t="s">
        <v>7922</v>
      </c>
      <c r="B4226" s="105" t="s">
        <v>7923</v>
      </c>
      <c r="C4226" s="71" t="s">
        <v>7914</v>
      </c>
      <c r="D4226" s="71">
        <v>0</v>
      </c>
      <c r="E4226" s="71">
        <v>5</v>
      </c>
      <c r="F4226" s="71">
        <v>0</v>
      </c>
      <c r="G4226" s="82" t="s">
        <v>46</v>
      </c>
      <c r="H4226" s="70" t="s">
        <v>7915</v>
      </c>
      <c r="I4226" s="98" t="s">
        <v>7916</v>
      </c>
      <c r="J4226" s="70" t="s">
        <v>7917</v>
      </c>
      <c r="K4226" s="72" t="s">
        <v>7918</v>
      </c>
    </row>
    <row r="4227" spans="1:11" s="80" customFormat="1" ht="15" customHeight="1">
      <c r="A4227" s="91" t="s">
        <v>72</v>
      </c>
      <c r="B4227" s="105" t="s">
        <v>7924</v>
      </c>
      <c r="C4227" s="71">
        <v>10</v>
      </c>
      <c r="D4227" s="71">
        <v>0</v>
      </c>
      <c r="E4227" s="71">
        <v>5</v>
      </c>
      <c r="F4227" s="71">
        <v>0</v>
      </c>
      <c r="G4227" s="82" t="s">
        <v>7925</v>
      </c>
      <c r="H4227" s="70" t="s">
        <v>7915</v>
      </c>
      <c r="I4227" s="98"/>
      <c r="J4227" s="70" t="s">
        <v>7917</v>
      </c>
      <c r="K4227" s="72" t="s">
        <v>7918</v>
      </c>
    </row>
    <row r="4228" spans="1:11" s="80" customFormat="1" ht="15" customHeight="1">
      <c r="A4228" s="91" t="s">
        <v>7926</v>
      </c>
      <c r="B4228" s="108" t="s">
        <v>7927</v>
      </c>
      <c r="C4228" s="71">
        <v>12</v>
      </c>
      <c r="D4228" s="71">
        <v>6</v>
      </c>
      <c r="E4228" s="71">
        <v>5</v>
      </c>
      <c r="F4228" s="71">
        <v>0</v>
      </c>
      <c r="G4228" s="82" t="s">
        <v>110</v>
      </c>
      <c r="H4228" s="70" t="s">
        <v>7928</v>
      </c>
      <c r="I4228" s="98"/>
      <c r="J4228" s="70"/>
      <c r="K4228" s="72"/>
    </row>
    <row r="4229" spans="1:11" s="80" customFormat="1" ht="15" customHeight="1">
      <c r="A4229" s="91" t="s">
        <v>7929</v>
      </c>
      <c r="B4229" s="108" t="s">
        <v>7930</v>
      </c>
      <c r="C4229" s="71">
        <v>3</v>
      </c>
      <c r="D4229" s="71">
        <v>0</v>
      </c>
      <c r="E4229" s="71">
        <v>5</v>
      </c>
      <c r="F4229" s="71">
        <v>5</v>
      </c>
      <c r="G4229" s="82">
        <v>0</v>
      </c>
      <c r="H4229" s="70" t="s">
        <v>3863</v>
      </c>
      <c r="I4229" s="98"/>
      <c r="J4229" s="70"/>
      <c r="K4229" s="72">
        <v>12.51</v>
      </c>
    </row>
    <row r="4230" spans="1:11" s="80" customFormat="1" ht="15" customHeight="1">
      <c r="A4230" s="91" t="s">
        <v>7931</v>
      </c>
      <c r="B4230" s="95" t="s">
        <v>7932</v>
      </c>
      <c r="C4230" s="96">
        <v>3</v>
      </c>
      <c r="D4230" s="96">
        <v>0</v>
      </c>
      <c r="E4230" s="96">
        <v>5</v>
      </c>
      <c r="F4230" s="96">
        <v>5</v>
      </c>
      <c r="G4230" s="82" t="s">
        <v>110</v>
      </c>
      <c r="H4230" s="70" t="s">
        <v>3863</v>
      </c>
      <c r="I4230" s="70"/>
      <c r="J4230" s="70"/>
      <c r="K4230" s="72">
        <v>164.69</v>
      </c>
    </row>
    <row r="4231" spans="1:11" s="80" customFormat="1" ht="15" customHeight="1">
      <c r="A4231" s="79" t="s">
        <v>7933</v>
      </c>
      <c r="B4231" s="85" t="s">
        <v>7934</v>
      </c>
      <c r="C4231" s="81">
        <v>12</v>
      </c>
      <c r="D4231" s="81">
        <v>5</v>
      </c>
      <c r="E4231" s="81">
        <v>5</v>
      </c>
      <c r="F4231" s="81">
        <v>0</v>
      </c>
      <c r="G4231" s="82" t="s">
        <v>110</v>
      </c>
      <c r="H4231" s="83" t="s">
        <v>111</v>
      </c>
      <c r="I4231" s="70"/>
      <c r="K4231" s="84">
        <v>48.36</v>
      </c>
    </row>
    <row r="4232" spans="1:11" s="80" customFormat="1" ht="15" customHeight="1">
      <c r="A4232" s="79" t="s">
        <v>79</v>
      </c>
      <c r="B4232" s="85" t="s">
        <v>7935</v>
      </c>
      <c r="C4232" s="81">
        <v>12</v>
      </c>
      <c r="D4232" s="81">
        <v>5</v>
      </c>
      <c r="E4232" s="81">
        <v>5</v>
      </c>
      <c r="F4232" s="81">
        <v>0</v>
      </c>
      <c r="G4232" s="82" t="s">
        <v>110</v>
      </c>
      <c r="H4232" s="83" t="s">
        <v>111</v>
      </c>
      <c r="I4232" s="70"/>
      <c r="K4232" s="84">
        <v>32.21</v>
      </c>
    </row>
    <row r="4233" spans="1:11" s="80" customFormat="1" ht="15" customHeight="1">
      <c r="A4233" s="79" t="s">
        <v>7936</v>
      </c>
      <c r="B4233" s="85" t="s">
        <v>7937</v>
      </c>
      <c r="C4233" s="81">
        <v>12</v>
      </c>
      <c r="D4233" s="81">
        <v>5</v>
      </c>
      <c r="E4233" s="81">
        <v>5</v>
      </c>
      <c r="F4233" s="81">
        <v>0</v>
      </c>
      <c r="G4233" s="82" t="s">
        <v>110</v>
      </c>
      <c r="H4233" s="83" t="s">
        <v>111</v>
      </c>
      <c r="I4233" s="70"/>
      <c r="K4233" s="84">
        <v>740.83</v>
      </c>
    </row>
    <row r="4234" spans="1:11" s="80" customFormat="1" ht="15" customHeight="1">
      <c r="A4234" s="79" t="s">
        <v>7938</v>
      </c>
      <c r="B4234" s="85" t="s">
        <v>7939</v>
      </c>
      <c r="C4234" s="81">
        <v>12</v>
      </c>
      <c r="D4234" s="81">
        <v>5</v>
      </c>
      <c r="E4234" s="81">
        <v>5</v>
      </c>
      <c r="F4234" s="81">
        <v>0</v>
      </c>
      <c r="G4234" s="82" t="s">
        <v>110</v>
      </c>
      <c r="H4234" s="83" t="s">
        <v>111</v>
      </c>
      <c r="I4234" s="70"/>
      <c r="K4234" s="84">
        <v>2.29</v>
      </c>
    </row>
    <row r="4235" spans="1:11" s="80" customFormat="1" ht="15" customHeight="1">
      <c r="A4235" s="79" t="s">
        <v>7940</v>
      </c>
      <c r="B4235" s="80" t="s">
        <v>7941</v>
      </c>
      <c r="C4235" s="81">
        <v>12</v>
      </c>
      <c r="D4235" s="81">
        <v>5</v>
      </c>
      <c r="E4235" s="81">
        <v>5</v>
      </c>
      <c r="F4235" s="81">
        <v>0</v>
      </c>
      <c r="G4235" s="82" t="s">
        <v>110</v>
      </c>
      <c r="H4235" s="83" t="s">
        <v>111</v>
      </c>
      <c r="I4235" s="70"/>
      <c r="K4235" s="84">
        <v>0.06</v>
      </c>
    </row>
    <row r="4236" spans="1:11" s="80" customFormat="1" ht="15" customHeight="1">
      <c r="A4236" s="79" t="s">
        <v>7942</v>
      </c>
      <c r="B4236" s="85" t="s">
        <v>7943</v>
      </c>
      <c r="C4236" s="81">
        <v>12</v>
      </c>
      <c r="D4236" s="81">
        <v>5</v>
      </c>
      <c r="E4236" s="81">
        <v>5</v>
      </c>
      <c r="F4236" s="81">
        <v>0</v>
      </c>
      <c r="G4236" s="82" t="s">
        <v>110</v>
      </c>
      <c r="H4236" s="83" t="s">
        <v>111</v>
      </c>
      <c r="I4236" s="70"/>
      <c r="K4236" s="84">
        <v>614.34</v>
      </c>
    </row>
    <row r="4237" spans="1:11" s="80" customFormat="1" ht="15" customHeight="1">
      <c r="A4237" s="79" t="s">
        <v>7944</v>
      </c>
      <c r="B4237" s="85" t="s">
        <v>7945</v>
      </c>
      <c r="C4237" s="81">
        <v>12</v>
      </c>
      <c r="D4237" s="81">
        <v>5</v>
      </c>
      <c r="E4237" s="81">
        <v>5</v>
      </c>
      <c r="F4237" s="81">
        <v>0</v>
      </c>
      <c r="G4237" s="82" t="s">
        <v>110</v>
      </c>
      <c r="H4237" s="83" t="s">
        <v>111</v>
      </c>
      <c r="I4237" s="70"/>
      <c r="K4237" s="84">
        <v>6.01</v>
      </c>
    </row>
    <row r="4238" spans="1:11" s="80" customFormat="1" ht="15" customHeight="1">
      <c r="A4238" s="79" t="s">
        <v>7946</v>
      </c>
      <c r="B4238" s="85" t="s">
        <v>7947</v>
      </c>
      <c r="C4238" s="81">
        <v>12</v>
      </c>
      <c r="D4238" s="81">
        <v>5</v>
      </c>
      <c r="E4238" s="81">
        <v>5</v>
      </c>
      <c r="F4238" s="81">
        <v>0</v>
      </c>
      <c r="G4238" s="82" t="s">
        <v>110</v>
      </c>
      <c r="H4238" s="83" t="s">
        <v>111</v>
      </c>
      <c r="I4238" s="70"/>
      <c r="K4238" s="84">
        <v>2.65</v>
      </c>
    </row>
    <row r="4239" spans="1:11" s="80" customFormat="1" ht="15" customHeight="1">
      <c r="A4239" s="79" t="s">
        <v>7948</v>
      </c>
      <c r="B4239" s="80" t="s">
        <v>7949</v>
      </c>
      <c r="C4239" s="81">
        <v>12</v>
      </c>
      <c r="D4239" s="81">
        <v>5</v>
      </c>
      <c r="E4239" s="81">
        <v>5</v>
      </c>
      <c r="F4239" s="81">
        <v>0</v>
      </c>
      <c r="G4239" s="82" t="s">
        <v>110</v>
      </c>
      <c r="H4239" s="83" t="s">
        <v>111</v>
      </c>
      <c r="I4239" s="70"/>
      <c r="K4239" s="84">
        <v>0.15</v>
      </c>
    </row>
    <row r="4240" spans="1:11" s="80" customFormat="1" ht="15" customHeight="1">
      <c r="A4240" s="79" t="s">
        <v>7950</v>
      </c>
      <c r="B4240" s="85" t="s">
        <v>7951</v>
      </c>
      <c r="C4240" s="81">
        <v>12</v>
      </c>
      <c r="D4240" s="81">
        <v>5</v>
      </c>
      <c r="E4240" s="81">
        <v>5</v>
      </c>
      <c r="F4240" s="81">
        <v>0</v>
      </c>
      <c r="G4240" s="82" t="s">
        <v>110</v>
      </c>
      <c r="H4240" s="83" t="s">
        <v>111</v>
      </c>
      <c r="I4240" s="70"/>
      <c r="K4240" s="84">
        <v>980.5</v>
      </c>
    </row>
    <row r="4241" spans="1:11" s="80" customFormat="1">
      <c r="A4241" s="79" t="s">
        <v>7952</v>
      </c>
      <c r="B4241" s="85" t="s">
        <v>7953</v>
      </c>
      <c r="C4241" s="81">
        <v>12</v>
      </c>
      <c r="D4241" s="81">
        <v>5</v>
      </c>
      <c r="E4241" s="81">
        <v>5</v>
      </c>
      <c r="F4241" s="81">
        <v>0</v>
      </c>
      <c r="G4241" s="82" t="s">
        <v>110</v>
      </c>
      <c r="H4241" s="83" t="s">
        <v>111</v>
      </c>
      <c r="I4241" s="70"/>
      <c r="K4241" s="84">
        <v>152.02000000000001</v>
      </c>
    </row>
    <row r="4242" spans="1:11" s="80" customFormat="1">
      <c r="A4242" s="79" t="s">
        <v>7954</v>
      </c>
      <c r="B4242" s="85" t="s">
        <v>7955</v>
      </c>
      <c r="C4242" s="81">
        <v>12</v>
      </c>
      <c r="D4242" s="81">
        <v>5</v>
      </c>
      <c r="E4242" s="81">
        <v>5</v>
      </c>
      <c r="F4242" s="81">
        <v>0</v>
      </c>
      <c r="G4242" s="82" t="s">
        <v>110</v>
      </c>
      <c r="H4242" s="83" t="s">
        <v>111</v>
      </c>
      <c r="I4242" s="70"/>
      <c r="K4242" s="84">
        <v>294.47000000000003</v>
      </c>
    </row>
    <row r="4243" spans="1:11" s="80" customFormat="1">
      <c r="A4243" s="79" t="s">
        <v>7956</v>
      </c>
      <c r="B4243" s="85" t="s">
        <v>7957</v>
      </c>
      <c r="C4243" s="81">
        <v>12</v>
      </c>
      <c r="D4243" s="81">
        <v>5</v>
      </c>
      <c r="E4243" s="81">
        <v>5</v>
      </c>
      <c r="F4243" s="81">
        <v>0</v>
      </c>
      <c r="G4243" s="82" t="s">
        <v>110</v>
      </c>
      <c r="H4243" s="83" t="s">
        <v>111</v>
      </c>
      <c r="I4243" s="70"/>
      <c r="K4243" s="84">
        <v>42.4</v>
      </c>
    </row>
    <row r="4244" spans="1:11" s="80" customFormat="1">
      <c r="A4244" s="79" t="s">
        <v>7958</v>
      </c>
      <c r="B4244" s="85" t="s">
        <v>7959</v>
      </c>
      <c r="C4244" s="81">
        <v>12</v>
      </c>
      <c r="D4244" s="81">
        <v>5</v>
      </c>
      <c r="E4244" s="81">
        <v>5</v>
      </c>
      <c r="F4244" s="81">
        <v>0</v>
      </c>
      <c r="G4244" s="82" t="s">
        <v>110</v>
      </c>
      <c r="H4244" s="83" t="s">
        <v>111</v>
      </c>
      <c r="I4244" s="70"/>
      <c r="K4244" s="84">
        <v>41.64</v>
      </c>
    </row>
    <row r="4245" spans="1:11" s="80" customFormat="1">
      <c r="A4245" s="79" t="s">
        <v>7960</v>
      </c>
      <c r="B4245" s="85" t="s">
        <v>7961</v>
      </c>
      <c r="C4245" s="81">
        <v>12</v>
      </c>
      <c r="D4245" s="81">
        <v>5</v>
      </c>
      <c r="E4245" s="81">
        <v>5</v>
      </c>
      <c r="F4245" s="81">
        <v>0</v>
      </c>
      <c r="G4245" s="82" t="s">
        <v>110</v>
      </c>
      <c r="H4245" s="83" t="s">
        <v>111</v>
      </c>
      <c r="I4245" s="70"/>
      <c r="K4245" s="84">
        <v>206.63</v>
      </c>
    </row>
    <row r="4246" spans="1:11" s="80" customFormat="1">
      <c r="A4246" s="79" t="s">
        <v>7962</v>
      </c>
      <c r="B4246" s="85" t="s">
        <v>7963</v>
      </c>
      <c r="C4246" s="81">
        <v>12</v>
      </c>
      <c r="D4246" s="81">
        <v>5</v>
      </c>
      <c r="E4246" s="81">
        <v>5</v>
      </c>
      <c r="F4246" s="81">
        <v>0</v>
      </c>
      <c r="G4246" s="82" t="s">
        <v>110</v>
      </c>
      <c r="H4246" s="83" t="s">
        <v>111</v>
      </c>
      <c r="I4246" s="70"/>
      <c r="K4246" s="84">
        <v>153.63999999999999</v>
      </c>
    </row>
    <row r="4247" spans="1:11" s="80" customFormat="1">
      <c r="A4247" s="79" t="s">
        <v>7964</v>
      </c>
      <c r="B4247" s="85" t="s">
        <v>7965</v>
      </c>
      <c r="C4247" s="81">
        <v>12</v>
      </c>
      <c r="D4247" s="81">
        <v>5</v>
      </c>
      <c r="E4247" s="81">
        <v>5</v>
      </c>
      <c r="F4247" s="81">
        <v>0</v>
      </c>
      <c r="G4247" s="82" t="s">
        <v>110</v>
      </c>
      <c r="H4247" s="83" t="s">
        <v>111</v>
      </c>
      <c r="I4247" s="70"/>
      <c r="K4247" s="84">
        <v>4.17</v>
      </c>
    </row>
    <row r="4248" spans="1:11" s="80" customFormat="1">
      <c r="A4248" s="79" t="s">
        <v>7966</v>
      </c>
      <c r="B4248" s="85" t="s">
        <v>7967</v>
      </c>
      <c r="C4248" s="81">
        <v>12</v>
      </c>
      <c r="D4248" s="81">
        <v>5</v>
      </c>
      <c r="E4248" s="81">
        <v>5</v>
      </c>
      <c r="F4248" s="81">
        <v>0</v>
      </c>
      <c r="G4248" s="82" t="s">
        <v>110</v>
      </c>
      <c r="H4248" s="83" t="s">
        <v>111</v>
      </c>
      <c r="I4248" s="70"/>
      <c r="K4248" s="84">
        <v>3.95</v>
      </c>
    </row>
    <row r="4249" spans="1:11" s="80" customFormat="1" ht="15" customHeight="1">
      <c r="A4249" s="79" t="s">
        <v>7968</v>
      </c>
      <c r="B4249" s="80" t="s">
        <v>7969</v>
      </c>
      <c r="C4249" s="81">
        <v>12</v>
      </c>
      <c r="D4249" s="81">
        <v>5</v>
      </c>
      <c r="E4249" s="81">
        <v>5</v>
      </c>
      <c r="F4249" s="81">
        <v>0</v>
      </c>
      <c r="G4249" s="82" t="s">
        <v>110</v>
      </c>
      <c r="H4249" s="83" t="s">
        <v>111</v>
      </c>
      <c r="I4249" s="70"/>
      <c r="K4249" s="84">
        <v>1.39</v>
      </c>
    </row>
    <row r="4250" spans="1:11" s="80" customFormat="1" ht="15" customHeight="1">
      <c r="A4250" s="79" t="s">
        <v>7970</v>
      </c>
      <c r="B4250" s="85" t="s">
        <v>7971</v>
      </c>
      <c r="C4250" s="81">
        <v>12</v>
      </c>
      <c r="D4250" s="81">
        <v>5</v>
      </c>
      <c r="E4250" s="81">
        <v>5</v>
      </c>
      <c r="F4250" s="81">
        <v>0</v>
      </c>
      <c r="G4250" s="82" t="s">
        <v>110</v>
      </c>
      <c r="H4250" s="83" t="s">
        <v>111</v>
      </c>
      <c r="I4250" s="70"/>
      <c r="K4250" s="84">
        <v>3.73</v>
      </c>
    </row>
    <row r="4251" spans="1:11" s="80" customFormat="1" ht="15" customHeight="1">
      <c r="A4251" s="79" t="s">
        <v>7972</v>
      </c>
      <c r="B4251" s="85" t="s">
        <v>7973</v>
      </c>
      <c r="C4251" s="81">
        <v>12</v>
      </c>
      <c r="D4251" s="81">
        <v>5</v>
      </c>
      <c r="E4251" s="81">
        <v>5</v>
      </c>
      <c r="F4251" s="81">
        <v>0</v>
      </c>
      <c r="G4251" s="82" t="s">
        <v>110</v>
      </c>
      <c r="H4251" s="83" t="s">
        <v>111</v>
      </c>
      <c r="I4251" s="70"/>
      <c r="K4251" s="84">
        <v>15.59</v>
      </c>
    </row>
    <row r="4252" spans="1:11" s="80" customFormat="1" ht="15" customHeight="1">
      <c r="A4252" s="79" t="s">
        <v>7974</v>
      </c>
      <c r="B4252" s="85" t="s">
        <v>7975</v>
      </c>
      <c r="C4252" s="81">
        <v>12</v>
      </c>
      <c r="D4252" s="81">
        <v>5</v>
      </c>
      <c r="E4252" s="81">
        <v>5</v>
      </c>
      <c r="F4252" s="81">
        <v>0</v>
      </c>
      <c r="G4252" s="82" t="s">
        <v>110</v>
      </c>
      <c r="H4252" s="83" t="s">
        <v>111</v>
      </c>
      <c r="I4252" s="70"/>
      <c r="K4252" s="84">
        <v>10.6</v>
      </c>
    </row>
    <row r="4253" spans="1:11" s="80" customFormat="1" ht="15" customHeight="1">
      <c r="A4253" s="79" t="s">
        <v>7976</v>
      </c>
      <c r="B4253" s="85" t="s">
        <v>7977</v>
      </c>
      <c r="C4253" s="81">
        <v>12</v>
      </c>
      <c r="D4253" s="81">
        <v>5</v>
      </c>
      <c r="E4253" s="81">
        <v>5</v>
      </c>
      <c r="F4253" s="81">
        <v>0</v>
      </c>
      <c r="G4253" s="82" t="s">
        <v>110</v>
      </c>
      <c r="H4253" s="83" t="s">
        <v>111</v>
      </c>
      <c r="I4253" s="70"/>
      <c r="K4253" s="84">
        <v>16.420000000000002</v>
      </c>
    </row>
    <row r="4254" spans="1:11" s="80" customFormat="1" ht="15" customHeight="1">
      <c r="A4254" s="79" t="s">
        <v>7978</v>
      </c>
      <c r="B4254" s="80" t="s">
        <v>7979</v>
      </c>
      <c r="C4254" s="81">
        <v>12</v>
      </c>
      <c r="D4254" s="81">
        <v>5</v>
      </c>
      <c r="E4254" s="81">
        <v>5</v>
      </c>
      <c r="F4254" s="81">
        <v>0</v>
      </c>
      <c r="G4254" s="82" t="s">
        <v>110</v>
      </c>
      <c r="H4254" s="83" t="s">
        <v>111</v>
      </c>
      <c r="I4254" s="70"/>
      <c r="K4254" s="84">
        <v>1.51</v>
      </c>
    </row>
    <row r="4255" spans="1:11" s="80" customFormat="1" ht="15" customHeight="1">
      <c r="A4255" s="79" t="s">
        <v>7980</v>
      </c>
      <c r="B4255" s="80" t="s">
        <v>7981</v>
      </c>
      <c r="C4255" s="81">
        <v>12</v>
      </c>
      <c r="D4255" s="81">
        <v>5</v>
      </c>
      <c r="E4255" s="81">
        <v>5</v>
      </c>
      <c r="F4255" s="81">
        <v>0</v>
      </c>
      <c r="G4255" s="82" t="s">
        <v>110</v>
      </c>
      <c r="H4255" s="83" t="s">
        <v>111</v>
      </c>
      <c r="I4255" s="70"/>
      <c r="K4255" s="84">
        <v>1.63</v>
      </c>
    </row>
    <row r="4256" spans="1:11" s="80" customFormat="1" ht="15" customHeight="1">
      <c r="A4256" s="79" t="s">
        <v>7982</v>
      </c>
      <c r="B4256" s="80" t="s">
        <v>7983</v>
      </c>
      <c r="C4256" s="81">
        <v>12</v>
      </c>
      <c r="D4256" s="81">
        <v>5</v>
      </c>
      <c r="E4256" s="81">
        <v>5</v>
      </c>
      <c r="F4256" s="81">
        <v>0</v>
      </c>
      <c r="G4256" s="82" t="s">
        <v>110</v>
      </c>
      <c r="H4256" s="83" t="s">
        <v>111</v>
      </c>
      <c r="I4256" s="70"/>
      <c r="K4256" s="84">
        <v>0.71</v>
      </c>
    </row>
    <row r="4257" spans="1:11" s="80" customFormat="1" ht="15" customHeight="1">
      <c r="A4257" s="79" t="s">
        <v>7984</v>
      </c>
      <c r="B4257" s="85" t="s">
        <v>7985</v>
      </c>
      <c r="C4257" s="81">
        <v>12</v>
      </c>
      <c r="D4257" s="81">
        <v>5</v>
      </c>
      <c r="E4257" s="81">
        <v>5</v>
      </c>
      <c r="F4257" s="81">
        <v>0</v>
      </c>
      <c r="G4257" s="82" t="s">
        <v>110</v>
      </c>
      <c r="H4257" s="83" t="s">
        <v>111</v>
      </c>
      <c r="I4257" s="70"/>
      <c r="K4257" s="84">
        <v>3.06</v>
      </c>
    </row>
    <row r="4258" spans="1:11" s="80" customFormat="1" ht="15" customHeight="1">
      <c r="A4258" s="79" t="s">
        <v>7986</v>
      </c>
      <c r="B4258" s="80" t="s">
        <v>7987</v>
      </c>
      <c r="C4258" s="81">
        <v>12</v>
      </c>
      <c r="D4258" s="81">
        <v>5</v>
      </c>
      <c r="E4258" s="81">
        <v>5</v>
      </c>
      <c r="F4258" s="81">
        <v>0</v>
      </c>
      <c r="G4258" s="82" t="s">
        <v>110</v>
      </c>
      <c r="H4258" s="83" t="s">
        <v>111</v>
      </c>
      <c r="I4258" s="70"/>
      <c r="K4258" s="84">
        <v>0.64</v>
      </c>
    </row>
    <row r="4259" spans="1:11" s="80" customFormat="1" ht="15" customHeight="1">
      <c r="A4259" s="79" t="s">
        <v>7988</v>
      </c>
      <c r="B4259" s="85" t="s">
        <v>7989</v>
      </c>
      <c r="C4259" s="81">
        <v>12</v>
      </c>
      <c r="D4259" s="81">
        <v>5</v>
      </c>
      <c r="E4259" s="81">
        <v>5</v>
      </c>
      <c r="F4259" s="81">
        <v>0</v>
      </c>
      <c r="G4259" s="82" t="s">
        <v>110</v>
      </c>
      <c r="H4259" s="83" t="s">
        <v>111</v>
      </c>
      <c r="I4259" s="70"/>
      <c r="K4259" s="84">
        <v>3.87</v>
      </c>
    </row>
    <row r="4260" spans="1:11" s="80" customFormat="1" ht="15" customHeight="1">
      <c r="A4260" s="79" t="s">
        <v>7990</v>
      </c>
      <c r="B4260" s="85" t="s">
        <v>7991</v>
      </c>
      <c r="C4260" s="81">
        <v>12</v>
      </c>
      <c r="D4260" s="81">
        <v>5</v>
      </c>
      <c r="E4260" s="81">
        <v>5</v>
      </c>
      <c r="F4260" s="81">
        <v>0</v>
      </c>
      <c r="G4260" s="82" t="s">
        <v>110</v>
      </c>
      <c r="H4260" s="83" t="s">
        <v>111</v>
      </c>
      <c r="I4260" s="70"/>
      <c r="K4260" s="84">
        <v>3.24</v>
      </c>
    </row>
    <row r="4261" spans="1:11" s="80" customFormat="1">
      <c r="A4261" s="79" t="s">
        <v>7992</v>
      </c>
      <c r="B4261" s="80" t="s">
        <v>7993</v>
      </c>
      <c r="C4261" s="81">
        <v>12</v>
      </c>
      <c r="D4261" s="81">
        <v>5</v>
      </c>
      <c r="E4261" s="81">
        <v>5</v>
      </c>
      <c r="F4261" s="81">
        <v>0</v>
      </c>
      <c r="G4261" s="82" t="s">
        <v>110</v>
      </c>
      <c r="H4261" s="83" t="s">
        <v>111</v>
      </c>
      <c r="I4261" s="70"/>
      <c r="K4261" s="84">
        <v>0.04</v>
      </c>
    </row>
    <row r="4262" spans="1:11" s="80" customFormat="1">
      <c r="A4262" s="79" t="s">
        <v>7994</v>
      </c>
      <c r="B4262" s="85" t="s">
        <v>7995</v>
      </c>
      <c r="C4262" s="81">
        <v>12</v>
      </c>
      <c r="D4262" s="81">
        <v>5</v>
      </c>
      <c r="E4262" s="81">
        <v>5</v>
      </c>
      <c r="F4262" s="81">
        <v>0</v>
      </c>
      <c r="G4262" s="82" t="s">
        <v>110</v>
      </c>
      <c r="H4262" s="83" t="s">
        <v>111</v>
      </c>
      <c r="I4262" s="70"/>
      <c r="K4262" s="84">
        <v>28.96</v>
      </c>
    </row>
    <row r="4263" spans="1:11" s="80" customFormat="1">
      <c r="A4263" s="79" t="s">
        <v>7996</v>
      </c>
      <c r="B4263" s="85" t="s">
        <v>7997</v>
      </c>
      <c r="C4263" s="81">
        <v>12</v>
      </c>
      <c r="D4263" s="81">
        <v>5</v>
      </c>
      <c r="E4263" s="81">
        <v>5</v>
      </c>
      <c r="F4263" s="81">
        <v>0</v>
      </c>
      <c r="G4263" s="82" t="s">
        <v>110</v>
      </c>
      <c r="H4263" s="83" t="s">
        <v>111</v>
      </c>
      <c r="I4263" s="70"/>
      <c r="K4263" s="84">
        <v>163.54</v>
      </c>
    </row>
    <row r="4264" spans="1:11" s="80" customFormat="1">
      <c r="A4264" s="79" t="s">
        <v>7998</v>
      </c>
      <c r="B4264" s="85" t="s">
        <v>7999</v>
      </c>
      <c r="C4264" s="81">
        <v>12</v>
      </c>
      <c r="D4264" s="81">
        <v>5</v>
      </c>
      <c r="E4264" s="81">
        <v>5</v>
      </c>
      <c r="F4264" s="81">
        <v>0</v>
      </c>
      <c r="G4264" s="82" t="s">
        <v>110</v>
      </c>
      <c r="H4264" s="83" t="s">
        <v>111</v>
      </c>
      <c r="I4264" s="70"/>
      <c r="K4264" s="84">
        <v>76.02</v>
      </c>
    </row>
    <row r="4265" spans="1:11" s="80" customFormat="1" ht="15" customHeight="1">
      <c r="A4265" s="79" t="s">
        <v>8000</v>
      </c>
      <c r="B4265" s="85" t="s">
        <v>8001</v>
      </c>
      <c r="C4265" s="81">
        <v>12</v>
      </c>
      <c r="D4265" s="81">
        <v>5</v>
      </c>
      <c r="E4265" s="81">
        <v>5</v>
      </c>
      <c r="F4265" s="81">
        <v>0</v>
      </c>
      <c r="G4265" s="82" t="s">
        <v>110</v>
      </c>
      <c r="H4265" s="83" t="s">
        <v>111</v>
      </c>
      <c r="I4265" s="70"/>
      <c r="K4265" s="84">
        <v>2619.2800000000002</v>
      </c>
    </row>
    <row r="4266" spans="1:11" s="80" customFormat="1" ht="15" customHeight="1">
      <c r="A4266" s="79" t="s">
        <v>8002</v>
      </c>
      <c r="B4266" s="85" t="s">
        <v>8003</v>
      </c>
      <c r="C4266" s="81">
        <v>12</v>
      </c>
      <c r="D4266" s="81">
        <v>5</v>
      </c>
      <c r="E4266" s="81">
        <v>5</v>
      </c>
      <c r="F4266" s="81">
        <v>0</v>
      </c>
      <c r="G4266" s="82" t="s">
        <v>110</v>
      </c>
      <c r="H4266" s="83" t="s">
        <v>111</v>
      </c>
      <c r="I4266" s="70"/>
      <c r="K4266" s="84">
        <v>3.82</v>
      </c>
    </row>
    <row r="4267" spans="1:11" s="80" customFormat="1" ht="15" customHeight="1">
      <c r="A4267" s="79" t="s">
        <v>8004</v>
      </c>
      <c r="B4267" s="85" t="s">
        <v>8005</v>
      </c>
      <c r="C4267" s="81">
        <v>12</v>
      </c>
      <c r="D4267" s="81">
        <v>5</v>
      </c>
      <c r="E4267" s="81">
        <v>5</v>
      </c>
      <c r="F4267" s="81">
        <v>0</v>
      </c>
      <c r="G4267" s="82" t="s">
        <v>110</v>
      </c>
      <c r="H4267" s="83" t="s">
        <v>111</v>
      </c>
      <c r="I4267" s="70"/>
      <c r="K4267" s="84">
        <v>39.35</v>
      </c>
    </row>
    <row r="4268" spans="1:11" s="80" customFormat="1" ht="15" customHeight="1">
      <c r="A4268" s="79" t="s">
        <v>8006</v>
      </c>
      <c r="B4268" s="85" t="s">
        <v>8007</v>
      </c>
      <c r="C4268" s="81">
        <v>12</v>
      </c>
      <c r="D4268" s="81">
        <v>5</v>
      </c>
      <c r="E4268" s="81">
        <v>5</v>
      </c>
      <c r="F4268" s="81">
        <v>0</v>
      </c>
      <c r="G4268" s="82" t="s">
        <v>110</v>
      </c>
      <c r="H4268" s="83" t="s">
        <v>111</v>
      </c>
      <c r="I4268" s="70"/>
      <c r="K4268" s="84">
        <v>40.270000000000003</v>
      </c>
    </row>
    <row r="4269" spans="1:11" s="80" customFormat="1" ht="15" customHeight="1">
      <c r="A4269" s="79" t="s">
        <v>8008</v>
      </c>
      <c r="B4269" s="85" t="s">
        <v>8009</v>
      </c>
      <c r="C4269" s="81">
        <v>12</v>
      </c>
      <c r="D4269" s="81">
        <v>5</v>
      </c>
      <c r="E4269" s="81">
        <v>5</v>
      </c>
      <c r="F4269" s="81">
        <v>0</v>
      </c>
      <c r="G4269" s="82" t="s">
        <v>110</v>
      </c>
      <c r="H4269" s="83" t="s">
        <v>111</v>
      </c>
      <c r="I4269" s="70"/>
      <c r="K4269" s="84">
        <v>20.89</v>
      </c>
    </row>
    <row r="4270" spans="1:11" s="80" customFormat="1" ht="15" customHeight="1">
      <c r="A4270" s="79" t="s">
        <v>8010</v>
      </c>
      <c r="B4270" s="85" t="s">
        <v>8011</v>
      </c>
      <c r="C4270" s="81">
        <v>12</v>
      </c>
      <c r="D4270" s="81">
        <v>5</v>
      </c>
      <c r="E4270" s="81">
        <v>5</v>
      </c>
      <c r="F4270" s="81">
        <v>0</v>
      </c>
      <c r="G4270" s="82" t="s">
        <v>110</v>
      </c>
      <c r="H4270" s="83" t="s">
        <v>111</v>
      </c>
      <c r="I4270" s="70"/>
      <c r="K4270" s="84">
        <v>4.76</v>
      </c>
    </row>
    <row r="4271" spans="1:11" s="80" customFormat="1">
      <c r="A4271" s="79" t="s">
        <v>8012</v>
      </c>
      <c r="B4271" s="85" t="s">
        <v>8013</v>
      </c>
      <c r="C4271" s="81">
        <v>12</v>
      </c>
      <c r="D4271" s="81">
        <v>5</v>
      </c>
      <c r="E4271" s="81">
        <v>5</v>
      </c>
      <c r="F4271" s="81">
        <v>0</v>
      </c>
      <c r="G4271" s="82" t="s">
        <v>110</v>
      </c>
      <c r="H4271" s="83" t="s">
        <v>111</v>
      </c>
      <c r="I4271" s="70"/>
      <c r="K4271" s="84">
        <v>5.99</v>
      </c>
    </row>
    <row r="4272" spans="1:11" s="80" customFormat="1">
      <c r="A4272" s="79" t="s">
        <v>8014</v>
      </c>
      <c r="B4272" s="85" t="s">
        <v>8015</v>
      </c>
      <c r="C4272" s="81">
        <v>12</v>
      </c>
      <c r="D4272" s="81">
        <v>5</v>
      </c>
      <c r="E4272" s="81">
        <v>5</v>
      </c>
      <c r="F4272" s="81">
        <v>0</v>
      </c>
      <c r="G4272" s="82" t="s">
        <v>110</v>
      </c>
      <c r="H4272" s="83" t="s">
        <v>111</v>
      </c>
      <c r="I4272" s="70"/>
      <c r="K4272" s="84">
        <v>3.45</v>
      </c>
    </row>
    <row r="4273" spans="1:11" s="80" customFormat="1" ht="15" customHeight="1">
      <c r="A4273" s="79" t="s">
        <v>8016</v>
      </c>
      <c r="B4273" s="85" t="s">
        <v>8017</v>
      </c>
      <c r="C4273" s="81">
        <v>12</v>
      </c>
      <c r="D4273" s="81">
        <v>5</v>
      </c>
      <c r="E4273" s="81">
        <v>5</v>
      </c>
      <c r="F4273" s="81">
        <v>0</v>
      </c>
      <c r="G4273" s="82" t="s">
        <v>110</v>
      </c>
      <c r="H4273" s="83" t="s">
        <v>111</v>
      </c>
      <c r="I4273" s="70"/>
      <c r="K4273" s="84">
        <v>5.57</v>
      </c>
    </row>
    <row r="4274" spans="1:11" s="80" customFormat="1" ht="15" customHeight="1">
      <c r="A4274" s="79" t="s">
        <v>8018</v>
      </c>
      <c r="B4274" s="85" t="s">
        <v>8019</v>
      </c>
      <c r="C4274" s="81">
        <v>12</v>
      </c>
      <c r="D4274" s="81">
        <v>5</v>
      </c>
      <c r="E4274" s="81">
        <v>5</v>
      </c>
      <c r="F4274" s="81">
        <v>0</v>
      </c>
      <c r="G4274" s="82" t="s">
        <v>110</v>
      </c>
      <c r="H4274" s="83" t="s">
        <v>111</v>
      </c>
      <c r="I4274" s="70"/>
      <c r="K4274" s="84">
        <v>7.46</v>
      </c>
    </row>
    <row r="4275" spans="1:11" s="80" customFormat="1" ht="15" customHeight="1">
      <c r="A4275" s="79" t="s">
        <v>8020</v>
      </c>
      <c r="B4275" s="85" t="s">
        <v>8021</v>
      </c>
      <c r="C4275" s="81">
        <v>12</v>
      </c>
      <c r="D4275" s="81">
        <v>5</v>
      </c>
      <c r="E4275" s="81">
        <v>5</v>
      </c>
      <c r="F4275" s="81">
        <v>0</v>
      </c>
      <c r="G4275" s="82" t="s">
        <v>110</v>
      </c>
      <c r="H4275" s="83" t="s">
        <v>111</v>
      </c>
      <c r="I4275" s="70"/>
      <c r="K4275" s="84">
        <v>11.3</v>
      </c>
    </row>
    <row r="4276" spans="1:11" s="80" customFormat="1" ht="15" customHeight="1">
      <c r="A4276" s="79" t="s">
        <v>8022</v>
      </c>
      <c r="B4276" s="85" t="s">
        <v>8023</v>
      </c>
      <c r="C4276" s="81">
        <v>12</v>
      </c>
      <c r="D4276" s="81">
        <v>5</v>
      </c>
      <c r="E4276" s="81">
        <v>5</v>
      </c>
      <c r="F4276" s="81">
        <v>0</v>
      </c>
      <c r="G4276" s="82" t="s">
        <v>110</v>
      </c>
      <c r="H4276" s="83" t="s">
        <v>111</v>
      </c>
      <c r="I4276" s="70"/>
      <c r="K4276" s="84">
        <v>4.4800000000000004</v>
      </c>
    </row>
    <row r="4277" spans="1:11" s="80" customFormat="1" ht="15" customHeight="1">
      <c r="A4277" s="79" t="s">
        <v>8024</v>
      </c>
      <c r="B4277" s="85" t="s">
        <v>8025</v>
      </c>
      <c r="C4277" s="81">
        <v>12</v>
      </c>
      <c r="D4277" s="81">
        <v>5</v>
      </c>
      <c r="E4277" s="81">
        <v>5</v>
      </c>
      <c r="F4277" s="81">
        <v>0</v>
      </c>
      <c r="G4277" s="82" t="s">
        <v>110</v>
      </c>
      <c r="H4277" s="83" t="s">
        <v>111</v>
      </c>
      <c r="I4277" s="70"/>
      <c r="K4277" s="84">
        <v>3.33</v>
      </c>
    </row>
    <row r="4278" spans="1:11" s="80" customFormat="1" ht="15" customHeight="1">
      <c r="A4278" s="79" t="s">
        <v>8026</v>
      </c>
      <c r="B4278" s="85" t="s">
        <v>8027</v>
      </c>
      <c r="C4278" s="81">
        <v>12</v>
      </c>
      <c r="D4278" s="81">
        <v>5</v>
      </c>
      <c r="E4278" s="81">
        <v>5</v>
      </c>
      <c r="F4278" s="81">
        <v>0</v>
      </c>
      <c r="G4278" s="82" t="s">
        <v>110</v>
      </c>
      <c r="H4278" s="83" t="s">
        <v>111</v>
      </c>
      <c r="I4278" s="70"/>
      <c r="K4278" s="84">
        <v>28.94</v>
      </c>
    </row>
    <row r="4279" spans="1:11" s="80" customFormat="1" ht="15" customHeight="1">
      <c r="A4279" s="79" t="s">
        <v>8028</v>
      </c>
      <c r="B4279" s="80" t="s">
        <v>8029</v>
      </c>
      <c r="C4279" s="81">
        <v>12</v>
      </c>
      <c r="D4279" s="81">
        <v>5</v>
      </c>
      <c r="E4279" s="81">
        <v>5</v>
      </c>
      <c r="F4279" s="81">
        <v>0</v>
      </c>
      <c r="G4279" s="82" t="s">
        <v>110</v>
      </c>
      <c r="H4279" s="83" t="s">
        <v>111</v>
      </c>
      <c r="I4279" s="70"/>
      <c r="K4279" s="84">
        <v>1.72</v>
      </c>
    </row>
    <row r="4280" spans="1:11" s="80" customFormat="1" ht="15" customHeight="1">
      <c r="A4280" s="79" t="s">
        <v>8030</v>
      </c>
      <c r="B4280" s="85" t="s">
        <v>8031</v>
      </c>
      <c r="C4280" s="81">
        <v>12</v>
      </c>
      <c r="D4280" s="81">
        <v>5</v>
      </c>
      <c r="E4280" s="81">
        <v>5</v>
      </c>
      <c r="F4280" s="81">
        <v>0</v>
      </c>
      <c r="G4280" s="82" t="s">
        <v>110</v>
      </c>
      <c r="H4280" s="83" t="s">
        <v>111</v>
      </c>
      <c r="I4280" s="70"/>
      <c r="K4280" s="84">
        <v>36.33</v>
      </c>
    </row>
    <row r="4281" spans="1:11" s="80" customFormat="1" ht="15" customHeight="1">
      <c r="A4281" s="79" t="s">
        <v>8032</v>
      </c>
      <c r="B4281" s="85" t="s">
        <v>8033</v>
      </c>
      <c r="C4281" s="81">
        <v>12</v>
      </c>
      <c r="D4281" s="81">
        <v>5</v>
      </c>
      <c r="E4281" s="81">
        <v>5</v>
      </c>
      <c r="F4281" s="81">
        <v>0</v>
      </c>
      <c r="G4281" s="82" t="s">
        <v>110</v>
      </c>
      <c r="H4281" s="83" t="s">
        <v>111</v>
      </c>
      <c r="I4281" s="70"/>
      <c r="K4281" s="84">
        <v>51.63</v>
      </c>
    </row>
    <row r="4282" spans="1:11" s="80" customFormat="1" ht="15" customHeight="1">
      <c r="A4282" s="79" t="s">
        <v>8034</v>
      </c>
      <c r="B4282" s="85" t="s">
        <v>8035</v>
      </c>
      <c r="C4282" s="81">
        <v>12</v>
      </c>
      <c r="D4282" s="81">
        <v>5</v>
      </c>
      <c r="E4282" s="81">
        <v>5</v>
      </c>
      <c r="F4282" s="81">
        <v>0</v>
      </c>
      <c r="G4282" s="82" t="s">
        <v>110</v>
      </c>
      <c r="H4282" s="83" t="s">
        <v>111</v>
      </c>
      <c r="I4282" s="70"/>
      <c r="K4282" s="84">
        <v>1679.96</v>
      </c>
    </row>
    <row r="4283" spans="1:11" s="80" customFormat="1" ht="15" customHeight="1">
      <c r="A4283" s="79" t="s">
        <v>8036</v>
      </c>
      <c r="B4283" s="80" t="s">
        <v>8037</v>
      </c>
      <c r="C4283" s="81">
        <v>12</v>
      </c>
      <c r="D4283" s="81">
        <v>5</v>
      </c>
      <c r="E4283" s="81">
        <v>5</v>
      </c>
      <c r="F4283" s="81">
        <v>0</v>
      </c>
      <c r="G4283" s="82" t="s">
        <v>110</v>
      </c>
      <c r="H4283" s="83" t="s">
        <v>111</v>
      </c>
      <c r="I4283" s="70"/>
      <c r="K4283" s="84">
        <v>1.39</v>
      </c>
    </row>
    <row r="4284" spans="1:11" s="80" customFormat="1" ht="15" customHeight="1">
      <c r="A4284" s="79" t="s">
        <v>8038</v>
      </c>
      <c r="B4284" s="85" t="s">
        <v>8039</v>
      </c>
      <c r="C4284" s="81">
        <v>12</v>
      </c>
      <c r="D4284" s="81">
        <v>5</v>
      </c>
      <c r="E4284" s="81">
        <v>5</v>
      </c>
      <c r="F4284" s="81">
        <v>0</v>
      </c>
      <c r="G4284" s="82" t="s">
        <v>110</v>
      </c>
      <c r="H4284" s="83" t="s">
        <v>111</v>
      </c>
      <c r="I4284" s="70"/>
      <c r="K4284" s="84">
        <v>69.05</v>
      </c>
    </row>
    <row r="4285" spans="1:11" s="80" customFormat="1" ht="15" customHeight="1">
      <c r="A4285" s="79" t="s">
        <v>8040</v>
      </c>
      <c r="B4285" s="80" t="s">
        <v>8041</v>
      </c>
      <c r="C4285" s="81">
        <v>12</v>
      </c>
      <c r="D4285" s="81">
        <v>5</v>
      </c>
      <c r="E4285" s="81">
        <v>5</v>
      </c>
      <c r="F4285" s="81">
        <v>0</v>
      </c>
      <c r="G4285" s="82" t="s">
        <v>110</v>
      </c>
      <c r="H4285" s="83" t="s">
        <v>111</v>
      </c>
      <c r="I4285" s="70"/>
      <c r="K4285" s="84">
        <v>0.36</v>
      </c>
    </row>
    <row r="4286" spans="1:11" s="80" customFormat="1" ht="15" customHeight="1">
      <c r="A4286" s="79" t="s">
        <v>8042</v>
      </c>
      <c r="B4286" s="85" t="s">
        <v>8043</v>
      </c>
      <c r="C4286" s="81">
        <v>12</v>
      </c>
      <c r="D4286" s="81">
        <v>5</v>
      </c>
      <c r="E4286" s="81">
        <v>5</v>
      </c>
      <c r="F4286" s="81">
        <v>0</v>
      </c>
      <c r="G4286" s="82" t="s">
        <v>110</v>
      </c>
      <c r="H4286" s="83" t="s">
        <v>111</v>
      </c>
      <c r="I4286" s="70"/>
      <c r="K4286" s="84">
        <v>12.26</v>
      </c>
    </row>
    <row r="4287" spans="1:11" s="80" customFormat="1" ht="15" customHeight="1">
      <c r="A4287" s="79" t="s">
        <v>8044</v>
      </c>
      <c r="B4287" s="85" t="s">
        <v>8045</v>
      </c>
      <c r="C4287" s="81">
        <v>12</v>
      </c>
      <c r="D4287" s="81">
        <v>5</v>
      </c>
      <c r="E4287" s="81">
        <v>5</v>
      </c>
      <c r="F4287" s="81">
        <v>0</v>
      </c>
      <c r="G4287" s="82" t="s">
        <v>110</v>
      </c>
      <c r="H4287" s="83" t="s">
        <v>111</v>
      </c>
      <c r="I4287" s="70"/>
      <c r="K4287" s="84">
        <v>90.98</v>
      </c>
    </row>
    <row r="4288" spans="1:11" s="80" customFormat="1" ht="15" customHeight="1">
      <c r="A4288" s="79" t="s">
        <v>8046</v>
      </c>
      <c r="B4288" s="85" t="s">
        <v>8047</v>
      </c>
      <c r="C4288" s="81">
        <v>12</v>
      </c>
      <c r="D4288" s="81">
        <v>5</v>
      </c>
      <c r="E4288" s="81">
        <v>5</v>
      </c>
      <c r="F4288" s="81">
        <v>0</v>
      </c>
      <c r="G4288" s="82" t="s">
        <v>110</v>
      </c>
      <c r="H4288" s="83" t="s">
        <v>111</v>
      </c>
      <c r="I4288" s="70"/>
      <c r="K4288" s="84">
        <v>4.05</v>
      </c>
    </row>
    <row r="4289" spans="1:11" s="80" customFormat="1" ht="15" customHeight="1">
      <c r="A4289" s="79" t="s">
        <v>8048</v>
      </c>
      <c r="B4289" s="80" t="s">
        <v>8049</v>
      </c>
      <c r="C4289" s="81">
        <v>12</v>
      </c>
      <c r="D4289" s="81">
        <v>5</v>
      </c>
      <c r="E4289" s="81">
        <v>5</v>
      </c>
      <c r="F4289" s="81">
        <v>0</v>
      </c>
      <c r="G4289" s="82" t="s">
        <v>110</v>
      </c>
      <c r="H4289" s="83" t="s">
        <v>111</v>
      </c>
      <c r="I4289" s="70"/>
      <c r="K4289" s="84">
        <v>1.72</v>
      </c>
    </row>
    <row r="4290" spans="1:11" s="80" customFormat="1" ht="15" customHeight="1">
      <c r="A4290" s="79" t="s">
        <v>8050</v>
      </c>
      <c r="B4290" s="85" t="s">
        <v>8051</v>
      </c>
      <c r="C4290" s="81">
        <v>12</v>
      </c>
      <c r="D4290" s="81">
        <v>5</v>
      </c>
      <c r="E4290" s="81">
        <v>5</v>
      </c>
      <c r="F4290" s="81">
        <v>0</v>
      </c>
      <c r="G4290" s="82" t="s">
        <v>110</v>
      </c>
      <c r="H4290" s="83" t="s">
        <v>111</v>
      </c>
      <c r="I4290" s="70"/>
      <c r="K4290" s="84">
        <v>2.2799999999999998</v>
      </c>
    </row>
    <row r="4291" spans="1:11" s="80" customFormat="1" ht="15" customHeight="1">
      <c r="A4291" s="79" t="s">
        <v>8052</v>
      </c>
      <c r="B4291" s="80" t="s">
        <v>8053</v>
      </c>
      <c r="C4291" s="81">
        <v>12</v>
      </c>
      <c r="D4291" s="81">
        <v>5</v>
      </c>
      <c r="E4291" s="81">
        <v>5</v>
      </c>
      <c r="F4291" s="81">
        <v>0</v>
      </c>
      <c r="G4291" s="82" t="s">
        <v>110</v>
      </c>
      <c r="H4291" s="83" t="s">
        <v>111</v>
      </c>
      <c r="I4291" s="70"/>
      <c r="K4291" s="84">
        <v>0.72</v>
      </c>
    </row>
    <row r="4292" spans="1:11" s="80" customFormat="1" ht="15" customHeight="1">
      <c r="A4292" s="79" t="s">
        <v>8054</v>
      </c>
      <c r="B4292" s="85" t="s">
        <v>8055</v>
      </c>
      <c r="C4292" s="81">
        <v>12</v>
      </c>
      <c r="D4292" s="81">
        <v>5</v>
      </c>
      <c r="E4292" s="81">
        <v>5</v>
      </c>
      <c r="F4292" s="81">
        <v>0</v>
      </c>
      <c r="G4292" s="82" t="s">
        <v>110</v>
      </c>
      <c r="H4292" s="83" t="s">
        <v>111</v>
      </c>
      <c r="I4292" s="70"/>
      <c r="K4292" s="84">
        <v>2.38</v>
      </c>
    </row>
    <row r="4293" spans="1:11" s="80" customFormat="1" ht="15" customHeight="1">
      <c r="A4293" s="79" t="s">
        <v>8056</v>
      </c>
      <c r="B4293" s="85" t="s">
        <v>8057</v>
      </c>
      <c r="C4293" s="81">
        <v>12</v>
      </c>
      <c r="D4293" s="81">
        <v>5</v>
      </c>
      <c r="E4293" s="81">
        <v>5</v>
      </c>
      <c r="F4293" s="81">
        <v>0</v>
      </c>
      <c r="G4293" s="82" t="s">
        <v>110</v>
      </c>
      <c r="H4293" s="83" t="s">
        <v>111</v>
      </c>
      <c r="I4293" s="70"/>
      <c r="K4293" s="84">
        <v>5.08</v>
      </c>
    </row>
    <row r="4294" spans="1:11" s="80" customFormat="1" ht="15" customHeight="1">
      <c r="A4294" s="79" t="s">
        <v>8058</v>
      </c>
      <c r="B4294" s="80" t="s">
        <v>8059</v>
      </c>
      <c r="C4294" s="81">
        <v>12</v>
      </c>
      <c r="D4294" s="81">
        <v>5</v>
      </c>
      <c r="E4294" s="81">
        <v>5</v>
      </c>
      <c r="F4294" s="81">
        <v>0</v>
      </c>
      <c r="G4294" s="82" t="s">
        <v>110</v>
      </c>
      <c r="H4294" s="83" t="s">
        <v>111</v>
      </c>
      <c r="I4294" s="70"/>
      <c r="K4294" s="84">
        <v>0.66</v>
      </c>
    </row>
    <row r="4295" spans="1:11" s="80" customFormat="1" ht="15" customHeight="1">
      <c r="A4295" s="79" t="s">
        <v>8060</v>
      </c>
      <c r="B4295" s="85" t="s">
        <v>8061</v>
      </c>
      <c r="C4295" s="81">
        <v>12</v>
      </c>
      <c r="D4295" s="81">
        <v>5</v>
      </c>
      <c r="E4295" s="81">
        <v>5</v>
      </c>
      <c r="F4295" s="81">
        <v>0</v>
      </c>
      <c r="G4295" s="82" t="s">
        <v>110</v>
      </c>
      <c r="H4295" s="83" t="s">
        <v>111</v>
      </c>
      <c r="I4295" s="70"/>
      <c r="K4295" s="84">
        <v>2.64</v>
      </c>
    </row>
    <row r="4296" spans="1:11" s="80" customFormat="1" ht="15" customHeight="1">
      <c r="A4296" s="79" t="s">
        <v>8062</v>
      </c>
      <c r="B4296" s="80" t="s">
        <v>8063</v>
      </c>
      <c r="C4296" s="81">
        <v>12</v>
      </c>
      <c r="D4296" s="81">
        <v>5</v>
      </c>
      <c r="E4296" s="81">
        <v>5</v>
      </c>
      <c r="F4296" s="81">
        <v>0</v>
      </c>
      <c r="G4296" s="82" t="s">
        <v>110</v>
      </c>
      <c r="H4296" s="83" t="s">
        <v>111</v>
      </c>
      <c r="I4296" s="70"/>
      <c r="K4296" s="84">
        <v>1.91</v>
      </c>
    </row>
    <row r="4297" spans="1:11" s="80" customFormat="1" ht="15" customHeight="1">
      <c r="A4297" s="79" t="s">
        <v>8064</v>
      </c>
      <c r="B4297" s="85" t="s">
        <v>8065</v>
      </c>
      <c r="C4297" s="81">
        <v>12</v>
      </c>
      <c r="D4297" s="81">
        <v>5</v>
      </c>
      <c r="E4297" s="81">
        <v>5</v>
      </c>
      <c r="F4297" s="81">
        <v>0</v>
      </c>
      <c r="G4297" s="82" t="s">
        <v>110</v>
      </c>
      <c r="H4297" s="83" t="s">
        <v>111</v>
      </c>
      <c r="I4297" s="70"/>
      <c r="K4297" s="84">
        <v>5.59</v>
      </c>
    </row>
    <row r="4298" spans="1:11" s="80" customFormat="1" ht="15" customHeight="1">
      <c r="A4298" s="79" t="s">
        <v>8066</v>
      </c>
      <c r="B4298" s="80" t="s">
        <v>8067</v>
      </c>
      <c r="C4298" s="81">
        <v>12</v>
      </c>
      <c r="D4298" s="81">
        <v>5</v>
      </c>
      <c r="E4298" s="81">
        <v>5</v>
      </c>
      <c r="F4298" s="81">
        <v>0</v>
      </c>
      <c r="G4298" s="82" t="s">
        <v>110</v>
      </c>
      <c r="H4298" s="83" t="s">
        <v>111</v>
      </c>
      <c r="I4298" s="70"/>
      <c r="K4298" s="84">
        <v>1.03</v>
      </c>
    </row>
    <row r="4299" spans="1:11" s="80" customFormat="1" ht="15" customHeight="1">
      <c r="A4299" s="79" t="s">
        <v>8068</v>
      </c>
      <c r="B4299" s="85" t="s">
        <v>8069</v>
      </c>
      <c r="C4299" s="81">
        <v>12</v>
      </c>
      <c r="D4299" s="81">
        <v>5</v>
      </c>
      <c r="E4299" s="81">
        <v>5</v>
      </c>
      <c r="F4299" s="81">
        <v>0</v>
      </c>
      <c r="G4299" s="82" t="s">
        <v>110</v>
      </c>
      <c r="H4299" s="83" t="s">
        <v>111</v>
      </c>
      <c r="I4299" s="70"/>
      <c r="K4299" s="84">
        <v>2.02</v>
      </c>
    </row>
    <row r="4300" spans="1:11" s="80" customFormat="1" ht="15" customHeight="1">
      <c r="A4300" s="79" t="s">
        <v>8070</v>
      </c>
      <c r="B4300" s="85" t="s">
        <v>8071</v>
      </c>
      <c r="C4300" s="81">
        <v>12</v>
      </c>
      <c r="D4300" s="81">
        <v>5</v>
      </c>
      <c r="E4300" s="81">
        <v>5</v>
      </c>
      <c r="F4300" s="81">
        <v>0</v>
      </c>
      <c r="G4300" s="82" t="s">
        <v>110</v>
      </c>
      <c r="H4300" s="83" t="s">
        <v>111</v>
      </c>
      <c r="I4300" s="70"/>
      <c r="K4300" s="84">
        <v>6.53</v>
      </c>
    </row>
    <row r="4301" spans="1:11" s="80" customFormat="1" ht="15" customHeight="1">
      <c r="A4301" s="79" t="s">
        <v>8072</v>
      </c>
      <c r="B4301" s="85" t="s">
        <v>8073</v>
      </c>
      <c r="C4301" s="81">
        <v>12</v>
      </c>
      <c r="D4301" s="81">
        <v>5</v>
      </c>
      <c r="E4301" s="81">
        <v>5</v>
      </c>
      <c r="F4301" s="81">
        <v>0</v>
      </c>
      <c r="G4301" s="82" t="s">
        <v>110</v>
      </c>
      <c r="H4301" s="83" t="s">
        <v>111</v>
      </c>
      <c r="I4301" s="70"/>
      <c r="K4301" s="84">
        <v>31.74</v>
      </c>
    </row>
    <row r="4302" spans="1:11" s="80" customFormat="1" ht="15" customHeight="1">
      <c r="A4302" s="79" t="s">
        <v>8074</v>
      </c>
      <c r="B4302" s="85" t="s">
        <v>8075</v>
      </c>
      <c r="C4302" s="81">
        <v>12</v>
      </c>
      <c r="D4302" s="81">
        <v>5</v>
      </c>
      <c r="E4302" s="81">
        <v>5</v>
      </c>
      <c r="F4302" s="81">
        <v>0</v>
      </c>
      <c r="G4302" s="82" t="s">
        <v>110</v>
      </c>
      <c r="H4302" s="83" t="s">
        <v>111</v>
      </c>
      <c r="I4302" s="70"/>
      <c r="K4302" s="84">
        <v>16.989999999999998</v>
      </c>
    </row>
    <row r="4303" spans="1:11" s="80" customFormat="1" ht="15" customHeight="1">
      <c r="A4303" s="79" t="s">
        <v>8076</v>
      </c>
      <c r="B4303" s="85" t="s">
        <v>8077</v>
      </c>
      <c r="C4303" s="81">
        <v>12</v>
      </c>
      <c r="D4303" s="81">
        <v>5</v>
      </c>
      <c r="E4303" s="81">
        <v>5</v>
      </c>
      <c r="F4303" s="81">
        <v>0</v>
      </c>
      <c r="G4303" s="82" t="s">
        <v>110</v>
      </c>
      <c r="H4303" s="83" t="s">
        <v>111</v>
      </c>
      <c r="I4303" s="70"/>
      <c r="K4303" s="84">
        <v>20.91</v>
      </c>
    </row>
    <row r="4304" spans="1:11" s="80" customFormat="1" ht="15" customHeight="1">
      <c r="A4304" s="79" t="s">
        <v>8078</v>
      </c>
      <c r="B4304" s="85" t="s">
        <v>8079</v>
      </c>
      <c r="C4304" s="81">
        <v>12</v>
      </c>
      <c r="D4304" s="81">
        <v>5</v>
      </c>
      <c r="E4304" s="81">
        <v>5</v>
      </c>
      <c r="F4304" s="81">
        <v>0</v>
      </c>
      <c r="G4304" s="82" t="s">
        <v>110</v>
      </c>
      <c r="H4304" s="83" t="s">
        <v>111</v>
      </c>
      <c r="I4304" s="70"/>
      <c r="K4304" s="84">
        <v>600.91</v>
      </c>
    </row>
    <row r="4305" spans="1:11" s="80" customFormat="1">
      <c r="A4305" s="79" t="s">
        <v>8080</v>
      </c>
      <c r="B4305" s="85" t="s">
        <v>8081</v>
      </c>
      <c r="C4305" s="81">
        <v>12</v>
      </c>
      <c r="D4305" s="81">
        <v>5</v>
      </c>
      <c r="E4305" s="81">
        <v>5</v>
      </c>
      <c r="F4305" s="81">
        <v>0</v>
      </c>
      <c r="G4305" s="82" t="s">
        <v>110</v>
      </c>
      <c r="H4305" s="83" t="s">
        <v>111</v>
      </c>
      <c r="I4305" s="70"/>
      <c r="K4305" s="84">
        <v>5.35</v>
      </c>
    </row>
    <row r="4306" spans="1:11" s="80" customFormat="1" ht="15" customHeight="1">
      <c r="A4306" s="79" t="s">
        <v>8082</v>
      </c>
      <c r="B4306" s="80" t="s">
        <v>8083</v>
      </c>
      <c r="C4306" s="81">
        <v>12</v>
      </c>
      <c r="D4306" s="81">
        <v>5</v>
      </c>
      <c r="E4306" s="81">
        <v>5</v>
      </c>
      <c r="F4306" s="81">
        <v>0</v>
      </c>
      <c r="G4306" s="82" t="s">
        <v>110</v>
      </c>
      <c r="H4306" s="83" t="s">
        <v>111</v>
      </c>
      <c r="I4306" s="70"/>
      <c r="K4306" s="84">
        <v>1.18</v>
      </c>
    </row>
    <row r="4307" spans="1:11" s="80" customFormat="1" ht="15" customHeight="1">
      <c r="A4307" s="79" t="s">
        <v>8084</v>
      </c>
      <c r="B4307" s="85" t="s">
        <v>8085</v>
      </c>
      <c r="C4307" s="81">
        <v>12</v>
      </c>
      <c r="D4307" s="81">
        <v>5</v>
      </c>
      <c r="E4307" s="81">
        <v>5</v>
      </c>
      <c r="F4307" s="81">
        <v>0</v>
      </c>
      <c r="G4307" s="82" t="s">
        <v>110</v>
      </c>
      <c r="H4307" s="83" t="s">
        <v>111</v>
      </c>
      <c r="I4307" s="70"/>
      <c r="K4307" s="84">
        <v>11.6</v>
      </c>
    </row>
    <row r="4308" spans="1:11" s="80" customFormat="1" ht="15" customHeight="1">
      <c r="A4308" s="79" t="s">
        <v>8086</v>
      </c>
      <c r="B4308" s="85" t="s">
        <v>8087</v>
      </c>
      <c r="C4308" s="81">
        <v>12</v>
      </c>
      <c r="D4308" s="81">
        <v>5</v>
      </c>
      <c r="E4308" s="81">
        <v>5</v>
      </c>
      <c r="F4308" s="81">
        <v>0</v>
      </c>
      <c r="G4308" s="82" t="s">
        <v>110</v>
      </c>
      <c r="H4308" s="83" t="s">
        <v>111</v>
      </c>
      <c r="I4308" s="70"/>
      <c r="K4308" s="84">
        <v>38.700000000000003</v>
      </c>
    </row>
    <row r="4309" spans="1:11" s="80" customFormat="1">
      <c r="A4309" s="79" t="s">
        <v>8088</v>
      </c>
      <c r="B4309" s="85" t="s">
        <v>8089</v>
      </c>
      <c r="C4309" s="81">
        <v>12</v>
      </c>
      <c r="D4309" s="81">
        <v>5</v>
      </c>
      <c r="E4309" s="81">
        <v>5</v>
      </c>
      <c r="F4309" s="81">
        <v>0</v>
      </c>
      <c r="G4309" s="82" t="s">
        <v>110</v>
      </c>
      <c r="H4309" s="83" t="s">
        <v>111</v>
      </c>
      <c r="I4309" s="70"/>
      <c r="K4309" s="84">
        <v>9.8000000000000007</v>
      </c>
    </row>
    <row r="4310" spans="1:11" s="80" customFormat="1" ht="15" customHeight="1">
      <c r="A4310" s="79" t="s">
        <v>8090</v>
      </c>
      <c r="B4310" s="85" t="s">
        <v>8091</v>
      </c>
      <c r="C4310" s="81">
        <v>12</v>
      </c>
      <c r="D4310" s="81">
        <v>5</v>
      </c>
      <c r="E4310" s="81">
        <v>5</v>
      </c>
      <c r="F4310" s="81">
        <v>0</v>
      </c>
      <c r="G4310" s="82" t="s">
        <v>110</v>
      </c>
      <c r="H4310" s="83" t="s">
        <v>111</v>
      </c>
      <c r="I4310" s="70"/>
      <c r="K4310" s="84">
        <v>7.77</v>
      </c>
    </row>
    <row r="4311" spans="1:11" s="80" customFormat="1" ht="15" customHeight="1">
      <c r="A4311" s="79" t="s">
        <v>8092</v>
      </c>
      <c r="B4311" s="85" t="s">
        <v>8093</v>
      </c>
      <c r="C4311" s="81">
        <v>12</v>
      </c>
      <c r="D4311" s="81">
        <v>5</v>
      </c>
      <c r="E4311" s="81">
        <v>5</v>
      </c>
      <c r="F4311" s="81">
        <v>0</v>
      </c>
      <c r="G4311" s="82" t="s">
        <v>110</v>
      </c>
      <c r="H4311" s="83" t="s">
        <v>111</v>
      </c>
      <c r="I4311" s="70"/>
      <c r="K4311" s="84">
        <v>3299.53</v>
      </c>
    </row>
    <row r="4312" spans="1:11" s="80" customFormat="1" ht="15" customHeight="1">
      <c r="A4312" s="79" t="s">
        <v>8094</v>
      </c>
      <c r="B4312" s="85" t="s">
        <v>8095</v>
      </c>
      <c r="C4312" s="81">
        <v>12</v>
      </c>
      <c r="D4312" s="81">
        <v>5</v>
      </c>
      <c r="E4312" s="81">
        <v>5</v>
      </c>
      <c r="F4312" s="81">
        <v>0</v>
      </c>
      <c r="G4312" s="82" t="s">
        <v>110</v>
      </c>
      <c r="H4312" s="83" t="s">
        <v>111</v>
      </c>
      <c r="I4312" s="70"/>
      <c r="K4312" s="84">
        <v>51.56</v>
      </c>
    </row>
    <row r="4313" spans="1:11" s="80" customFormat="1">
      <c r="A4313" s="79" t="s">
        <v>8096</v>
      </c>
      <c r="B4313" s="85" t="s">
        <v>8097</v>
      </c>
      <c r="C4313" s="81">
        <v>12</v>
      </c>
      <c r="D4313" s="81">
        <v>5</v>
      </c>
      <c r="E4313" s="81">
        <v>5</v>
      </c>
      <c r="F4313" s="81">
        <v>0</v>
      </c>
      <c r="G4313" s="82" t="s">
        <v>110</v>
      </c>
      <c r="H4313" s="83" t="s">
        <v>111</v>
      </c>
      <c r="I4313" s="70"/>
      <c r="K4313" s="84">
        <v>2484.42</v>
      </c>
    </row>
    <row r="4314" spans="1:11" s="80" customFormat="1">
      <c r="A4314" s="79" t="s">
        <v>8098</v>
      </c>
      <c r="B4314" s="85" t="s">
        <v>8099</v>
      </c>
      <c r="C4314" s="81">
        <v>12</v>
      </c>
      <c r="D4314" s="81">
        <v>5</v>
      </c>
      <c r="E4314" s="81">
        <v>5</v>
      </c>
      <c r="F4314" s="81">
        <v>0</v>
      </c>
      <c r="G4314" s="82" t="s">
        <v>110</v>
      </c>
      <c r="H4314" s="83" t="s">
        <v>111</v>
      </c>
      <c r="I4314" s="70"/>
      <c r="K4314" s="84">
        <v>1013.87</v>
      </c>
    </row>
    <row r="4315" spans="1:11" s="80" customFormat="1">
      <c r="A4315" s="79" t="s">
        <v>8100</v>
      </c>
      <c r="B4315" s="80" t="s">
        <v>8101</v>
      </c>
      <c r="C4315" s="81">
        <v>12</v>
      </c>
      <c r="D4315" s="81">
        <v>5</v>
      </c>
      <c r="E4315" s="81">
        <v>5</v>
      </c>
      <c r="F4315" s="81">
        <v>0</v>
      </c>
      <c r="G4315" s="82" t="s">
        <v>110</v>
      </c>
      <c r="H4315" s="83" t="s">
        <v>111</v>
      </c>
      <c r="I4315" s="70"/>
      <c r="K4315" s="84">
        <v>0.67</v>
      </c>
    </row>
    <row r="4316" spans="1:11" s="80" customFormat="1">
      <c r="A4316" s="79" t="s">
        <v>8102</v>
      </c>
      <c r="B4316" s="85" t="s">
        <v>8103</v>
      </c>
      <c r="C4316" s="81">
        <v>12</v>
      </c>
      <c r="D4316" s="81">
        <v>5</v>
      </c>
      <c r="E4316" s="81">
        <v>5</v>
      </c>
      <c r="F4316" s="81">
        <v>0</v>
      </c>
      <c r="G4316" s="82" t="s">
        <v>110</v>
      </c>
      <c r="H4316" s="83" t="s">
        <v>111</v>
      </c>
      <c r="I4316" s="70"/>
      <c r="K4316" s="84">
        <v>3.7</v>
      </c>
    </row>
    <row r="4317" spans="1:11" s="80" customFormat="1">
      <c r="A4317" s="79" t="s">
        <v>8104</v>
      </c>
      <c r="B4317" s="85" t="s">
        <v>8105</v>
      </c>
      <c r="C4317" s="81">
        <v>12</v>
      </c>
      <c r="D4317" s="81">
        <v>5</v>
      </c>
      <c r="E4317" s="81">
        <v>5</v>
      </c>
      <c r="F4317" s="81">
        <v>0</v>
      </c>
      <c r="G4317" s="82" t="s">
        <v>110</v>
      </c>
      <c r="H4317" s="83" t="s">
        <v>111</v>
      </c>
      <c r="I4317" s="70"/>
      <c r="K4317" s="84">
        <v>3.7</v>
      </c>
    </row>
    <row r="4318" spans="1:11" s="80" customFormat="1">
      <c r="A4318" s="79" t="s">
        <v>8106</v>
      </c>
      <c r="B4318" s="85" t="s">
        <v>8107</v>
      </c>
      <c r="C4318" s="81">
        <v>12</v>
      </c>
      <c r="D4318" s="81">
        <v>5</v>
      </c>
      <c r="E4318" s="81">
        <v>5</v>
      </c>
      <c r="F4318" s="81">
        <v>0</v>
      </c>
      <c r="G4318" s="82" t="s">
        <v>110</v>
      </c>
      <c r="H4318" s="83" t="s">
        <v>111</v>
      </c>
      <c r="I4318" s="70"/>
      <c r="K4318" s="84">
        <v>11.38</v>
      </c>
    </row>
    <row r="4319" spans="1:11" s="80" customFormat="1">
      <c r="A4319" s="79" t="s">
        <v>8108</v>
      </c>
      <c r="B4319" s="85" t="s">
        <v>8109</v>
      </c>
      <c r="C4319" s="81">
        <v>12</v>
      </c>
      <c r="D4319" s="81">
        <v>5</v>
      </c>
      <c r="E4319" s="81">
        <v>5</v>
      </c>
      <c r="F4319" s="81">
        <v>0</v>
      </c>
      <c r="G4319" s="82" t="s">
        <v>110</v>
      </c>
      <c r="H4319" s="83" t="s">
        <v>111</v>
      </c>
      <c r="I4319" s="70"/>
      <c r="K4319" s="84">
        <v>11.38</v>
      </c>
    </row>
    <row r="4320" spans="1:11" s="80" customFormat="1">
      <c r="A4320" s="79" t="s">
        <v>8110</v>
      </c>
      <c r="B4320" s="85" t="s">
        <v>8111</v>
      </c>
      <c r="C4320" s="81">
        <v>12</v>
      </c>
      <c r="D4320" s="81">
        <v>5</v>
      </c>
      <c r="E4320" s="81">
        <v>5</v>
      </c>
      <c r="F4320" s="81">
        <v>0</v>
      </c>
      <c r="G4320" s="82" t="s">
        <v>110</v>
      </c>
      <c r="H4320" s="83" t="s">
        <v>111</v>
      </c>
      <c r="I4320" s="70"/>
      <c r="K4320" s="84">
        <v>29.4</v>
      </c>
    </row>
    <row r="4321" spans="1:11" s="80" customFormat="1">
      <c r="A4321" s="79" t="s">
        <v>8112</v>
      </c>
      <c r="B4321" s="85" t="s">
        <v>8113</v>
      </c>
      <c r="C4321" s="81">
        <v>12</v>
      </c>
      <c r="D4321" s="81">
        <v>5</v>
      </c>
      <c r="E4321" s="81">
        <v>5</v>
      </c>
      <c r="F4321" s="81">
        <v>0</v>
      </c>
      <c r="G4321" s="82" t="s">
        <v>110</v>
      </c>
      <c r="H4321" s="83" t="s">
        <v>111</v>
      </c>
      <c r="I4321" s="70"/>
      <c r="K4321" s="84">
        <v>8.2100000000000009</v>
      </c>
    </row>
    <row r="4322" spans="1:11" s="80" customFormat="1">
      <c r="A4322" s="79" t="s">
        <v>8114</v>
      </c>
      <c r="B4322" s="85" t="s">
        <v>8115</v>
      </c>
      <c r="C4322" s="81">
        <v>12</v>
      </c>
      <c r="D4322" s="81">
        <v>5</v>
      </c>
      <c r="E4322" s="81">
        <v>5</v>
      </c>
      <c r="F4322" s="81">
        <v>0</v>
      </c>
      <c r="G4322" s="82" t="s">
        <v>110</v>
      </c>
      <c r="H4322" s="83" t="s">
        <v>111</v>
      </c>
      <c r="I4322" s="70"/>
      <c r="K4322" s="84">
        <v>14.44</v>
      </c>
    </row>
    <row r="4323" spans="1:11" s="80" customFormat="1">
      <c r="A4323" s="79" t="s">
        <v>8116</v>
      </c>
      <c r="B4323" s="85" t="s">
        <v>8117</v>
      </c>
      <c r="C4323" s="81">
        <v>12</v>
      </c>
      <c r="D4323" s="81">
        <v>5</v>
      </c>
      <c r="E4323" s="81">
        <v>5</v>
      </c>
      <c r="F4323" s="81">
        <v>0</v>
      </c>
      <c r="G4323" s="82" t="s">
        <v>110</v>
      </c>
      <c r="H4323" s="83" t="s">
        <v>111</v>
      </c>
      <c r="I4323" s="70"/>
      <c r="K4323" s="84">
        <v>10.11</v>
      </c>
    </row>
    <row r="4324" spans="1:11" s="80" customFormat="1">
      <c r="A4324" s="79" t="s">
        <v>8118</v>
      </c>
      <c r="B4324" s="85" t="s">
        <v>8119</v>
      </c>
      <c r="C4324" s="81">
        <v>12</v>
      </c>
      <c r="D4324" s="81">
        <v>5</v>
      </c>
      <c r="E4324" s="81">
        <v>5</v>
      </c>
      <c r="F4324" s="81">
        <v>0</v>
      </c>
      <c r="G4324" s="82" t="s">
        <v>110</v>
      </c>
      <c r="H4324" s="83" t="s">
        <v>111</v>
      </c>
      <c r="I4324" s="70"/>
      <c r="K4324" s="84">
        <v>3.48</v>
      </c>
    </row>
    <row r="4325" spans="1:11" s="80" customFormat="1">
      <c r="A4325" s="79" t="s">
        <v>8120</v>
      </c>
      <c r="B4325" s="85" t="s">
        <v>8121</v>
      </c>
      <c r="C4325" s="81">
        <v>12</v>
      </c>
      <c r="D4325" s="81">
        <v>5</v>
      </c>
      <c r="E4325" s="81">
        <v>5</v>
      </c>
      <c r="F4325" s="81">
        <v>0</v>
      </c>
      <c r="G4325" s="82" t="s">
        <v>110</v>
      </c>
      <c r="H4325" s="83" t="s">
        <v>111</v>
      </c>
      <c r="I4325" s="70"/>
      <c r="K4325" s="84">
        <v>3.14</v>
      </c>
    </row>
    <row r="4326" spans="1:11" s="80" customFormat="1">
      <c r="A4326" s="79" t="s">
        <v>8122</v>
      </c>
      <c r="B4326" s="85" t="s">
        <v>8123</v>
      </c>
      <c r="C4326" s="81">
        <v>12</v>
      </c>
      <c r="D4326" s="81">
        <v>5</v>
      </c>
      <c r="E4326" s="81">
        <v>5</v>
      </c>
      <c r="F4326" s="81">
        <v>0</v>
      </c>
      <c r="G4326" s="82" t="s">
        <v>110</v>
      </c>
      <c r="H4326" s="83" t="s">
        <v>111</v>
      </c>
      <c r="I4326" s="70"/>
      <c r="K4326" s="84">
        <v>5.95</v>
      </c>
    </row>
    <row r="4327" spans="1:11" s="80" customFormat="1">
      <c r="A4327" s="79" t="s">
        <v>8124</v>
      </c>
      <c r="B4327" s="80" t="s">
        <v>8125</v>
      </c>
      <c r="C4327" s="81">
        <v>12</v>
      </c>
      <c r="D4327" s="81">
        <v>5</v>
      </c>
      <c r="E4327" s="81">
        <v>5</v>
      </c>
      <c r="F4327" s="81">
        <v>0</v>
      </c>
      <c r="G4327" s="82" t="s">
        <v>110</v>
      </c>
      <c r="H4327" s="83" t="s">
        <v>111</v>
      </c>
      <c r="I4327" s="70"/>
      <c r="K4327" s="84">
        <v>0.27</v>
      </c>
    </row>
    <row r="4328" spans="1:11" s="80" customFormat="1">
      <c r="A4328" s="79" t="s">
        <v>8126</v>
      </c>
      <c r="B4328" s="85" t="s">
        <v>8127</v>
      </c>
      <c r="C4328" s="81">
        <v>12</v>
      </c>
      <c r="D4328" s="81">
        <v>5</v>
      </c>
      <c r="E4328" s="81">
        <v>5</v>
      </c>
      <c r="F4328" s="81">
        <v>0</v>
      </c>
      <c r="G4328" s="82" t="s">
        <v>110</v>
      </c>
      <c r="H4328" s="83" t="s">
        <v>111</v>
      </c>
      <c r="I4328" s="70"/>
      <c r="K4328" s="84">
        <v>5.58</v>
      </c>
    </row>
    <row r="4329" spans="1:11" s="80" customFormat="1">
      <c r="A4329" s="79" t="s">
        <v>8128</v>
      </c>
      <c r="B4329" s="85" t="s">
        <v>8129</v>
      </c>
      <c r="C4329" s="81">
        <v>12</v>
      </c>
      <c r="D4329" s="81">
        <v>5</v>
      </c>
      <c r="E4329" s="81">
        <v>5</v>
      </c>
      <c r="F4329" s="81">
        <v>0</v>
      </c>
      <c r="G4329" s="82" t="s">
        <v>110</v>
      </c>
      <c r="H4329" s="83" t="s">
        <v>111</v>
      </c>
      <c r="I4329" s="70"/>
      <c r="K4329" s="84">
        <v>5.76</v>
      </c>
    </row>
    <row r="4330" spans="1:11" s="80" customFormat="1">
      <c r="A4330" s="79" t="s">
        <v>8130</v>
      </c>
      <c r="B4330" s="80" t="s">
        <v>8131</v>
      </c>
      <c r="C4330" s="81">
        <v>12</v>
      </c>
      <c r="D4330" s="81">
        <v>5</v>
      </c>
      <c r="E4330" s="81">
        <v>5</v>
      </c>
      <c r="F4330" s="81">
        <v>0</v>
      </c>
      <c r="G4330" s="82" t="s">
        <v>110</v>
      </c>
      <c r="H4330" s="83" t="s">
        <v>111</v>
      </c>
      <c r="I4330" s="70"/>
      <c r="K4330" s="84">
        <v>0.15</v>
      </c>
    </row>
    <row r="4331" spans="1:11" s="80" customFormat="1">
      <c r="A4331" s="79" t="s">
        <v>8132</v>
      </c>
      <c r="B4331" s="85" t="s">
        <v>8133</v>
      </c>
      <c r="C4331" s="81">
        <v>12</v>
      </c>
      <c r="D4331" s="81">
        <v>5</v>
      </c>
      <c r="E4331" s="81">
        <v>5</v>
      </c>
      <c r="F4331" s="81">
        <v>0</v>
      </c>
      <c r="G4331" s="82" t="s">
        <v>110</v>
      </c>
      <c r="H4331" s="83" t="s">
        <v>111</v>
      </c>
      <c r="I4331" s="70"/>
      <c r="K4331" s="84">
        <v>33.33</v>
      </c>
    </row>
    <row r="4332" spans="1:11" s="80" customFormat="1">
      <c r="A4332" s="79" t="s">
        <v>8134</v>
      </c>
      <c r="B4332" s="85" t="s">
        <v>8135</v>
      </c>
      <c r="C4332" s="81">
        <v>12</v>
      </c>
      <c r="D4332" s="81">
        <v>5</v>
      </c>
      <c r="E4332" s="81">
        <v>5</v>
      </c>
      <c r="F4332" s="81">
        <v>0</v>
      </c>
      <c r="G4332" s="82" t="s">
        <v>110</v>
      </c>
      <c r="H4332" s="83" t="s">
        <v>111</v>
      </c>
      <c r="I4332" s="70"/>
      <c r="K4332" s="84">
        <v>23.26</v>
      </c>
    </row>
    <row r="4333" spans="1:11" s="80" customFormat="1">
      <c r="A4333" s="79" t="s">
        <v>8136</v>
      </c>
      <c r="B4333" s="85" t="s">
        <v>8137</v>
      </c>
      <c r="C4333" s="81">
        <v>12</v>
      </c>
      <c r="D4333" s="81">
        <v>5</v>
      </c>
      <c r="E4333" s="81">
        <v>5</v>
      </c>
      <c r="F4333" s="81">
        <v>0</v>
      </c>
      <c r="G4333" s="82" t="s">
        <v>110</v>
      </c>
      <c r="H4333" s="83" t="s">
        <v>111</v>
      </c>
      <c r="I4333" s="70"/>
      <c r="K4333" s="84">
        <v>4.25</v>
      </c>
    </row>
    <row r="4334" spans="1:11" s="80" customFormat="1">
      <c r="A4334" s="79" t="s">
        <v>8138</v>
      </c>
      <c r="B4334" s="85" t="s">
        <v>8139</v>
      </c>
      <c r="C4334" s="81">
        <v>12</v>
      </c>
      <c r="D4334" s="81">
        <v>5</v>
      </c>
      <c r="E4334" s="81">
        <v>5</v>
      </c>
      <c r="F4334" s="81">
        <v>0</v>
      </c>
      <c r="G4334" s="82" t="s">
        <v>110</v>
      </c>
      <c r="H4334" s="83" t="s">
        <v>111</v>
      </c>
      <c r="I4334" s="70"/>
      <c r="K4334" s="84">
        <v>1645.9</v>
      </c>
    </row>
    <row r="4335" spans="1:11" s="80" customFormat="1">
      <c r="A4335" s="79" t="s">
        <v>8140</v>
      </c>
      <c r="B4335" s="80" t="s">
        <v>8141</v>
      </c>
      <c r="C4335" s="81">
        <v>12</v>
      </c>
      <c r="D4335" s="81">
        <v>5</v>
      </c>
      <c r="E4335" s="81">
        <v>5</v>
      </c>
      <c r="F4335" s="81">
        <v>0</v>
      </c>
      <c r="G4335" s="82" t="s">
        <v>110</v>
      </c>
      <c r="H4335" s="83" t="s">
        <v>111</v>
      </c>
      <c r="I4335" s="70"/>
      <c r="K4335" s="84">
        <v>0.54</v>
      </c>
    </row>
    <row r="4336" spans="1:11" s="80" customFormat="1">
      <c r="A4336" s="79" t="s">
        <v>8142</v>
      </c>
      <c r="B4336" s="85" t="s">
        <v>8143</v>
      </c>
      <c r="C4336" s="81">
        <v>12</v>
      </c>
      <c r="D4336" s="81">
        <v>5</v>
      </c>
      <c r="E4336" s="81">
        <v>5</v>
      </c>
      <c r="F4336" s="81">
        <v>0</v>
      </c>
      <c r="G4336" s="82" t="s">
        <v>110</v>
      </c>
      <c r="H4336" s="83" t="s">
        <v>111</v>
      </c>
      <c r="I4336" s="70"/>
      <c r="K4336" s="84">
        <v>2.0099999999999998</v>
      </c>
    </row>
    <row r="4337" spans="1:11" s="80" customFormat="1">
      <c r="A4337" s="79" t="s">
        <v>8144</v>
      </c>
      <c r="B4337" s="85" t="s">
        <v>8145</v>
      </c>
      <c r="C4337" s="81">
        <v>12</v>
      </c>
      <c r="D4337" s="81">
        <v>5</v>
      </c>
      <c r="E4337" s="81">
        <v>5</v>
      </c>
      <c r="F4337" s="81">
        <v>0</v>
      </c>
      <c r="G4337" s="82" t="s">
        <v>110</v>
      </c>
      <c r="H4337" s="83" t="s">
        <v>111</v>
      </c>
      <c r="I4337" s="70"/>
      <c r="K4337" s="84">
        <v>141.05000000000001</v>
      </c>
    </row>
    <row r="4338" spans="1:11" s="80" customFormat="1">
      <c r="A4338" s="79" t="s">
        <v>8146</v>
      </c>
      <c r="B4338" s="80" t="s">
        <v>8147</v>
      </c>
      <c r="C4338" s="81">
        <v>12</v>
      </c>
      <c r="D4338" s="81">
        <v>5</v>
      </c>
      <c r="E4338" s="81">
        <v>5</v>
      </c>
      <c r="F4338" s="81">
        <v>0</v>
      </c>
      <c r="G4338" s="82" t="s">
        <v>110</v>
      </c>
      <c r="H4338" s="83" t="s">
        <v>111</v>
      </c>
      <c r="I4338" s="70"/>
      <c r="K4338" s="84">
        <v>0.61</v>
      </c>
    </row>
    <row r="4339" spans="1:11" s="80" customFormat="1">
      <c r="A4339" s="79" t="s">
        <v>8148</v>
      </c>
      <c r="B4339" s="85" t="s">
        <v>8149</v>
      </c>
      <c r="C4339" s="81">
        <v>12</v>
      </c>
      <c r="D4339" s="81">
        <v>5</v>
      </c>
      <c r="E4339" s="81">
        <v>5</v>
      </c>
      <c r="F4339" s="81">
        <v>0</v>
      </c>
      <c r="G4339" s="82" t="s">
        <v>110</v>
      </c>
      <c r="H4339" s="83" t="s">
        <v>111</v>
      </c>
      <c r="I4339" s="70"/>
      <c r="K4339" s="84">
        <v>131.93</v>
      </c>
    </row>
    <row r="4340" spans="1:11" s="80" customFormat="1">
      <c r="A4340" s="79" t="s">
        <v>8150</v>
      </c>
      <c r="B4340" s="85" t="s">
        <v>8151</v>
      </c>
      <c r="C4340" s="81">
        <v>12</v>
      </c>
      <c r="D4340" s="81">
        <v>5</v>
      </c>
      <c r="E4340" s="81">
        <v>5</v>
      </c>
      <c r="F4340" s="81">
        <v>0</v>
      </c>
      <c r="G4340" s="82" t="s">
        <v>110</v>
      </c>
      <c r="H4340" s="83" t="s">
        <v>111</v>
      </c>
      <c r="I4340" s="70"/>
      <c r="K4340" s="84">
        <v>73.78</v>
      </c>
    </row>
    <row r="4341" spans="1:11" s="80" customFormat="1">
      <c r="A4341" s="79" t="s">
        <v>8152</v>
      </c>
      <c r="B4341" s="85" t="s">
        <v>8153</v>
      </c>
      <c r="C4341" s="81">
        <v>12</v>
      </c>
      <c r="D4341" s="81">
        <v>5</v>
      </c>
      <c r="E4341" s="81">
        <v>5</v>
      </c>
      <c r="F4341" s="81">
        <v>0</v>
      </c>
      <c r="G4341" s="82" t="s">
        <v>110</v>
      </c>
      <c r="H4341" s="83" t="s">
        <v>111</v>
      </c>
      <c r="I4341" s="70"/>
      <c r="K4341" s="84">
        <v>7.32</v>
      </c>
    </row>
    <row r="4342" spans="1:11" s="80" customFormat="1">
      <c r="A4342" s="79" t="s">
        <v>8154</v>
      </c>
      <c r="B4342" s="85" t="s">
        <v>8155</v>
      </c>
      <c r="C4342" s="81">
        <v>12</v>
      </c>
      <c r="D4342" s="81">
        <v>5</v>
      </c>
      <c r="E4342" s="81">
        <v>5</v>
      </c>
      <c r="F4342" s="81">
        <v>0</v>
      </c>
      <c r="G4342" s="82" t="s">
        <v>110</v>
      </c>
      <c r="H4342" s="83" t="s">
        <v>111</v>
      </c>
      <c r="I4342" s="70"/>
      <c r="K4342" s="84">
        <v>5.22</v>
      </c>
    </row>
    <row r="4343" spans="1:11" s="80" customFormat="1">
      <c r="A4343" s="79" t="s">
        <v>8156</v>
      </c>
      <c r="B4343" s="80" t="s">
        <v>8157</v>
      </c>
      <c r="C4343" s="81">
        <v>12</v>
      </c>
      <c r="D4343" s="81">
        <v>5</v>
      </c>
      <c r="E4343" s="81">
        <v>5</v>
      </c>
      <c r="F4343" s="81">
        <v>0</v>
      </c>
      <c r="G4343" s="82" t="s">
        <v>110</v>
      </c>
      <c r="H4343" s="83" t="s">
        <v>111</v>
      </c>
      <c r="I4343" s="70"/>
      <c r="K4343" s="84">
        <v>0.8</v>
      </c>
    </row>
    <row r="4344" spans="1:11" s="80" customFormat="1">
      <c r="A4344" s="79" t="s">
        <v>8158</v>
      </c>
      <c r="B4344" s="85" t="s">
        <v>8159</v>
      </c>
      <c r="C4344" s="81">
        <v>12</v>
      </c>
      <c r="D4344" s="81">
        <v>5</v>
      </c>
      <c r="E4344" s="81">
        <v>5</v>
      </c>
      <c r="F4344" s="81">
        <v>0</v>
      </c>
      <c r="G4344" s="82" t="s">
        <v>110</v>
      </c>
      <c r="H4344" s="83" t="s">
        <v>111</v>
      </c>
      <c r="I4344" s="70"/>
      <c r="K4344" s="84">
        <v>5.81</v>
      </c>
    </row>
    <row r="4345" spans="1:11" s="80" customFormat="1">
      <c r="A4345" s="79" t="s">
        <v>8160</v>
      </c>
      <c r="B4345" s="85" t="s">
        <v>8161</v>
      </c>
      <c r="C4345" s="81">
        <v>12</v>
      </c>
      <c r="D4345" s="81">
        <v>5</v>
      </c>
      <c r="E4345" s="81">
        <v>5</v>
      </c>
      <c r="F4345" s="81">
        <v>0</v>
      </c>
      <c r="G4345" s="82" t="s">
        <v>110</v>
      </c>
      <c r="H4345" s="83" t="s">
        <v>111</v>
      </c>
      <c r="I4345" s="70"/>
      <c r="K4345" s="84">
        <v>5.72</v>
      </c>
    </row>
    <row r="4346" spans="1:11" s="80" customFormat="1">
      <c r="A4346" s="79" t="s">
        <v>8162</v>
      </c>
      <c r="B4346" s="80" t="s">
        <v>8163</v>
      </c>
      <c r="C4346" s="81">
        <v>12</v>
      </c>
      <c r="D4346" s="81">
        <v>5</v>
      </c>
      <c r="E4346" s="81">
        <v>5</v>
      </c>
      <c r="F4346" s="81">
        <v>0</v>
      </c>
      <c r="G4346" s="82" t="s">
        <v>110</v>
      </c>
      <c r="H4346" s="83" t="s">
        <v>111</v>
      </c>
      <c r="I4346" s="70"/>
      <c r="K4346" s="84">
        <v>0.39</v>
      </c>
    </row>
    <row r="4347" spans="1:11" s="80" customFormat="1">
      <c r="A4347" s="79" t="s">
        <v>8164</v>
      </c>
      <c r="B4347" s="80" t="s">
        <v>8165</v>
      </c>
      <c r="C4347" s="81">
        <v>12</v>
      </c>
      <c r="D4347" s="81">
        <v>5</v>
      </c>
      <c r="E4347" s="81">
        <v>5</v>
      </c>
      <c r="F4347" s="81">
        <v>0</v>
      </c>
      <c r="G4347" s="82" t="s">
        <v>110</v>
      </c>
      <c r="H4347" s="83" t="s">
        <v>111</v>
      </c>
      <c r="I4347" s="70"/>
      <c r="K4347" s="84">
        <v>0.61</v>
      </c>
    </row>
    <row r="4348" spans="1:11" s="80" customFormat="1">
      <c r="A4348" s="79" t="s">
        <v>8166</v>
      </c>
      <c r="B4348" s="80" t="s">
        <v>8167</v>
      </c>
      <c r="C4348" s="81">
        <v>12</v>
      </c>
      <c r="D4348" s="81">
        <v>5</v>
      </c>
      <c r="E4348" s="81">
        <v>5</v>
      </c>
      <c r="F4348" s="81">
        <v>0</v>
      </c>
      <c r="G4348" s="82" t="s">
        <v>110</v>
      </c>
      <c r="H4348" s="83" t="s">
        <v>111</v>
      </c>
      <c r="I4348" s="70"/>
      <c r="K4348" s="84">
        <v>1.66</v>
      </c>
    </row>
    <row r="4349" spans="1:11" s="80" customFormat="1">
      <c r="A4349" s="79" t="s">
        <v>8168</v>
      </c>
      <c r="B4349" s="85" t="s">
        <v>8169</v>
      </c>
      <c r="C4349" s="81">
        <v>12</v>
      </c>
      <c r="D4349" s="81">
        <v>5</v>
      </c>
      <c r="E4349" s="81">
        <v>5</v>
      </c>
      <c r="F4349" s="81">
        <v>0</v>
      </c>
      <c r="G4349" s="82" t="s">
        <v>110</v>
      </c>
      <c r="H4349" s="83" t="s">
        <v>111</v>
      </c>
      <c r="I4349" s="70"/>
      <c r="K4349" s="84">
        <v>368.9</v>
      </c>
    </row>
    <row r="4350" spans="1:11" s="80" customFormat="1">
      <c r="A4350" s="79" t="s">
        <v>8170</v>
      </c>
      <c r="B4350" s="85" t="s">
        <v>8171</v>
      </c>
      <c r="C4350" s="81">
        <v>12</v>
      </c>
      <c r="D4350" s="81">
        <v>5</v>
      </c>
      <c r="E4350" s="81">
        <v>5</v>
      </c>
      <c r="F4350" s="81">
        <v>0</v>
      </c>
      <c r="G4350" s="82" t="s">
        <v>110</v>
      </c>
      <c r="H4350" s="83" t="s">
        <v>111</v>
      </c>
      <c r="I4350" s="70"/>
      <c r="K4350" s="84">
        <v>206.14</v>
      </c>
    </row>
    <row r="4351" spans="1:11" s="80" customFormat="1">
      <c r="A4351" s="79" t="s">
        <v>8172</v>
      </c>
      <c r="B4351" s="85" t="s">
        <v>8173</v>
      </c>
      <c r="C4351" s="81">
        <v>12</v>
      </c>
      <c r="D4351" s="81">
        <v>5</v>
      </c>
      <c r="E4351" s="81">
        <v>5</v>
      </c>
      <c r="F4351" s="81">
        <v>0</v>
      </c>
      <c r="G4351" s="82" t="s">
        <v>110</v>
      </c>
      <c r="H4351" s="83" t="s">
        <v>111</v>
      </c>
      <c r="I4351" s="70"/>
      <c r="K4351" s="84">
        <v>15.52</v>
      </c>
    </row>
    <row r="4352" spans="1:11" s="80" customFormat="1">
      <c r="A4352" s="79" t="s">
        <v>8174</v>
      </c>
      <c r="B4352" s="85" t="s">
        <v>8175</v>
      </c>
      <c r="C4352" s="81">
        <v>12</v>
      </c>
      <c r="D4352" s="81">
        <v>5</v>
      </c>
      <c r="E4352" s="81">
        <v>5</v>
      </c>
      <c r="F4352" s="81">
        <v>0</v>
      </c>
      <c r="G4352" s="82" t="s">
        <v>110</v>
      </c>
      <c r="H4352" s="83" t="s">
        <v>111</v>
      </c>
      <c r="I4352" s="70"/>
      <c r="K4352" s="84">
        <v>35.28</v>
      </c>
    </row>
    <row r="4353" spans="1:11" s="80" customFormat="1">
      <c r="A4353" s="79" t="s">
        <v>8176</v>
      </c>
      <c r="B4353" s="85" t="s">
        <v>8177</v>
      </c>
      <c r="C4353" s="81">
        <v>12</v>
      </c>
      <c r="D4353" s="81">
        <v>5</v>
      </c>
      <c r="E4353" s="81">
        <v>5</v>
      </c>
      <c r="F4353" s="81">
        <v>0</v>
      </c>
      <c r="G4353" s="82" t="s">
        <v>110</v>
      </c>
      <c r="H4353" s="83" t="s">
        <v>111</v>
      </c>
      <c r="I4353" s="70"/>
      <c r="K4353" s="84">
        <v>45.4</v>
      </c>
    </row>
    <row r="4354" spans="1:11" s="80" customFormat="1">
      <c r="A4354" s="79" t="s">
        <v>8178</v>
      </c>
      <c r="B4354" s="85" t="s">
        <v>8179</v>
      </c>
      <c r="C4354" s="81">
        <v>12</v>
      </c>
      <c r="D4354" s="81">
        <v>5</v>
      </c>
      <c r="E4354" s="81">
        <v>5</v>
      </c>
      <c r="F4354" s="81">
        <v>0</v>
      </c>
      <c r="G4354" s="82" t="s">
        <v>110</v>
      </c>
      <c r="H4354" s="83" t="s">
        <v>111</v>
      </c>
      <c r="I4354" s="70"/>
      <c r="K4354" s="84">
        <v>9.06</v>
      </c>
    </row>
    <row r="4355" spans="1:11" s="80" customFormat="1">
      <c r="A4355" s="79" t="s">
        <v>8180</v>
      </c>
      <c r="B4355" s="85" t="s">
        <v>8181</v>
      </c>
      <c r="C4355" s="81">
        <v>12</v>
      </c>
      <c r="D4355" s="81">
        <v>5</v>
      </c>
      <c r="E4355" s="81">
        <v>5</v>
      </c>
      <c r="F4355" s="81">
        <v>0</v>
      </c>
      <c r="G4355" s="82" t="s">
        <v>110</v>
      </c>
      <c r="H4355" s="83" t="s">
        <v>111</v>
      </c>
      <c r="I4355" s="70"/>
      <c r="K4355" s="84">
        <v>173.6</v>
      </c>
    </row>
    <row r="4356" spans="1:11" s="80" customFormat="1">
      <c r="A4356" s="79" t="s">
        <v>8182</v>
      </c>
      <c r="B4356" s="85" t="s">
        <v>8183</v>
      </c>
      <c r="C4356" s="81">
        <v>12</v>
      </c>
      <c r="D4356" s="81">
        <v>5</v>
      </c>
      <c r="E4356" s="81">
        <v>5</v>
      </c>
      <c r="F4356" s="81">
        <v>0</v>
      </c>
      <c r="G4356" s="82" t="s">
        <v>110</v>
      </c>
      <c r="H4356" s="83" t="s">
        <v>111</v>
      </c>
      <c r="I4356" s="70"/>
      <c r="K4356" s="84">
        <v>310.83999999999997</v>
      </c>
    </row>
    <row r="4357" spans="1:11" s="80" customFormat="1">
      <c r="A4357" s="79" t="s">
        <v>8184</v>
      </c>
      <c r="B4357" s="85" t="s">
        <v>8185</v>
      </c>
      <c r="C4357" s="81">
        <v>12</v>
      </c>
      <c r="D4357" s="81">
        <v>5</v>
      </c>
      <c r="E4357" s="81">
        <v>5</v>
      </c>
      <c r="F4357" s="81">
        <v>0</v>
      </c>
      <c r="G4357" s="82" t="s">
        <v>110</v>
      </c>
      <c r="H4357" s="83" t="s">
        <v>111</v>
      </c>
      <c r="I4357" s="70"/>
      <c r="K4357" s="84">
        <v>280.13</v>
      </c>
    </row>
    <row r="4358" spans="1:11" s="80" customFormat="1">
      <c r="A4358" s="79" t="s">
        <v>8186</v>
      </c>
      <c r="B4358" s="80" t="s">
        <v>8187</v>
      </c>
      <c r="C4358" s="81">
        <v>12</v>
      </c>
      <c r="D4358" s="81">
        <v>5</v>
      </c>
      <c r="E4358" s="81">
        <v>5</v>
      </c>
      <c r="F4358" s="81">
        <v>0</v>
      </c>
      <c r="G4358" s="82" t="s">
        <v>110</v>
      </c>
      <c r="H4358" s="83" t="s">
        <v>111</v>
      </c>
      <c r="I4358" s="70"/>
      <c r="K4358" s="84">
        <v>1</v>
      </c>
    </row>
    <row r="4359" spans="1:11" s="80" customFormat="1">
      <c r="A4359" s="79" t="s">
        <v>8188</v>
      </c>
      <c r="B4359" s="85" t="s">
        <v>8189</v>
      </c>
      <c r="C4359" s="81">
        <v>12</v>
      </c>
      <c r="D4359" s="81">
        <v>5</v>
      </c>
      <c r="E4359" s="81">
        <v>5</v>
      </c>
      <c r="F4359" s="81">
        <v>0</v>
      </c>
      <c r="G4359" s="82" t="s">
        <v>110</v>
      </c>
      <c r="H4359" s="83" t="s">
        <v>111</v>
      </c>
      <c r="I4359" s="70"/>
      <c r="K4359" s="84">
        <v>4.09</v>
      </c>
    </row>
    <row r="4360" spans="1:11" s="80" customFormat="1">
      <c r="A4360" s="79" t="s">
        <v>8190</v>
      </c>
      <c r="B4360" s="85" t="s">
        <v>8191</v>
      </c>
      <c r="C4360" s="81">
        <v>12</v>
      </c>
      <c r="D4360" s="81">
        <v>5</v>
      </c>
      <c r="E4360" s="81">
        <v>5</v>
      </c>
      <c r="F4360" s="81">
        <v>0</v>
      </c>
      <c r="G4360" s="82" t="s">
        <v>110</v>
      </c>
      <c r="H4360" s="83" t="s">
        <v>111</v>
      </c>
      <c r="I4360" s="70"/>
      <c r="K4360" s="84">
        <v>3.95</v>
      </c>
    </row>
    <row r="4361" spans="1:11" s="80" customFormat="1">
      <c r="A4361" s="79" t="s">
        <v>8192</v>
      </c>
      <c r="B4361" s="80" t="s">
        <v>8193</v>
      </c>
      <c r="C4361" s="81">
        <v>12</v>
      </c>
      <c r="D4361" s="81">
        <v>5</v>
      </c>
      <c r="E4361" s="81">
        <v>5</v>
      </c>
      <c r="F4361" s="81">
        <v>0</v>
      </c>
      <c r="G4361" s="82" t="s">
        <v>110</v>
      </c>
      <c r="H4361" s="83" t="s">
        <v>111</v>
      </c>
      <c r="I4361" s="70"/>
      <c r="K4361" s="84">
        <v>1.72</v>
      </c>
    </row>
    <row r="4362" spans="1:11" s="80" customFormat="1">
      <c r="A4362" s="79" t="s">
        <v>8194</v>
      </c>
      <c r="B4362" s="85" t="s">
        <v>8195</v>
      </c>
      <c r="C4362" s="81">
        <v>12</v>
      </c>
      <c r="D4362" s="81">
        <v>5</v>
      </c>
      <c r="E4362" s="81">
        <v>5</v>
      </c>
      <c r="F4362" s="81">
        <v>0</v>
      </c>
      <c r="G4362" s="82" t="s">
        <v>110</v>
      </c>
      <c r="H4362" s="83" t="s">
        <v>111</v>
      </c>
      <c r="I4362" s="70"/>
      <c r="K4362" s="84">
        <v>358.75</v>
      </c>
    </row>
    <row r="4363" spans="1:11" s="80" customFormat="1">
      <c r="A4363" s="79" t="s">
        <v>8196</v>
      </c>
      <c r="B4363" s="85" t="s">
        <v>8197</v>
      </c>
      <c r="C4363" s="81">
        <v>12</v>
      </c>
      <c r="D4363" s="81">
        <v>5</v>
      </c>
      <c r="E4363" s="81">
        <v>5</v>
      </c>
      <c r="F4363" s="81">
        <v>0</v>
      </c>
      <c r="G4363" s="82" t="s">
        <v>110</v>
      </c>
      <c r="H4363" s="83" t="s">
        <v>111</v>
      </c>
      <c r="I4363" s="70"/>
      <c r="K4363" s="84">
        <v>37.07</v>
      </c>
    </row>
    <row r="4364" spans="1:11" s="80" customFormat="1">
      <c r="A4364" s="79" t="s">
        <v>8198</v>
      </c>
      <c r="B4364" s="85" t="s">
        <v>8199</v>
      </c>
      <c r="C4364" s="81">
        <v>12</v>
      </c>
      <c r="D4364" s="81">
        <v>5</v>
      </c>
      <c r="E4364" s="81">
        <v>5</v>
      </c>
      <c r="F4364" s="81">
        <v>0</v>
      </c>
      <c r="G4364" s="82" t="s">
        <v>110</v>
      </c>
      <c r="H4364" s="83" t="s">
        <v>111</v>
      </c>
      <c r="I4364" s="70"/>
      <c r="K4364" s="84">
        <v>28.68</v>
      </c>
    </row>
    <row r="4365" spans="1:11" s="80" customFormat="1">
      <c r="A4365" s="79" t="s">
        <v>8200</v>
      </c>
      <c r="B4365" s="85" t="s">
        <v>8201</v>
      </c>
      <c r="C4365" s="81">
        <v>12</v>
      </c>
      <c r="D4365" s="81">
        <v>5</v>
      </c>
      <c r="E4365" s="81">
        <v>5</v>
      </c>
      <c r="F4365" s="81">
        <v>0</v>
      </c>
      <c r="G4365" s="82" t="s">
        <v>110</v>
      </c>
      <c r="H4365" s="83" t="s">
        <v>111</v>
      </c>
      <c r="I4365" s="70"/>
      <c r="K4365" s="84">
        <v>37.92</v>
      </c>
    </row>
    <row r="4366" spans="1:11" s="80" customFormat="1">
      <c r="A4366" s="79" t="s">
        <v>8202</v>
      </c>
      <c r="B4366" s="85" t="s">
        <v>8203</v>
      </c>
      <c r="C4366" s="81">
        <v>12</v>
      </c>
      <c r="D4366" s="81">
        <v>5</v>
      </c>
      <c r="E4366" s="81">
        <v>5</v>
      </c>
      <c r="F4366" s="81">
        <v>0</v>
      </c>
      <c r="G4366" s="82" t="s">
        <v>110</v>
      </c>
      <c r="H4366" s="83" t="s">
        <v>111</v>
      </c>
      <c r="I4366" s="70"/>
      <c r="K4366" s="84">
        <v>40.369999999999997</v>
      </c>
    </row>
    <row r="4367" spans="1:11" s="80" customFormat="1">
      <c r="A4367" s="79" t="s">
        <v>8204</v>
      </c>
      <c r="B4367" s="85" t="s">
        <v>8205</v>
      </c>
      <c r="C4367" s="81">
        <v>12</v>
      </c>
      <c r="D4367" s="81">
        <v>5</v>
      </c>
      <c r="E4367" s="81">
        <v>5</v>
      </c>
      <c r="F4367" s="81">
        <v>0</v>
      </c>
      <c r="G4367" s="82" t="s">
        <v>110</v>
      </c>
      <c r="H4367" s="83" t="s">
        <v>111</v>
      </c>
      <c r="I4367" s="70"/>
      <c r="K4367" s="84">
        <v>7.93</v>
      </c>
    </row>
    <row r="4368" spans="1:11" s="80" customFormat="1">
      <c r="A4368" s="79" t="s">
        <v>8206</v>
      </c>
      <c r="B4368" s="85" t="s">
        <v>8207</v>
      </c>
      <c r="C4368" s="81">
        <v>12</v>
      </c>
      <c r="D4368" s="81">
        <v>5</v>
      </c>
      <c r="E4368" s="81">
        <v>5</v>
      </c>
      <c r="F4368" s="81">
        <v>0</v>
      </c>
      <c r="G4368" s="82" t="s">
        <v>110</v>
      </c>
      <c r="H4368" s="83" t="s">
        <v>111</v>
      </c>
      <c r="I4368" s="70"/>
      <c r="K4368" s="84">
        <v>286.77999999999997</v>
      </c>
    </row>
    <row r="4369" spans="1:11" s="80" customFormat="1">
      <c r="A4369" s="79" t="s">
        <v>8208</v>
      </c>
      <c r="B4369" s="85" t="s">
        <v>8209</v>
      </c>
      <c r="C4369" s="81">
        <v>12</v>
      </c>
      <c r="D4369" s="81">
        <v>5</v>
      </c>
      <c r="E4369" s="81">
        <v>5</v>
      </c>
      <c r="F4369" s="81">
        <v>0</v>
      </c>
      <c r="G4369" s="82" t="s">
        <v>110</v>
      </c>
      <c r="H4369" s="83" t="s">
        <v>111</v>
      </c>
      <c r="I4369" s="70"/>
      <c r="K4369" s="84">
        <v>40.32</v>
      </c>
    </row>
    <row r="4370" spans="1:11" s="80" customFormat="1">
      <c r="A4370" s="79" t="s">
        <v>8210</v>
      </c>
      <c r="B4370" s="85" t="s">
        <v>8211</v>
      </c>
      <c r="C4370" s="81">
        <v>12</v>
      </c>
      <c r="D4370" s="81">
        <v>5</v>
      </c>
      <c r="E4370" s="81">
        <v>5</v>
      </c>
      <c r="F4370" s="81">
        <v>0</v>
      </c>
      <c r="G4370" s="82" t="s">
        <v>110</v>
      </c>
      <c r="H4370" s="83" t="s">
        <v>111</v>
      </c>
      <c r="I4370" s="70"/>
      <c r="K4370" s="84">
        <v>28.71</v>
      </c>
    </row>
    <row r="4371" spans="1:11" s="80" customFormat="1">
      <c r="A4371" s="79" t="s">
        <v>8212</v>
      </c>
      <c r="B4371" s="85" t="s">
        <v>8213</v>
      </c>
      <c r="C4371" s="81">
        <v>12</v>
      </c>
      <c r="D4371" s="81">
        <v>5</v>
      </c>
      <c r="E4371" s="81">
        <v>5</v>
      </c>
      <c r="F4371" s="81">
        <v>0</v>
      </c>
      <c r="G4371" s="82" t="s">
        <v>110</v>
      </c>
      <c r="H4371" s="83" t="s">
        <v>111</v>
      </c>
      <c r="I4371" s="70"/>
      <c r="K4371" s="84">
        <v>31.96</v>
      </c>
    </row>
    <row r="4372" spans="1:11" s="80" customFormat="1">
      <c r="A4372" s="79" t="s">
        <v>8214</v>
      </c>
      <c r="B4372" s="85" t="s">
        <v>8215</v>
      </c>
      <c r="C4372" s="81">
        <v>12</v>
      </c>
      <c r="D4372" s="81">
        <v>5</v>
      </c>
      <c r="E4372" s="81">
        <v>5</v>
      </c>
      <c r="F4372" s="81">
        <v>0</v>
      </c>
      <c r="G4372" s="82" t="s">
        <v>110</v>
      </c>
      <c r="H4372" s="83" t="s">
        <v>111</v>
      </c>
      <c r="I4372" s="70"/>
      <c r="K4372" s="84">
        <v>39.68</v>
      </c>
    </row>
    <row r="4373" spans="1:11" s="80" customFormat="1">
      <c r="A4373" s="79" t="s">
        <v>8216</v>
      </c>
      <c r="B4373" s="85" t="s">
        <v>8217</v>
      </c>
      <c r="C4373" s="81">
        <v>12</v>
      </c>
      <c r="D4373" s="81">
        <v>5</v>
      </c>
      <c r="E4373" s="81">
        <v>5</v>
      </c>
      <c r="F4373" s="81">
        <v>0</v>
      </c>
      <c r="G4373" s="82" t="s">
        <v>110</v>
      </c>
      <c r="H4373" s="83" t="s">
        <v>111</v>
      </c>
      <c r="I4373" s="70"/>
      <c r="K4373" s="84">
        <v>75.09</v>
      </c>
    </row>
    <row r="4374" spans="1:11" s="80" customFormat="1">
      <c r="A4374" s="79" t="s">
        <v>8218</v>
      </c>
      <c r="B4374" s="85" t="s">
        <v>8219</v>
      </c>
      <c r="C4374" s="81">
        <v>12</v>
      </c>
      <c r="D4374" s="81">
        <v>5</v>
      </c>
      <c r="E4374" s="81">
        <v>5</v>
      </c>
      <c r="F4374" s="81">
        <v>0</v>
      </c>
      <c r="G4374" s="82" t="s">
        <v>110</v>
      </c>
      <c r="H4374" s="83" t="s">
        <v>111</v>
      </c>
      <c r="I4374" s="70"/>
      <c r="K4374" s="84">
        <v>51.64</v>
      </c>
    </row>
    <row r="4375" spans="1:11" s="80" customFormat="1">
      <c r="A4375" s="79" t="s">
        <v>8220</v>
      </c>
      <c r="B4375" s="85" t="s">
        <v>8221</v>
      </c>
      <c r="C4375" s="81">
        <v>12</v>
      </c>
      <c r="D4375" s="81">
        <v>5</v>
      </c>
      <c r="E4375" s="81">
        <v>5</v>
      </c>
      <c r="F4375" s="81">
        <v>0</v>
      </c>
      <c r="G4375" s="82" t="s">
        <v>110</v>
      </c>
      <c r="H4375" s="83" t="s">
        <v>111</v>
      </c>
      <c r="I4375" s="70"/>
      <c r="K4375" s="84">
        <v>38.799999999999997</v>
      </c>
    </row>
    <row r="4376" spans="1:11" s="80" customFormat="1">
      <c r="A4376" s="79" t="s">
        <v>8222</v>
      </c>
      <c r="B4376" s="80" t="s">
        <v>8223</v>
      </c>
      <c r="C4376" s="81">
        <v>12</v>
      </c>
      <c r="D4376" s="81">
        <v>5</v>
      </c>
      <c r="E4376" s="81">
        <v>5</v>
      </c>
      <c r="F4376" s="81">
        <v>0</v>
      </c>
      <c r="G4376" s="82" t="s">
        <v>110</v>
      </c>
      <c r="H4376" s="83" t="s">
        <v>111</v>
      </c>
      <c r="I4376" s="70"/>
      <c r="K4376" s="84">
        <v>1.23</v>
      </c>
    </row>
    <row r="4377" spans="1:11" s="80" customFormat="1">
      <c r="A4377" s="79" t="s">
        <v>8224</v>
      </c>
      <c r="B4377" s="85" t="s">
        <v>8225</v>
      </c>
      <c r="C4377" s="81">
        <v>12</v>
      </c>
      <c r="D4377" s="81">
        <v>5</v>
      </c>
      <c r="E4377" s="81">
        <v>5</v>
      </c>
      <c r="F4377" s="81">
        <v>0</v>
      </c>
      <c r="G4377" s="82" t="s">
        <v>110</v>
      </c>
      <c r="H4377" s="83" t="s">
        <v>111</v>
      </c>
      <c r="I4377" s="70"/>
      <c r="K4377" s="84">
        <v>30.15</v>
      </c>
    </row>
    <row r="4378" spans="1:11" s="80" customFormat="1">
      <c r="A4378" s="79" t="s">
        <v>8226</v>
      </c>
      <c r="B4378" s="85" t="s">
        <v>8227</v>
      </c>
      <c r="C4378" s="81">
        <v>12</v>
      </c>
      <c r="D4378" s="81">
        <v>5</v>
      </c>
      <c r="E4378" s="81">
        <v>5</v>
      </c>
      <c r="F4378" s="81">
        <v>0</v>
      </c>
      <c r="G4378" s="82" t="s">
        <v>110</v>
      </c>
      <c r="H4378" s="83" t="s">
        <v>111</v>
      </c>
      <c r="I4378" s="70"/>
      <c r="K4378" s="84">
        <v>23.93</v>
      </c>
    </row>
    <row r="4379" spans="1:11" s="80" customFormat="1">
      <c r="A4379" s="79" t="s">
        <v>8228</v>
      </c>
      <c r="B4379" s="85" t="s">
        <v>8229</v>
      </c>
      <c r="C4379" s="81">
        <v>12</v>
      </c>
      <c r="D4379" s="81">
        <v>5</v>
      </c>
      <c r="E4379" s="81">
        <v>5</v>
      </c>
      <c r="F4379" s="81">
        <v>0</v>
      </c>
      <c r="G4379" s="82" t="s">
        <v>110</v>
      </c>
      <c r="H4379" s="83" t="s">
        <v>111</v>
      </c>
      <c r="I4379" s="70"/>
      <c r="K4379" s="84">
        <v>140.52000000000001</v>
      </c>
    </row>
    <row r="4380" spans="1:11" s="80" customFormat="1">
      <c r="A4380" s="79" t="s">
        <v>8230</v>
      </c>
      <c r="B4380" s="80" t="s">
        <v>8231</v>
      </c>
      <c r="C4380" s="81">
        <v>12</v>
      </c>
      <c r="D4380" s="81">
        <v>5</v>
      </c>
      <c r="E4380" s="81">
        <v>5</v>
      </c>
      <c r="F4380" s="81">
        <v>0</v>
      </c>
      <c r="G4380" s="82" t="s">
        <v>110</v>
      </c>
      <c r="H4380" s="83" t="s">
        <v>111</v>
      </c>
      <c r="I4380" s="70"/>
      <c r="K4380" s="84">
        <v>0.45</v>
      </c>
    </row>
    <row r="4381" spans="1:11" s="80" customFormat="1">
      <c r="A4381" s="79" t="s">
        <v>8232</v>
      </c>
      <c r="B4381" s="80" t="s">
        <v>8233</v>
      </c>
      <c r="C4381" s="81">
        <v>12</v>
      </c>
      <c r="D4381" s="81">
        <v>5</v>
      </c>
      <c r="E4381" s="81">
        <v>5</v>
      </c>
      <c r="F4381" s="81">
        <v>0</v>
      </c>
      <c r="G4381" s="82" t="s">
        <v>110</v>
      </c>
      <c r="H4381" s="83" t="s">
        <v>111</v>
      </c>
      <c r="I4381" s="70"/>
      <c r="K4381" s="84">
        <v>1.68</v>
      </c>
    </row>
    <row r="4382" spans="1:11" s="80" customFormat="1">
      <c r="A4382" s="79" t="s">
        <v>8234</v>
      </c>
      <c r="B4382" s="85" t="s">
        <v>8235</v>
      </c>
      <c r="C4382" s="81">
        <v>12</v>
      </c>
      <c r="D4382" s="81">
        <v>5</v>
      </c>
      <c r="E4382" s="81">
        <v>5</v>
      </c>
      <c r="F4382" s="81">
        <v>0</v>
      </c>
      <c r="G4382" s="82" t="s">
        <v>110</v>
      </c>
      <c r="H4382" s="83" t="s">
        <v>111</v>
      </c>
      <c r="I4382" s="70"/>
      <c r="K4382" s="84">
        <v>19.18</v>
      </c>
    </row>
    <row r="4383" spans="1:11" s="80" customFormat="1">
      <c r="A4383" s="79" t="s">
        <v>8236</v>
      </c>
      <c r="B4383" s="85" t="s">
        <v>8237</v>
      </c>
      <c r="C4383" s="81">
        <v>12</v>
      </c>
      <c r="D4383" s="81">
        <v>5</v>
      </c>
      <c r="E4383" s="81">
        <v>5</v>
      </c>
      <c r="F4383" s="81">
        <v>0</v>
      </c>
      <c r="G4383" s="82" t="s">
        <v>110</v>
      </c>
      <c r="H4383" s="83" t="s">
        <v>111</v>
      </c>
      <c r="I4383" s="70"/>
      <c r="K4383" s="84">
        <v>19.02</v>
      </c>
    </row>
    <row r="4384" spans="1:11" s="80" customFormat="1">
      <c r="A4384" s="79" t="s">
        <v>8238</v>
      </c>
      <c r="B4384" s="80" t="s">
        <v>8239</v>
      </c>
      <c r="C4384" s="81">
        <v>12</v>
      </c>
      <c r="D4384" s="81">
        <v>5</v>
      </c>
      <c r="E4384" s="81">
        <v>5</v>
      </c>
      <c r="F4384" s="81">
        <v>0</v>
      </c>
      <c r="G4384" s="82" t="s">
        <v>110</v>
      </c>
      <c r="H4384" s="83" t="s">
        <v>111</v>
      </c>
      <c r="I4384" s="70"/>
      <c r="K4384" s="84">
        <v>0.18</v>
      </c>
    </row>
    <row r="4385" spans="1:11" s="80" customFormat="1">
      <c r="A4385" s="79" t="s">
        <v>8240</v>
      </c>
      <c r="B4385" s="80" t="s">
        <v>8241</v>
      </c>
      <c r="C4385" s="81">
        <v>12</v>
      </c>
      <c r="D4385" s="81">
        <v>5</v>
      </c>
      <c r="E4385" s="81">
        <v>5</v>
      </c>
      <c r="F4385" s="81">
        <v>0</v>
      </c>
      <c r="G4385" s="82" t="s">
        <v>110</v>
      </c>
      <c r="H4385" s="83" t="s">
        <v>111</v>
      </c>
      <c r="I4385" s="70"/>
      <c r="K4385" s="84">
        <v>0.21</v>
      </c>
    </row>
    <row r="4386" spans="1:11" s="80" customFormat="1">
      <c r="A4386" s="79" t="s">
        <v>8242</v>
      </c>
      <c r="B4386" s="85" t="s">
        <v>8243</v>
      </c>
      <c r="C4386" s="81">
        <v>12</v>
      </c>
      <c r="D4386" s="81">
        <v>5</v>
      </c>
      <c r="E4386" s="81">
        <v>5</v>
      </c>
      <c r="F4386" s="81">
        <v>0</v>
      </c>
      <c r="G4386" s="82" t="s">
        <v>110</v>
      </c>
      <c r="H4386" s="83" t="s">
        <v>111</v>
      </c>
      <c r="I4386" s="70"/>
      <c r="K4386" s="84">
        <v>14.12</v>
      </c>
    </row>
    <row r="4387" spans="1:11" s="80" customFormat="1">
      <c r="A4387" s="79" t="s">
        <v>8244</v>
      </c>
      <c r="B4387" s="80" t="s">
        <v>8245</v>
      </c>
      <c r="C4387" s="81">
        <v>12</v>
      </c>
      <c r="D4387" s="81">
        <v>5</v>
      </c>
      <c r="E4387" s="81">
        <v>5</v>
      </c>
      <c r="F4387" s="81">
        <v>0</v>
      </c>
      <c r="G4387" s="82" t="s">
        <v>110</v>
      </c>
      <c r="H4387" s="83" t="s">
        <v>111</v>
      </c>
      <c r="I4387" s="70"/>
      <c r="K4387" s="84">
        <v>1.93</v>
      </c>
    </row>
    <row r="4388" spans="1:11" s="80" customFormat="1">
      <c r="A4388" s="79" t="s">
        <v>8246</v>
      </c>
      <c r="B4388" s="85" t="s">
        <v>8247</v>
      </c>
      <c r="C4388" s="81">
        <v>12</v>
      </c>
      <c r="D4388" s="81">
        <v>5</v>
      </c>
      <c r="E4388" s="81">
        <v>5</v>
      </c>
      <c r="F4388" s="81">
        <v>0</v>
      </c>
      <c r="G4388" s="82" t="s">
        <v>110</v>
      </c>
      <c r="H4388" s="83" t="s">
        <v>111</v>
      </c>
      <c r="I4388" s="70"/>
      <c r="K4388" s="84">
        <v>4.16</v>
      </c>
    </row>
    <row r="4389" spans="1:11" s="80" customFormat="1">
      <c r="A4389" s="79" t="s">
        <v>8248</v>
      </c>
      <c r="B4389" s="85" t="s">
        <v>8249</v>
      </c>
      <c r="C4389" s="81">
        <v>12</v>
      </c>
      <c r="D4389" s="81">
        <v>5</v>
      </c>
      <c r="E4389" s="81">
        <v>5</v>
      </c>
      <c r="F4389" s="81">
        <v>0</v>
      </c>
      <c r="G4389" s="82" t="s">
        <v>110</v>
      </c>
      <c r="H4389" s="83" t="s">
        <v>111</v>
      </c>
      <c r="I4389" s="70"/>
      <c r="K4389" s="84">
        <v>305.82</v>
      </c>
    </row>
    <row r="4390" spans="1:11" s="80" customFormat="1">
      <c r="A4390" s="79" t="s">
        <v>8250</v>
      </c>
      <c r="B4390" s="85" t="s">
        <v>8251</v>
      </c>
      <c r="C4390" s="81">
        <v>12</v>
      </c>
      <c r="D4390" s="81">
        <v>5</v>
      </c>
      <c r="E4390" s="81">
        <v>5</v>
      </c>
      <c r="F4390" s="81">
        <v>0</v>
      </c>
      <c r="G4390" s="82" t="s">
        <v>110</v>
      </c>
      <c r="H4390" s="83" t="s">
        <v>111</v>
      </c>
      <c r="I4390" s="70"/>
      <c r="K4390" s="84">
        <v>5.77</v>
      </c>
    </row>
    <row r="4391" spans="1:11" s="80" customFormat="1">
      <c r="A4391" s="79" t="s">
        <v>8252</v>
      </c>
      <c r="B4391" s="85" t="s">
        <v>8253</v>
      </c>
      <c r="C4391" s="81">
        <v>12</v>
      </c>
      <c r="D4391" s="81">
        <v>5</v>
      </c>
      <c r="E4391" s="81">
        <v>5</v>
      </c>
      <c r="F4391" s="81">
        <v>0</v>
      </c>
      <c r="G4391" s="82" t="s">
        <v>110</v>
      </c>
      <c r="H4391" s="83" t="s">
        <v>111</v>
      </c>
      <c r="I4391" s="70"/>
      <c r="K4391" s="84">
        <v>160.36000000000001</v>
      </c>
    </row>
    <row r="4392" spans="1:11" s="80" customFormat="1">
      <c r="A4392" s="79" t="s">
        <v>8254</v>
      </c>
      <c r="B4392" s="85" t="s">
        <v>8255</v>
      </c>
      <c r="C4392" s="81">
        <v>12</v>
      </c>
      <c r="D4392" s="81">
        <v>5</v>
      </c>
      <c r="E4392" s="81">
        <v>5</v>
      </c>
      <c r="F4392" s="81">
        <v>0</v>
      </c>
      <c r="G4392" s="82" t="s">
        <v>110</v>
      </c>
      <c r="H4392" s="83" t="s">
        <v>111</v>
      </c>
      <c r="I4392" s="70"/>
      <c r="K4392" s="84">
        <v>140.52000000000001</v>
      </c>
    </row>
    <row r="4393" spans="1:11" s="80" customFormat="1">
      <c r="A4393" s="79" t="s">
        <v>8256</v>
      </c>
      <c r="B4393" s="85" t="s">
        <v>8257</v>
      </c>
      <c r="C4393" s="81">
        <v>12</v>
      </c>
      <c r="D4393" s="81">
        <v>5</v>
      </c>
      <c r="E4393" s="81">
        <v>5</v>
      </c>
      <c r="F4393" s="81">
        <v>0</v>
      </c>
      <c r="G4393" s="82" t="s">
        <v>110</v>
      </c>
      <c r="H4393" s="83" t="s">
        <v>111</v>
      </c>
      <c r="I4393" s="70"/>
      <c r="K4393" s="84">
        <v>483.03</v>
      </c>
    </row>
    <row r="4394" spans="1:11" s="80" customFormat="1">
      <c r="A4394" s="79" t="s">
        <v>8258</v>
      </c>
      <c r="B4394" s="85" t="s">
        <v>8259</v>
      </c>
      <c r="C4394" s="81">
        <v>12</v>
      </c>
      <c r="D4394" s="81">
        <v>5</v>
      </c>
      <c r="E4394" s="81">
        <v>5</v>
      </c>
      <c r="F4394" s="81">
        <v>0</v>
      </c>
      <c r="G4394" s="82" t="s">
        <v>110</v>
      </c>
      <c r="H4394" s="83" t="s">
        <v>111</v>
      </c>
      <c r="I4394" s="70"/>
      <c r="K4394" s="84">
        <v>72.05</v>
      </c>
    </row>
    <row r="4395" spans="1:11" s="80" customFormat="1">
      <c r="A4395" s="79" t="s">
        <v>8260</v>
      </c>
      <c r="B4395" s="85" t="s">
        <v>8261</v>
      </c>
      <c r="C4395" s="81">
        <v>12</v>
      </c>
      <c r="D4395" s="81">
        <v>5</v>
      </c>
      <c r="E4395" s="81">
        <v>5</v>
      </c>
      <c r="F4395" s="81">
        <v>0</v>
      </c>
      <c r="G4395" s="82" t="s">
        <v>110</v>
      </c>
      <c r="H4395" s="83" t="s">
        <v>111</v>
      </c>
      <c r="I4395" s="70"/>
      <c r="K4395" s="84">
        <v>11.83</v>
      </c>
    </row>
    <row r="4396" spans="1:11" s="80" customFormat="1">
      <c r="A4396" s="79" t="s">
        <v>8262</v>
      </c>
      <c r="B4396" s="80" t="s">
        <v>8263</v>
      </c>
      <c r="C4396" s="81">
        <v>12</v>
      </c>
      <c r="D4396" s="81">
        <v>5</v>
      </c>
      <c r="E4396" s="81">
        <v>5</v>
      </c>
      <c r="F4396" s="81">
        <v>0</v>
      </c>
      <c r="G4396" s="82" t="s">
        <v>110</v>
      </c>
      <c r="H4396" s="83" t="s">
        <v>111</v>
      </c>
      <c r="I4396" s="70"/>
      <c r="K4396" s="84">
        <v>0.31</v>
      </c>
    </row>
    <row r="4397" spans="1:11" s="80" customFormat="1">
      <c r="A4397" s="79" t="s">
        <v>8264</v>
      </c>
      <c r="B4397" s="85" t="s">
        <v>8265</v>
      </c>
      <c r="C4397" s="81">
        <v>12</v>
      </c>
      <c r="D4397" s="81">
        <v>5</v>
      </c>
      <c r="E4397" s="81">
        <v>5</v>
      </c>
      <c r="F4397" s="81">
        <v>0</v>
      </c>
      <c r="G4397" s="82" t="s">
        <v>110</v>
      </c>
      <c r="H4397" s="83" t="s">
        <v>111</v>
      </c>
      <c r="I4397" s="70"/>
      <c r="K4397" s="84">
        <v>42.01</v>
      </c>
    </row>
    <row r="4398" spans="1:11" s="80" customFormat="1">
      <c r="A4398" s="79" t="s">
        <v>8266</v>
      </c>
      <c r="B4398" s="85" t="s">
        <v>8267</v>
      </c>
      <c r="C4398" s="81">
        <v>12</v>
      </c>
      <c r="D4398" s="81">
        <v>5</v>
      </c>
      <c r="E4398" s="81">
        <v>5</v>
      </c>
      <c r="F4398" s="81">
        <v>0</v>
      </c>
      <c r="G4398" s="82" t="s">
        <v>110</v>
      </c>
      <c r="H4398" s="83" t="s">
        <v>111</v>
      </c>
      <c r="I4398" s="70"/>
      <c r="K4398" s="84">
        <v>2.14</v>
      </c>
    </row>
    <row r="4399" spans="1:11" s="80" customFormat="1">
      <c r="A4399" s="79" t="s">
        <v>8268</v>
      </c>
      <c r="B4399" s="80" t="s">
        <v>8269</v>
      </c>
      <c r="C4399" s="81">
        <v>12</v>
      </c>
      <c r="D4399" s="81">
        <v>5</v>
      </c>
      <c r="E4399" s="81">
        <v>5</v>
      </c>
      <c r="F4399" s="81">
        <v>0</v>
      </c>
      <c r="G4399" s="82" t="s">
        <v>110</v>
      </c>
      <c r="H4399" s="83" t="s">
        <v>111</v>
      </c>
      <c r="I4399" s="70"/>
      <c r="K4399" s="84">
        <v>0.71</v>
      </c>
    </row>
    <row r="4400" spans="1:11" s="80" customFormat="1">
      <c r="A4400" s="79" t="s">
        <v>8270</v>
      </c>
      <c r="B4400" s="80" t="s">
        <v>8271</v>
      </c>
      <c r="C4400" s="81">
        <v>12</v>
      </c>
      <c r="D4400" s="81">
        <v>5</v>
      </c>
      <c r="E4400" s="81">
        <v>5</v>
      </c>
      <c r="F4400" s="81">
        <v>0</v>
      </c>
      <c r="G4400" s="82" t="s">
        <v>110</v>
      </c>
      <c r="H4400" s="83" t="s">
        <v>111</v>
      </c>
      <c r="I4400" s="70"/>
      <c r="K4400" s="84">
        <v>0.48</v>
      </c>
    </row>
    <row r="4401" spans="1:11" s="80" customFormat="1">
      <c r="A4401" s="79" t="s">
        <v>8272</v>
      </c>
      <c r="B4401" s="85" t="s">
        <v>8273</v>
      </c>
      <c r="C4401" s="81">
        <v>12</v>
      </c>
      <c r="D4401" s="81">
        <v>5</v>
      </c>
      <c r="E4401" s="81">
        <v>5</v>
      </c>
      <c r="F4401" s="81">
        <v>0</v>
      </c>
      <c r="G4401" s="82" t="s">
        <v>110</v>
      </c>
      <c r="H4401" s="83" t="s">
        <v>111</v>
      </c>
      <c r="I4401" s="70"/>
      <c r="K4401" s="84">
        <v>5.79</v>
      </c>
    </row>
    <row r="4402" spans="1:11" s="80" customFormat="1">
      <c r="A4402" s="79" t="s">
        <v>8274</v>
      </c>
      <c r="B4402" s="85" t="s">
        <v>8275</v>
      </c>
      <c r="C4402" s="81">
        <v>12</v>
      </c>
      <c r="D4402" s="81">
        <v>5</v>
      </c>
      <c r="E4402" s="81">
        <v>5</v>
      </c>
      <c r="F4402" s="81">
        <v>0</v>
      </c>
      <c r="G4402" s="82" t="s">
        <v>110</v>
      </c>
      <c r="H4402" s="83" t="s">
        <v>111</v>
      </c>
      <c r="I4402" s="70"/>
      <c r="K4402" s="84">
        <v>7.69</v>
      </c>
    </row>
    <row r="4403" spans="1:11" s="80" customFormat="1">
      <c r="A4403" s="79" t="s">
        <v>8276</v>
      </c>
      <c r="B4403" s="80" t="s">
        <v>8277</v>
      </c>
      <c r="C4403" s="81">
        <v>12</v>
      </c>
      <c r="D4403" s="81">
        <v>5</v>
      </c>
      <c r="E4403" s="81">
        <v>5</v>
      </c>
      <c r="F4403" s="81">
        <v>0</v>
      </c>
      <c r="G4403" s="82" t="s">
        <v>110</v>
      </c>
      <c r="H4403" s="83" t="s">
        <v>111</v>
      </c>
      <c r="I4403" s="70"/>
      <c r="K4403" s="84">
        <v>1.1499999999999999</v>
      </c>
    </row>
    <row r="4404" spans="1:11" s="80" customFormat="1">
      <c r="A4404" s="79" t="s">
        <v>8278</v>
      </c>
      <c r="B4404" s="80" t="s">
        <v>8279</v>
      </c>
      <c r="C4404" s="81">
        <v>12</v>
      </c>
      <c r="D4404" s="81">
        <v>5</v>
      </c>
      <c r="E4404" s="81">
        <v>5</v>
      </c>
      <c r="F4404" s="81">
        <v>0</v>
      </c>
      <c r="G4404" s="82" t="s">
        <v>110</v>
      </c>
      <c r="H4404" s="83" t="s">
        <v>111</v>
      </c>
      <c r="I4404" s="70"/>
      <c r="K4404" s="84">
        <v>0.31</v>
      </c>
    </row>
    <row r="4405" spans="1:11" s="80" customFormat="1">
      <c r="A4405" s="79" t="s">
        <v>8280</v>
      </c>
      <c r="B4405" s="85" t="s">
        <v>8281</v>
      </c>
      <c r="C4405" s="81">
        <v>12</v>
      </c>
      <c r="D4405" s="81">
        <v>5</v>
      </c>
      <c r="E4405" s="81">
        <v>5</v>
      </c>
      <c r="F4405" s="81">
        <v>0</v>
      </c>
      <c r="G4405" s="82" t="s">
        <v>110</v>
      </c>
      <c r="H4405" s="83" t="s">
        <v>111</v>
      </c>
      <c r="I4405" s="70"/>
      <c r="K4405" s="84">
        <v>39.659999999999997</v>
      </c>
    </row>
    <row r="4406" spans="1:11" s="80" customFormat="1">
      <c r="A4406" s="79" t="s">
        <v>8282</v>
      </c>
      <c r="B4406" s="85" t="s">
        <v>8283</v>
      </c>
      <c r="C4406" s="81">
        <v>12</v>
      </c>
      <c r="D4406" s="81">
        <v>5</v>
      </c>
      <c r="E4406" s="81">
        <v>5</v>
      </c>
      <c r="F4406" s="81">
        <v>0</v>
      </c>
      <c r="G4406" s="82" t="s">
        <v>110</v>
      </c>
      <c r="H4406" s="83" t="s">
        <v>111</v>
      </c>
      <c r="I4406" s="70"/>
      <c r="K4406" s="84">
        <v>29.39</v>
      </c>
    </row>
    <row r="4407" spans="1:11" s="80" customFormat="1">
      <c r="A4407" s="79" t="s">
        <v>8284</v>
      </c>
      <c r="B4407" s="85" t="s">
        <v>8285</v>
      </c>
      <c r="C4407" s="81">
        <v>12</v>
      </c>
      <c r="D4407" s="81">
        <v>5</v>
      </c>
      <c r="E4407" s="81">
        <v>5</v>
      </c>
      <c r="F4407" s="81">
        <v>0</v>
      </c>
      <c r="G4407" s="82" t="s">
        <v>110</v>
      </c>
      <c r="H4407" s="83" t="s">
        <v>111</v>
      </c>
      <c r="I4407" s="70"/>
      <c r="K4407" s="84">
        <v>5.3</v>
      </c>
    </row>
    <row r="4408" spans="1:11" s="80" customFormat="1">
      <c r="A4408" s="79" t="s">
        <v>8286</v>
      </c>
      <c r="B4408" s="85" t="s">
        <v>8287</v>
      </c>
      <c r="C4408" s="81">
        <v>12</v>
      </c>
      <c r="D4408" s="81">
        <v>5</v>
      </c>
      <c r="E4408" s="81">
        <v>5</v>
      </c>
      <c r="F4408" s="81">
        <v>0</v>
      </c>
      <c r="G4408" s="82" t="s">
        <v>110</v>
      </c>
      <c r="H4408" s="83" t="s">
        <v>111</v>
      </c>
      <c r="I4408" s="70"/>
      <c r="K4408" s="84">
        <v>824.5</v>
      </c>
    </row>
    <row r="4409" spans="1:11" s="80" customFormat="1">
      <c r="A4409" s="79" t="s">
        <v>8288</v>
      </c>
      <c r="B4409" s="80" t="s">
        <v>8289</v>
      </c>
      <c r="C4409" s="81">
        <v>12</v>
      </c>
      <c r="D4409" s="81">
        <v>5</v>
      </c>
      <c r="E4409" s="81">
        <v>5</v>
      </c>
      <c r="F4409" s="81">
        <v>0</v>
      </c>
      <c r="G4409" s="82" t="s">
        <v>110</v>
      </c>
      <c r="H4409" s="83" t="s">
        <v>111</v>
      </c>
      <c r="I4409" s="70"/>
      <c r="K4409" s="84">
        <v>0.13</v>
      </c>
    </row>
    <row r="4410" spans="1:11" s="80" customFormat="1">
      <c r="A4410" s="79" t="s">
        <v>8290</v>
      </c>
      <c r="B4410" s="85" t="s">
        <v>8291</v>
      </c>
      <c r="C4410" s="81">
        <v>12</v>
      </c>
      <c r="D4410" s="81">
        <v>5</v>
      </c>
      <c r="E4410" s="81">
        <v>5</v>
      </c>
      <c r="F4410" s="81">
        <v>0</v>
      </c>
      <c r="G4410" s="82" t="s">
        <v>110</v>
      </c>
      <c r="H4410" s="83" t="s">
        <v>111</v>
      </c>
      <c r="I4410" s="70"/>
      <c r="K4410" s="84">
        <v>8.2200000000000006</v>
      </c>
    </row>
    <row r="4411" spans="1:11" s="80" customFormat="1">
      <c r="A4411" s="79" t="s">
        <v>8292</v>
      </c>
      <c r="B4411" s="85" t="s">
        <v>8293</v>
      </c>
      <c r="C4411" s="81">
        <v>12</v>
      </c>
      <c r="D4411" s="81">
        <v>5</v>
      </c>
      <c r="E4411" s="81">
        <v>5</v>
      </c>
      <c r="F4411" s="81">
        <v>0</v>
      </c>
      <c r="G4411" s="82" t="s">
        <v>110</v>
      </c>
      <c r="H4411" s="83" t="s">
        <v>111</v>
      </c>
      <c r="I4411" s="70"/>
      <c r="K4411" s="84">
        <v>2.46</v>
      </c>
    </row>
    <row r="4412" spans="1:11" s="80" customFormat="1">
      <c r="A4412" s="79" t="s">
        <v>8294</v>
      </c>
      <c r="B4412" s="85" t="s">
        <v>8295</v>
      </c>
      <c r="C4412" s="81">
        <v>12</v>
      </c>
      <c r="D4412" s="81">
        <v>5</v>
      </c>
      <c r="E4412" s="81">
        <v>5</v>
      </c>
      <c r="F4412" s="81">
        <v>0</v>
      </c>
      <c r="G4412" s="82" t="s">
        <v>110</v>
      </c>
      <c r="H4412" s="83" t="s">
        <v>111</v>
      </c>
      <c r="I4412" s="70"/>
      <c r="K4412" s="84">
        <v>18.45</v>
      </c>
    </row>
    <row r="4413" spans="1:11" s="80" customFormat="1">
      <c r="A4413" s="79" t="s">
        <v>8296</v>
      </c>
      <c r="B4413" s="80" t="s">
        <v>8297</v>
      </c>
      <c r="C4413" s="81">
        <v>12</v>
      </c>
      <c r="D4413" s="81">
        <v>5</v>
      </c>
      <c r="E4413" s="81">
        <v>5</v>
      </c>
      <c r="F4413" s="81">
        <v>0</v>
      </c>
      <c r="G4413" s="82" t="s">
        <v>110</v>
      </c>
      <c r="H4413" s="83" t="s">
        <v>111</v>
      </c>
      <c r="I4413" s="70"/>
      <c r="K4413" s="84">
        <v>0.02</v>
      </c>
    </row>
    <row r="4414" spans="1:11" s="80" customFormat="1">
      <c r="A4414" s="79" t="s">
        <v>8298</v>
      </c>
      <c r="B4414" s="85" t="s">
        <v>8299</v>
      </c>
      <c r="C4414" s="81">
        <v>12</v>
      </c>
      <c r="D4414" s="81">
        <v>5</v>
      </c>
      <c r="E4414" s="81">
        <v>5</v>
      </c>
      <c r="F4414" s="81">
        <v>0</v>
      </c>
      <c r="G4414" s="82" t="s">
        <v>110</v>
      </c>
      <c r="H4414" s="83" t="s">
        <v>111</v>
      </c>
      <c r="I4414" s="70"/>
      <c r="K4414" s="84">
        <v>8.92</v>
      </c>
    </row>
    <row r="4415" spans="1:11" s="80" customFormat="1">
      <c r="A4415" s="79" t="s">
        <v>8300</v>
      </c>
      <c r="B4415" s="85" t="s">
        <v>8301</v>
      </c>
      <c r="C4415" s="81">
        <v>12</v>
      </c>
      <c r="D4415" s="81">
        <v>5</v>
      </c>
      <c r="E4415" s="81">
        <v>5</v>
      </c>
      <c r="F4415" s="81">
        <v>0</v>
      </c>
      <c r="G4415" s="82" t="s">
        <v>110</v>
      </c>
      <c r="H4415" s="83" t="s">
        <v>111</v>
      </c>
      <c r="I4415" s="70"/>
      <c r="K4415" s="84">
        <v>44.67</v>
      </c>
    </row>
    <row r="4416" spans="1:11" s="80" customFormat="1">
      <c r="A4416" s="79" t="s">
        <v>8302</v>
      </c>
      <c r="B4416" s="80" t="s">
        <v>8303</v>
      </c>
      <c r="C4416" s="81">
        <v>12</v>
      </c>
      <c r="D4416" s="81">
        <v>5</v>
      </c>
      <c r="E4416" s="81">
        <v>5</v>
      </c>
      <c r="F4416" s="81">
        <v>0</v>
      </c>
      <c r="G4416" s="82" t="s">
        <v>110</v>
      </c>
      <c r="H4416" s="83" t="s">
        <v>111</v>
      </c>
      <c r="I4416" s="70"/>
      <c r="K4416" s="84">
        <v>0.67</v>
      </c>
    </row>
    <row r="4417" spans="1:11" s="80" customFormat="1">
      <c r="A4417" s="79" t="s">
        <v>8304</v>
      </c>
      <c r="B4417" s="80" t="s">
        <v>8305</v>
      </c>
      <c r="C4417" s="81">
        <v>12</v>
      </c>
      <c r="D4417" s="81">
        <v>5</v>
      </c>
      <c r="E4417" s="81">
        <v>5</v>
      </c>
      <c r="F4417" s="81">
        <v>0</v>
      </c>
      <c r="G4417" s="82" t="s">
        <v>110</v>
      </c>
      <c r="H4417" s="83" t="s">
        <v>111</v>
      </c>
      <c r="I4417" s="70"/>
      <c r="K4417" s="84">
        <v>1.99</v>
      </c>
    </row>
    <row r="4418" spans="1:11" s="80" customFormat="1">
      <c r="A4418" s="79" t="s">
        <v>8306</v>
      </c>
      <c r="B4418" s="85" t="s">
        <v>8307</v>
      </c>
      <c r="C4418" s="81">
        <v>12</v>
      </c>
      <c r="D4418" s="81">
        <v>5</v>
      </c>
      <c r="E4418" s="81">
        <v>5</v>
      </c>
      <c r="F4418" s="81">
        <v>0</v>
      </c>
      <c r="G4418" s="82" t="s">
        <v>110</v>
      </c>
      <c r="H4418" s="83" t="s">
        <v>111</v>
      </c>
      <c r="I4418" s="70"/>
      <c r="K4418" s="84">
        <v>5.05</v>
      </c>
    </row>
    <row r="4419" spans="1:11" s="80" customFormat="1">
      <c r="A4419" s="79" t="s">
        <v>8308</v>
      </c>
      <c r="B4419" s="80" t="s">
        <v>8309</v>
      </c>
      <c r="C4419" s="81">
        <v>12</v>
      </c>
      <c r="D4419" s="81">
        <v>5</v>
      </c>
      <c r="E4419" s="81">
        <v>5</v>
      </c>
      <c r="F4419" s="81">
        <v>0</v>
      </c>
      <c r="G4419" s="82" t="s">
        <v>110</v>
      </c>
      <c r="H4419" s="83" t="s">
        <v>111</v>
      </c>
      <c r="I4419" s="70"/>
      <c r="K4419" s="84">
        <v>1.0900000000000001</v>
      </c>
    </row>
    <row r="4420" spans="1:11" s="80" customFormat="1">
      <c r="A4420" s="79" t="s">
        <v>8310</v>
      </c>
      <c r="B4420" s="85" t="s">
        <v>8311</v>
      </c>
      <c r="C4420" s="81">
        <v>12</v>
      </c>
      <c r="D4420" s="81">
        <v>5</v>
      </c>
      <c r="E4420" s="81">
        <v>5</v>
      </c>
      <c r="F4420" s="81">
        <v>0</v>
      </c>
      <c r="G4420" s="82" t="s">
        <v>110</v>
      </c>
      <c r="H4420" s="83" t="s">
        <v>111</v>
      </c>
      <c r="I4420" s="70"/>
      <c r="K4420" s="84">
        <v>4.75</v>
      </c>
    </row>
    <row r="4421" spans="1:11" s="80" customFormat="1">
      <c r="A4421" s="79" t="s">
        <v>8312</v>
      </c>
      <c r="B4421" s="80" t="s">
        <v>8313</v>
      </c>
      <c r="C4421" s="81">
        <v>12</v>
      </c>
      <c r="D4421" s="81">
        <v>5</v>
      </c>
      <c r="E4421" s="81">
        <v>5</v>
      </c>
      <c r="F4421" s="81">
        <v>0</v>
      </c>
      <c r="G4421" s="82" t="s">
        <v>110</v>
      </c>
      <c r="H4421" s="83" t="s">
        <v>111</v>
      </c>
      <c r="I4421" s="70"/>
      <c r="K4421" s="84">
        <v>0.99</v>
      </c>
    </row>
    <row r="4422" spans="1:11" s="80" customFormat="1">
      <c r="A4422" s="79" t="s">
        <v>8314</v>
      </c>
      <c r="B4422" s="80" t="s">
        <v>8315</v>
      </c>
      <c r="C4422" s="81">
        <v>12</v>
      </c>
      <c r="D4422" s="81">
        <v>5</v>
      </c>
      <c r="E4422" s="81">
        <v>5</v>
      </c>
      <c r="F4422" s="81">
        <v>0</v>
      </c>
      <c r="G4422" s="82" t="s">
        <v>110</v>
      </c>
      <c r="H4422" s="83" t="s">
        <v>111</v>
      </c>
      <c r="I4422" s="70"/>
      <c r="K4422" s="84">
        <v>0.12</v>
      </c>
    </row>
    <row r="4423" spans="1:11" s="80" customFormat="1">
      <c r="A4423" s="79" t="s">
        <v>8316</v>
      </c>
      <c r="B4423" s="85" t="s">
        <v>8317</v>
      </c>
      <c r="C4423" s="81">
        <v>12</v>
      </c>
      <c r="D4423" s="81">
        <v>5</v>
      </c>
      <c r="E4423" s="81">
        <v>5</v>
      </c>
      <c r="F4423" s="81">
        <v>0</v>
      </c>
      <c r="G4423" s="82" t="s">
        <v>110</v>
      </c>
      <c r="H4423" s="83" t="s">
        <v>111</v>
      </c>
      <c r="I4423" s="70"/>
      <c r="K4423" s="84">
        <v>4.2300000000000004</v>
      </c>
    </row>
    <row r="4424" spans="1:11" s="80" customFormat="1">
      <c r="A4424" s="79" t="s">
        <v>8318</v>
      </c>
      <c r="B4424" s="85" t="s">
        <v>8319</v>
      </c>
      <c r="C4424" s="81">
        <v>12</v>
      </c>
      <c r="D4424" s="81">
        <v>5</v>
      </c>
      <c r="E4424" s="81">
        <v>5</v>
      </c>
      <c r="F4424" s="81">
        <v>0</v>
      </c>
      <c r="G4424" s="82" t="s">
        <v>110</v>
      </c>
      <c r="H4424" s="83" t="s">
        <v>111</v>
      </c>
      <c r="I4424" s="70"/>
      <c r="K4424" s="84">
        <v>2.0299999999999998</v>
      </c>
    </row>
    <row r="4425" spans="1:11" s="80" customFormat="1">
      <c r="A4425" s="79" t="s">
        <v>8320</v>
      </c>
      <c r="B4425" s="85" t="s">
        <v>8321</v>
      </c>
      <c r="C4425" s="81">
        <v>12</v>
      </c>
      <c r="D4425" s="81">
        <v>5</v>
      </c>
      <c r="E4425" s="81">
        <v>5</v>
      </c>
      <c r="F4425" s="81">
        <v>0</v>
      </c>
      <c r="G4425" s="82" t="s">
        <v>110</v>
      </c>
      <c r="H4425" s="83" t="s">
        <v>111</v>
      </c>
      <c r="I4425" s="70"/>
      <c r="K4425" s="84">
        <v>6.87</v>
      </c>
    </row>
    <row r="4426" spans="1:11" s="80" customFormat="1">
      <c r="A4426" s="79" t="s">
        <v>8322</v>
      </c>
      <c r="B4426" s="85" t="s">
        <v>8323</v>
      </c>
      <c r="C4426" s="81">
        <v>12</v>
      </c>
      <c r="D4426" s="81">
        <v>5</v>
      </c>
      <c r="E4426" s="81">
        <v>5</v>
      </c>
      <c r="F4426" s="81">
        <v>0</v>
      </c>
      <c r="G4426" s="82" t="s">
        <v>110</v>
      </c>
      <c r="H4426" s="83" t="s">
        <v>111</v>
      </c>
      <c r="I4426" s="70"/>
      <c r="K4426" s="84">
        <v>5.64</v>
      </c>
    </row>
    <row r="4427" spans="1:11" s="80" customFormat="1">
      <c r="A4427" s="79" t="s">
        <v>8324</v>
      </c>
      <c r="B4427" s="85" t="s">
        <v>8325</v>
      </c>
      <c r="C4427" s="81">
        <v>12</v>
      </c>
      <c r="D4427" s="81">
        <v>5</v>
      </c>
      <c r="E4427" s="81">
        <v>5</v>
      </c>
      <c r="F4427" s="81">
        <v>0</v>
      </c>
      <c r="G4427" s="82" t="s">
        <v>110</v>
      </c>
      <c r="H4427" s="83" t="s">
        <v>111</v>
      </c>
      <c r="I4427" s="70"/>
      <c r="K4427" s="84">
        <v>2.54</v>
      </c>
    </row>
    <row r="4428" spans="1:11" s="80" customFormat="1">
      <c r="A4428" s="79" t="s">
        <v>8326</v>
      </c>
      <c r="B4428" s="85" t="s">
        <v>8327</v>
      </c>
      <c r="C4428" s="81">
        <v>12</v>
      </c>
      <c r="D4428" s="81">
        <v>5</v>
      </c>
      <c r="E4428" s="81">
        <v>5</v>
      </c>
      <c r="F4428" s="81">
        <v>0</v>
      </c>
      <c r="G4428" s="82" t="s">
        <v>110</v>
      </c>
      <c r="H4428" s="83" t="s">
        <v>111</v>
      </c>
      <c r="I4428" s="70"/>
      <c r="K4428" s="84">
        <v>48.44</v>
      </c>
    </row>
    <row r="4429" spans="1:11" s="80" customFormat="1">
      <c r="A4429" s="79" t="s">
        <v>8328</v>
      </c>
      <c r="B4429" s="85" t="s">
        <v>8329</v>
      </c>
      <c r="C4429" s="81">
        <v>12</v>
      </c>
      <c r="D4429" s="81">
        <v>5</v>
      </c>
      <c r="E4429" s="81">
        <v>5</v>
      </c>
      <c r="F4429" s="81">
        <v>0</v>
      </c>
      <c r="G4429" s="82" t="s">
        <v>110</v>
      </c>
      <c r="H4429" s="83" t="s">
        <v>111</v>
      </c>
      <c r="I4429" s="70"/>
      <c r="K4429" s="84">
        <v>2.74</v>
      </c>
    </row>
    <row r="4430" spans="1:11" s="80" customFormat="1">
      <c r="A4430" s="79" t="s">
        <v>8330</v>
      </c>
      <c r="B4430" s="85" t="s">
        <v>8331</v>
      </c>
      <c r="C4430" s="81">
        <v>12</v>
      </c>
      <c r="D4430" s="81">
        <v>5</v>
      </c>
      <c r="E4430" s="81">
        <v>5</v>
      </c>
      <c r="F4430" s="81">
        <v>0</v>
      </c>
      <c r="G4430" s="82" t="s">
        <v>110</v>
      </c>
      <c r="H4430" s="83" t="s">
        <v>111</v>
      </c>
      <c r="I4430" s="70"/>
      <c r="K4430" s="84">
        <v>14.95</v>
      </c>
    </row>
    <row r="4431" spans="1:11" s="80" customFormat="1">
      <c r="A4431" s="79" t="s">
        <v>8332</v>
      </c>
      <c r="B4431" s="85" t="s">
        <v>8333</v>
      </c>
      <c r="C4431" s="81">
        <v>12</v>
      </c>
      <c r="D4431" s="81">
        <v>5</v>
      </c>
      <c r="E4431" s="81">
        <v>5</v>
      </c>
      <c r="F4431" s="81">
        <v>0</v>
      </c>
      <c r="G4431" s="82" t="s">
        <v>110</v>
      </c>
      <c r="H4431" s="83" t="s">
        <v>111</v>
      </c>
      <c r="I4431" s="70"/>
      <c r="K4431" s="84">
        <v>140.47999999999999</v>
      </c>
    </row>
    <row r="4432" spans="1:11" s="80" customFormat="1">
      <c r="A4432" s="79" t="s">
        <v>8334</v>
      </c>
      <c r="B4432" s="80" t="s">
        <v>8335</v>
      </c>
      <c r="C4432" s="81">
        <v>12</v>
      </c>
      <c r="D4432" s="81">
        <v>5</v>
      </c>
      <c r="E4432" s="81">
        <v>5</v>
      </c>
      <c r="F4432" s="81">
        <v>0</v>
      </c>
      <c r="G4432" s="82" t="s">
        <v>110</v>
      </c>
      <c r="H4432" s="83" t="s">
        <v>111</v>
      </c>
      <c r="I4432" s="70"/>
      <c r="K4432" s="84">
        <v>1.1000000000000001</v>
      </c>
    </row>
    <row r="4433" spans="1:11" s="80" customFormat="1">
      <c r="A4433" s="79" t="s">
        <v>8336</v>
      </c>
      <c r="B4433" s="85" t="s">
        <v>8337</v>
      </c>
      <c r="C4433" s="81">
        <v>12</v>
      </c>
      <c r="D4433" s="81">
        <v>5</v>
      </c>
      <c r="E4433" s="81">
        <v>5</v>
      </c>
      <c r="F4433" s="81">
        <v>0</v>
      </c>
      <c r="G4433" s="82" t="s">
        <v>110</v>
      </c>
      <c r="H4433" s="83" t="s">
        <v>111</v>
      </c>
      <c r="I4433" s="70"/>
      <c r="K4433" s="84">
        <v>317.39</v>
      </c>
    </row>
    <row r="4434" spans="1:11" s="80" customFormat="1">
      <c r="A4434" s="79" t="s">
        <v>8338</v>
      </c>
      <c r="B4434" s="85" t="s">
        <v>8339</v>
      </c>
      <c r="C4434" s="81">
        <v>12</v>
      </c>
      <c r="D4434" s="81">
        <v>5</v>
      </c>
      <c r="E4434" s="81">
        <v>5</v>
      </c>
      <c r="F4434" s="81">
        <v>0</v>
      </c>
      <c r="G4434" s="82" t="s">
        <v>110</v>
      </c>
      <c r="H4434" s="83" t="s">
        <v>111</v>
      </c>
      <c r="I4434" s="70"/>
      <c r="K4434" s="84">
        <v>26.57</v>
      </c>
    </row>
    <row r="4435" spans="1:11" s="80" customFormat="1">
      <c r="A4435" s="79" t="s">
        <v>8340</v>
      </c>
      <c r="B4435" s="85" t="s">
        <v>8341</v>
      </c>
      <c r="C4435" s="81">
        <v>12</v>
      </c>
      <c r="D4435" s="81">
        <v>5</v>
      </c>
      <c r="E4435" s="81">
        <v>5</v>
      </c>
      <c r="F4435" s="81">
        <v>0</v>
      </c>
      <c r="G4435" s="82" t="s">
        <v>110</v>
      </c>
      <c r="H4435" s="83" t="s">
        <v>111</v>
      </c>
      <c r="I4435" s="70"/>
      <c r="K4435" s="84">
        <v>2.75</v>
      </c>
    </row>
    <row r="4436" spans="1:11" s="80" customFormat="1">
      <c r="A4436" s="79" t="s">
        <v>8342</v>
      </c>
      <c r="B4436" s="85" t="s">
        <v>8343</v>
      </c>
      <c r="C4436" s="81">
        <v>12</v>
      </c>
      <c r="D4436" s="81">
        <v>5</v>
      </c>
      <c r="E4436" s="81">
        <v>5</v>
      </c>
      <c r="F4436" s="81">
        <v>0</v>
      </c>
      <c r="G4436" s="82" t="s">
        <v>110</v>
      </c>
      <c r="H4436" s="83" t="s">
        <v>111</v>
      </c>
      <c r="I4436" s="70"/>
      <c r="K4436" s="84">
        <v>5.99</v>
      </c>
    </row>
    <row r="4437" spans="1:11" s="80" customFormat="1">
      <c r="A4437" s="79" t="s">
        <v>8344</v>
      </c>
      <c r="B4437" s="85" t="s">
        <v>8345</v>
      </c>
      <c r="C4437" s="81">
        <v>12</v>
      </c>
      <c r="D4437" s="81">
        <v>5</v>
      </c>
      <c r="E4437" s="81">
        <v>5</v>
      </c>
      <c r="F4437" s="81">
        <v>0</v>
      </c>
      <c r="G4437" s="82" t="s">
        <v>110</v>
      </c>
      <c r="H4437" s="83" t="s">
        <v>111</v>
      </c>
      <c r="I4437" s="70"/>
      <c r="K4437" s="84">
        <v>2.94</v>
      </c>
    </row>
    <row r="4438" spans="1:11" s="80" customFormat="1">
      <c r="A4438" s="79" t="s">
        <v>8346</v>
      </c>
      <c r="B4438" s="85" t="s">
        <v>8347</v>
      </c>
      <c r="C4438" s="81">
        <v>12</v>
      </c>
      <c r="D4438" s="81">
        <v>5</v>
      </c>
      <c r="E4438" s="81">
        <v>5</v>
      </c>
      <c r="F4438" s="81">
        <v>0</v>
      </c>
      <c r="G4438" s="82" t="s">
        <v>110</v>
      </c>
      <c r="H4438" s="83" t="s">
        <v>111</v>
      </c>
      <c r="I4438" s="70"/>
      <c r="K4438" s="84">
        <v>23.06</v>
      </c>
    </row>
    <row r="4439" spans="1:11" s="80" customFormat="1">
      <c r="A4439" s="79" t="s">
        <v>8348</v>
      </c>
      <c r="B4439" s="80" t="s">
        <v>8349</v>
      </c>
      <c r="C4439" s="81">
        <v>12</v>
      </c>
      <c r="D4439" s="81">
        <v>5</v>
      </c>
      <c r="E4439" s="81">
        <v>5</v>
      </c>
      <c r="F4439" s="81">
        <v>0</v>
      </c>
      <c r="G4439" s="82" t="s">
        <v>110</v>
      </c>
      <c r="H4439" s="83" t="s">
        <v>111</v>
      </c>
      <c r="I4439" s="70"/>
      <c r="K4439" s="84">
        <v>0.09</v>
      </c>
    </row>
    <row r="4440" spans="1:11" s="80" customFormat="1">
      <c r="A4440" s="79" t="s">
        <v>8350</v>
      </c>
      <c r="B4440" s="85" t="s">
        <v>8351</v>
      </c>
      <c r="C4440" s="81">
        <v>12</v>
      </c>
      <c r="D4440" s="81">
        <v>5</v>
      </c>
      <c r="E4440" s="81">
        <v>5</v>
      </c>
      <c r="F4440" s="81">
        <v>0</v>
      </c>
      <c r="G4440" s="82" t="s">
        <v>110</v>
      </c>
      <c r="H4440" s="83" t="s">
        <v>111</v>
      </c>
      <c r="I4440" s="70"/>
      <c r="K4440" s="84">
        <v>2.37</v>
      </c>
    </row>
    <row r="4441" spans="1:11" s="80" customFormat="1">
      <c r="A4441" s="79" t="s">
        <v>8352</v>
      </c>
      <c r="B4441" s="85" t="s">
        <v>8353</v>
      </c>
      <c r="C4441" s="81">
        <v>12</v>
      </c>
      <c r="D4441" s="81">
        <v>5</v>
      </c>
      <c r="E4441" s="81">
        <v>5</v>
      </c>
      <c r="F4441" s="81">
        <v>0</v>
      </c>
      <c r="G4441" s="82" t="s">
        <v>110</v>
      </c>
      <c r="H4441" s="83" t="s">
        <v>111</v>
      </c>
      <c r="I4441" s="70"/>
      <c r="K4441" s="84">
        <v>14.87</v>
      </c>
    </row>
    <row r="4442" spans="1:11" s="80" customFormat="1">
      <c r="A4442" s="79" t="s">
        <v>8354</v>
      </c>
      <c r="B4442" s="85" t="s">
        <v>8355</v>
      </c>
      <c r="C4442" s="81">
        <v>12</v>
      </c>
      <c r="D4442" s="81">
        <v>5</v>
      </c>
      <c r="E4442" s="81">
        <v>5</v>
      </c>
      <c r="F4442" s="81">
        <v>0</v>
      </c>
      <c r="G4442" s="82" t="s">
        <v>110</v>
      </c>
      <c r="H4442" s="83" t="s">
        <v>111</v>
      </c>
      <c r="I4442" s="70"/>
      <c r="K4442" s="84">
        <v>7.88</v>
      </c>
    </row>
    <row r="4443" spans="1:11" s="80" customFormat="1">
      <c r="A4443" s="79" t="s">
        <v>8356</v>
      </c>
      <c r="B4443" s="85" t="s">
        <v>8357</v>
      </c>
      <c r="C4443" s="81">
        <v>12</v>
      </c>
      <c r="D4443" s="81">
        <v>5</v>
      </c>
      <c r="E4443" s="81">
        <v>5</v>
      </c>
      <c r="F4443" s="81">
        <v>0</v>
      </c>
      <c r="G4443" s="82" t="s">
        <v>110</v>
      </c>
      <c r="H4443" s="83" t="s">
        <v>111</v>
      </c>
      <c r="I4443" s="70"/>
      <c r="K4443" s="84">
        <v>11.01</v>
      </c>
    </row>
    <row r="4444" spans="1:11" s="80" customFormat="1">
      <c r="A4444" s="79" t="s">
        <v>8358</v>
      </c>
      <c r="B4444" s="85" t="s">
        <v>8359</v>
      </c>
      <c r="C4444" s="81">
        <v>12</v>
      </c>
      <c r="D4444" s="81">
        <v>5</v>
      </c>
      <c r="E4444" s="81">
        <v>5</v>
      </c>
      <c r="F4444" s="81">
        <v>0</v>
      </c>
      <c r="G4444" s="82" t="s">
        <v>110</v>
      </c>
      <c r="H4444" s="83" t="s">
        <v>111</v>
      </c>
      <c r="I4444" s="70"/>
      <c r="K4444" s="84">
        <v>19.260000000000002</v>
      </c>
    </row>
    <row r="4445" spans="1:11" s="80" customFormat="1">
      <c r="A4445" s="79" t="s">
        <v>8360</v>
      </c>
      <c r="B4445" s="85" t="s">
        <v>8361</v>
      </c>
      <c r="C4445" s="81">
        <v>12</v>
      </c>
      <c r="D4445" s="81">
        <v>5</v>
      </c>
      <c r="E4445" s="81">
        <v>5</v>
      </c>
      <c r="F4445" s="81">
        <v>0</v>
      </c>
      <c r="G4445" s="82" t="s">
        <v>110</v>
      </c>
      <c r="H4445" s="83" t="s">
        <v>111</v>
      </c>
      <c r="I4445" s="70"/>
      <c r="K4445" s="84">
        <v>2.0099999999999998</v>
      </c>
    </row>
    <row r="4446" spans="1:11" s="80" customFormat="1">
      <c r="A4446" s="79" t="s">
        <v>8362</v>
      </c>
      <c r="B4446" s="85" t="s">
        <v>8363</v>
      </c>
      <c r="C4446" s="81">
        <v>12</v>
      </c>
      <c r="D4446" s="81">
        <v>5</v>
      </c>
      <c r="E4446" s="81">
        <v>5</v>
      </c>
      <c r="F4446" s="81">
        <v>0</v>
      </c>
      <c r="G4446" s="82" t="s">
        <v>110</v>
      </c>
      <c r="H4446" s="83" t="s">
        <v>111</v>
      </c>
      <c r="I4446" s="70"/>
      <c r="K4446" s="84">
        <v>1036.45</v>
      </c>
    </row>
    <row r="4447" spans="1:11" s="80" customFormat="1">
      <c r="A4447" s="79" t="s">
        <v>8364</v>
      </c>
      <c r="B4447" s="85" t="s">
        <v>8365</v>
      </c>
      <c r="C4447" s="81">
        <v>12</v>
      </c>
      <c r="D4447" s="81">
        <v>5</v>
      </c>
      <c r="E4447" s="81">
        <v>5</v>
      </c>
      <c r="F4447" s="81">
        <v>0</v>
      </c>
      <c r="G4447" s="82" t="s">
        <v>110</v>
      </c>
      <c r="H4447" s="83" t="s">
        <v>111</v>
      </c>
      <c r="I4447" s="70"/>
      <c r="K4447" s="84">
        <v>279.56</v>
      </c>
    </row>
    <row r="4448" spans="1:11" s="80" customFormat="1">
      <c r="A4448" s="79" t="s">
        <v>8366</v>
      </c>
      <c r="B4448" s="85" t="s">
        <v>8367</v>
      </c>
      <c r="C4448" s="81">
        <v>12</v>
      </c>
      <c r="D4448" s="81">
        <v>5</v>
      </c>
      <c r="E4448" s="81">
        <v>5</v>
      </c>
      <c r="F4448" s="81">
        <v>0</v>
      </c>
      <c r="G4448" s="82" t="s">
        <v>110</v>
      </c>
      <c r="H4448" s="83" t="s">
        <v>111</v>
      </c>
      <c r="I4448" s="70"/>
      <c r="K4448" s="84">
        <v>3368.78</v>
      </c>
    </row>
    <row r="4449" spans="1:11" s="80" customFormat="1">
      <c r="A4449" s="79" t="s">
        <v>8368</v>
      </c>
      <c r="B4449" s="85" t="s">
        <v>8369</v>
      </c>
      <c r="C4449" s="81">
        <v>12</v>
      </c>
      <c r="D4449" s="81">
        <v>5</v>
      </c>
      <c r="E4449" s="81">
        <v>5</v>
      </c>
      <c r="F4449" s="81">
        <v>0</v>
      </c>
      <c r="G4449" s="82" t="s">
        <v>110</v>
      </c>
      <c r="H4449" s="83" t="s">
        <v>111</v>
      </c>
      <c r="I4449" s="70"/>
      <c r="K4449" s="84">
        <v>740.26</v>
      </c>
    </row>
    <row r="4450" spans="1:11" s="80" customFormat="1">
      <c r="A4450" s="79" t="s">
        <v>8370</v>
      </c>
      <c r="B4450" s="85" t="s">
        <v>8371</v>
      </c>
      <c r="C4450" s="81">
        <v>12</v>
      </c>
      <c r="D4450" s="81">
        <v>5</v>
      </c>
      <c r="E4450" s="81">
        <v>5</v>
      </c>
      <c r="F4450" s="81">
        <v>0</v>
      </c>
      <c r="G4450" s="82" t="s">
        <v>110</v>
      </c>
      <c r="H4450" s="83" t="s">
        <v>111</v>
      </c>
      <c r="I4450" s="70"/>
      <c r="K4450" s="84">
        <v>16.46</v>
      </c>
    </row>
    <row r="4451" spans="1:11" s="80" customFormat="1">
      <c r="A4451" s="79" t="s">
        <v>8372</v>
      </c>
      <c r="B4451" s="85" t="s">
        <v>8373</v>
      </c>
      <c r="C4451" s="81">
        <v>12</v>
      </c>
      <c r="D4451" s="81">
        <v>5</v>
      </c>
      <c r="E4451" s="81">
        <v>5</v>
      </c>
      <c r="F4451" s="81">
        <v>0</v>
      </c>
      <c r="G4451" s="82" t="s">
        <v>110</v>
      </c>
      <c r="H4451" s="83" t="s">
        <v>111</v>
      </c>
      <c r="I4451" s="70"/>
      <c r="K4451" s="84">
        <v>34.89</v>
      </c>
    </row>
    <row r="4452" spans="1:11" s="80" customFormat="1">
      <c r="A4452" s="79" t="s">
        <v>8374</v>
      </c>
      <c r="B4452" s="80" t="s">
        <v>8375</v>
      </c>
      <c r="C4452" s="81">
        <v>12</v>
      </c>
      <c r="D4452" s="81">
        <v>5</v>
      </c>
      <c r="E4452" s="81">
        <v>5</v>
      </c>
      <c r="F4452" s="81">
        <v>0</v>
      </c>
      <c r="G4452" s="82" t="s">
        <v>110</v>
      </c>
      <c r="H4452" s="83" t="s">
        <v>111</v>
      </c>
      <c r="I4452" s="70"/>
      <c r="K4452" s="84">
        <v>0.63</v>
      </c>
    </row>
    <row r="4453" spans="1:11" s="80" customFormat="1">
      <c r="A4453" s="79" t="s">
        <v>8376</v>
      </c>
      <c r="B4453" s="80" t="s">
        <v>8377</v>
      </c>
      <c r="C4453" s="81">
        <v>12</v>
      </c>
      <c r="D4453" s="81">
        <v>5</v>
      </c>
      <c r="E4453" s="81">
        <v>5</v>
      </c>
      <c r="F4453" s="81">
        <v>0</v>
      </c>
      <c r="G4453" s="82" t="s">
        <v>110</v>
      </c>
      <c r="H4453" s="83" t="s">
        <v>111</v>
      </c>
      <c r="I4453" s="70"/>
      <c r="K4453" s="84">
        <v>1.55</v>
      </c>
    </row>
    <row r="4454" spans="1:11" s="80" customFormat="1">
      <c r="A4454" s="79" t="s">
        <v>8378</v>
      </c>
      <c r="B4454" s="85" t="s">
        <v>8379</v>
      </c>
      <c r="C4454" s="81">
        <v>12</v>
      </c>
      <c r="D4454" s="81">
        <v>5</v>
      </c>
      <c r="E4454" s="81">
        <v>5</v>
      </c>
      <c r="F4454" s="81">
        <v>0</v>
      </c>
      <c r="G4454" s="82" t="s">
        <v>110</v>
      </c>
      <c r="H4454" s="83" t="s">
        <v>111</v>
      </c>
      <c r="I4454" s="70"/>
      <c r="K4454" s="84">
        <v>86.91</v>
      </c>
    </row>
    <row r="4455" spans="1:11" s="80" customFormat="1">
      <c r="A4455" s="79" t="s">
        <v>8380</v>
      </c>
      <c r="B4455" s="80" t="s">
        <v>8381</v>
      </c>
      <c r="C4455" s="81">
        <v>12</v>
      </c>
      <c r="D4455" s="81">
        <v>5</v>
      </c>
      <c r="E4455" s="81">
        <v>5</v>
      </c>
      <c r="F4455" s="81">
        <v>0</v>
      </c>
      <c r="G4455" s="82" t="s">
        <v>110</v>
      </c>
      <c r="H4455" s="83" t="s">
        <v>111</v>
      </c>
      <c r="I4455" s="70"/>
      <c r="K4455" s="84">
        <v>1.58</v>
      </c>
    </row>
    <row r="4456" spans="1:11" s="80" customFormat="1">
      <c r="A4456" s="79" t="s">
        <v>8382</v>
      </c>
      <c r="B4456" s="85" t="s">
        <v>8383</v>
      </c>
      <c r="C4456" s="81">
        <v>12</v>
      </c>
      <c r="D4456" s="81">
        <v>5</v>
      </c>
      <c r="E4456" s="81">
        <v>5</v>
      </c>
      <c r="F4456" s="81">
        <v>0</v>
      </c>
      <c r="G4456" s="82" t="s">
        <v>110</v>
      </c>
      <c r="H4456" s="83" t="s">
        <v>111</v>
      </c>
      <c r="I4456" s="70"/>
      <c r="K4456" s="84">
        <v>19.53</v>
      </c>
    </row>
    <row r="4457" spans="1:11" s="80" customFormat="1">
      <c r="A4457" s="79" t="s">
        <v>8384</v>
      </c>
      <c r="B4457" s="85" t="s">
        <v>8385</v>
      </c>
      <c r="C4457" s="81">
        <v>12</v>
      </c>
      <c r="D4457" s="81">
        <v>5</v>
      </c>
      <c r="E4457" s="81">
        <v>5</v>
      </c>
      <c r="F4457" s="81">
        <v>0</v>
      </c>
      <c r="G4457" s="82" t="s">
        <v>110</v>
      </c>
      <c r="H4457" s="83" t="s">
        <v>111</v>
      </c>
      <c r="I4457" s="70"/>
      <c r="K4457" s="84">
        <v>302.12</v>
      </c>
    </row>
    <row r="4458" spans="1:11" s="80" customFormat="1">
      <c r="A4458" s="79" t="s">
        <v>8386</v>
      </c>
      <c r="B4458" s="85" t="s">
        <v>8387</v>
      </c>
      <c r="C4458" s="81">
        <v>12</v>
      </c>
      <c r="D4458" s="81">
        <v>5</v>
      </c>
      <c r="E4458" s="81">
        <v>5</v>
      </c>
      <c r="F4458" s="81">
        <v>0</v>
      </c>
      <c r="G4458" s="82" t="s">
        <v>110</v>
      </c>
      <c r="H4458" s="83" t="s">
        <v>111</v>
      </c>
      <c r="I4458" s="70"/>
      <c r="K4458" s="84">
        <v>5.16</v>
      </c>
    </row>
    <row r="4459" spans="1:11" s="80" customFormat="1">
      <c r="A4459" s="79" t="s">
        <v>8388</v>
      </c>
      <c r="B4459" s="80" t="s">
        <v>8389</v>
      </c>
      <c r="C4459" s="81">
        <v>12</v>
      </c>
      <c r="D4459" s="81">
        <v>5</v>
      </c>
      <c r="E4459" s="81">
        <v>5</v>
      </c>
      <c r="F4459" s="81">
        <v>0</v>
      </c>
      <c r="G4459" s="82" t="s">
        <v>110</v>
      </c>
      <c r="H4459" s="83" t="s">
        <v>111</v>
      </c>
      <c r="I4459" s="70"/>
      <c r="K4459" s="84">
        <v>1.0900000000000001</v>
      </c>
    </row>
    <row r="4460" spans="1:11" s="80" customFormat="1">
      <c r="A4460" s="79" t="s">
        <v>8390</v>
      </c>
      <c r="B4460" s="85" t="s">
        <v>8391</v>
      </c>
      <c r="C4460" s="81">
        <v>12</v>
      </c>
      <c r="D4460" s="81">
        <v>5</v>
      </c>
      <c r="E4460" s="81">
        <v>5</v>
      </c>
      <c r="F4460" s="81">
        <v>0</v>
      </c>
      <c r="G4460" s="82" t="s">
        <v>110</v>
      </c>
      <c r="H4460" s="83" t="s">
        <v>111</v>
      </c>
      <c r="I4460" s="70"/>
      <c r="K4460" s="84">
        <v>23.07</v>
      </c>
    </row>
    <row r="4461" spans="1:11" s="80" customFormat="1">
      <c r="A4461" s="79" t="s">
        <v>8392</v>
      </c>
      <c r="B4461" s="85" t="s">
        <v>8393</v>
      </c>
      <c r="C4461" s="81">
        <v>12</v>
      </c>
      <c r="D4461" s="81">
        <v>5</v>
      </c>
      <c r="E4461" s="81">
        <v>5</v>
      </c>
      <c r="F4461" s="81">
        <v>0</v>
      </c>
      <c r="G4461" s="82" t="s">
        <v>110</v>
      </c>
      <c r="H4461" s="83" t="s">
        <v>111</v>
      </c>
      <c r="I4461" s="70"/>
      <c r="K4461" s="84">
        <v>46.03</v>
      </c>
    </row>
    <row r="4462" spans="1:11" s="80" customFormat="1">
      <c r="A4462" s="79" t="s">
        <v>8394</v>
      </c>
      <c r="B4462" s="80" t="s">
        <v>8395</v>
      </c>
      <c r="C4462" s="81">
        <v>12</v>
      </c>
      <c r="D4462" s="81">
        <v>5</v>
      </c>
      <c r="E4462" s="81">
        <v>5</v>
      </c>
      <c r="F4462" s="81">
        <v>0</v>
      </c>
      <c r="G4462" s="82" t="s">
        <v>110</v>
      </c>
      <c r="H4462" s="83" t="s">
        <v>111</v>
      </c>
      <c r="I4462" s="70"/>
      <c r="K4462" s="84">
        <v>1.72</v>
      </c>
    </row>
    <row r="4463" spans="1:11" s="80" customFormat="1">
      <c r="A4463" s="79" t="s">
        <v>8396</v>
      </c>
      <c r="B4463" s="80" t="s">
        <v>8397</v>
      </c>
      <c r="C4463" s="81">
        <v>12</v>
      </c>
      <c r="D4463" s="81">
        <v>5</v>
      </c>
      <c r="E4463" s="81">
        <v>5</v>
      </c>
      <c r="F4463" s="81">
        <v>0</v>
      </c>
      <c r="G4463" s="82" t="s">
        <v>110</v>
      </c>
      <c r="H4463" s="83" t="s">
        <v>111</v>
      </c>
      <c r="I4463" s="70"/>
      <c r="K4463" s="84">
        <v>1.05</v>
      </c>
    </row>
    <row r="4464" spans="1:11" s="80" customFormat="1">
      <c r="A4464" s="79" t="s">
        <v>8398</v>
      </c>
      <c r="B4464" s="85" t="s">
        <v>8399</v>
      </c>
      <c r="C4464" s="81">
        <v>12</v>
      </c>
      <c r="D4464" s="81">
        <v>5</v>
      </c>
      <c r="E4464" s="81">
        <v>5</v>
      </c>
      <c r="F4464" s="81">
        <v>0</v>
      </c>
      <c r="G4464" s="82" t="s">
        <v>110</v>
      </c>
      <c r="H4464" s="83" t="s">
        <v>111</v>
      </c>
      <c r="I4464" s="70"/>
      <c r="K4464" s="84">
        <v>14.53</v>
      </c>
    </row>
    <row r="4465" spans="1:11" s="80" customFormat="1">
      <c r="A4465" s="79" t="s">
        <v>8400</v>
      </c>
      <c r="B4465" s="85" t="s">
        <v>8401</v>
      </c>
      <c r="C4465" s="81">
        <v>12</v>
      </c>
      <c r="D4465" s="81">
        <v>5</v>
      </c>
      <c r="E4465" s="81">
        <v>5</v>
      </c>
      <c r="F4465" s="81">
        <v>0</v>
      </c>
      <c r="G4465" s="82" t="s">
        <v>110</v>
      </c>
      <c r="H4465" s="83" t="s">
        <v>111</v>
      </c>
      <c r="I4465" s="70"/>
      <c r="K4465" s="84">
        <v>88.4</v>
      </c>
    </row>
    <row r="4466" spans="1:11" s="80" customFormat="1">
      <c r="A4466" s="79" t="s">
        <v>8402</v>
      </c>
      <c r="B4466" s="85" t="s">
        <v>8403</v>
      </c>
      <c r="C4466" s="81">
        <v>12</v>
      </c>
      <c r="D4466" s="81">
        <v>5</v>
      </c>
      <c r="E4466" s="81">
        <v>5</v>
      </c>
      <c r="F4466" s="81">
        <v>0</v>
      </c>
      <c r="G4466" s="82" t="s">
        <v>110</v>
      </c>
      <c r="H4466" s="83" t="s">
        <v>111</v>
      </c>
      <c r="I4466" s="70"/>
      <c r="K4466" s="84">
        <v>106.68</v>
      </c>
    </row>
    <row r="4467" spans="1:11" s="80" customFormat="1">
      <c r="A4467" s="79" t="s">
        <v>8404</v>
      </c>
      <c r="B4467" s="80" t="s">
        <v>8405</v>
      </c>
      <c r="C4467" s="81">
        <v>12</v>
      </c>
      <c r="D4467" s="81">
        <v>5</v>
      </c>
      <c r="E4467" s="81">
        <v>5</v>
      </c>
      <c r="F4467" s="81">
        <v>0</v>
      </c>
      <c r="G4467" s="82" t="s">
        <v>110</v>
      </c>
      <c r="H4467" s="83" t="s">
        <v>111</v>
      </c>
      <c r="I4467" s="70"/>
      <c r="K4467" s="84">
        <v>0.8</v>
      </c>
    </row>
    <row r="4468" spans="1:11" s="80" customFormat="1">
      <c r="A4468" s="79" t="s">
        <v>8406</v>
      </c>
      <c r="B4468" s="85" t="s">
        <v>8407</v>
      </c>
      <c r="C4468" s="81">
        <v>12</v>
      </c>
      <c r="D4468" s="81">
        <v>5</v>
      </c>
      <c r="E4468" s="81">
        <v>5</v>
      </c>
      <c r="F4468" s="81">
        <v>0</v>
      </c>
      <c r="G4468" s="82" t="s">
        <v>110</v>
      </c>
      <c r="H4468" s="83" t="s">
        <v>111</v>
      </c>
      <c r="I4468" s="70"/>
      <c r="K4468" s="84">
        <v>232.85</v>
      </c>
    </row>
    <row r="4469" spans="1:11" s="80" customFormat="1">
      <c r="A4469" s="79" t="s">
        <v>8408</v>
      </c>
      <c r="B4469" s="85" t="s">
        <v>8409</v>
      </c>
      <c r="C4469" s="81">
        <v>12</v>
      </c>
      <c r="D4469" s="81">
        <v>5</v>
      </c>
      <c r="E4469" s="81">
        <v>5</v>
      </c>
      <c r="F4469" s="81">
        <v>0</v>
      </c>
      <c r="G4469" s="82" t="s">
        <v>110</v>
      </c>
      <c r="H4469" s="83" t="s">
        <v>111</v>
      </c>
      <c r="I4469" s="70"/>
      <c r="K4469" s="84">
        <v>396.59</v>
      </c>
    </row>
    <row r="4470" spans="1:11" s="80" customFormat="1">
      <c r="A4470" s="79" t="s">
        <v>8410</v>
      </c>
      <c r="B4470" s="80" t="s">
        <v>8411</v>
      </c>
      <c r="C4470" s="81">
        <v>12</v>
      </c>
      <c r="D4470" s="81">
        <v>5</v>
      </c>
      <c r="E4470" s="81">
        <v>5</v>
      </c>
      <c r="F4470" s="81">
        <v>0</v>
      </c>
      <c r="G4470" s="82" t="s">
        <v>110</v>
      </c>
      <c r="H4470" s="83" t="s">
        <v>111</v>
      </c>
      <c r="I4470" s="70"/>
      <c r="K4470" s="84">
        <v>1.21</v>
      </c>
    </row>
    <row r="4471" spans="1:11" s="80" customFormat="1">
      <c r="A4471" s="79" t="s">
        <v>8412</v>
      </c>
      <c r="B4471" s="85" t="s">
        <v>8413</v>
      </c>
      <c r="C4471" s="81">
        <v>12</v>
      </c>
      <c r="D4471" s="81">
        <v>5</v>
      </c>
      <c r="E4471" s="81">
        <v>5</v>
      </c>
      <c r="F4471" s="81">
        <v>0</v>
      </c>
      <c r="G4471" s="82" t="s">
        <v>110</v>
      </c>
      <c r="H4471" s="83" t="s">
        <v>111</v>
      </c>
      <c r="I4471" s="70"/>
      <c r="K4471" s="84">
        <v>218.6</v>
      </c>
    </row>
    <row r="4472" spans="1:11" s="80" customFormat="1">
      <c r="A4472" s="79" t="s">
        <v>8414</v>
      </c>
      <c r="B4472" s="85" t="s">
        <v>8415</v>
      </c>
      <c r="C4472" s="81">
        <v>12</v>
      </c>
      <c r="D4472" s="81">
        <v>5</v>
      </c>
      <c r="E4472" s="81">
        <v>5</v>
      </c>
      <c r="F4472" s="81">
        <v>0</v>
      </c>
      <c r="G4472" s="82" t="s">
        <v>110</v>
      </c>
      <c r="H4472" s="83" t="s">
        <v>111</v>
      </c>
      <c r="I4472" s="70"/>
      <c r="K4472" s="84">
        <v>52.84</v>
      </c>
    </row>
    <row r="4473" spans="1:11" s="80" customFormat="1">
      <c r="A4473" s="79" t="s">
        <v>8416</v>
      </c>
      <c r="B4473" s="85" t="s">
        <v>8417</v>
      </c>
      <c r="C4473" s="81">
        <v>12</v>
      </c>
      <c r="D4473" s="81">
        <v>5</v>
      </c>
      <c r="E4473" s="81">
        <v>5</v>
      </c>
      <c r="F4473" s="81">
        <v>0</v>
      </c>
      <c r="G4473" s="82" t="s">
        <v>110</v>
      </c>
      <c r="H4473" s="83" t="s">
        <v>111</v>
      </c>
      <c r="I4473" s="70"/>
      <c r="K4473" s="84">
        <v>6.17</v>
      </c>
    </row>
    <row r="4474" spans="1:11" s="80" customFormat="1">
      <c r="A4474" s="79" t="s">
        <v>8418</v>
      </c>
      <c r="B4474" s="85" t="s">
        <v>8419</v>
      </c>
      <c r="C4474" s="81">
        <v>12</v>
      </c>
      <c r="D4474" s="81">
        <v>5</v>
      </c>
      <c r="E4474" s="81">
        <v>5</v>
      </c>
      <c r="F4474" s="81">
        <v>0</v>
      </c>
      <c r="G4474" s="82" t="s">
        <v>110</v>
      </c>
      <c r="H4474" s="83" t="s">
        <v>111</v>
      </c>
      <c r="I4474" s="70"/>
      <c r="K4474" s="84">
        <v>83.69</v>
      </c>
    </row>
    <row r="4475" spans="1:11" s="80" customFormat="1">
      <c r="A4475" s="79" t="s">
        <v>8420</v>
      </c>
      <c r="B4475" s="85" t="s">
        <v>8421</v>
      </c>
      <c r="C4475" s="81">
        <v>12</v>
      </c>
      <c r="D4475" s="81">
        <v>5</v>
      </c>
      <c r="E4475" s="81">
        <v>5</v>
      </c>
      <c r="F4475" s="81">
        <v>0</v>
      </c>
      <c r="G4475" s="82" t="s">
        <v>110</v>
      </c>
      <c r="H4475" s="83" t="s">
        <v>111</v>
      </c>
      <c r="I4475" s="70"/>
      <c r="K4475" s="84">
        <v>4.7699999999999996</v>
      </c>
    </row>
    <row r="4476" spans="1:11" s="80" customFormat="1">
      <c r="A4476" s="79" t="s">
        <v>8422</v>
      </c>
      <c r="B4476" s="85" t="s">
        <v>8423</v>
      </c>
      <c r="C4476" s="81">
        <v>12</v>
      </c>
      <c r="D4476" s="81">
        <v>5</v>
      </c>
      <c r="E4476" s="81">
        <v>5</v>
      </c>
      <c r="F4476" s="81">
        <v>0</v>
      </c>
      <c r="G4476" s="82" t="s">
        <v>110</v>
      </c>
      <c r="H4476" s="83" t="s">
        <v>111</v>
      </c>
      <c r="I4476" s="70"/>
      <c r="K4476" s="84">
        <v>18.96</v>
      </c>
    </row>
    <row r="4477" spans="1:11" s="80" customFormat="1">
      <c r="A4477" s="79" t="s">
        <v>8424</v>
      </c>
      <c r="B4477" s="85" t="s">
        <v>8425</v>
      </c>
      <c r="C4477" s="81">
        <v>12</v>
      </c>
      <c r="D4477" s="81">
        <v>5</v>
      </c>
      <c r="E4477" s="81">
        <v>5</v>
      </c>
      <c r="F4477" s="81">
        <v>0</v>
      </c>
      <c r="G4477" s="82" t="s">
        <v>110</v>
      </c>
      <c r="H4477" s="83" t="s">
        <v>111</v>
      </c>
      <c r="I4477" s="70"/>
      <c r="K4477" s="84">
        <v>6.14</v>
      </c>
    </row>
    <row r="4478" spans="1:11" s="80" customFormat="1">
      <c r="A4478" s="79" t="s">
        <v>8426</v>
      </c>
      <c r="B4478" s="80" t="s">
        <v>8427</v>
      </c>
      <c r="C4478" s="81">
        <v>12</v>
      </c>
      <c r="D4478" s="81">
        <v>5</v>
      </c>
      <c r="E4478" s="81">
        <v>5</v>
      </c>
      <c r="F4478" s="81">
        <v>0</v>
      </c>
      <c r="G4478" s="82" t="s">
        <v>110</v>
      </c>
      <c r="H4478" s="83" t="s">
        <v>111</v>
      </c>
      <c r="I4478" s="70"/>
      <c r="K4478" s="84">
        <v>0.11</v>
      </c>
    </row>
    <row r="4479" spans="1:11" s="80" customFormat="1">
      <c r="A4479" s="79" t="s">
        <v>8428</v>
      </c>
      <c r="B4479" s="85" t="s">
        <v>8429</v>
      </c>
      <c r="C4479" s="81">
        <v>12</v>
      </c>
      <c r="D4479" s="81">
        <v>5</v>
      </c>
      <c r="E4479" s="81">
        <v>5</v>
      </c>
      <c r="F4479" s="81">
        <v>0</v>
      </c>
      <c r="G4479" s="82" t="s">
        <v>110</v>
      </c>
      <c r="H4479" s="83" t="s">
        <v>111</v>
      </c>
      <c r="I4479" s="70"/>
      <c r="K4479" s="84">
        <v>53.31</v>
      </c>
    </row>
    <row r="4480" spans="1:11" s="80" customFormat="1">
      <c r="A4480" s="79" t="s">
        <v>8430</v>
      </c>
      <c r="B4480" s="85" t="s">
        <v>8431</v>
      </c>
      <c r="C4480" s="81">
        <v>12</v>
      </c>
      <c r="D4480" s="81">
        <v>5</v>
      </c>
      <c r="E4480" s="81">
        <v>5</v>
      </c>
      <c r="F4480" s="81">
        <v>0</v>
      </c>
      <c r="G4480" s="82" t="s">
        <v>110</v>
      </c>
      <c r="H4480" s="83" t="s">
        <v>111</v>
      </c>
      <c r="I4480" s="70"/>
      <c r="K4480" s="84">
        <v>39.57</v>
      </c>
    </row>
    <row r="4481" spans="1:11" s="80" customFormat="1">
      <c r="A4481" s="79" t="s">
        <v>8432</v>
      </c>
      <c r="B4481" s="85" t="s">
        <v>8433</v>
      </c>
      <c r="C4481" s="81">
        <v>12</v>
      </c>
      <c r="D4481" s="81">
        <v>5</v>
      </c>
      <c r="E4481" s="81">
        <v>5</v>
      </c>
      <c r="F4481" s="81">
        <v>0</v>
      </c>
      <c r="G4481" s="82" t="s">
        <v>110</v>
      </c>
      <c r="H4481" s="83" t="s">
        <v>111</v>
      </c>
      <c r="I4481" s="70"/>
      <c r="K4481" s="84">
        <v>82.43</v>
      </c>
    </row>
    <row r="4482" spans="1:11" s="80" customFormat="1">
      <c r="A4482" s="79" t="s">
        <v>8434</v>
      </c>
      <c r="B4482" s="80" t="s">
        <v>8435</v>
      </c>
      <c r="C4482" s="81">
        <v>12</v>
      </c>
      <c r="D4482" s="81">
        <v>5</v>
      </c>
      <c r="E4482" s="81">
        <v>5</v>
      </c>
      <c r="F4482" s="81">
        <v>0</v>
      </c>
      <c r="G4482" s="82" t="s">
        <v>110</v>
      </c>
      <c r="H4482" s="83" t="s">
        <v>111</v>
      </c>
      <c r="I4482" s="70"/>
      <c r="K4482" s="84">
        <v>0.27</v>
      </c>
    </row>
    <row r="4483" spans="1:11" s="80" customFormat="1">
      <c r="A4483" s="79" t="s">
        <v>8436</v>
      </c>
      <c r="B4483" s="85" t="s">
        <v>8437</v>
      </c>
      <c r="C4483" s="81">
        <v>12</v>
      </c>
      <c r="D4483" s="81">
        <v>5</v>
      </c>
      <c r="E4483" s="81">
        <v>5</v>
      </c>
      <c r="F4483" s="81">
        <v>0</v>
      </c>
      <c r="G4483" s="82" t="s">
        <v>110</v>
      </c>
      <c r="H4483" s="83" t="s">
        <v>111</v>
      </c>
      <c r="I4483" s="70"/>
      <c r="K4483" s="84">
        <v>33.369999999999997</v>
      </c>
    </row>
    <row r="4484" spans="1:11" s="80" customFormat="1">
      <c r="A4484" s="79" t="s">
        <v>8438</v>
      </c>
      <c r="B4484" s="85" t="s">
        <v>8439</v>
      </c>
      <c r="C4484" s="81">
        <v>12</v>
      </c>
      <c r="D4484" s="81">
        <v>5</v>
      </c>
      <c r="E4484" s="81">
        <v>5</v>
      </c>
      <c r="F4484" s="81">
        <v>0</v>
      </c>
      <c r="G4484" s="82" t="s">
        <v>110</v>
      </c>
      <c r="H4484" s="83" t="s">
        <v>111</v>
      </c>
      <c r="I4484" s="70"/>
      <c r="K4484" s="84">
        <v>27.49</v>
      </c>
    </row>
    <row r="4485" spans="1:11" s="80" customFormat="1">
      <c r="A4485" s="79" t="s">
        <v>8440</v>
      </c>
      <c r="B4485" s="85" t="s">
        <v>8441</v>
      </c>
      <c r="C4485" s="81">
        <v>12</v>
      </c>
      <c r="D4485" s="81">
        <v>5</v>
      </c>
      <c r="E4485" s="81">
        <v>5</v>
      </c>
      <c r="F4485" s="81">
        <v>0</v>
      </c>
      <c r="G4485" s="82" t="s">
        <v>110</v>
      </c>
      <c r="H4485" s="83" t="s">
        <v>111</v>
      </c>
      <c r="I4485" s="70"/>
      <c r="K4485" s="84">
        <v>2.56</v>
      </c>
    </row>
    <row r="4486" spans="1:11" s="80" customFormat="1">
      <c r="A4486" s="79" t="s">
        <v>8442</v>
      </c>
      <c r="B4486" s="80" t="s">
        <v>8443</v>
      </c>
      <c r="C4486" s="81">
        <v>12</v>
      </c>
      <c r="D4486" s="81">
        <v>5</v>
      </c>
      <c r="E4486" s="81">
        <v>5</v>
      </c>
      <c r="F4486" s="81">
        <v>0</v>
      </c>
      <c r="G4486" s="82" t="s">
        <v>110</v>
      </c>
      <c r="H4486" s="83" t="s">
        <v>111</v>
      </c>
      <c r="I4486" s="70"/>
      <c r="K4486" s="84">
        <v>1.93</v>
      </c>
    </row>
    <row r="4487" spans="1:11" s="80" customFormat="1">
      <c r="A4487" s="79" t="s">
        <v>8444</v>
      </c>
      <c r="B4487" s="85" t="s">
        <v>8443</v>
      </c>
      <c r="C4487" s="81">
        <v>12</v>
      </c>
      <c r="D4487" s="81">
        <v>5</v>
      </c>
      <c r="E4487" s="81">
        <v>5</v>
      </c>
      <c r="F4487" s="81">
        <v>0</v>
      </c>
      <c r="G4487" s="82" t="s">
        <v>110</v>
      </c>
      <c r="H4487" s="83" t="s">
        <v>111</v>
      </c>
      <c r="I4487" s="70"/>
      <c r="K4487" s="84">
        <v>2.9</v>
      </c>
    </row>
    <row r="4488" spans="1:11" s="80" customFormat="1">
      <c r="A4488" s="79" t="s">
        <v>8445</v>
      </c>
      <c r="B4488" s="85" t="s">
        <v>8446</v>
      </c>
      <c r="C4488" s="81">
        <v>12</v>
      </c>
      <c r="D4488" s="81">
        <v>5</v>
      </c>
      <c r="E4488" s="81">
        <v>5</v>
      </c>
      <c r="F4488" s="81">
        <v>0</v>
      </c>
      <c r="G4488" s="82" t="s">
        <v>110</v>
      </c>
      <c r="H4488" s="83" t="s">
        <v>111</v>
      </c>
      <c r="I4488" s="70"/>
      <c r="K4488" s="84">
        <v>2301.91</v>
      </c>
    </row>
    <row r="4489" spans="1:11" s="80" customFormat="1">
      <c r="A4489" s="79" t="s">
        <v>8447</v>
      </c>
      <c r="B4489" s="85" t="s">
        <v>8448</v>
      </c>
      <c r="C4489" s="81">
        <v>12</v>
      </c>
      <c r="D4489" s="81">
        <v>5</v>
      </c>
      <c r="E4489" s="81">
        <v>5</v>
      </c>
      <c r="F4489" s="81">
        <v>0</v>
      </c>
      <c r="G4489" s="82" t="s">
        <v>110</v>
      </c>
      <c r="H4489" s="83" t="s">
        <v>111</v>
      </c>
      <c r="I4489" s="70"/>
      <c r="K4489" s="84">
        <v>63.73</v>
      </c>
    </row>
    <row r="4490" spans="1:11" s="80" customFormat="1">
      <c r="A4490" s="79" t="s">
        <v>8449</v>
      </c>
      <c r="B4490" s="85" t="s">
        <v>8450</v>
      </c>
      <c r="C4490" s="81">
        <v>12</v>
      </c>
      <c r="D4490" s="81">
        <v>5</v>
      </c>
      <c r="E4490" s="81">
        <v>5</v>
      </c>
      <c r="F4490" s="81">
        <v>0</v>
      </c>
      <c r="G4490" s="82" t="s">
        <v>110</v>
      </c>
      <c r="H4490" s="83" t="s">
        <v>111</v>
      </c>
      <c r="I4490" s="70"/>
      <c r="K4490" s="84">
        <v>11.31</v>
      </c>
    </row>
    <row r="4491" spans="1:11" s="80" customFormat="1">
      <c r="A4491" s="79" t="s">
        <v>8451</v>
      </c>
      <c r="B4491" s="80" t="s">
        <v>8452</v>
      </c>
      <c r="C4491" s="81">
        <v>12</v>
      </c>
      <c r="D4491" s="81">
        <v>5</v>
      </c>
      <c r="E4491" s="81">
        <v>5</v>
      </c>
      <c r="F4491" s="81">
        <v>0</v>
      </c>
      <c r="G4491" s="82" t="s">
        <v>110</v>
      </c>
      <c r="H4491" s="83" t="s">
        <v>111</v>
      </c>
      <c r="I4491" s="70"/>
      <c r="K4491" s="84">
        <v>0.54</v>
      </c>
    </row>
    <row r="4492" spans="1:11" s="80" customFormat="1">
      <c r="A4492" s="79" t="s">
        <v>8453</v>
      </c>
      <c r="B4492" s="85" t="s">
        <v>8454</v>
      </c>
      <c r="C4492" s="81">
        <v>12</v>
      </c>
      <c r="D4492" s="81">
        <v>5</v>
      </c>
      <c r="E4492" s="81">
        <v>5</v>
      </c>
      <c r="F4492" s="81">
        <v>0</v>
      </c>
      <c r="G4492" s="82" t="s">
        <v>110</v>
      </c>
      <c r="H4492" s="83" t="s">
        <v>111</v>
      </c>
      <c r="I4492" s="70"/>
      <c r="K4492" s="84">
        <v>30.9</v>
      </c>
    </row>
    <row r="4493" spans="1:11" s="80" customFormat="1">
      <c r="A4493" s="79" t="s">
        <v>8455</v>
      </c>
      <c r="B4493" s="85" t="s">
        <v>8456</v>
      </c>
      <c r="C4493" s="81">
        <v>12</v>
      </c>
      <c r="D4493" s="81">
        <v>5</v>
      </c>
      <c r="E4493" s="81">
        <v>5</v>
      </c>
      <c r="F4493" s="81">
        <v>0</v>
      </c>
      <c r="G4493" s="82" t="s">
        <v>110</v>
      </c>
      <c r="H4493" s="83" t="s">
        <v>111</v>
      </c>
      <c r="I4493" s="70"/>
      <c r="K4493" s="84">
        <v>144.58000000000001</v>
      </c>
    </row>
    <row r="4494" spans="1:11" s="80" customFormat="1">
      <c r="A4494" s="79" t="s">
        <v>8457</v>
      </c>
      <c r="B4494" s="85" t="s">
        <v>8458</v>
      </c>
      <c r="C4494" s="81">
        <v>12</v>
      </c>
      <c r="D4494" s="81">
        <v>5</v>
      </c>
      <c r="E4494" s="81">
        <v>5</v>
      </c>
      <c r="F4494" s="81">
        <v>0</v>
      </c>
      <c r="G4494" s="82" t="s">
        <v>110</v>
      </c>
      <c r="H4494" s="83" t="s">
        <v>111</v>
      </c>
      <c r="I4494" s="70"/>
      <c r="K4494" s="84">
        <v>4.1399999999999997</v>
      </c>
    </row>
    <row r="4495" spans="1:11" s="80" customFormat="1">
      <c r="A4495" s="79" t="s">
        <v>8459</v>
      </c>
      <c r="B4495" s="85" t="s">
        <v>8460</v>
      </c>
      <c r="C4495" s="81">
        <v>12</v>
      </c>
      <c r="D4495" s="81">
        <v>5</v>
      </c>
      <c r="E4495" s="81">
        <v>5</v>
      </c>
      <c r="F4495" s="81">
        <v>0</v>
      </c>
      <c r="G4495" s="82" t="s">
        <v>110</v>
      </c>
      <c r="H4495" s="83" t="s">
        <v>111</v>
      </c>
      <c r="I4495" s="70"/>
      <c r="K4495" s="84">
        <v>79.760000000000005</v>
      </c>
    </row>
    <row r="4496" spans="1:11" s="80" customFormat="1">
      <c r="A4496" s="79" t="s">
        <v>8461</v>
      </c>
      <c r="B4496" s="85" t="s">
        <v>8462</v>
      </c>
      <c r="C4496" s="81">
        <v>12</v>
      </c>
      <c r="D4496" s="81">
        <v>5</v>
      </c>
      <c r="E4496" s="81">
        <v>5</v>
      </c>
      <c r="F4496" s="81">
        <v>0</v>
      </c>
      <c r="G4496" s="82" t="s">
        <v>110</v>
      </c>
      <c r="H4496" s="83" t="s">
        <v>111</v>
      </c>
      <c r="I4496" s="70"/>
      <c r="K4496" s="84">
        <v>3.31</v>
      </c>
    </row>
    <row r="4497" spans="1:11" s="80" customFormat="1">
      <c r="A4497" s="79" t="s">
        <v>8463</v>
      </c>
      <c r="B4497" s="85" t="s">
        <v>8464</v>
      </c>
      <c r="C4497" s="81">
        <v>12</v>
      </c>
      <c r="D4497" s="81">
        <v>5</v>
      </c>
      <c r="E4497" s="81">
        <v>5</v>
      </c>
      <c r="F4497" s="81">
        <v>0</v>
      </c>
      <c r="G4497" s="82" t="s">
        <v>110</v>
      </c>
      <c r="H4497" s="83" t="s">
        <v>111</v>
      </c>
      <c r="I4497" s="70"/>
      <c r="K4497" s="84">
        <v>7.2</v>
      </c>
    </row>
    <row r="4498" spans="1:11" s="80" customFormat="1">
      <c r="A4498" s="79" t="s">
        <v>8465</v>
      </c>
      <c r="B4498" s="85" t="s">
        <v>8464</v>
      </c>
      <c r="C4498" s="81">
        <v>12</v>
      </c>
      <c r="D4498" s="81">
        <v>5</v>
      </c>
      <c r="E4498" s="81">
        <v>5</v>
      </c>
      <c r="F4498" s="81">
        <v>0</v>
      </c>
      <c r="G4498" s="82" t="s">
        <v>110</v>
      </c>
      <c r="H4498" s="83" t="s">
        <v>111</v>
      </c>
      <c r="I4498" s="70"/>
      <c r="K4498" s="84">
        <v>9.51</v>
      </c>
    </row>
    <row r="4499" spans="1:11" s="80" customFormat="1">
      <c r="A4499" s="79" t="s">
        <v>8466</v>
      </c>
      <c r="B4499" s="85" t="s">
        <v>8467</v>
      </c>
      <c r="C4499" s="81">
        <v>12</v>
      </c>
      <c r="D4499" s="81">
        <v>5</v>
      </c>
      <c r="E4499" s="81">
        <v>5</v>
      </c>
      <c r="F4499" s="81">
        <v>0</v>
      </c>
      <c r="G4499" s="82" t="s">
        <v>110</v>
      </c>
      <c r="H4499" s="83" t="s">
        <v>111</v>
      </c>
      <c r="I4499" s="70"/>
      <c r="K4499" s="84">
        <v>22.87</v>
      </c>
    </row>
    <row r="4500" spans="1:11" s="80" customFormat="1">
      <c r="A4500" s="79" t="s">
        <v>8468</v>
      </c>
      <c r="B4500" s="85" t="s">
        <v>8469</v>
      </c>
      <c r="C4500" s="81">
        <v>12</v>
      </c>
      <c r="D4500" s="81">
        <v>5</v>
      </c>
      <c r="E4500" s="81">
        <v>5</v>
      </c>
      <c r="F4500" s="81">
        <v>0</v>
      </c>
      <c r="G4500" s="82" t="s">
        <v>110</v>
      </c>
      <c r="H4500" s="83" t="s">
        <v>111</v>
      </c>
      <c r="I4500" s="70"/>
      <c r="K4500" s="84">
        <v>1431.81</v>
      </c>
    </row>
    <row r="4501" spans="1:11" s="80" customFormat="1">
      <c r="A4501" s="79" t="s">
        <v>8470</v>
      </c>
      <c r="B4501" s="80" t="s">
        <v>8471</v>
      </c>
      <c r="C4501" s="81">
        <v>12</v>
      </c>
      <c r="D4501" s="81">
        <v>5</v>
      </c>
      <c r="E4501" s="81">
        <v>5</v>
      </c>
      <c r="F4501" s="81">
        <v>0</v>
      </c>
      <c r="G4501" s="82" t="s">
        <v>110</v>
      </c>
      <c r="H4501" s="83" t="s">
        <v>111</v>
      </c>
      <c r="I4501" s="70"/>
      <c r="K4501" s="84">
        <v>1.95</v>
      </c>
    </row>
    <row r="4502" spans="1:11" s="80" customFormat="1">
      <c r="A4502" s="79" t="s">
        <v>8472</v>
      </c>
      <c r="B4502" s="85" t="s">
        <v>8473</v>
      </c>
      <c r="C4502" s="81">
        <v>12</v>
      </c>
      <c r="D4502" s="81">
        <v>5</v>
      </c>
      <c r="E4502" s="81">
        <v>5</v>
      </c>
      <c r="F4502" s="81">
        <v>0</v>
      </c>
      <c r="G4502" s="82" t="s">
        <v>110</v>
      </c>
      <c r="H4502" s="83" t="s">
        <v>111</v>
      </c>
      <c r="I4502" s="70"/>
      <c r="K4502" s="84">
        <v>19.52</v>
      </c>
    </row>
    <row r="4503" spans="1:11" s="80" customFormat="1">
      <c r="A4503" s="79" t="s">
        <v>8474</v>
      </c>
      <c r="B4503" s="85" t="s">
        <v>8475</v>
      </c>
      <c r="C4503" s="81">
        <v>12</v>
      </c>
      <c r="D4503" s="81">
        <v>5</v>
      </c>
      <c r="E4503" s="81">
        <v>5</v>
      </c>
      <c r="F4503" s="81">
        <v>0</v>
      </c>
      <c r="G4503" s="82" t="s">
        <v>110</v>
      </c>
      <c r="H4503" s="83" t="s">
        <v>111</v>
      </c>
      <c r="I4503" s="70"/>
      <c r="K4503" s="84">
        <v>2.77</v>
      </c>
    </row>
    <row r="4504" spans="1:11" s="80" customFormat="1">
      <c r="A4504" s="79" t="s">
        <v>8476</v>
      </c>
      <c r="B4504" s="85" t="s">
        <v>8477</v>
      </c>
      <c r="C4504" s="81">
        <v>12</v>
      </c>
      <c r="D4504" s="81">
        <v>5</v>
      </c>
      <c r="E4504" s="81">
        <v>5</v>
      </c>
      <c r="F4504" s="81">
        <v>0</v>
      </c>
      <c r="G4504" s="82" t="s">
        <v>110</v>
      </c>
      <c r="H4504" s="83" t="s">
        <v>111</v>
      </c>
      <c r="I4504" s="70"/>
      <c r="K4504" s="84">
        <v>3.69</v>
      </c>
    </row>
    <row r="4505" spans="1:11" s="80" customFormat="1">
      <c r="A4505" s="79" t="s">
        <v>8478</v>
      </c>
      <c r="B4505" s="85" t="s">
        <v>8479</v>
      </c>
      <c r="C4505" s="81">
        <v>12</v>
      </c>
      <c r="D4505" s="81">
        <v>5</v>
      </c>
      <c r="E4505" s="81">
        <v>5</v>
      </c>
      <c r="F4505" s="81">
        <v>0</v>
      </c>
      <c r="G4505" s="82" t="s">
        <v>110</v>
      </c>
      <c r="H4505" s="83" t="s">
        <v>111</v>
      </c>
      <c r="I4505" s="70"/>
      <c r="K4505" s="84">
        <v>61.24</v>
      </c>
    </row>
    <row r="4506" spans="1:11" s="80" customFormat="1">
      <c r="A4506" s="79" t="s">
        <v>8480</v>
      </c>
      <c r="B4506" s="85" t="s">
        <v>8481</v>
      </c>
      <c r="C4506" s="81">
        <v>12</v>
      </c>
      <c r="D4506" s="81">
        <v>5</v>
      </c>
      <c r="E4506" s="81">
        <v>5</v>
      </c>
      <c r="F4506" s="81">
        <v>0</v>
      </c>
      <c r="G4506" s="82" t="s">
        <v>110</v>
      </c>
      <c r="H4506" s="83" t="s">
        <v>111</v>
      </c>
      <c r="I4506" s="70"/>
      <c r="K4506" s="84">
        <v>3.68</v>
      </c>
    </row>
    <row r="4507" spans="1:11" s="80" customFormat="1">
      <c r="A4507" s="79" t="s">
        <v>8482</v>
      </c>
      <c r="B4507" s="80" t="s">
        <v>8483</v>
      </c>
      <c r="C4507" s="81">
        <v>12</v>
      </c>
      <c r="D4507" s="81">
        <v>5</v>
      </c>
      <c r="E4507" s="81">
        <v>5</v>
      </c>
      <c r="F4507" s="81">
        <v>0</v>
      </c>
      <c r="G4507" s="82" t="s">
        <v>110</v>
      </c>
      <c r="H4507" s="83" t="s">
        <v>111</v>
      </c>
      <c r="I4507" s="70"/>
      <c r="K4507" s="84">
        <v>1.78</v>
      </c>
    </row>
    <row r="4508" spans="1:11" s="80" customFormat="1">
      <c r="A4508" s="79" t="s">
        <v>8484</v>
      </c>
      <c r="B4508" s="80" t="s">
        <v>8485</v>
      </c>
      <c r="C4508" s="81">
        <v>12</v>
      </c>
      <c r="D4508" s="81">
        <v>5</v>
      </c>
      <c r="E4508" s="81">
        <v>5</v>
      </c>
      <c r="F4508" s="81">
        <v>0</v>
      </c>
      <c r="G4508" s="82" t="s">
        <v>110</v>
      </c>
      <c r="H4508" s="83" t="s">
        <v>111</v>
      </c>
      <c r="I4508" s="70"/>
      <c r="K4508" s="84">
        <v>1.67</v>
      </c>
    </row>
    <row r="4509" spans="1:11" s="80" customFormat="1">
      <c r="A4509" s="79" t="s">
        <v>8486</v>
      </c>
      <c r="B4509" s="85" t="s">
        <v>8487</v>
      </c>
      <c r="C4509" s="81">
        <v>12</v>
      </c>
      <c r="D4509" s="81">
        <v>5</v>
      </c>
      <c r="E4509" s="81">
        <v>5</v>
      </c>
      <c r="F4509" s="81">
        <v>0</v>
      </c>
      <c r="G4509" s="82" t="s">
        <v>110</v>
      </c>
      <c r="H4509" s="83" t="s">
        <v>111</v>
      </c>
      <c r="I4509" s="70"/>
      <c r="K4509" s="84">
        <v>185.89</v>
      </c>
    </row>
    <row r="4510" spans="1:11" s="80" customFormat="1">
      <c r="A4510" s="79" t="s">
        <v>8488</v>
      </c>
      <c r="B4510" s="85" t="s">
        <v>8489</v>
      </c>
      <c r="C4510" s="81">
        <v>12</v>
      </c>
      <c r="D4510" s="81">
        <v>5</v>
      </c>
      <c r="E4510" s="81">
        <v>5</v>
      </c>
      <c r="F4510" s="81">
        <v>0</v>
      </c>
      <c r="G4510" s="82" t="s">
        <v>110</v>
      </c>
      <c r="H4510" s="83" t="s">
        <v>111</v>
      </c>
      <c r="I4510" s="70"/>
      <c r="K4510" s="84">
        <v>156.93</v>
      </c>
    </row>
    <row r="4511" spans="1:11" s="80" customFormat="1">
      <c r="A4511" s="79" t="s">
        <v>8490</v>
      </c>
      <c r="B4511" s="85" t="s">
        <v>8491</v>
      </c>
      <c r="C4511" s="81">
        <v>12</v>
      </c>
      <c r="D4511" s="81">
        <v>5</v>
      </c>
      <c r="E4511" s="81">
        <v>5</v>
      </c>
      <c r="F4511" s="81">
        <v>0</v>
      </c>
      <c r="G4511" s="82" t="s">
        <v>110</v>
      </c>
      <c r="H4511" s="83" t="s">
        <v>111</v>
      </c>
      <c r="I4511" s="70"/>
      <c r="K4511" s="84">
        <v>4.6399999999999997</v>
      </c>
    </row>
    <row r="4512" spans="1:11" s="80" customFormat="1">
      <c r="A4512" s="79" t="s">
        <v>8492</v>
      </c>
      <c r="B4512" s="85" t="s">
        <v>8493</v>
      </c>
      <c r="C4512" s="81">
        <v>12</v>
      </c>
      <c r="D4512" s="81">
        <v>5</v>
      </c>
      <c r="E4512" s="81">
        <v>5</v>
      </c>
      <c r="F4512" s="81">
        <v>0</v>
      </c>
      <c r="G4512" s="82" t="s">
        <v>110</v>
      </c>
      <c r="H4512" s="83" t="s">
        <v>111</v>
      </c>
      <c r="I4512" s="70"/>
      <c r="K4512" s="84">
        <v>2.2999999999999998</v>
      </c>
    </row>
    <row r="4513" spans="1:11" s="80" customFormat="1">
      <c r="A4513" s="79" t="s">
        <v>8494</v>
      </c>
      <c r="B4513" s="85" t="s">
        <v>8495</v>
      </c>
      <c r="C4513" s="81">
        <v>12</v>
      </c>
      <c r="D4513" s="81">
        <v>5</v>
      </c>
      <c r="E4513" s="81">
        <v>5</v>
      </c>
      <c r="F4513" s="81">
        <v>0</v>
      </c>
      <c r="G4513" s="82" t="s">
        <v>110</v>
      </c>
      <c r="H4513" s="83" t="s">
        <v>111</v>
      </c>
      <c r="I4513" s="70"/>
      <c r="K4513" s="84">
        <v>353.32</v>
      </c>
    </row>
    <row r="4514" spans="1:11" s="80" customFormat="1">
      <c r="A4514" s="79" t="s">
        <v>8496</v>
      </c>
      <c r="B4514" s="85" t="s">
        <v>8497</v>
      </c>
      <c r="C4514" s="81">
        <v>12</v>
      </c>
      <c r="D4514" s="81">
        <v>5</v>
      </c>
      <c r="E4514" s="81">
        <v>5</v>
      </c>
      <c r="F4514" s="81">
        <v>0</v>
      </c>
      <c r="G4514" s="82" t="s">
        <v>110</v>
      </c>
      <c r="H4514" s="83" t="s">
        <v>111</v>
      </c>
      <c r="I4514" s="70"/>
      <c r="K4514" s="84">
        <v>10.71</v>
      </c>
    </row>
    <row r="4515" spans="1:11" s="80" customFormat="1">
      <c r="A4515" s="79" t="s">
        <v>8498</v>
      </c>
      <c r="B4515" s="80" t="s">
        <v>8499</v>
      </c>
      <c r="C4515" s="81">
        <v>12</v>
      </c>
      <c r="D4515" s="81">
        <v>5</v>
      </c>
      <c r="E4515" s="81">
        <v>5</v>
      </c>
      <c r="F4515" s="81">
        <v>0</v>
      </c>
      <c r="G4515" s="82" t="s">
        <v>110</v>
      </c>
      <c r="H4515" s="83" t="s">
        <v>111</v>
      </c>
      <c r="I4515" s="70"/>
      <c r="K4515" s="84">
        <v>0.45</v>
      </c>
    </row>
    <row r="4516" spans="1:11" s="80" customFormat="1">
      <c r="A4516" s="79" t="s">
        <v>8500</v>
      </c>
      <c r="B4516" s="85" t="s">
        <v>8501</v>
      </c>
      <c r="C4516" s="81">
        <v>12</v>
      </c>
      <c r="D4516" s="81">
        <v>5</v>
      </c>
      <c r="E4516" s="81">
        <v>5</v>
      </c>
      <c r="F4516" s="81">
        <v>0</v>
      </c>
      <c r="G4516" s="82" t="s">
        <v>110</v>
      </c>
      <c r="H4516" s="83" t="s">
        <v>111</v>
      </c>
      <c r="I4516" s="70"/>
      <c r="K4516" s="84">
        <v>3.4</v>
      </c>
    </row>
    <row r="4517" spans="1:11" s="80" customFormat="1">
      <c r="A4517" s="79" t="s">
        <v>8502</v>
      </c>
      <c r="B4517" s="85" t="s">
        <v>8503</v>
      </c>
      <c r="C4517" s="81">
        <v>12</v>
      </c>
      <c r="D4517" s="81">
        <v>5</v>
      </c>
      <c r="E4517" s="81">
        <v>5</v>
      </c>
      <c r="F4517" s="81">
        <v>0</v>
      </c>
      <c r="G4517" s="82" t="s">
        <v>110</v>
      </c>
      <c r="H4517" s="83" t="s">
        <v>111</v>
      </c>
      <c r="I4517" s="70"/>
      <c r="K4517" s="84">
        <v>7.21</v>
      </c>
    </row>
    <row r="4518" spans="1:11" s="80" customFormat="1">
      <c r="A4518" s="79" t="s">
        <v>8504</v>
      </c>
      <c r="B4518" s="85" t="s">
        <v>8505</v>
      </c>
      <c r="C4518" s="81">
        <v>12</v>
      </c>
      <c r="D4518" s="81">
        <v>5</v>
      </c>
      <c r="E4518" s="81">
        <v>5</v>
      </c>
      <c r="F4518" s="81">
        <v>0</v>
      </c>
      <c r="G4518" s="82" t="s">
        <v>110</v>
      </c>
      <c r="H4518" s="83" t="s">
        <v>111</v>
      </c>
      <c r="I4518" s="70"/>
      <c r="K4518" s="84">
        <v>2.2000000000000002</v>
      </c>
    </row>
    <row r="4519" spans="1:11" s="80" customFormat="1">
      <c r="A4519" s="79" t="s">
        <v>8506</v>
      </c>
      <c r="B4519" s="80" t="s">
        <v>8507</v>
      </c>
      <c r="C4519" s="81">
        <v>12</v>
      </c>
      <c r="D4519" s="81">
        <v>5</v>
      </c>
      <c r="E4519" s="81">
        <v>5</v>
      </c>
      <c r="F4519" s="81">
        <v>0</v>
      </c>
      <c r="G4519" s="82" t="s">
        <v>110</v>
      </c>
      <c r="H4519" s="83" t="s">
        <v>111</v>
      </c>
      <c r="I4519" s="70"/>
      <c r="K4519" s="84">
        <v>1.19</v>
      </c>
    </row>
    <row r="4520" spans="1:11" s="80" customFormat="1">
      <c r="A4520" s="79" t="s">
        <v>8508</v>
      </c>
      <c r="B4520" s="85" t="s">
        <v>8509</v>
      </c>
      <c r="C4520" s="81">
        <v>12</v>
      </c>
      <c r="D4520" s="81">
        <v>5</v>
      </c>
      <c r="E4520" s="81">
        <v>5</v>
      </c>
      <c r="F4520" s="81">
        <v>0</v>
      </c>
      <c r="G4520" s="82" t="s">
        <v>110</v>
      </c>
      <c r="H4520" s="83" t="s">
        <v>111</v>
      </c>
      <c r="I4520" s="70"/>
      <c r="K4520" s="84">
        <v>4.17</v>
      </c>
    </row>
    <row r="4521" spans="1:11" s="80" customFormat="1">
      <c r="A4521" s="79" t="s">
        <v>8510</v>
      </c>
      <c r="B4521" s="80" t="s">
        <v>8511</v>
      </c>
      <c r="C4521" s="81">
        <v>12</v>
      </c>
      <c r="D4521" s="81">
        <v>5</v>
      </c>
      <c r="E4521" s="81">
        <v>5</v>
      </c>
      <c r="F4521" s="81">
        <v>0</v>
      </c>
      <c r="G4521" s="82" t="s">
        <v>110</v>
      </c>
      <c r="H4521" s="83" t="s">
        <v>111</v>
      </c>
      <c r="I4521" s="70"/>
      <c r="K4521" s="84">
        <v>0.31</v>
      </c>
    </row>
    <row r="4522" spans="1:11" s="80" customFormat="1">
      <c r="A4522" s="79" t="s">
        <v>8512</v>
      </c>
      <c r="B4522" s="80" t="s">
        <v>8513</v>
      </c>
      <c r="C4522" s="81">
        <v>12</v>
      </c>
      <c r="D4522" s="81">
        <v>5</v>
      </c>
      <c r="E4522" s="81">
        <v>5</v>
      </c>
      <c r="F4522" s="81">
        <v>0</v>
      </c>
      <c r="G4522" s="82" t="s">
        <v>110</v>
      </c>
      <c r="H4522" s="83" t="s">
        <v>111</v>
      </c>
      <c r="I4522" s="70"/>
      <c r="K4522" s="84">
        <v>0.2</v>
      </c>
    </row>
    <row r="4523" spans="1:11" s="80" customFormat="1">
      <c r="A4523" s="79" t="s">
        <v>8514</v>
      </c>
      <c r="B4523" s="80" t="s">
        <v>8515</v>
      </c>
      <c r="C4523" s="81">
        <v>12</v>
      </c>
      <c r="D4523" s="81">
        <v>5</v>
      </c>
      <c r="E4523" s="81">
        <v>5</v>
      </c>
      <c r="F4523" s="81">
        <v>0</v>
      </c>
      <c r="G4523" s="82" t="s">
        <v>110</v>
      </c>
      <c r="H4523" s="83" t="s">
        <v>111</v>
      </c>
      <c r="I4523" s="70"/>
      <c r="K4523" s="84">
        <v>0.12</v>
      </c>
    </row>
    <row r="4524" spans="1:11" s="80" customFormat="1">
      <c r="A4524" s="79" t="s">
        <v>8516</v>
      </c>
      <c r="B4524" s="80" t="s">
        <v>8517</v>
      </c>
      <c r="C4524" s="81">
        <v>12</v>
      </c>
      <c r="D4524" s="81">
        <v>5</v>
      </c>
      <c r="E4524" s="81">
        <v>5</v>
      </c>
      <c r="F4524" s="81">
        <v>0</v>
      </c>
      <c r="G4524" s="82" t="s">
        <v>110</v>
      </c>
      <c r="H4524" s="83" t="s">
        <v>111</v>
      </c>
      <c r="I4524" s="70"/>
      <c r="K4524" s="84">
        <v>1.5</v>
      </c>
    </row>
    <row r="4525" spans="1:11" s="80" customFormat="1">
      <c r="A4525" s="79" t="s">
        <v>8518</v>
      </c>
      <c r="B4525" s="85" t="s">
        <v>8519</v>
      </c>
      <c r="C4525" s="81">
        <v>12</v>
      </c>
      <c r="D4525" s="81">
        <v>5</v>
      </c>
      <c r="E4525" s="81">
        <v>5</v>
      </c>
      <c r="F4525" s="81">
        <v>0</v>
      </c>
      <c r="G4525" s="82" t="s">
        <v>110</v>
      </c>
      <c r="H4525" s="83" t="s">
        <v>111</v>
      </c>
      <c r="I4525" s="70"/>
      <c r="K4525" s="84">
        <v>11.41</v>
      </c>
    </row>
    <row r="4526" spans="1:11" s="80" customFormat="1">
      <c r="A4526" s="79" t="s">
        <v>8520</v>
      </c>
      <c r="B4526" s="85" t="s">
        <v>8521</v>
      </c>
      <c r="C4526" s="81">
        <v>12</v>
      </c>
      <c r="D4526" s="81">
        <v>5</v>
      </c>
      <c r="E4526" s="81">
        <v>5</v>
      </c>
      <c r="F4526" s="81">
        <v>0</v>
      </c>
      <c r="G4526" s="82" t="s">
        <v>110</v>
      </c>
      <c r="H4526" s="83" t="s">
        <v>111</v>
      </c>
      <c r="I4526" s="70"/>
      <c r="K4526" s="84">
        <v>61.58</v>
      </c>
    </row>
    <row r="4527" spans="1:11" s="80" customFormat="1">
      <c r="A4527" s="79" t="s">
        <v>8522</v>
      </c>
      <c r="B4527" s="80" t="s">
        <v>8523</v>
      </c>
      <c r="C4527" s="81">
        <v>12</v>
      </c>
      <c r="D4527" s="81">
        <v>5</v>
      </c>
      <c r="E4527" s="81">
        <v>5</v>
      </c>
      <c r="F4527" s="81">
        <v>0</v>
      </c>
      <c r="G4527" s="82" t="s">
        <v>110</v>
      </c>
      <c r="H4527" s="83" t="s">
        <v>111</v>
      </c>
      <c r="I4527" s="70"/>
      <c r="K4527" s="84">
        <v>1.39</v>
      </c>
    </row>
    <row r="4528" spans="1:11" s="80" customFormat="1">
      <c r="A4528" s="79" t="s">
        <v>8524</v>
      </c>
      <c r="B4528" s="80" t="s">
        <v>8523</v>
      </c>
      <c r="C4528" s="81">
        <v>12</v>
      </c>
      <c r="D4528" s="81">
        <v>5</v>
      </c>
      <c r="E4528" s="81">
        <v>5</v>
      </c>
      <c r="F4528" s="81">
        <v>0</v>
      </c>
      <c r="G4528" s="82" t="s">
        <v>110</v>
      </c>
      <c r="H4528" s="83" t="s">
        <v>111</v>
      </c>
      <c r="I4528" s="70"/>
      <c r="K4528" s="84">
        <v>0.69</v>
      </c>
    </row>
    <row r="4529" spans="1:11" s="80" customFormat="1">
      <c r="A4529" s="79" t="s">
        <v>8525</v>
      </c>
      <c r="B4529" s="80" t="s">
        <v>8526</v>
      </c>
      <c r="C4529" s="81">
        <v>12</v>
      </c>
      <c r="D4529" s="81">
        <v>5</v>
      </c>
      <c r="E4529" s="81">
        <v>5</v>
      </c>
      <c r="F4529" s="81">
        <v>0</v>
      </c>
      <c r="G4529" s="82" t="s">
        <v>110</v>
      </c>
      <c r="H4529" s="83" t="s">
        <v>111</v>
      </c>
      <c r="I4529" s="70"/>
      <c r="K4529" s="84">
        <v>0.59</v>
      </c>
    </row>
    <row r="4530" spans="1:11" s="80" customFormat="1">
      <c r="A4530" s="79" t="s">
        <v>8527</v>
      </c>
      <c r="B4530" s="80" t="s">
        <v>8523</v>
      </c>
      <c r="C4530" s="81">
        <v>12</v>
      </c>
      <c r="D4530" s="81">
        <v>5</v>
      </c>
      <c r="E4530" s="81">
        <v>5</v>
      </c>
      <c r="F4530" s="81">
        <v>0</v>
      </c>
      <c r="G4530" s="82" t="s">
        <v>110</v>
      </c>
      <c r="H4530" s="83" t="s">
        <v>111</v>
      </c>
      <c r="I4530" s="70"/>
      <c r="K4530" s="84">
        <v>0.35</v>
      </c>
    </row>
    <row r="4531" spans="1:11" s="80" customFormat="1">
      <c r="A4531" s="79" t="s">
        <v>8528</v>
      </c>
      <c r="B4531" s="80" t="s">
        <v>8529</v>
      </c>
      <c r="C4531" s="81">
        <v>12</v>
      </c>
      <c r="D4531" s="81">
        <v>5</v>
      </c>
      <c r="E4531" s="81">
        <v>5</v>
      </c>
      <c r="F4531" s="81">
        <v>0</v>
      </c>
      <c r="G4531" s="82" t="s">
        <v>110</v>
      </c>
      <c r="H4531" s="83" t="s">
        <v>111</v>
      </c>
      <c r="I4531" s="70"/>
      <c r="K4531" s="84">
        <v>1.23</v>
      </c>
    </row>
    <row r="4532" spans="1:11" s="80" customFormat="1">
      <c r="A4532" s="79" t="s">
        <v>8530</v>
      </c>
      <c r="B4532" s="85" t="s">
        <v>8531</v>
      </c>
      <c r="C4532" s="81">
        <v>12</v>
      </c>
      <c r="D4532" s="81">
        <v>5</v>
      </c>
      <c r="E4532" s="81">
        <v>5</v>
      </c>
      <c r="F4532" s="81">
        <v>0</v>
      </c>
      <c r="G4532" s="82" t="s">
        <v>110</v>
      </c>
      <c r="H4532" s="83" t="s">
        <v>111</v>
      </c>
      <c r="I4532" s="70"/>
      <c r="K4532" s="84">
        <v>2.4300000000000002</v>
      </c>
    </row>
    <row r="4533" spans="1:11" s="80" customFormat="1">
      <c r="A4533" s="79" t="s">
        <v>8532</v>
      </c>
      <c r="B4533" s="85" t="s">
        <v>8533</v>
      </c>
      <c r="C4533" s="81">
        <v>12</v>
      </c>
      <c r="D4533" s="81">
        <v>5</v>
      </c>
      <c r="E4533" s="81">
        <v>5</v>
      </c>
      <c r="F4533" s="81">
        <v>0</v>
      </c>
      <c r="G4533" s="82" t="s">
        <v>110</v>
      </c>
      <c r="H4533" s="83" t="s">
        <v>111</v>
      </c>
      <c r="I4533" s="70"/>
      <c r="K4533" s="84">
        <v>23.65</v>
      </c>
    </row>
    <row r="4534" spans="1:11" s="80" customFormat="1">
      <c r="A4534" s="79" t="s">
        <v>8534</v>
      </c>
      <c r="B4534" s="80" t="s">
        <v>8535</v>
      </c>
      <c r="C4534" s="81">
        <v>12</v>
      </c>
      <c r="D4534" s="81">
        <v>5</v>
      </c>
      <c r="E4534" s="81">
        <v>5</v>
      </c>
      <c r="F4534" s="81">
        <v>0</v>
      </c>
      <c r="G4534" s="82" t="s">
        <v>110</v>
      </c>
      <c r="H4534" s="83" t="s">
        <v>111</v>
      </c>
      <c r="I4534" s="70"/>
      <c r="K4534" s="84">
        <v>1.18</v>
      </c>
    </row>
    <row r="4535" spans="1:11" s="80" customFormat="1">
      <c r="A4535" s="79" t="s">
        <v>8536</v>
      </c>
      <c r="B4535" s="80" t="s">
        <v>8537</v>
      </c>
      <c r="C4535" s="81">
        <v>12</v>
      </c>
      <c r="D4535" s="81">
        <v>5</v>
      </c>
      <c r="E4535" s="81">
        <v>5</v>
      </c>
      <c r="F4535" s="81">
        <v>0</v>
      </c>
      <c r="G4535" s="82" t="s">
        <v>110</v>
      </c>
      <c r="H4535" s="83" t="s">
        <v>111</v>
      </c>
      <c r="I4535" s="70"/>
      <c r="K4535" s="84">
        <v>0.94</v>
      </c>
    </row>
    <row r="4536" spans="1:11" s="80" customFormat="1">
      <c r="A4536" s="79" t="s">
        <v>8538</v>
      </c>
      <c r="B4536" s="80" t="s">
        <v>8539</v>
      </c>
      <c r="C4536" s="81">
        <v>12</v>
      </c>
      <c r="D4536" s="81">
        <v>5</v>
      </c>
      <c r="E4536" s="81">
        <v>5</v>
      </c>
      <c r="F4536" s="81">
        <v>0</v>
      </c>
      <c r="G4536" s="82" t="s">
        <v>110</v>
      </c>
      <c r="H4536" s="83" t="s">
        <v>111</v>
      </c>
      <c r="I4536" s="70"/>
      <c r="K4536" s="84">
        <v>1.19</v>
      </c>
    </row>
    <row r="4537" spans="1:11" s="80" customFormat="1">
      <c r="A4537" s="79" t="s">
        <v>8540</v>
      </c>
      <c r="B4537" s="80" t="s">
        <v>8541</v>
      </c>
      <c r="C4537" s="81">
        <v>12</v>
      </c>
      <c r="D4537" s="81">
        <v>5</v>
      </c>
      <c r="E4537" s="81">
        <v>5</v>
      </c>
      <c r="F4537" s="81">
        <v>0</v>
      </c>
      <c r="G4537" s="82" t="s">
        <v>110</v>
      </c>
      <c r="H4537" s="83" t="s">
        <v>111</v>
      </c>
      <c r="I4537" s="70"/>
      <c r="K4537" s="84">
        <v>0.93</v>
      </c>
    </row>
    <row r="4538" spans="1:11" s="80" customFormat="1">
      <c r="A4538" s="79" t="s">
        <v>8542</v>
      </c>
      <c r="B4538" s="80" t="s">
        <v>8543</v>
      </c>
      <c r="C4538" s="81">
        <v>12</v>
      </c>
      <c r="D4538" s="81">
        <v>5</v>
      </c>
      <c r="E4538" s="81">
        <v>5</v>
      </c>
      <c r="F4538" s="81">
        <v>0</v>
      </c>
      <c r="G4538" s="82" t="s">
        <v>110</v>
      </c>
      <c r="H4538" s="83" t="s">
        <v>111</v>
      </c>
      <c r="I4538" s="70"/>
      <c r="K4538" s="84">
        <v>0.95</v>
      </c>
    </row>
    <row r="4539" spans="1:11" s="80" customFormat="1">
      <c r="A4539" s="79" t="s">
        <v>8544</v>
      </c>
      <c r="B4539" s="80" t="s">
        <v>8545</v>
      </c>
      <c r="C4539" s="81">
        <v>12</v>
      </c>
      <c r="D4539" s="81">
        <v>5</v>
      </c>
      <c r="E4539" s="81">
        <v>5</v>
      </c>
      <c r="F4539" s="81">
        <v>0</v>
      </c>
      <c r="G4539" s="82" t="s">
        <v>110</v>
      </c>
      <c r="H4539" s="83" t="s">
        <v>111</v>
      </c>
      <c r="I4539" s="70"/>
      <c r="K4539" s="84">
        <v>1.72</v>
      </c>
    </row>
    <row r="4540" spans="1:11" s="80" customFormat="1">
      <c r="A4540" s="79" t="s">
        <v>8546</v>
      </c>
      <c r="B4540" s="85" t="s">
        <v>8547</v>
      </c>
      <c r="C4540" s="81">
        <v>12</v>
      </c>
      <c r="D4540" s="81">
        <v>5</v>
      </c>
      <c r="E4540" s="81">
        <v>5</v>
      </c>
      <c r="F4540" s="81">
        <v>0</v>
      </c>
      <c r="G4540" s="82" t="s">
        <v>110</v>
      </c>
      <c r="H4540" s="83" t="s">
        <v>111</v>
      </c>
      <c r="I4540" s="70"/>
      <c r="K4540" s="84">
        <v>249.1</v>
      </c>
    </row>
    <row r="4541" spans="1:11" s="80" customFormat="1">
      <c r="A4541" s="79" t="s">
        <v>8548</v>
      </c>
      <c r="B4541" s="85" t="s">
        <v>8549</v>
      </c>
      <c r="C4541" s="81">
        <v>12</v>
      </c>
      <c r="D4541" s="81">
        <v>5</v>
      </c>
      <c r="E4541" s="81">
        <v>5</v>
      </c>
      <c r="F4541" s="81">
        <v>0</v>
      </c>
      <c r="G4541" s="82" t="s">
        <v>110</v>
      </c>
      <c r="H4541" s="83" t="s">
        <v>111</v>
      </c>
      <c r="I4541" s="70"/>
      <c r="K4541" s="84">
        <v>83.69</v>
      </c>
    </row>
    <row r="4542" spans="1:11" s="80" customFormat="1">
      <c r="A4542" s="79" t="s">
        <v>8550</v>
      </c>
      <c r="B4542" s="85" t="s">
        <v>8551</v>
      </c>
      <c r="C4542" s="81">
        <v>12</v>
      </c>
      <c r="D4542" s="81">
        <v>5</v>
      </c>
      <c r="E4542" s="81">
        <v>5</v>
      </c>
      <c r="F4542" s="81">
        <v>0</v>
      </c>
      <c r="G4542" s="82" t="s">
        <v>110</v>
      </c>
      <c r="H4542" s="83" t="s">
        <v>111</v>
      </c>
      <c r="I4542" s="70"/>
      <c r="K4542" s="84">
        <v>16960</v>
      </c>
    </row>
    <row r="4543" spans="1:11" s="80" customFormat="1">
      <c r="A4543" s="79" t="s">
        <v>8552</v>
      </c>
      <c r="B4543" s="85" t="s">
        <v>8553</v>
      </c>
      <c r="C4543" s="81">
        <v>12</v>
      </c>
      <c r="D4543" s="81">
        <v>5</v>
      </c>
      <c r="E4543" s="81">
        <v>5</v>
      </c>
      <c r="F4543" s="81">
        <v>0</v>
      </c>
      <c r="G4543" s="82" t="s">
        <v>110</v>
      </c>
      <c r="H4543" s="83" t="s">
        <v>111</v>
      </c>
      <c r="I4543" s="70"/>
      <c r="K4543" s="84">
        <v>19227.8</v>
      </c>
    </row>
    <row r="4544" spans="1:11" s="80" customFormat="1">
      <c r="A4544" s="79" t="s">
        <v>8554</v>
      </c>
      <c r="B4544" s="85" t="s">
        <v>8555</v>
      </c>
      <c r="C4544" s="81">
        <v>12</v>
      </c>
      <c r="D4544" s="81">
        <v>5</v>
      </c>
      <c r="E4544" s="81">
        <v>5</v>
      </c>
      <c r="F4544" s="81">
        <v>0</v>
      </c>
      <c r="G4544" s="82" t="s">
        <v>110</v>
      </c>
      <c r="H4544" s="83" t="s">
        <v>111</v>
      </c>
      <c r="I4544" s="70"/>
      <c r="K4544" s="84">
        <v>201.4</v>
      </c>
    </row>
    <row r="4545" spans="1:11" s="80" customFormat="1">
      <c r="A4545" s="79" t="s">
        <v>8556</v>
      </c>
      <c r="B4545" s="85" t="s">
        <v>8557</v>
      </c>
      <c r="C4545" s="81">
        <v>12</v>
      </c>
      <c r="D4545" s="81">
        <v>5</v>
      </c>
      <c r="E4545" s="81">
        <v>5</v>
      </c>
      <c r="F4545" s="81">
        <v>0</v>
      </c>
      <c r="G4545" s="82" t="s">
        <v>110</v>
      </c>
      <c r="H4545" s="83" t="s">
        <v>111</v>
      </c>
      <c r="I4545" s="70"/>
      <c r="K4545" s="84">
        <v>1046.75</v>
      </c>
    </row>
    <row r="4546" spans="1:11" s="80" customFormat="1">
      <c r="A4546" s="79" t="s">
        <v>8558</v>
      </c>
      <c r="B4546" s="85" t="s">
        <v>8559</v>
      </c>
      <c r="C4546" s="81">
        <v>12</v>
      </c>
      <c r="D4546" s="81">
        <v>5</v>
      </c>
      <c r="E4546" s="81">
        <v>5</v>
      </c>
      <c r="F4546" s="81">
        <v>0</v>
      </c>
      <c r="G4546" s="82" t="s">
        <v>110</v>
      </c>
      <c r="H4546" s="83" t="s">
        <v>111</v>
      </c>
      <c r="I4546" s="70"/>
      <c r="K4546" s="84">
        <v>89.86</v>
      </c>
    </row>
    <row r="4547" spans="1:11" s="80" customFormat="1">
      <c r="A4547" s="79" t="s">
        <v>8560</v>
      </c>
      <c r="B4547" s="85" t="s">
        <v>8561</v>
      </c>
      <c r="C4547" s="81">
        <v>12</v>
      </c>
      <c r="D4547" s="81">
        <v>5</v>
      </c>
      <c r="E4547" s="81">
        <v>5</v>
      </c>
      <c r="F4547" s="81">
        <v>0</v>
      </c>
      <c r="G4547" s="82" t="s">
        <v>110</v>
      </c>
      <c r="H4547" s="83" t="s">
        <v>111</v>
      </c>
      <c r="I4547" s="70"/>
      <c r="K4547" s="84">
        <v>161.88</v>
      </c>
    </row>
    <row r="4548" spans="1:11" s="80" customFormat="1">
      <c r="A4548" s="79" t="s">
        <v>8562</v>
      </c>
      <c r="B4548" s="85" t="s">
        <v>8563</v>
      </c>
      <c r="C4548" s="81">
        <v>12</v>
      </c>
      <c r="D4548" s="81">
        <v>5</v>
      </c>
      <c r="E4548" s="81">
        <v>5</v>
      </c>
      <c r="F4548" s="81">
        <v>0</v>
      </c>
      <c r="G4548" s="82" t="s">
        <v>110</v>
      </c>
      <c r="H4548" s="83" t="s">
        <v>111</v>
      </c>
      <c r="I4548" s="70"/>
      <c r="K4548" s="84">
        <v>178.89</v>
      </c>
    </row>
    <row r="4549" spans="1:11" s="80" customFormat="1">
      <c r="A4549" s="79" t="s">
        <v>8564</v>
      </c>
      <c r="B4549" s="85" t="s">
        <v>8565</v>
      </c>
      <c r="C4549" s="81">
        <v>12</v>
      </c>
      <c r="D4549" s="81">
        <v>5</v>
      </c>
      <c r="E4549" s="81">
        <v>5</v>
      </c>
      <c r="F4549" s="81">
        <v>0</v>
      </c>
      <c r="G4549" s="82" t="s">
        <v>110</v>
      </c>
      <c r="H4549" s="83" t="s">
        <v>111</v>
      </c>
      <c r="I4549" s="70"/>
      <c r="K4549" s="84">
        <v>12.37</v>
      </c>
    </row>
    <row r="4550" spans="1:11" s="80" customFormat="1">
      <c r="A4550" s="79" t="s">
        <v>8566</v>
      </c>
      <c r="B4550" s="85" t="s">
        <v>8567</v>
      </c>
      <c r="C4550" s="81">
        <v>12</v>
      </c>
      <c r="D4550" s="81">
        <v>5</v>
      </c>
      <c r="E4550" s="81">
        <v>5</v>
      </c>
      <c r="F4550" s="81">
        <v>0</v>
      </c>
      <c r="G4550" s="82" t="s">
        <v>110</v>
      </c>
      <c r="H4550" s="83" t="s">
        <v>111</v>
      </c>
      <c r="I4550" s="70"/>
      <c r="K4550" s="84">
        <v>559.95000000000005</v>
      </c>
    </row>
    <row r="4551" spans="1:11" s="80" customFormat="1">
      <c r="A4551" s="79" t="s">
        <v>8568</v>
      </c>
      <c r="B4551" s="85" t="s">
        <v>8569</v>
      </c>
      <c r="C4551" s="81">
        <v>12</v>
      </c>
      <c r="D4551" s="81">
        <v>5</v>
      </c>
      <c r="E4551" s="81">
        <v>5</v>
      </c>
      <c r="F4551" s="81">
        <v>0</v>
      </c>
      <c r="G4551" s="82" t="s">
        <v>110</v>
      </c>
      <c r="H4551" s="83" t="s">
        <v>111</v>
      </c>
      <c r="I4551" s="70"/>
      <c r="K4551" s="84">
        <v>26.51</v>
      </c>
    </row>
    <row r="4552" spans="1:11" s="80" customFormat="1">
      <c r="A4552" s="79" t="s">
        <v>8570</v>
      </c>
      <c r="B4552" s="85" t="s">
        <v>8571</v>
      </c>
      <c r="C4552" s="81">
        <v>12</v>
      </c>
      <c r="D4552" s="81">
        <v>5</v>
      </c>
      <c r="E4552" s="81">
        <v>5</v>
      </c>
      <c r="F4552" s="81">
        <v>0</v>
      </c>
      <c r="G4552" s="82" t="s">
        <v>110</v>
      </c>
      <c r="H4552" s="83" t="s">
        <v>111</v>
      </c>
      <c r="I4552" s="70"/>
      <c r="K4552" s="84">
        <v>3.23</v>
      </c>
    </row>
    <row r="4553" spans="1:11" s="80" customFormat="1">
      <c r="A4553" s="79" t="s">
        <v>8572</v>
      </c>
      <c r="B4553" s="80" t="s">
        <v>8573</v>
      </c>
      <c r="C4553" s="81">
        <v>12</v>
      </c>
      <c r="D4553" s="81">
        <v>5</v>
      </c>
      <c r="E4553" s="81">
        <v>5</v>
      </c>
      <c r="F4553" s="81">
        <v>0</v>
      </c>
      <c r="G4553" s="82" t="s">
        <v>110</v>
      </c>
      <c r="H4553" s="83" t="s">
        <v>111</v>
      </c>
      <c r="I4553" s="70"/>
      <c r="K4553" s="84">
        <v>1.32</v>
      </c>
    </row>
    <row r="4554" spans="1:11" s="80" customFormat="1">
      <c r="A4554" s="79" t="s">
        <v>8574</v>
      </c>
      <c r="B4554" s="80" t="s">
        <v>8575</v>
      </c>
      <c r="C4554" s="81">
        <v>12</v>
      </c>
      <c r="D4554" s="81">
        <v>5</v>
      </c>
      <c r="E4554" s="81">
        <v>5</v>
      </c>
      <c r="F4554" s="81">
        <v>0</v>
      </c>
      <c r="G4554" s="82" t="s">
        <v>110</v>
      </c>
      <c r="H4554" s="83" t="s">
        <v>111</v>
      </c>
      <c r="I4554" s="70"/>
      <c r="K4554" s="84">
        <v>0.4</v>
      </c>
    </row>
    <row r="4555" spans="1:11" s="80" customFormat="1">
      <c r="A4555" s="79" t="s">
        <v>8576</v>
      </c>
      <c r="B4555" s="85" t="s">
        <v>8577</v>
      </c>
      <c r="C4555" s="81">
        <v>12</v>
      </c>
      <c r="D4555" s="81">
        <v>5</v>
      </c>
      <c r="E4555" s="81">
        <v>5</v>
      </c>
      <c r="F4555" s="81">
        <v>0</v>
      </c>
      <c r="G4555" s="82" t="s">
        <v>110</v>
      </c>
      <c r="H4555" s="83" t="s">
        <v>111</v>
      </c>
      <c r="I4555" s="70"/>
      <c r="K4555" s="84">
        <v>602.26</v>
      </c>
    </row>
    <row r="4556" spans="1:11" s="80" customFormat="1">
      <c r="A4556" s="79" t="s">
        <v>8578</v>
      </c>
      <c r="B4556" s="80" t="s">
        <v>8579</v>
      </c>
      <c r="C4556" s="81">
        <v>12</v>
      </c>
      <c r="D4556" s="81">
        <v>5</v>
      </c>
      <c r="E4556" s="81">
        <v>5</v>
      </c>
      <c r="F4556" s="81">
        <v>0</v>
      </c>
      <c r="G4556" s="82" t="s">
        <v>110</v>
      </c>
      <c r="H4556" s="83" t="s">
        <v>111</v>
      </c>
      <c r="I4556" s="70"/>
      <c r="K4556" s="84">
        <v>0.87</v>
      </c>
    </row>
    <row r="4557" spans="1:11" s="80" customFormat="1">
      <c r="A4557" s="79" t="s">
        <v>8580</v>
      </c>
      <c r="B4557" s="85" t="s">
        <v>8581</v>
      </c>
      <c r="C4557" s="81">
        <v>12</v>
      </c>
      <c r="D4557" s="81">
        <v>5</v>
      </c>
      <c r="E4557" s="81">
        <v>5</v>
      </c>
      <c r="F4557" s="81">
        <v>0</v>
      </c>
      <c r="G4557" s="82" t="s">
        <v>110</v>
      </c>
      <c r="H4557" s="83" t="s">
        <v>111</v>
      </c>
      <c r="I4557" s="70"/>
      <c r="K4557" s="84">
        <v>40.54</v>
      </c>
    </row>
    <row r="4558" spans="1:11" s="80" customFormat="1">
      <c r="A4558" s="79" t="s">
        <v>8582</v>
      </c>
      <c r="B4558" s="80" t="s">
        <v>8583</v>
      </c>
      <c r="C4558" s="81">
        <v>12</v>
      </c>
      <c r="D4558" s="81">
        <v>5</v>
      </c>
      <c r="E4558" s="81">
        <v>5</v>
      </c>
      <c r="F4558" s="81">
        <v>0</v>
      </c>
      <c r="G4558" s="82" t="s">
        <v>110</v>
      </c>
      <c r="H4558" s="83" t="s">
        <v>111</v>
      </c>
      <c r="I4558" s="70"/>
      <c r="K4558" s="84">
        <v>1.58</v>
      </c>
    </row>
    <row r="4559" spans="1:11" s="80" customFormat="1">
      <c r="A4559" s="79" t="s">
        <v>8584</v>
      </c>
      <c r="B4559" s="85" t="s">
        <v>8585</v>
      </c>
      <c r="C4559" s="81">
        <v>12</v>
      </c>
      <c r="D4559" s="81">
        <v>5</v>
      </c>
      <c r="E4559" s="81">
        <v>5</v>
      </c>
      <c r="F4559" s="81">
        <v>0</v>
      </c>
      <c r="G4559" s="82" t="s">
        <v>110</v>
      </c>
      <c r="H4559" s="83" t="s">
        <v>111</v>
      </c>
      <c r="I4559" s="70"/>
      <c r="K4559" s="84">
        <v>3.46</v>
      </c>
    </row>
    <row r="4560" spans="1:11" s="80" customFormat="1">
      <c r="A4560" s="79" t="s">
        <v>8586</v>
      </c>
      <c r="B4560" s="85" t="s">
        <v>8587</v>
      </c>
      <c r="C4560" s="81">
        <v>12</v>
      </c>
      <c r="D4560" s="81">
        <v>5</v>
      </c>
      <c r="E4560" s="81">
        <v>5</v>
      </c>
      <c r="F4560" s="81">
        <v>0</v>
      </c>
      <c r="G4560" s="82" t="s">
        <v>110</v>
      </c>
      <c r="H4560" s="83" t="s">
        <v>111</v>
      </c>
      <c r="I4560" s="70"/>
      <c r="K4560" s="84">
        <v>15.74</v>
      </c>
    </row>
    <row r="4561" spans="1:11" s="80" customFormat="1">
      <c r="A4561" s="79" t="s">
        <v>8588</v>
      </c>
      <c r="B4561" s="85" t="s">
        <v>8589</v>
      </c>
      <c r="C4561" s="81">
        <v>12</v>
      </c>
      <c r="D4561" s="81">
        <v>5</v>
      </c>
      <c r="E4561" s="81">
        <v>5</v>
      </c>
      <c r="F4561" s="81">
        <v>0</v>
      </c>
      <c r="G4561" s="82" t="s">
        <v>110</v>
      </c>
      <c r="H4561" s="83" t="s">
        <v>111</v>
      </c>
      <c r="I4561" s="70"/>
      <c r="K4561" s="84">
        <v>135.02000000000001</v>
      </c>
    </row>
    <row r="4562" spans="1:11" s="80" customFormat="1">
      <c r="A4562" s="79" t="s">
        <v>8590</v>
      </c>
      <c r="B4562" s="85" t="s">
        <v>8591</v>
      </c>
      <c r="C4562" s="81">
        <v>12</v>
      </c>
      <c r="D4562" s="81">
        <v>5</v>
      </c>
      <c r="E4562" s="81">
        <v>5</v>
      </c>
      <c r="F4562" s="81">
        <v>0</v>
      </c>
      <c r="G4562" s="82" t="s">
        <v>110</v>
      </c>
      <c r="H4562" s="83" t="s">
        <v>111</v>
      </c>
      <c r="I4562" s="70"/>
      <c r="K4562" s="84">
        <v>6.84</v>
      </c>
    </row>
    <row r="4563" spans="1:11" s="80" customFormat="1">
      <c r="A4563" s="79" t="s">
        <v>8592</v>
      </c>
      <c r="B4563" s="85" t="s">
        <v>8593</v>
      </c>
      <c r="C4563" s="81">
        <v>12</v>
      </c>
      <c r="D4563" s="81">
        <v>5</v>
      </c>
      <c r="E4563" s="81">
        <v>5</v>
      </c>
      <c r="F4563" s="81">
        <v>0</v>
      </c>
      <c r="G4563" s="82" t="s">
        <v>110</v>
      </c>
      <c r="H4563" s="83" t="s">
        <v>111</v>
      </c>
      <c r="I4563" s="70"/>
      <c r="K4563" s="84">
        <v>6.39</v>
      </c>
    </row>
    <row r="4564" spans="1:11" s="80" customFormat="1">
      <c r="A4564" s="79" t="s">
        <v>8594</v>
      </c>
      <c r="B4564" s="85" t="s">
        <v>8595</v>
      </c>
      <c r="C4564" s="81">
        <v>12</v>
      </c>
      <c r="D4564" s="81">
        <v>5</v>
      </c>
      <c r="E4564" s="81">
        <v>5</v>
      </c>
      <c r="F4564" s="81">
        <v>0</v>
      </c>
      <c r="G4564" s="82" t="s">
        <v>110</v>
      </c>
      <c r="H4564" s="83" t="s">
        <v>111</v>
      </c>
      <c r="I4564" s="70"/>
      <c r="K4564" s="84">
        <v>6.62</v>
      </c>
    </row>
    <row r="4565" spans="1:11" s="80" customFormat="1">
      <c r="A4565" s="79" t="s">
        <v>8596</v>
      </c>
      <c r="B4565" s="85" t="s">
        <v>8597</v>
      </c>
      <c r="C4565" s="81">
        <v>12</v>
      </c>
      <c r="D4565" s="81">
        <v>5</v>
      </c>
      <c r="E4565" s="81">
        <v>5</v>
      </c>
      <c r="F4565" s="81">
        <v>0</v>
      </c>
      <c r="G4565" s="82" t="s">
        <v>110</v>
      </c>
      <c r="H4565" s="83" t="s">
        <v>111</v>
      </c>
      <c r="I4565" s="70"/>
      <c r="K4565" s="84">
        <v>5.08</v>
      </c>
    </row>
    <row r="4566" spans="1:11" s="80" customFormat="1">
      <c r="A4566" s="79" t="s">
        <v>8598</v>
      </c>
      <c r="B4566" s="80" t="s">
        <v>8599</v>
      </c>
      <c r="C4566" s="81">
        <v>12</v>
      </c>
      <c r="D4566" s="81">
        <v>5</v>
      </c>
      <c r="E4566" s="81">
        <v>5</v>
      </c>
      <c r="F4566" s="81">
        <v>0</v>
      </c>
      <c r="G4566" s="82" t="s">
        <v>110</v>
      </c>
      <c r="H4566" s="83" t="s">
        <v>111</v>
      </c>
      <c r="I4566" s="70"/>
      <c r="K4566" s="84">
        <v>0.12</v>
      </c>
    </row>
    <row r="4567" spans="1:11" s="80" customFormat="1">
      <c r="A4567" s="79" t="s">
        <v>8600</v>
      </c>
      <c r="B4567" s="80" t="s">
        <v>8601</v>
      </c>
      <c r="C4567" s="81">
        <v>12</v>
      </c>
      <c r="D4567" s="81">
        <v>5</v>
      </c>
      <c r="E4567" s="81">
        <v>5</v>
      </c>
      <c r="F4567" s="81">
        <v>0</v>
      </c>
      <c r="G4567" s="82" t="s">
        <v>110</v>
      </c>
      <c r="H4567" s="83" t="s">
        <v>111</v>
      </c>
      <c r="I4567" s="70"/>
      <c r="K4567" s="84">
        <v>0.21</v>
      </c>
    </row>
    <row r="4568" spans="1:11" s="80" customFormat="1">
      <c r="A4568" s="79" t="s">
        <v>8602</v>
      </c>
      <c r="B4568" s="80" t="s">
        <v>8603</v>
      </c>
      <c r="C4568" s="81">
        <v>12</v>
      </c>
      <c r="D4568" s="81">
        <v>5</v>
      </c>
      <c r="E4568" s="81">
        <v>5</v>
      </c>
      <c r="F4568" s="81">
        <v>0</v>
      </c>
      <c r="G4568" s="82" t="s">
        <v>110</v>
      </c>
      <c r="H4568" s="83" t="s">
        <v>111</v>
      </c>
      <c r="I4568" s="70"/>
      <c r="K4568" s="84">
        <v>0.05</v>
      </c>
    </row>
    <row r="4569" spans="1:11" s="80" customFormat="1">
      <c r="A4569" s="79" t="s">
        <v>8604</v>
      </c>
      <c r="B4569" s="80" t="s">
        <v>8605</v>
      </c>
      <c r="C4569" s="81">
        <v>12</v>
      </c>
      <c r="D4569" s="81">
        <v>5</v>
      </c>
      <c r="E4569" s="81">
        <v>5</v>
      </c>
      <c r="F4569" s="81">
        <v>0</v>
      </c>
      <c r="G4569" s="82" t="s">
        <v>110</v>
      </c>
      <c r="H4569" s="83" t="s">
        <v>111</v>
      </c>
      <c r="I4569" s="70"/>
      <c r="K4569" s="84">
        <v>0.09</v>
      </c>
    </row>
    <row r="4570" spans="1:11" s="80" customFormat="1">
      <c r="A4570" s="79" t="s">
        <v>8606</v>
      </c>
      <c r="B4570" s="80" t="s">
        <v>8607</v>
      </c>
      <c r="C4570" s="81">
        <v>12</v>
      </c>
      <c r="D4570" s="81">
        <v>5</v>
      </c>
      <c r="E4570" s="81">
        <v>5</v>
      </c>
      <c r="F4570" s="81">
        <v>0</v>
      </c>
      <c r="G4570" s="82" t="s">
        <v>110</v>
      </c>
      <c r="H4570" s="83" t="s">
        <v>111</v>
      </c>
      <c r="I4570" s="70"/>
      <c r="K4570" s="84">
        <v>0.18</v>
      </c>
    </row>
    <row r="4571" spans="1:11" s="80" customFormat="1">
      <c r="A4571" s="79" t="s">
        <v>8608</v>
      </c>
      <c r="B4571" s="85" t="s">
        <v>8609</v>
      </c>
      <c r="C4571" s="81">
        <v>12</v>
      </c>
      <c r="D4571" s="81">
        <v>5</v>
      </c>
      <c r="E4571" s="81">
        <v>5</v>
      </c>
      <c r="F4571" s="81">
        <v>0</v>
      </c>
      <c r="G4571" s="82" t="s">
        <v>110</v>
      </c>
      <c r="H4571" s="83" t="s">
        <v>111</v>
      </c>
      <c r="I4571" s="70"/>
      <c r="K4571" s="84">
        <v>4.9000000000000004</v>
      </c>
    </row>
    <row r="4572" spans="1:11" s="80" customFormat="1">
      <c r="A4572" s="79" t="s">
        <v>8610</v>
      </c>
      <c r="B4572" s="80" t="s">
        <v>8611</v>
      </c>
      <c r="C4572" s="81">
        <v>12</v>
      </c>
      <c r="D4572" s="81">
        <v>5</v>
      </c>
      <c r="E4572" s="81">
        <v>5</v>
      </c>
      <c r="F4572" s="81">
        <v>0</v>
      </c>
      <c r="G4572" s="82" t="s">
        <v>110</v>
      </c>
      <c r="H4572" s="83" t="s">
        <v>111</v>
      </c>
      <c r="I4572" s="70"/>
      <c r="K4572" s="84">
        <v>0.41</v>
      </c>
    </row>
    <row r="4573" spans="1:11" s="80" customFormat="1">
      <c r="A4573" s="79" t="s">
        <v>8612</v>
      </c>
      <c r="B4573" s="85" t="s">
        <v>8613</v>
      </c>
      <c r="C4573" s="81">
        <v>12</v>
      </c>
      <c r="D4573" s="81">
        <v>5</v>
      </c>
      <c r="E4573" s="81">
        <v>5</v>
      </c>
      <c r="F4573" s="81">
        <v>0</v>
      </c>
      <c r="G4573" s="82" t="s">
        <v>110</v>
      </c>
      <c r="H4573" s="83" t="s">
        <v>111</v>
      </c>
      <c r="I4573" s="70"/>
      <c r="K4573" s="84">
        <v>35.36</v>
      </c>
    </row>
    <row r="4574" spans="1:11" s="80" customFormat="1">
      <c r="A4574" s="79" t="s">
        <v>8614</v>
      </c>
      <c r="B4574" s="80" t="s">
        <v>8615</v>
      </c>
      <c r="C4574" s="81">
        <v>12</v>
      </c>
      <c r="D4574" s="81">
        <v>5</v>
      </c>
      <c r="E4574" s="81">
        <v>5</v>
      </c>
      <c r="F4574" s="81">
        <v>0</v>
      </c>
      <c r="G4574" s="82" t="s">
        <v>110</v>
      </c>
      <c r="H4574" s="83" t="s">
        <v>111</v>
      </c>
      <c r="I4574" s="70"/>
      <c r="K4574" s="84">
        <v>0.23</v>
      </c>
    </row>
    <row r="4575" spans="1:11" s="80" customFormat="1">
      <c r="A4575" s="79" t="s">
        <v>8616</v>
      </c>
      <c r="B4575" s="80" t="s">
        <v>8617</v>
      </c>
      <c r="C4575" s="81">
        <v>12</v>
      </c>
      <c r="D4575" s="81">
        <v>5</v>
      </c>
      <c r="E4575" s="81">
        <v>5</v>
      </c>
      <c r="F4575" s="81">
        <v>0</v>
      </c>
      <c r="G4575" s="82" t="s">
        <v>110</v>
      </c>
      <c r="H4575" s="83" t="s">
        <v>111</v>
      </c>
      <c r="I4575" s="70"/>
      <c r="K4575" s="84">
        <v>0.67</v>
      </c>
    </row>
    <row r="4576" spans="1:11" s="80" customFormat="1">
      <c r="A4576" s="79" t="s">
        <v>8618</v>
      </c>
      <c r="B4576" s="80" t="s">
        <v>8619</v>
      </c>
      <c r="C4576" s="81">
        <v>12</v>
      </c>
      <c r="D4576" s="81">
        <v>5</v>
      </c>
      <c r="E4576" s="81">
        <v>5</v>
      </c>
      <c r="F4576" s="81">
        <v>0</v>
      </c>
      <c r="G4576" s="82" t="s">
        <v>110</v>
      </c>
      <c r="H4576" s="83" t="s">
        <v>111</v>
      </c>
      <c r="I4576" s="70"/>
      <c r="K4576" s="84">
        <v>0.5</v>
      </c>
    </row>
    <row r="4577" spans="1:11" s="80" customFormat="1">
      <c r="A4577" s="79" t="s">
        <v>8620</v>
      </c>
      <c r="B4577" s="85" t="s">
        <v>8621</v>
      </c>
      <c r="C4577" s="81">
        <v>12</v>
      </c>
      <c r="D4577" s="81">
        <v>5</v>
      </c>
      <c r="E4577" s="81">
        <v>5</v>
      </c>
      <c r="F4577" s="81">
        <v>0</v>
      </c>
      <c r="G4577" s="82" t="s">
        <v>110</v>
      </c>
      <c r="H4577" s="83" t="s">
        <v>111</v>
      </c>
      <c r="I4577" s="70"/>
      <c r="K4577" s="84">
        <v>97.76</v>
      </c>
    </row>
    <row r="4578" spans="1:11" s="80" customFormat="1">
      <c r="A4578" s="79" t="s">
        <v>8622</v>
      </c>
      <c r="B4578" s="85" t="s">
        <v>8623</v>
      </c>
      <c r="C4578" s="81">
        <v>12</v>
      </c>
      <c r="D4578" s="81">
        <v>5</v>
      </c>
      <c r="E4578" s="81">
        <v>5</v>
      </c>
      <c r="F4578" s="81">
        <v>0</v>
      </c>
      <c r="G4578" s="82" t="s">
        <v>110</v>
      </c>
      <c r="H4578" s="83" t="s">
        <v>111</v>
      </c>
      <c r="I4578" s="70"/>
      <c r="K4578" s="84">
        <v>482.99</v>
      </c>
    </row>
    <row r="4579" spans="1:11" s="80" customFormat="1">
      <c r="A4579" s="79" t="s">
        <v>8624</v>
      </c>
      <c r="B4579" s="85" t="s">
        <v>8625</v>
      </c>
      <c r="C4579" s="81">
        <v>12</v>
      </c>
      <c r="D4579" s="81">
        <v>5</v>
      </c>
      <c r="E4579" s="81">
        <v>5</v>
      </c>
      <c r="F4579" s="81">
        <v>0</v>
      </c>
      <c r="G4579" s="82" t="s">
        <v>110</v>
      </c>
      <c r="H4579" s="83" t="s">
        <v>111</v>
      </c>
      <c r="I4579" s="70"/>
      <c r="K4579" s="84">
        <v>7.43</v>
      </c>
    </row>
    <row r="4580" spans="1:11" s="80" customFormat="1">
      <c r="A4580" s="79" t="s">
        <v>8626</v>
      </c>
      <c r="B4580" s="85" t="s">
        <v>8627</v>
      </c>
      <c r="C4580" s="81">
        <v>12</v>
      </c>
      <c r="D4580" s="81">
        <v>5</v>
      </c>
      <c r="E4580" s="81">
        <v>5</v>
      </c>
      <c r="F4580" s="81">
        <v>0</v>
      </c>
      <c r="G4580" s="82" t="s">
        <v>110</v>
      </c>
      <c r="H4580" s="83" t="s">
        <v>111</v>
      </c>
      <c r="I4580" s="70"/>
      <c r="K4580" s="84">
        <v>11.02</v>
      </c>
    </row>
    <row r="4581" spans="1:11" s="80" customFormat="1">
      <c r="A4581" s="79" t="s">
        <v>8628</v>
      </c>
      <c r="B4581" s="85" t="s">
        <v>8629</v>
      </c>
      <c r="C4581" s="81">
        <v>12</v>
      </c>
      <c r="D4581" s="81">
        <v>5</v>
      </c>
      <c r="E4581" s="81">
        <v>5</v>
      </c>
      <c r="F4581" s="81">
        <v>0</v>
      </c>
      <c r="G4581" s="82" t="s">
        <v>110</v>
      </c>
      <c r="H4581" s="83" t="s">
        <v>111</v>
      </c>
      <c r="I4581" s="70"/>
      <c r="K4581" s="84">
        <v>9.84</v>
      </c>
    </row>
    <row r="4582" spans="1:11" s="80" customFormat="1">
      <c r="A4582" s="79" t="s">
        <v>8630</v>
      </c>
      <c r="B4582" s="85" t="s">
        <v>8631</v>
      </c>
      <c r="C4582" s="81">
        <v>12</v>
      </c>
      <c r="D4582" s="81">
        <v>5</v>
      </c>
      <c r="E4582" s="81">
        <v>5</v>
      </c>
      <c r="F4582" s="81">
        <v>0</v>
      </c>
      <c r="G4582" s="82" t="s">
        <v>110</v>
      </c>
      <c r="H4582" s="83" t="s">
        <v>111</v>
      </c>
      <c r="I4582" s="70"/>
      <c r="K4582" s="84">
        <v>32.83</v>
      </c>
    </row>
    <row r="4583" spans="1:11" s="80" customFormat="1">
      <c r="A4583" s="79" t="s">
        <v>8632</v>
      </c>
      <c r="B4583" s="80" t="s">
        <v>8633</v>
      </c>
      <c r="C4583" s="81">
        <v>12</v>
      </c>
      <c r="D4583" s="81">
        <v>5</v>
      </c>
      <c r="E4583" s="81">
        <v>5</v>
      </c>
      <c r="F4583" s="81">
        <v>0</v>
      </c>
      <c r="G4583" s="82" t="s">
        <v>110</v>
      </c>
      <c r="H4583" s="83" t="s">
        <v>111</v>
      </c>
      <c r="I4583" s="70"/>
      <c r="K4583" s="84">
        <v>1.0900000000000001</v>
      </c>
    </row>
    <row r="4584" spans="1:11" s="80" customFormat="1">
      <c r="A4584" s="79" t="s">
        <v>8634</v>
      </c>
      <c r="B4584" s="80" t="s">
        <v>8635</v>
      </c>
      <c r="C4584" s="81">
        <v>12</v>
      </c>
      <c r="D4584" s="81">
        <v>5</v>
      </c>
      <c r="E4584" s="81">
        <v>5</v>
      </c>
      <c r="F4584" s="81">
        <v>0</v>
      </c>
      <c r="G4584" s="82" t="s">
        <v>110</v>
      </c>
      <c r="H4584" s="83" t="s">
        <v>111</v>
      </c>
      <c r="I4584" s="70"/>
      <c r="K4584" s="84">
        <v>0.19</v>
      </c>
    </row>
    <row r="4585" spans="1:11" s="80" customFormat="1">
      <c r="A4585" s="79" t="s">
        <v>8636</v>
      </c>
      <c r="B4585" s="85" t="s">
        <v>8637</v>
      </c>
      <c r="C4585" s="81">
        <v>12</v>
      </c>
      <c r="D4585" s="81">
        <v>5</v>
      </c>
      <c r="E4585" s="81">
        <v>5</v>
      </c>
      <c r="F4585" s="81">
        <v>0</v>
      </c>
      <c r="G4585" s="82" t="s">
        <v>110</v>
      </c>
      <c r="H4585" s="83" t="s">
        <v>111</v>
      </c>
      <c r="I4585" s="70"/>
      <c r="K4585" s="84">
        <v>57.88</v>
      </c>
    </row>
    <row r="4586" spans="1:11" s="80" customFormat="1">
      <c r="A4586" s="79" t="s">
        <v>8638</v>
      </c>
      <c r="B4586" s="85" t="s">
        <v>8639</v>
      </c>
      <c r="C4586" s="81">
        <v>12</v>
      </c>
      <c r="D4586" s="81">
        <v>5</v>
      </c>
      <c r="E4586" s="81">
        <v>5</v>
      </c>
      <c r="F4586" s="81">
        <v>0</v>
      </c>
      <c r="G4586" s="82" t="s">
        <v>110</v>
      </c>
      <c r="H4586" s="83" t="s">
        <v>111</v>
      </c>
      <c r="I4586" s="70"/>
      <c r="K4586" s="84">
        <v>9.43</v>
      </c>
    </row>
    <row r="4587" spans="1:11" s="80" customFormat="1">
      <c r="A4587" s="79" t="s">
        <v>8640</v>
      </c>
      <c r="B4587" s="80" t="s">
        <v>8641</v>
      </c>
      <c r="C4587" s="81">
        <v>12</v>
      </c>
      <c r="D4587" s="81">
        <v>5</v>
      </c>
      <c r="E4587" s="81">
        <v>5</v>
      </c>
      <c r="F4587" s="81">
        <v>0</v>
      </c>
      <c r="G4587" s="82" t="s">
        <v>110</v>
      </c>
      <c r="H4587" s="83" t="s">
        <v>111</v>
      </c>
      <c r="I4587" s="70"/>
      <c r="K4587" s="84">
        <v>0.96</v>
      </c>
    </row>
    <row r="4588" spans="1:11" s="80" customFormat="1">
      <c r="A4588" s="79" t="s">
        <v>8642</v>
      </c>
      <c r="B4588" s="85" t="s">
        <v>8643</v>
      </c>
      <c r="C4588" s="81">
        <v>12</v>
      </c>
      <c r="D4588" s="81">
        <v>5</v>
      </c>
      <c r="E4588" s="81">
        <v>5</v>
      </c>
      <c r="F4588" s="81">
        <v>0</v>
      </c>
      <c r="G4588" s="82" t="s">
        <v>110</v>
      </c>
      <c r="H4588" s="83" t="s">
        <v>111</v>
      </c>
      <c r="I4588" s="70"/>
      <c r="K4588" s="84">
        <v>5.9</v>
      </c>
    </row>
    <row r="4589" spans="1:11" s="80" customFormat="1">
      <c r="A4589" s="79" t="s">
        <v>8644</v>
      </c>
      <c r="B4589" s="85" t="s">
        <v>8645</v>
      </c>
      <c r="C4589" s="81">
        <v>12</v>
      </c>
      <c r="D4589" s="81">
        <v>5</v>
      </c>
      <c r="E4589" s="81">
        <v>5</v>
      </c>
      <c r="F4589" s="81">
        <v>0</v>
      </c>
      <c r="G4589" s="82" t="s">
        <v>110</v>
      </c>
      <c r="H4589" s="83" t="s">
        <v>111</v>
      </c>
      <c r="I4589" s="70"/>
      <c r="K4589" s="84">
        <v>94.65</v>
      </c>
    </row>
    <row r="4590" spans="1:11" s="80" customFormat="1">
      <c r="A4590" s="79" t="s">
        <v>8646</v>
      </c>
      <c r="B4590" s="85" t="s">
        <v>8647</v>
      </c>
      <c r="C4590" s="81">
        <v>12</v>
      </c>
      <c r="D4590" s="81">
        <v>5</v>
      </c>
      <c r="E4590" s="81">
        <v>5</v>
      </c>
      <c r="F4590" s="81">
        <v>0</v>
      </c>
      <c r="G4590" s="82" t="s">
        <v>110</v>
      </c>
      <c r="H4590" s="83" t="s">
        <v>111</v>
      </c>
      <c r="I4590" s="70"/>
      <c r="K4590" s="84">
        <v>2.95</v>
      </c>
    </row>
    <row r="4591" spans="1:11" s="80" customFormat="1">
      <c r="A4591" s="79" t="s">
        <v>8648</v>
      </c>
      <c r="B4591" s="85" t="s">
        <v>8649</v>
      </c>
      <c r="C4591" s="81">
        <v>12</v>
      </c>
      <c r="D4591" s="81">
        <v>5</v>
      </c>
      <c r="E4591" s="81">
        <v>5</v>
      </c>
      <c r="F4591" s="81">
        <v>0</v>
      </c>
      <c r="G4591" s="82" t="s">
        <v>110</v>
      </c>
      <c r="H4591" s="83" t="s">
        <v>111</v>
      </c>
      <c r="I4591" s="70"/>
      <c r="K4591" s="84">
        <v>1828.73</v>
      </c>
    </row>
    <row r="4592" spans="1:11" s="80" customFormat="1">
      <c r="A4592" s="79" t="s">
        <v>8650</v>
      </c>
      <c r="B4592" s="85" t="s">
        <v>8651</v>
      </c>
      <c r="C4592" s="81">
        <v>12</v>
      </c>
      <c r="D4592" s="81">
        <v>5</v>
      </c>
      <c r="E4592" s="81">
        <v>5</v>
      </c>
      <c r="F4592" s="81">
        <v>0</v>
      </c>
      <c r="G4592" s="82" t="s">
        <v>110</v>
      </c>
      <c r="H4592" s="83" t="s">
        <v>111</v>
      </c>
      <c r="I4592" s="70"/>
      <c r="K4592" s="84">
        <v>51.04</v>
      </c>
    </row>
    <row r="4593" spans="1:11" s="80" customFormat="1">
      <c r="A4593" s="79" t="s">
        <v>8652</v>
      </c>
      <c r="B4593" s="85" t="s">
        <v>8653</v>
      </c>
      <c r="C4593" s="81">
        <v>12</v>
      </c>
      <c r="D4593" s="81">
        <v>5</v>
      </c>
      <c r="E4593" s="81">
        <v>5</v>
      </c>
      <c r="F4593" s="81">
        <v>0</v>
      </c>
      <c r="G4593" s="82" t="s">
        <v>110</v>
      </c>
      <c r="H4593" s="83" t="s">
        <v>111</v>
      </c>
      <c r="I4593" s="70"/>
      <c r="K4593" s="84">
        <v>354.76</v>
      </c>
    </row>
    <row r="4594" spans="1:11" s="80" customFormat="1">
      <c r="A4594" s="79" t="s">
        <v>8654</v>
      </c>
      <c r="B4594" s="85" t="s">
        <v>8655</v>
      </c>
      <c r="C4594" s="81">
        <v>12</v>
      </c>
      <c r="D4594" s="81">
        <v>5</v>
      </c>
      <c r="E4594" s="81">
        <v>5</v>
      </c>
      <c r="F4594" s="81">
        <v>0</v>
      </c>
      <c r="G4594" s="82" t="s">
        <v>110</v>
      </c>
      <c r="H4594" s="83" t="s">
        <v>111</v>
      </c>
      <c r="I4594" s="70"/>
      <c r="K4594" s="84">
        <v>64.56</v>
      </c>
    </row>
    <row r="4595" spans="1:11" s="80" customFormat="1">
      <c r="A4595" s="79" t="s">
        <v>8656</v>
      </c>
      <c r="B4595" s="85" t="s">
        <v>8657</v>
      </c>
      <c r="C4595" s="81">
        <v>12</v>
      </c>
      <c r="D4595" s="81">
        <v>5</v>
      </c>
      <c r="E4595" s="81">
        <v>5</v>
      </c>
      <c r="F4595" s="81">
        <v>0</v>
      </c>
      <c r="G4595" s="82" t="s">
        <v>110</v>
      </c>
      <c r="H4595" s="83" t="s">
        <v>111</v>
      </c>
      <c r="I4595" s="70"/>
      <c r="K4595" s="84">
        <v>4.43</v>
      </c>
    </row>
    <row r="4596" spans="1:11" s="80" customFormat="1">
      <c r="A4596" s="79" t="s">
        <v>8658</v>
      </c>
      <c r="B4596" s="85" t="s">
        <v>8659</v>
      </c>
      <c r="C4596" s="81">
        <v>12</v>
      </c>
      <c r="D4596" s="81">
        <v>5</v>
      </c>
      <c r="E4596" s="81">
        <v>5</v>
      </c>
      <c r="F4596" s="81">
        <v>0</v>
      </c>
      <c r="G4596" s="82" t="s">
        <v>110</v>
      </c>
      <c r="H4596" s="83" t="s">
        <v>111</v>
      </c>
      <c r="I4596" s="70"/>
      <c r="K4596" s="84">
        <v>132.93</v>
      </c>
    </row>
    <row r="4597" spans="1:11" s="80" customFormat="1">
      <c r="A4597" s="79" t="s">
        <v>8660</v>
      </c>
      <c r="B4597" s="85" t="s">
        <v>8661</v>
      </c>
      <c r="C4597" s="81">
        <v>12</v>
      </c>
      <c r="D4597" s="81">
        <v>5</v>
      </c>
      <c r="E4597" s="81">
        <v>5</v>
      </c>
      <c r="F4597" s="81">
        <v>0</v>
      </c>
      <c r="G4597" s="82" t="s">
        <v>110</v>
      </c>
      <c r="H4597" s="83" t="s">
        <v>111</v>
      </c>
      <c r="I4597" s="70"/>
      <c r="K4597" s="84">
        <v>122.18</v>
      </c>
    </row>
    <row r="4598" spans="1:11" s="80" customFormat="1">
      <c r="A4598" s="79" t="s">
        <v>8662</v>
      </c>
      <c r="B4598" s="85" t="s">
        <v>8663</v>
      </c>
      <c r="C4598" s="81">
        <v>12</v>
      </c>
      <c r="D4598" s="81">
        <v>5</v>
      </c>
      <c r="E4598" s="81">
        <v>5</v>
      </c>
      <c r="F4598" s="81">
        <v>0</v>
      </c>
      <c r="G4598" s="82" t="s">
        <v>110</v>
      </c>
      <c r="H4598" s="83" t="s">
        <v>111</v>
      </c>
      <c r="I4598" s="70"/>
      <c r="K4598" s="84">
        <v>21.72</v>
      </c>
    </row>
    <row r="4599" spans="1:11" s="80" customFormat="1">
      <c r="A4599" s="79" t="s">
        <v>8664</v>
      </c>
      <c r="B4599" s="85" t="s">
        <v>8665</v>
      </c>
      <c r="C4599" s="81">
        <v>12</v>
      </c>
      <c r="D4599" s="81">
        <v>5</v>
      </c>
      <c r="E4599" s="81">
        <v>5</v>
      </c>
      <c r="F4599" s="81">
        <v>0</v>
      </c>
      <c r="G4599" s="82" t="s">
        <v>110</v>
      </c>
      <c r="H4599" s="83" t="s">
        <v>111</v>
      </c>
      <c r="I4599" s="70"/>
      <c r="K4599" s="84">
        <v>66.55</v>
      </c>
    </row>
    <row r="4600" spans="1:11" s="80" customFormat="1">
      <c r="A4600" s="79" t="s">
        <v>8666</v>
      </c>
      <c r="B4600" s="85" t="s">
        <v>8667</v>
      </c>
      <c r="C4600" s="81">
        <v>12</v>
      </c>
      <c r="D4600" s="81">
        <v>5</v>
      </c>
      <c r="E4600" s="81">
        <v>5</v>
      </c>
      <c r="F4600" s="81">
        <v>0</v>
      </c>
      <c r="G4600" s="82" t="s">
        <v>110</v>
      </c>
      <c r="H4600" s="83" t="s">
        <v>111</v>
      </c>
      <c r="I4600" s="70"/>
      <c r="K4600" s="84">
        <v>21.21</v>
      </c>
    </row>
    <row r="4601" spans="1:11" s="80" customFormat="1">
      <c r="A4601" s="79" t="s">
        <v>8668</v>
      </c>
      <c r="B4601" s="85" t="s">
        <v>8669</v>
      </c>
      <c r="C4601" s="81">
        <v>12</v>
      </c>
      <c r="D4601" s="81">
        <v>5</v>
      </c>
      <c r="E4601" s="81">
        <v>5</v>
      </c>
      <c r="F4601" s="81">
        <v>0</v>
      </c>
      <c r="G4601" s="82" t="s">
        <v>110</v>
      </c>
      <c r="H4601" s="83" t="s">
        <v>111</v>
      </c>
      <c r="I4601" s="70"/>
      <c r="K4601" s="84">
        <v>46.08</v>
      </c>
    </row>
    <row r="4602" spans="1:11" s="80" customFormat="1">
      <c r="A4602" s="79" t="s">
        <v>8670</v>
      </c>
      <c r="B4602" s="85" t="s">
        <v>8671</v>
      </c>
      <c r="C4602" s="81">
        <v>12</v>
      </c>
      <c r="D4602" s="81">
        <v>5</v>
      </c>
      <c r="E4602" s="81">
        <v>5</v>
      </c>
      <c r="F4602" s="81">
        <v>0</v>
      </c>
      <c r="G4602" s="82" t="s">
        <v>110</v>
      </c>
      <c r="H4602" s="83" t="s">
        <v>111</v>
      </c>
      <c r="I4602" s="70"/>
      <c r="K4602" s="84">
        <v>110.93</v>
      </c>
    </row>
    <row r="4603" spans="1:11" s="80" customFormat="1">
      <c r="A4603" s="79" t="s">
        <v>8672</v>
      </c>
      <c r="B4603" s="85" t="s">
        <v>8673</v>
      </c>
      <c r="C4603" s="81">
        <v>12</v>
      </c>
      <c r="D4603" s="81">
        <v>5</v>
      </c>
      <c r="E4603" s="81">
        <v>5</v>
      </c>
      <c r="F4603" s="81">
        <v>0</v>
      </c>
      <c r="G4603" s="82" t="s">
        <v>110</v>
      </c>
      <c r="H4603" s="83" t="s">
        <v>111</v>
      </c>
      <c r="I4603" s="70"/>
      <c r="K4603" s="84">
        <v>143.11000000000001</v>
      </c>
    </row>
    <row r="4604" spans="1:11" s="80" customFormat="1">
      <c r="A4604" s="79" t="s">
        <v>8674</v>
      </c>
      <c r="B4604" s="85" t="s">
        <v>8675</v>
      </c>
      <c r="C4604" s="81">
        <v>12</v>
      </c>
      <c r="D4604" s="81">
        <v>5</v>
      </c>
      <c r="E4604" s="81">
        <v>5</v>
      </c>
      <c r="F4604" s="81">
        <v>0</v>
      </c>
      <c r="G4604" s="82" t="s">
        <v>110</v>
      </c>
      <c r="H4604" s="83" t="s">
        <v>111</v>
      </c>
      <c r="I4604" s="70"/>
      <c r="K4604" s="84">
        <v>3.47</v>
      </c>
    </row>
    <row r="4605" spans="1:11" s="80" customFormat="1">
      <c r="A4605" s="79" t="s">
        <v>8676</v>
      </c>
      <c r="B4605" s="85" t="s">
        <v>8677</v>
      </c>
      <c r="C4605" s="81">
        <v>12</v>
      </c>
      <c r="D4605" s="81">
        <v>5</v>
      </c>
      <c r="E4605" s="81">
        <v>5</v>
      </c>
      <c r="F4605" s="81">
        <v>0</v>
      </c>
      <c r="G4605" s="82" t="s">
        <v>110</v>
      </c>
      <c r="H4605" s="83" t="s">
        <v>111</v>
      </c>
      <c r="I4605" s="70"/>
      <c r="K4605" s="84">
        <v>29.61</v>
      </c>
    </row>
    <row r="4606" spans="1:11" s="80" customFormat="1">
      <c r="A4606" s="79" t="s">
        <v>8678</v>
      </c>
      <c r="B4606" s="85" t="s">
        <v>8679</v>
      </c>
      <c r="C4606" s="81">
        <v>12</v>
      </c>
      <c r="D4606" s="81">
        <v>5</v>
      </c>
      <c r="E4606" s="81">
        <v>5</v>
      </c>
      <c r="F4606" s="81">
        <v>0</v>
      </c>
      <c r="G4606" s="82" t="s">
        <v>110</v>
      </c>
      <c r="H4606" s="83" t="s">
        <v>111</v>
      </c>
      <c r="I4606" s="70"/>
      <c r="K4606" s="84">
        <v>1422.77</v>
      </c>
    </row>
    <row r="4607" spans="1:11" s="80" customFormat="1">
      <c r="A4607" s="79" t="s">
        <v>8680</v>
      </c>
      <c r="B4607" s="85" t="s">
        <v>8681</v>
      </c>
      <c r="C4607" s="81">
        <v>12</v>
      </c>
      <c r="D4607" s="81">
        <v>5</v>
      </c>
      <c r="E4607" s="81">
        <v>5</v>
      </c>
      <c r="F4607" s="81">
        <v>0</v>
      </c>
      <c r="G4607" s="82" t="s">
        <v>110</v>
      </c>
      <c r="H4607" s="83" t="s">
        <v>111</v>
      </c>
      <c r="I4607" s="70"/>
      <c r="K4607" s="84">
        <v>53.38</v>
      </c>
    </row>
    <row r="4608" spans="1:11" s="80" customFormat="1">
      <c r="A4608" s="79" t="s">
        <v>8682</v>
      </c>
      <c r="B4608" s="80" t="s">
        <v>8683</v>
      </c>
      <c r="C4608" s="81">
        <v>12</v>
      </c>
      <c r="D4608" s="81">
        <v>5</v>
      </c>
      <c r="E4608" s="81">
        <v>5</v>
      </c>
      <c r="F4608" s="81">
        <v>0</v>
      </c>
      <c r="G4608" s="82" t="s">
        <v>110</v>
      </c>
      <c r="H4608" s="83" t="s">
        <v>111</v>
      </c>
      <c r="I4608" s="70"/>
      <c r="K4608" s="84">
        <v>1.97</v>
      </c>
    </row>
    <row r="4609" spans="1:11" s="80" customFormat="1">
      <c r="A4609" s="79" t="s">
        <v>8684</v>
      </c>
      <c r="B4609" s="85" t="s">
        <v>8685</v>
      </c>
      <c r="C4609" s="81">
        <v>12</v>
      </c>
      <c r="D4609" s="81">
        <v>5</v>
      </c>
      <c r="E4609" s="81">
        <v>5</v>
      </c>
      <c r="F4609" s="81">
        <v>0</v>
      </c>
      <c r="G4609" s="82" t="s">
        <v>110</v>
      </c>
      <c r="H4609" s="83" t="s">
        <v>111</v>
      </c>
      <c r="I4609" s="70"/>
      <c r="K4609" s="84">
        <v>21.83</v>
      </c>
    </row>
    <row r="4610" spans="1:11" s="80" customFormat="1">
      <c r="A4610" s="79" t="s">
        <v>8686</v>
      </c>
      <c r="B4610" s="85" t="s">
        <v>8687</v>
      </c>
      <c r="C4610" s="81">
        <v>12</v>
      </c>
      <c r="D4610" s="81">
        <v>5</v>
      </c>
      <c r="E4610" s="81">
        <v>5</v>
      </c>
      <c r="F4610" s="81">
        <v>0</v>
      </c>
      <c r="G4610" s="82" t="s">
        <v>110</v>
      </c>
      <c r="H4610" s="83" t="s">
        <v>111</v>
      </c>
      <c r="I4610" s="70"/>
      <c r="K4610" s="84">
        <v>64.55</v>
      </c>
    </row>
    <row r="4611" spans="1:11" s="80" customFormat="1">
      <c r="A4611" s="79" t="s">
        <v>8688</v>
      </c>
      <c r="B4611" s="85" t="s">
        <v>8689</v>
      </c>
      <c r="C4611" s="81">
        <v>12</v>
      </c>
      <c r="D4611" s="81">
        <v>5</v>
      </c>
      <c r="E4611" s="81">
        <v>5</v>
      </c>
      <c r="F4611" s="81">
        <v>0</v>
      </c>
      <c r="G4611" s="82" t="s">
        <v>110</v>
      </c>
      <c r="H4611" s="83" t="s">
        <v>111</v>
      </c>
      <c r="I4611" s="70"/>
      <c r="K4611" s="84">
        <v>553.83000000000004</v>
      </c>
    </row>
    <row r="4612" spans="1:11" s="80" customFormat="1">
      <c r="A4612" s="79" t="s">
        <v>8690</v>
      </c>
      <c r="B4612" s="80" t="s">
        <v>8691</v>
      </c>
      <c r="C4612" s="81">
        <v>12</v>
      </c>
      <c r="D4612" s="81">
        <v>5</v>
      </c>
      <c r="E4612" s="81">
        <v>5</v>
      </c>
      <c r="F4612" s="81">
        <v>0</v>
      </c>
      <c r="G4612" s="82" t="s">
        <v>110</v>
      </c>
      <c r="H4612" s="83" t="s">
        <v>111</v>
      </c>
      <c r="I4612" s="70"/>
      <c r="K4612" s="84">
        <v>0.91</v>
      </c>
    </row>
    <row r="4613" spans="1:11" s="80" customFormat="1">
      <c r="A4613" s="79" t="s">
        <v>8692</v>
      </c>
      <c r="B4613" s="85" t="s">
        <v>8693</v>
      </c>
      <c r="C4613" s="81">
        <v>12</v>
      </c>
      <c r="D4613" s="81">
        <v>5</v>
      </c>
      <c r="E4613" s="81">
        <v>5</v>
      </c>
      <c r="F4613" s="81">
        <v>0</v>
      </c>
      <c r="G4613" s="82" t="s">
        <v>110</v>
      </c>
      <c r="H4613" s="83" t="s">
        <v>111</v>
      </c>
      <c r="I4613" s="70"/>
      <c r="K4613" s="84">
        <v>685.42</v>
      </c>
    </row>
    <row r="4614" spans="1:11" s="80" customFormat="1">
      <c r="A4614" s="79" t="s">
        <v>8694</v>
      </c>
      <c r="B4614" s="85" t="s">
        <v>8695</v>
      </c>
      <c r="C4614" s="81">
        <v>12</v>
      </c>
      <c r="D4614" s="81">
        <v>5</v>
      </c>
      <c r="E4614" s="81">
        <v>5</v>
      </c>
      <c r="F4614" s="81">
        <v>0</v>
      </c>
      <c r="G4614" s="82" t="s">
        <v>110</v>
      </c>
      <c r="H4614" s="83" t="s">
        <v>111</v>
      </c>
      <c r="I4614" s="70"/>
      <c r="K4614" s="84">
        <v>4.0999999999999996</v>
      </c>
    </row>
    <row r="4615" spans="1:11" s="80" customFormat="1">
      <c r="A4615" s="79" t="s">
        <v>8696</v>
      </c>
      <c r="B4615" s="85" t="s">
        <v>8697</v>
      </c>
      <c r="C4615" s="81">
        <v>12</v>
      </c>
      <c r="D4615" s="81">
        <v>5</v>
      </c>
      <c r="E4615" s="81">
        <v>5</v>
      </c>
      <c r="F4615" s="81">
        <v>0</v>
      </c>
      <c r="G4615" s="82" t="s">
        <v>110</v>
      </c>
      <c r="H4615" s="83" t="s">
        <v>111</v>
      </c>
      <c r="I4615" s="70"/>
      <c r="K4615" s="84">
        <v>23.87</v>
      </c>
    </row>
    <row r="4616" spans="1:11" s="80" customFormat="1">
      <c r="A4616" s="79" t="s">
        <v>8698</v>
      </c>
      <c r="B4616" s="85" t="s">
        <v>8699</v>
      </c>
      <c r="C4616" s="81">
        <v>12</v>
      </c>
      <c r="D4616" s="81">
        <v>5</v>
      </c>
      <c r="E4616" s="81">
        <v>5</v>
      </c>
      <c r="F4616" s="81">
        <v>0</v>
      </c>
      <c r="G4616" s="82" t="s">
        <v>110</v>
      </c>
      <c r="H4616" s="83" t="s">
        <v>111</v>
      </c>
      <c r="I4616" s="70"/>
      <c r="K4616" s="84">
        <v>3.44</v>
      </c>
    </row>
    <row r="4617" spans="1:11" s="80" customFormat="1">
      <c r="A4617" s="79" t="s">
        <v>8700</v>
      </c>
      <c r="B4617" s="85" t="s">
        <v>8701</v>
      </c>
      <c r="C4617" s="81">
        <v>12</v>
      </c>
      <c r="D4617" s="81">
        <v>5</v>
      </c>
      <c r="E4617" s="81">
        <v>5</v>
      </c>
      <c r="F4617" s="81">
        <v>0</v>
      </c>
      <c r="G4617" s="82" t="s">
        <v>110</v>
      </c>
      <c r="H4617" s="83" t="s">
        <v>111</v>
      </c>
      <c r="I4617" s="70"/>
      <c r="K4617" s="84">
        <v>4.97</v>
      </c>
    </row>
    <row r="4618" spans="1:11" s="80" customFormat="1">
      <c r="A4618" s="79" t="s">
        <v>8702</v>
      </c>
      <c r="B4618" s="80" t="s">
        <v>8703</v>
      </c>
      <c r="C4618" s="81">
        <v>12</v>
      </c>
      <c r="D4618" s="81">
        <v>5</v>
      </c>
      <c r="E4618" s="81">
        <v>5</v>
      </c>
      <c r="F4618" s="81">
        <v>0</v>
      </c>
      <c r="G4618" s="82" t="s">
        <v>110</v>
      </c>
      <c r="H4618" s="83" t="s">
        <v>111</v>
      </c>
      <c r="I4618" s="70"/>
      <c r="K4618" s="84">
        <v>1.46</v>
      </c>
    </row>
    <row r="4619" spans="1:11" s="80" customFormat="1">
      <c r="A4619" s="79" t="s">
        <v>8704</v>
      </c>
      <c r="B4619" s="85" t="s">
        <v>8705</v>
      </c>
      <c r="C4619" s="81">
        <v>12</v>
      </c>
      <c r="D4619" s="81">
        <v>5</v>
      </c>
      <c r="E4619" s="81">
        <v>5</v>
      </c>
      <c r="F4619" s="81">
        <v>0</v>
      </c>
      <c r="G4619" s="82" t="s">
        <v>110</v>
      </c>
      <c r="H4619" s="83" t="s">
        <v>111</v>
      </c>
      <c r="I4619" s="70"/>
      <c r="K4619" s="84">
        <v>99.22</v>
      </c>
    </row>
    <row r="4620" spans="1:11" s="80" customFormat="1">
      <c r="A4620" s="79" t="s">
        <v>8706</v>
      </c>
      <c r="B4620" s="80" t="s">
        <v>8707</v>
      </c>
      <c r="C4620" s="81">
        <v>12</v>
      </c>
      <c r="D4620" s="81">
        <v>5</v>
      </c>
      <c r="E4620" s="81">
        <v>5</v>
      </c>
      <c r="F4620" s="81">
        <v>0</v>
      </c>
      <c r="G4620" s="82" t="s">
        <v>110</v>
      </c>
      <c r="H4620" s="83" t="s">
        <v>111</v>
      </c>
      <c r="I4620" s="70"/>
      <c r="K4620" s="84">
        <v>0.73</v>
      </c>
    </row>
    <row r="4621" spans="1:11" s="80" customFormat="1">
      <c r="A4621" s="79" t="s">
        <v>8708</v>
      </c>
      <c r="B4621" s="85" t="s">
        <v>8709</v>
      </c>
      <c r="C4621" s="81">
        <v>12</v>
      </c>
      <c r="D4621" s="81">
        <v>5</v>
      </c>
      <c r="E4621" s="81">
        <v>5</v>
      </c>
      <c r="F4621" s="81">
        <v>0</v>
      </c>
      <c r="G4621" s="82" t="s">
        <v>110</v>
      </c>
      <c r="H4621" s="83" t="s">
        <v>111</v>
      </c>
      <c r="I4621" s="70"/>
      <c r="K4621" s="84">
        <v>78.209999999999994</v>
      </c>
    </row>
    <row r="4622" spans="1:11" s="80" customFormat="1">
      <c r="A4622" s="79" t="s">
        <v>8710</v>
      </c>
      <c r="B4622" s="80" t="s">
        <v>8711</v>
      </c>
      <c r="C4622" s="81">
        <v>12</v>
      </c>
      <c r="D4622" s="81">
        <v>5</v>
      </c>
      <c r="E4622" s="81">
        <v>5</v>
      </c>
      <c r="F4622" s="81">
        <v>0</v>
      </c>
      <c r="G4622" s="82" t="s">
        <v>110</v>
      </c>
      <c r="H4622" s="83" t="s">
        <v>111</v>
      </c>
      <c r="I4622" s="70"/>
      <c r="K4622" s="84">
        <v>1.87</v>
      </c>
    </row>
    <row r="4623" spans="1:11" s="80" customFormat="1">
      <c r="A4623" s="79" t="s">
        <v>8712</v>
      </c>
      <c r="B4623" s="85" t="s">
        <v>8713</v>
      </c>
      <c r="C4623" s="81">
        <v>12</v>
      </c>
      <c r="D4623" s="81">
        <v>5</v>
      </c>
      <c r="E4623" s="81">
        <v>5</v>
      </c>
      <c r="F4623" s="81">
        <v>0</v>
      </c>
      <c r="G4623" s="82" t="s">
        <v>110</v>
      </c>
      <c r="H4623" s="83" t="s">
        <v>111</v>
      </c>
      <c r="I4623" s="70"/>
      <c r="K4623" s="84">
        <v>68.14</v>
      </c>
    </row>
    <row r="4624" spans="1:11" s="80" customFormat="1">
      <c r="A4624" s="79" t="s">
        <v>8714</v>
      </c>
      <c r="B4624" s="85" t="s">
        <v>8715</v>
      </c>
      <c r="C4624" s="81">
        <v>12</v>
      </c>
      <c r="D4624" s="81">
        <v>5</v>
      </c>
      <c r="E4624" s="81">
        <v>5</v>
      </c>
      <c r="F4624" s="81">
        <v>0</v>
      </c>
      <c r="G4624" s="82" t="s">
        <v>110</v>
      </c>
      <c r="H4624" s="83" t="s">
        <v>111</v>
      </c>
      <c r="I4624" s="70"/>
      <c r="K4624" s="84">
        <v>6.27</v>
      </c>
    </row>
    <row r="4625" spans="1:11" s="80" customFormat="1">
      <c r="A4625" s="79" t="s">
        <v>8716</v>
      </c>
      <c r="B4625" s="85" t="s">
        <v>8717</v>
      </c>
      <c r="C4625" s="81">
        <v>12</v>
      </c>
      <c r="D4625" s="81">
        <v>5</v>
      </c>
      <c r="E4625" s="81">
        <v>5</v>
      </c>
      <c r="F4625" s="81">
        <v>0</v>
      </c>
      <c r="G4625" s="82" t="s">
        <v>110</v>
      </c>
      <c r="H4625" s="83" t="s">
        <v>111</v>
      </c>
      <c r="I4625" s="70"/>
      <c r="K4625" s="84">
        <v>221.53</v>
      </c>
    </row>
    <row r="4626" spans="1:11" s="80" customFormat="1">
      <c r="A4626" s="79" t="s">
        <v>8718</v>
      </c>
      <c r="B4626" s="85" t="s">
        <v>8719</v>
      </c>
      <c r="C4626" s="81">
        <v>12</v>
      </c>
      <c r="D4626" s="81">
        <v>5</v>
      </c>
      <c r="E4626" s="81">
        <v>5</v>
      </c>
      <c r="F4626" s="81">
        <v>0</v>
      </c>
      <c r="G4626" s="82" t="s">
        <v>110</v>
      </c>
      <c r="H4626" s="83" t="s">
        <v>111</v>
      </c>
      <c r="I4626" s="70"/>
      <c r="K4626" s="84">
        <v>4.3499999999999996</v>
      </c>
    </row>
    <row r="4627" spans="1:11" s="80" customFormat="1">
      <c r="A4627" s="79" t="s">
        <v>8720</v>
      </c>
      <c r="B4627" s="85" t="s">
        <v>8721</v>
      </c>
      <c r="C4627" s="81">
        <v>12</v>
      </c>
      <c r="D4627" s="81">
        <v>5</v>
      </c>
      <c r="E4627" s="81">
        <v>5</v>
      </c>
      <c r="F4627" s="81">
        <v>0</v>
      </c>
      <c r="G4627" s="82" t="s">
        <v>110</v>
      </c>
      <c r="H4627" s="83" t="s">
        <v>111</v>
      </c>
      <c r="I4627" s="70"/>
      <c r="K4627" s="84">
        <v>70.319999999999993</v>
      </c>
    </row>
    <row r="4628" spans="1:11" s="80" customFormat="1">
      <c r="A4628" s="79" t="s">
        <v>8722</v>
      </c>
      <c r="B4628" s="85" t="s">
        <v>8723</v>
      </c>
      <c r="C4628" s="81">
        <v>12</v>
      </c>
      <c r="D4628" s="81">
        <v>5</v>
      </c>
      <c r="E4628" s="81">
        <v>5</v>
      </c>
      <c r="F4628" s="81">
        <v>0</v>
      </c>
      <c r="G4628" s="82" t="s">
        <v>110</v>
      </c>
      <c r="H4628" s="83" t="s">
        <v>111</v>
      </c>
      <c r="I4628" s="70"/>
      <c r="K4628" s="84">
        <v>31.77</v>
      </c>
    </row>
    <row r="4629" spans="1:11" s="80" customFormat="1">
      <c r="A4629" s="79" t="s">
        <v>8724</v>
      </c>
      <c r="B4629" s="85" t="s">
        <v>8725</v>
      </c>
      <c r="C4629" s="81">
        <v>12</v>
      </c>
      <c r="D4629" s="81">
        <v>5</v>
      </c>
      <c r="E4629" s="81">
        <v>5</v>
      </c>
      <c r="F4629" s="81">
        <v>0</v>
      </c>
      <c r="G4629" s="82" t="s">
        <v>110</v>
      </c>
      <c r="H4629" s="83" t="s">
        <v>111</v>
      </c>
      <c r="I4629" s="70"/>
      <c r="K4629" s="84">
        <v>2.84</v>
      </c>
    </row>
    <row r="4630" spans="1:11" s="80" customFormat="1">
      <c r="A4630" s="79" t="s">
        <v>8726</v>
      </c>
      <c r="B4630" s="85" t="s">
        <v>8727</v>
      </c>
      <c r="C4630" s="81">
        <v>12</v>
      </c>
      <c r="D4630" s="81">
        <v>5</v>
      </c>
      <c r="E4630" s="81">
        <v>5</v>
      </c>
      <c r="F4630" s="81">
        <v>0</v>
      </c>
      <c r="G4630" s="82" t="s">
        <v>110</v>
      </c>
      <c r="H4630" s="83" t="s">
        <v>111</v>
      </c>
      <c r="I4630" s="70"/>
      <c r="K4630" s="84">
        <v>46.76</v>
      </c>
    </row>
    <row r="4631" spans="1:11" s="80" customFormat="1">
      <c r="A4631" s="79" t="s">
        <v>8728</v>
      </c>
      <c r="B4631" s="85" t="s">
        <v>8729</v>
      </c>
      <c r="C4631" s="81">
        <v>12</v>
      </c>
      <c r="D4631" s="81">
        <v>5</v>
      </c>
      <c r="E4631" s="81">
        <v>5</v>
      </c>
      <c r="F4631" s="81">
        <v>0</v>
      </c>
      <c r="G4631" s="82" t="s">
        <v>110</v>
      </c>
      <c r="H4631" s="83" t="s">
        <v>111</v>
      </c>
      <c r="I4631" s="70"/>
      <c r="K4631" s="84">
        <v>20.72</v>
      </c>
    </row>
    <row r="4632" spans="1:11" s="80" customFormat="1">
      <c r="A4632" s="79" t="s">
        <v>8730</v>
      </c>
      <c r="B4632" s="85" t="s">
        <v>8731</v>
      </c>
      <c r="C4632" s="81">
        <v>12</v>
      </c>
      <c r="D4632" s="81">
        <v>5</v>
      </c>
      <c r="E4632" s="81">
        <v>5</v>
      </c>
      <c r="F4632" s="81">
        <v>0</v>
      </c>
      <c r="G4632" s="82" t="s">
        <v>110</v>
      </c>
      <c r="H4632" s="83" t="s">
        <v>111</v>
      </c>
      <c r="I4632" s="70"/>
      <c r="K4632" s="84">
        <v>233.76</v>
      </c>
    </row>
    <row r="4633" spans="1:11" s="80" customFormat="1">
      <c r="A4633" s="79" t="s">
        <v>8732</v>
      </c>
      <c r="B4633" s="85" t="s">
        <v>8733</v>
      </c>
      <c r="C4633" s="81">
        <v>12</v>
      </c>
      <c r="D4633" s="81">
        <v>5</v>
      </c>
      <c r="E4633" s="81">
        <v>5</v>
      </c>
      <c r="F4633" s="81">
        <v>0</v>
      </c>
      <c r="G4633" s="82" t="s">
        <v>110</v>
      </c>
      <c r="H4633" s="83" t="s">
        <v>111</v>
      </c>
      <c r="I4633" s="70"/>
      <c r="K4633" s="84">
        <v>7.29</v>
      </c>
    </row>
    <row r="4634" spans="1:11" s="80" customFormat="1">
      <c r="A4634" s="79" t="s">
        <v>8734</v>
      </c>
      <c r="B4634" s="85" t="s">
        <v>8735</v>
      </c>
      <c r="C4634" s="81">
        <v>12</v>
      </c>
      <c r="D4634" s="81">
        <v>5</v>
      </c>
      <c r="E4634" s="81">
        <v>5</v>
      </c>
      <c r="F4634" s="81">
        <v>0</v>
      </c>
      <c r="G4634" s="82" t="s">
        <v>110</v>
      </c>
      <c r="H4634" s="83" t="s">
        <v>111</v>
      </c>
      <c r="I4634" s="70"/>
      <c r="K4634" s="84">
        <v>2981.71</v>
      </c>
    </row>
    <row r="4635" spans="1:11" s="80" customFormat="1">
      <c r="A4635" s="79" t="s">
        <v>8736</v>
      </c>
      <c r="B4635" s="85" t="s">
        <v>8737</v>
      </c>
      <c r="C4635" s="81">
        <v>12</v>
      </c>
      <c r="D4635" s="81">
        <v>5</v>
      </c>
      <c r="E4635" s="81">
        <v>5</v>
      </c>
      <c r="F4635" s="81">
        <v>0</v>
      </c>
      <c r="G4635" s="82" t="s">
        <v>110</v>
      </c>
      <c r="H4635" s="83" t="s">
        <v>111</v>
      </c>
      <c r="I4635" s="70"/>
      <c r="K4635" s="84">
        <v>16885.87</v>
      </c>
    </row>
    <row r="4636" spans="1:11" s="80" customFormat="1">
      <c r="A4636" s="79" t="s">
        <v>8738</v>
      </c>
      <c r="B4636" s="85" t="s">
        <v>8739</v>
      </c>
      <c r="C4636" s="81">
        <v>12</v>
      </c>
      <c r="D4636" s="81">
        <v>5</v>
      </c>
      <c r="E4636" s="81">
        <v>5</v>
      </c>
      <c r="F4636" s="81">
        <v>0</v>
      </c>
      <c r="G4636" s="82" t="s">
        <v>110</v>
      </c>
      <c r="H4636" s="83" t="s">
        <v>111</v>
      </c>
      <c r="I4636" s="70"/>
      <c r="K4636" s="84">
        <v>131.68</v>
      </c>
    </row>
    <row r="4637" spans="1:11" s="80" customFormat="1">
      <c r="A4637" s="79" t="s">
        <v>8740</v>
      </c>
      <c r="B4637" s="85" t="s">
        <v>8741</v>
      </c>
      <c r="C4637" s="81">
        <v>12</v>
      </c>
      <c r="D4637" s="81">
        <v>5</v>
      </c>
      <c r="E4637" s="81">
        <v>5</v>
      </c>
      <c r="F4637" s="81">
        <v>0</v>
      </c>
      <c r="G4637" s="82" t="s">
        <v>110</v>
      </c>
      <c r="H4637" s="83" t="s">
        <v>111</v>
      </c>
      <c r="I4637" s="70"/>
      <c r="K4637" s="84">
        <v>154.69999999999999</v>
      </c>
    </row>
    <row r="4638" spans="1:11" s="80" customFormat="1">
      <c r="A4638" s="79" t="s">
        <v>8742</v>
      </c>
      <c r="B4638" s="85" t="s">
        <v>8743</v>
      </c>
      <c r="C4638" s="81">
        <v>12</v>
      </c>
      <c r="D4638" s="81">
        <v>5</v>
      </c>
      <c r="E4638" s="81">
        <v>5</v>
      </c>
      <c r="F4638" s="81">
        <v>0</v>
      </c>
      <c r="G4638" s="82" t="s">
        <v>110</v>
      </c>
      <c r="H4638" s="83" t="s">
        <v>111</v>
      </c>
      <c r="I4638" s="70"/>
      <c r="K4638" s="84">
        <v>1220.5</v>
      </c>
    </row>
    <row r="4639" spans="1:11" s="80" customFormat="1">
      <c r="A4639" s="79" t="s">
        <v>8744</v>
      </c>
      <c r="B4639" s="80" t="s">
        <v>8745</v>
      </c>
      <c r="C4639" s="81">
        <v>12</v>
      </c>
      <c r="D4639" s="81">
        <v>5</v>
      </c>
      <c r="E4639" s="81">
        <v>5</v>
      </c>
      <c r="F4639" s="81">
        <v>0</v>
      </c>
      <c r="G4639" s="82" t="s">
        <v>110</v>
      </c>
      <c r="H4639" s="83" t="s">
        <v>111</v>
      </c>
      <c r="I4639" s="70"/>
      <c r="K4639" s="84">
        <v>0.22</v>
      </c>
    </row>
    <row r="4640" spans="1:11" s="80" customFormat="1">
      <c r="A4640" s="79" t="s">
        <v>8746</v>
      </c>
      <c r="B4640" s="85" t="s">
        <v>8745</v>
      </c>
      <c r="C4640" s="81">
        <v>12</v>
      </c>
      <c r="D4640" s="81">
        <v>5</v>
      </c>
      <c r="E4640" s="81">
        <v>5</v>
      </c>
      <c r="F4640" s="81">
        <v>0</v>
      </c>
      <c r="G4640" s="82" t="s">
        <v>110</v>
      </c>
      <c r="H4640" s="83" t="s">
        <v>111</v>
      </c>
      <c r="I4640" s="70"/>
      <c r="K4640" s="84">
        <v>2.21</v>
      </c>
    </row>
    <row r="4641" spans="1:11" s="80" customFormat="1">
      <c r="A4641" s="79" t="s">
        <v>8747</v>
      </c>
      <c r="B4641" s="85" t="s">
        <v>8748</v>
      </c>
      <c r="C4641" s="81">
        <v>12</v>
      </c>
      <c r="D4641" s="81">
        <v>5</v>
      </c>
      <c r="E4641" s="81">
        <v>5</v>
      </c>
      <c r="F4641" s="81">
        <v>0</v>
      </c>
      <c r="G4641" s="82" t="s">
        <v>110</v>
      </c>
      <c r="H4641" s="83" t="s">
        <v>111</v>
      </c>
      <c r="I4641" s="70"/>
      <c r="K4641" s="84">
        <v>138.33000000000001</v>
      </c>
    </row>
    <row r="4642" spans="1:11" s="80" customFormat="1">
      <c r="A4642" s="79" t="s">
        <v>8749</v>
      </c>
      <c r="B4642" s="80" t="s">
        <v>8750</v>
      </c>
      <c r="C4642" s="81">
        <v>12</v>
      </c>
      <c r="D4642" s="81">
        <v>5</v>
      </c>
      <c r="E4642" s="81">
        <v>5</v>
      </c>
      <c r="F4642" s="81">
        <v>0</v>
      </c>
      <c r="G4642" s="82" t="s">
        <v>110</v>
      </c>
      <c r="H4642" s="83" t="s">
        <v>111</v>
      </c>
      <c r="I4642" s="70"/>
      <c r="K4642" s="84">
        <v>0.56999999999999995</v>
      </c>
    </row>
    <row r="4643" spans="1:11" s="80" customFormat="1">
      <c r="A4643" s="79" t="s">
        <v>8751</v>
      </c>
      <c r="B4643" s="85" t="s">
        <v>8752</v>
      </c>
      <c r="C4643" s="81">
        <v>12</v>
      </c>
      <c r="D4643" s="81">
        <v>5</v>
      </c>
      <c r="E4643" s="81">
        <v>5</v>
      </c>
      <c r="F4643" s="81">
        <v>0</v>
      </c>
      <c r="G4643" s="82" t="s">
        <v>110</v>
      </c>
      <c r="H4643" s="83" t="s">
        <v>111</v>
      </c>
      <c r="I4643" s="70"/>
      <c r="K4643" s="84">
        <v>9.8000000000000007</v>
      </c>
    </row>
    <row r="4644" spans="1:11" s="80" customFormat="1">
      <c r="A4644" s="79" t="s">
        <v>8753</v>
      </c>
      <c r="B4644" s="85" t="s">
        <v>8754</v>
      </c>
      <c r="C4644" s="81">
        <v>12</v>
      </c>
      <c r="D4644" s="81">
        <v>5</v>
      </c>
      <c r="E4644" s="81">
        <v>5</v>
      </c>
      <c r="F4644" s="81">
        <v>0</v>
      </c>
      <c r="G4644" s="82" t="s">
        <v>110</v>
      </c>
      <c r="H4644" s="83" t="s">
        <v>111</v>
      </c>
      <c r="I4644" s="70"/>
      <c r="K4644" s="84">
        <v>4.3</v>
      </c>
    </row>
    <row r="4645" spans="1:11" s="80" customFormat="1">
      <c r="A4645" s="79" t="s">
        <v>8755</v>
      </c>
      <c r="B4645" s="85" t="s">
        <v>8756</v>
      </c>
      <c r="C4645" s="81">
        <v>12</v>
      </c>
      <c r="D4645" s="81">
        <v>5</v>
      </c>
      <c r="E4645" s="81">
        <v>5</v>
      </c>
      <c r="F4645" s="81">
        <v>0</v>
      </c>
      <c r="G4645" s="82" t="s">
        <v>110</v>
      </c>
      <c r="H4645" s="83" t="s">
        <v>111</v>
      </c>
      <c r="I4645" s="70"/>
      <c r="K4645" s="84">
        <v>6144.57</v>
      </c>
    </row>
    <row r="4646" spans="1:11" s="80" customFormat="1">
      <c r="A4646" s="79" t="s">
        <v>8757</v>
      </c>
      <c r="B4646" s="85" t="s">
        <v>8758</v>
      </c>
      <c r="C4646" s="81">
        <v>12</v>
      </c>
      <c r="D4646" s="81">
        <v>5</v>
      </c>
      <c r="E4646" s="81">
        <v>5</v>
      </c>
      <c r="F4646" s="81">
        <v>0</v>
      </c>
      <c r="G4646" s="82" t="s">
        <v>110</v>
      </c>
      <c r="H4646" s="83" t="s">
        <v>111</v>
      </c>
      <c r="I4646" s="70"/>
      <c r="K4646" s="84">
        <v>1432.43</v>
      </c>
    </row>
    <row r="4647" spans="1:11" s="80" customFormat="1">
      <c r="A4647" s="79" t="s">
        <v>8759</v>
      </c>
      <c r="B4647" s="85" t="s">
        <v>8760</v>
      </c>
      <c r="C4647" s="81">
        <v>12</v>
      </c>
      <c r="D4647" s="81">
        <v>5</v>
      </c>
      <c r="E4647" s="81">
        <v>5</v>
      </c>
      <c r="F4647" s="81">
        <v>0</v>
      </c>
      <c r="G4647" s="82" t="s">
        <v>110</v>
      </c>
      <c r="H4647" s="83" t="s">
        <v>111</v>
      </c>
      <c r="I4647" s="70"/>
      <c r="K4647" s="84">
        <v>22.96</v>
      </c>
    </row>
    <row r="4648" spans="1:11" s="80" customFormat="1">
      <c r="A4648" s="79" t="s">
        <v>8761</v>
      </c>
      <c r="B4648" s="85" t="s">
        <v>8762</v>
      </c>
      <c r="C4648" s="81">
        <v>12</v>
      </c>
      <c r="D4648" s="81">
        <v>5</v>
      </c>
      <c r="E4648" s="81">
        <v>5</v>
      </c>
      <c r="F4648" s="81">
        <v>0</v>
      </c>
      <c r="G4648" s="82" t="s">
        <v>110</v>
      </c>
      <c r="H4648" s="83" t="s">
        <v>111</v>
      </c>
      <c r="I4648" s="70"/>
      <c r="K4648" s="84">
        <v>34.46</v>
      </c>
    </row>
    <row r="4649" spans="1:11" s="80" customFormat="1">
      <c r="A4649" s="79" t="s">
        <v>8763</v>
      </c>
      <c r="B4649" s="85" t="s">
        <v>8764</v>
      </c>
      <c r="C4649" s="81">
        <v>12</v>
      </c>
      <c r="D4649" s="81">
        <v>5</v>
      </c>
      <c r="E4649" s="81">
        <v>5</v>
      </c>
      <c r="F4649" s="81">
        <v>0</v>
      </c>
      <c r="G4649" s="82" t="s">
        <v>110</v>
      </c>
      <c r="H4649" s="83" t="s">
        <v>111</v>
      </c>
      <c r="I4649" s="70"/>
      <c r="K4649" s="84">
        <v>47.72</v>
      </c>
    </row>
    <row r="4650" spans="1:11" s="80" customFormat="1">
      <c r="A4650" s="79" t="s">
        <v>8765</v>
      </c>
      <c r="B4650" s="85" t="s">
        <v>8766</v>
      </c>
      <c r="C4650" s="81">
        <v>12</v>
      </c>
      <c r="D4650" s="81">
        <v>5</v>
      </c>
      <c r="E4650" s="81">
        <v>5</v>
      </c>
      <c r="F4650" s="81">
        <v>0</v>
      </c>
      <c r="G4650" s="82" t="s">
        <v>110</v>
      </c>
      <c r="H4650" s="83" t="s">
        <v>111</v>
      </c>
      <c r="I4650" s="70"/>
      <c r="K4650" s="84">
        <v>94.57</v>
      </c>
    </row>
    <row r="4651" spans="1:11" s="80" customFormat="1">
      <c r="A4651" s="79" t="s">
        <v>8767</v>
      </c>
      <c r="B4651" s="85" t="s">
        <v>8768</v>
      </c>
      <c r="C4651" s="81">
        <v>12</v>
      </c>
      <c r="D4651" s="81">
        <v>5</v>
      </c>
      <c r="E4651" s="81">
        <v>5</v>
      </c>
      <c r="F4651" s="81">
        <v>0</v>
      </c>
      <c r="G4651" s="82" t="s">
        <v>110</v>
      </c>
      <c r="H4651" s="83" t="s">
        <v>111</v>
      </c>
      <c r="I4651" s="70"/>
      <c r="K4651" s="84">
        <v>60.33</v>
      </c>
    </row>
    <row r="4652" spans="1:11" s="80" customFormat="1">
      <c r="A4652" s="79" t="s">
        <v>8769</v>
      </c>
      <c r="B4652" s="85" t="s">
        <v>8770</v>
      </c>
      <c r="C4652" s="81">
        <v>12</v>
      </c>
      <c r="D4652" s="81">
        <v>5</v>
      </c>
      <c r="E4652" s="81">
        <v>5</v>
      </c>
      <c r="F4652" s="81">
        <v>0</v>
      </c>
      <c r="G4652" s="82" t="s">
        <v>110</v>
      </c>
      <c r="H4652" s="83" t="s">
        <v>111</v>
      </c>
      <c r="I4652" s="70"/>
      <c r="K4652" s="84">
        <v>10.220000000000001</v>
      </c>
    </row>
    <row r="4653" spans="1:11" s="80" customFormat="1">
      <c r="A4653" s="79" t="s">
        <v>8771</v>
      </c>
      <c r="B4653" s="85" t="s">
        <v>8772</v>
      </c>
      <c r="C4653" s="81">
        <v>12</v>
      </c>
      <c r="D4653" s="81">
        <v>5</v>
      </c>
      <c r="E4653" s="81">
        <v>5</v>
      </c>
      <c r="F4653" s="81">
        <v>0</v>
      </c>
      <c r="G4653" s="82" t="s">
        <v>110</v>
      </c>
      <c r="H4653" s="83" t="s">
        <v>111</v>
      </c>
      <c r="I4653" s="70"/>
      <c r="K4653" s="84">
        <v>197.28</v>
      </c>
    </row>
    <row r="4654" spans="1:11" s="80" customFormat="1">
      <c r="A4654" s="79" t="s">
        <v>8773</v>
      </c>
      <c r="B4654" s="85" t="s">
        <v>8774</v>
      </c>
      <c r="C4654" s="81">
        <v>12</v>
      </c>
      <c r="D4654" s="81">
        <v>5</v>
      </c>
      <c r="E4654" s="81">
        <v>5</v>
      </c>
      <c r="F4654" s="81">
        <v>0</v>
      </c>
      <c r="G4654" s="82" t="s">
        <v>110</v>
      </c>
      <c r="H4654" s="83" t="s">
        <v>111</v>
      </c>
      <c r="I4654" s="70"/>
      <c r="K4654" s="84">
        <v>707.47</v>
      </c>
    </row>
    <row r="4655" spans="1:11" s="80" customFormat="1">
      <c r="A4655" s="79" t="s">
        <v>8775</v>
      </c>
      <c r="B4655" s="85" t="s">
        <v>8776</v>
      </c>
      <c r="C4655" s="81">
        <v>12</v>
      </c>
      <c r="D4655" s="81">
        <v>5</v>
      </c>
      <c r="E4655" s="81">
        <v>5</v>
      </c>
      <c r="F4655" s="81">
        <v>0</v>
      </c>
      <c r="G4655" s="82" t="s">
        <v>110</v>
      </c>
      <c r="H4655" s="83" t="s">
        <v>111</v>
      </c>
      <c r="I4655" s="70"/>
      <c r="K4655" s="84">
        <v>265.43</v>
      </c>
    </row>
    <row r="4656" spans="1:11" s="80" customFormat="1">
      <c r="A4656" s="79" t="s">
        <v>8777</v>
      </c>
      <c r="B4656" s="85" t="s">
        <v>8778</v>
      </c>
      <c r="C4656" s="81">
        <v>12</v>
      </c>
      <c r="D4656" s="81">
        <v>5</v>
      </c>
      <c r="E4656" s="81">
        <v>5</v>
      </c>
      <c r="F4656" s="81">
        <v>0</v>
      </c>
      <c r="G4656" s="82" t="s">
        <v>110</v>
      </c>
      <c r="H4656" s="83" t="s">
        <v>111</v>
      </c>
      <c r="I4656" s="70"/>
      <c r="K4656" s="84">
        <v>335.13</v>
      </c>
    </row>
    <row r="4657" spans="1:11" s="80" customFormat="1">
      <c r="A4657" s="79" t="s">
        <v>8779</v>
      </c>
      <c r="B4657" s="85" t="s">
        <v>8780</v>
      </c>
      <c r="C4657" s="81">
        <v>12</v>
      </c>
      <c r="D4657" s="81">
        <v>5</v>
      </c>
      <c r="E4657" s="81">
        <v>5</v>
      </c>
      <c r="F4657" s="81">
        <v>0</v>
      </c>
      <c r="G4657" s="82" t="s">
        <v>110</v>
      </c>
      <c r="H4657" s="83" t="s">
        <v>111</v>
      </c>
      <c r="I4657" s="70"/>
      <c r="K4657" s="84">
        <v>5.17</v>
      </c>
    </row>
    <row r="4658" spans="1:11" s="80" customFormat="1">
      <c r="A4658" s="79" t="s">
        <v>8781</v>
      </c>
      <c r="B4658" s="85" t="s">
        <v>8782</v>
      </c>
      <c r="C4658" s="81">
        <v>12</v>
      </c>
      <c r="D4658" s="81">
        <v>5</v>
      </c>
      <c r="E4658" s="81">
        <v>5</v>
      </c>
      <c r="F4658" s="81">
        <v>0</v>
      </c>
      <c r="G4658" s="82" t="s">
        <v>110</v>
      </c>
      <c r="H4658" s="83" t="s">
        <v>111</v>
      </c>
      <c r="I4658" s="70"/>
      <c r="K4658" s="84">
        <v>58.22</v>
      </c>
    </row>
    <row r="4659" spans="1:11" s="80" customFormat="1">
      <c r="A4659" s="79" t="s">
        <v>8783</v>
      </c>
      <c r="B4659" s="85" t="s">
        <v>8784</v>
      </c>
      <c r="C4659" s="81">
        <v>12</v>
      </c>
      <c r="D4659" s="81">
        <v>5</v>
      </c>
      <c r="E4659" s="81">
        <v>5</v>
      </c>
      <c r="F4659" s="81">
        <v>0</v>
      </c>
      <c r="G4659" s="82" t="s">
        <v>110</v>
      </c>
      <c r="H4659" s="83" t="s">
        <v>111</v>
      </c>
      <c r="I4659" s="70"/>
      <c r="K4659" s="84">
        <v>2.06</v>
      </c>
    </row>
    <row r="4660" spans="1:11" s="80" customFormat="1">
      <c r="A4660" s="79" t="s">
        <v>8785</v>
      </c>
      <c r="B4660" s="85" t="s">
        <v>8786</v>
      </c>
      <c r="C4660" s="81">
        <v>12</v>
      </c>
      <c r="D4660" s="81">
        <v>5</v>
      </c>
      <c r="E4660" s="81">
        <v>5</v>
      </c>
      <c r="F4660" s="81">
        <v>0</v>
      </c>
      <c r="G4660" s="82" t="s">
        <v>110</v>
      </c>
      <c r="H4660" s="83" t="s">
        <v>111</v>
      </c>
      <c r="I4660" s="70"/>
      <c r="K4660" s="84">
        <v>29.14</v>
      </c>
    </row>
    <row r="4661" spans="1:11" s="80" customFormat="1">
      <c r="A4661" s="79" t="s">
        <v>8787</v>
      </c>
      <c r="B4661" s="85" t="s">
        <v>8788</v>
      </c>
      <c r="C4661" s="81">
        <v>12</v>
      </c>
      <c r="D4661" s="81">
        <v>5</v>
      </c>
      <c r="E4661" s="81">
        <v>5</v>
      </c>
      <c r="F4661" s="81">
        <v>0</v>
      </c>
      <c r="G4661" s="82" t="s">
        <v>110</v>
      </c>
      <c r="H4661" s="83" t="s">
        <v>111</v>
      </c>
      <c r="I4661" s="70"/>
      <c r="K4661" s="84">
        <v>82.37</v>
      </c>
    </row>
    <row r="4662" spans="1:11" s="80" customFormat="1">
      <c r="A4662" s="79" t="s">
        <v>8789</v>
      </c>
      <c r="B4662" s="85" t="s">
        <v>8790</v>
      </c>
      <c r="C4662" s="81">
        <v>12</v>
      </c>
      <c r="D4662" s="81">
        <v>5</v>
      </c>
      <c r="E4662" s="81">
        <v>5</v>
      </c>
      <c r="F4662" s="81">
        <v>0</v>
      </c>
      <c r="G4662" s="82" t="s">
        <v>110</v>
      </c>
      <c r="H4662" s="83" t="s">
        <v>111</v>
      </c>
      <c r="I4662" s="70"/>
      <c r="K4662" s="84">
        <v>1071.33</v>
      </c>
    </row>
    <row r="4663" spans="1:11" s="80" customFormat="1">
      <c r="A4663" s="79" t="s">
        <v>8791</v>
      </c>
      <c r="B4663" s="85" t="s">
        <v>8792</v>
      </c>
      <c r="C4663" s="81">
        <v>12</v>
      </c>
      <c r="D4663" s="81">
        <v>5</v>
      </c>
      <c r="E4663" s="81">
        <v>5</v>
      </c>
      <c r="F4663" s="81">
        <v>0</v>
      </c>
      <c r="G4663" s="82" t="s">
        <v>110</v>
      </c>
      <c r="H4663" s="83" t="s">
        <v>111</v>
      </c>
      <c r="I4663" s="70"/>
      <c r="K4663" s="84">
        <v>2.0099999999999998</v>
      </c>
    </row>
    <row r="4664" spans="1:11" s="80" customFormat="1">
      <c r="A4664" s="79" t="s">
        <v>8793</v>
      </c>
      <c r="B4664" s="85" t="s">
        <v>8794</v>
      </c>
      <c r="C4664" s="81">
        <v>12</v>
      </c>
      <c r="D4664" s="81">
        <v>5</v>
      </c>
      <c r="E4664" s="81">
        <v>5</v>
      </c>
      <c r="F4664" s="81">
        <v>0</v>
      </c>
      <c r="G4664" s="82" t="s">
        <v>110</v>
      </c>
      <c r="H4664" s="83" t="s">
        <v>111</v>
      </c>
      <c r="I4664" s="70"/>
      <c r="K4664" s="84">
        <v>6.8</v>
      </c>
    </row>
    <row r="4665" spans="1:11" s="80" customFormat="1">
      <c r="A4665" s="79" t="s">
        <v>8795</v>
      </c>
      <c r="B4665" s="85" t="s">
        <v>8796</v>
      </c>
      <c r="C4665" s="81">
        <v>12</v>
      </c>
      <c r="D4665" s="81">
        <v>5</v>
      </c>
      <c r="E4665" s="81">
        <v>5</v>
      </c>
      <c r="F4665" s="81">
        <v>0</v>
      </c>
      <c r="G4665" s="82" t="s">
        <v>110</v>
      </c>
      <c r="H4665" s="83" t="s">
        <v>111</v>
      </c>
      <c r="I4665" s="70"/>
      <c r="K4665" s="84">
        <v>2062.34</v>
      </c>
    </row>
    <row r="4666" spans="1:11" s="80" customFormat="1">
      <c r="A4666" s="79" t="s">
        <v>8797</v>
      </c>
      <c r="B4666" s="85" t="s">
        <v>8798</v>
      </c>
      <c r="C4666" s="81">
        <v>12</v>
      </c>
      <c r="D4666" s="81">
        <v>5</v>
      </c>
      <c r="E4666" s="81">
        <v>5</v>
      </c>
      <c r="F4666" s="81">
        <v>0</v>
      </c>
      <c r="G4666" s="82" t="s">
        <v>110</v>
      </c>
      <c r="H4666" s="83" t="s">
        <v>111</v>
      </c>
      <c r="I4666" s="70"/>
      <c r="K4666" s="84">
        <v>10.98</v>
      </c>
    </row>
    <row r="4667" spans="1:11" s="80" customFormat="1">
      <c r="A4667" s="79" t="s">
        <v>8799</v>
      </c>
      <c r="B4667" s="85" t="s">
        <v>8800</v>
      </c>
      <c r="C4667" s="81">
        <v>12</v>
      </c>
      <c r="D4667" s="81">
        <v>5</v>
      </c>
      <c r="E4667" s="81">
        <v>5</v>
      </c>
      <c r="F4667" s="81">
        <v>0</v>
      </c>
      <c r="G4667" s="82" t="s">
        <v>110</v>
      </c>
      <c r="H4667" s="83" t="s">
        <v>111</v>
      </c>
      <c r="I4667" s="70"/>
      <c r="K4667" s="84">
        <v>90.93</v>
      </c>
    </row>
    <row r="4668" spans="1:11" s="80" customFormat="1">
      <c r="A4668" s="79" t="s">
        <v>8801</v>
      </c>
      <c r="B4668" s="85" t="s">
        <v>8802</v>
      </c>
      <c r="C4668" s="81">
        <v>12</v>
      </c>
      <c r="D4668" s="81">
        <v>5</v>
      </c>
      <c r="E4668" s="81">
        <v>5</v>
      </c>
      <c r="F4668" s="81">
        <v>0</v>
      </c>
      <c r="G4668" s="82" t="s">
        <v>110</v>
      </c>
      <c r="H4668" s="83" t="s">
        <v>111</v>
      </c>
      <c r="I4668" s="70"/>
      <c r="K4668" s="84">
        <v>7.1</v>
      </c>
    </row>
    <row r="4669" spans="1:11" s="80" customFormat="1" ht="14">
      <c r="A4669" s="91" t="s">
        <v>8803</v>
      </c>
      <c r="B4669" s="99" t="s">
        <v>8804</v>
      </c>
      <c r="C4669" s="71">
        <v>3</v>
      </c>
      <c r="D4669" s="71">
        <v>0</v>
      </c>
      <c r="E4669" s="71">
        <v>5</v>
      </c>
      <c r="F4669" s="71">
        <v>5</v>
      </c>
      <c r="G4669" s="82" t="s">
        <v>110</v>
      </c>
      <c r="H4669" s="70" t="s">
        <v>8805</v>
      </c>
      <c r="I4669" s="70" t="s">
        <v>6531</v>
      </c>
      <c r="J4669" s="70"/>
      <c r="K4669" s="72">
        <v>54.81</v>
      </c>
    </row>
    <row r="4670" spans="1:11" s="80" customFormat="1">
      <c r="A4670" s="91" t="s">
        <v>8806</v>
      </c>
      <c r="B4670" s="95" t="s">
        <v>8807</v>
      </c>
      <c r="C4670" s="96">
        <v>3</v>
      </c>
      <c r="D4670" s="96">
        <v>0</v>
      </c>
      <c r="E4670" s="96">
        <v>5</v>
      </c>
      <c r="F4670" s="96">
        <v>5</v>
      </c>
      <c r="G4670" s="82" t="s">
        <v>110</v>
      </c>
      <c r="H4670" s="70" t="s">
        <v>3863</v>
      </c>
      <c r="I4670" s="70"/>
      <c r="J4670" s="70"/>
      <c r="K4670" s="72">
        <v>6.86</v>
      </c>
    </row>
    <row r="4671" spans="1:11" s="80" customFormat="1">
      <c r="A4671" s="91" t="s">
        <v>8808</v>
      </c>
      <c r="B4671" s="95" t="s">
        <v>8809</v>
      </c>
      <c r="C4671" s="96">
        <v>3</v>
      </c>
      <c r="D4671" s="96">
        <v>0</v>
      </c>
      <c r="E4671" s="96">
        <v>5</v>
      </c>
      <c r="F4671" s="96">
        <v>5</v>
      </c>
      <c r="G4671" s="82" t="s">
        <v>110</v>
      </c>
      <c r="H4671" s="70" t="s">
        <v>3863</v>
      </c>
      <c r="I4671" s="70"/>
      <c r="J4671" s="70"/>
      <c r="K4671" s="72">
        <v>14.42</v>
      </c>
    </row>
    <row r="4672" spans="1:11" s="80" customFormat="1">
      <c r="A4672" s="91" t="s">
        <v>8810</v>
      </c>
      <c r="B4672" s="70" t="s">
        <v>8811</v>
      </c>
      <c r="C4672" s="71">
        <v>12</v>
      </c>
      <c r="D4672" s="71">
        <v>6</v>
      </c>
      <c r="E4672" s="71">
        <v>5</v>
      </c>
      <c r="F4672" s="71">
        <v>0</v>
      </c>
      <c r="G4672" s="82" t="s">
        <v>110</v>
      </c>
      <c r="H4672" s="70" t="s">
        <v>3619</v>
      </c>
      <c r="I4672" s="70" t="s">
        <v>3620</v>
      </c>
      <c r="J4672" s="70"/>
      <c r="K4672" s="72">
        <v>31.88</v>
      </c>
    </row>
    <row r="4673" spans="1:11" s="80" customFormat="1">
      <c r="A4673" s="91" t="s">
        <v>8812</v>
      </c>
      <c r="B4673" s="95" t="s">
        <v>8813</v>
      </c>
      <c r="C4673" s="96">
        <v>3</v>
      </c>
      <c r="D4673" s="96">
        <v>0</v>
      </c>
      <c r="E4673" s="96">
        <v>5</v>
      </c>
      <c r="F4673" s="96">
        <v>5</v>
      </c>
      <c r="G4673" s="82" t="s">
        <v>110</v>
      </c>
      <c r="H4673" s="70" t="s">
        <v>3863</v>
      </c>
      <c r="I4673" s="70"/>
      <c r="J4673" s="70"/>
      <c r="K4673" s="72">
        <v>3</v>
      </c>
    </row>
    <row r="4674" spans="1:11" s="80" customFormat="1">
      <c r="A4674" s="91" t="s">
        <v>8814</v>
      </c>
      <c r="B4674" s="95" t="s">
        <v>8815</v>
      </c>
      <c r="C4674" s="96">
        <v>3</v>
      </c>
      <c r="D4674" s="96">
        <v>0</v>
      </c>
      <c r="E4674" s="96">
        <v>5</v>
      </c>
      <c r="F4674" s="96">
        <v>5</v>
      </c>
      <c r="G4674" s="82" t="s">
        <v>110</v>
      </c>
      <c r="H4674" s="70" t="s">
        <v>3863</v>
      </c>
      <c r="I4674" s="70"/>
      <c r="J4674" s="70"/>
      <c r="K4674" s="72">
        <v>3</v>
      </c>
    </row>
    <row r="4675" spans="1:11" s="80" customFormat="1">
      <c r="A4675" s="79" t="s">
        <v>8816</v>
      </c>
      <c r="B4675" s="85" t="s">
        <v>8817</v>
      </c>
      <c r="C4675" s="81">
        <v>12</v>
      </c>
      <c r="D4675" s="81">
        <v>5</v>
      </c>
      <c r="E4675" s="81">
        <v>5</v>
      </c>
      <c r="F4675" s="81">
        <v>0</v>
      </c>
      <c r="G4675" s="82" t="s">
        <v>110</v>
      </c>
      <c r="H4675" s="83" t="s">
        <v>111</v>
      </c>
      <c r="I4675" s="70"/>
      <c r="K4675" s="84">
        <v>20.78</v>
      </c>
    </row>
    <row r="4676" spans="1:11" s="80" customFormat="1">
      <c r="A4676" s="91" t="s">
        <v>8818</v>
      </c>
      <c r="B4676" s="94" t="s">
        <v>8819</v>
      </c>
      <c r="C4676" s="71">
        <v>12</v>
      </c>
      <c r="D4676" s="71">
        <v>6</v>
      </c>
      <c r="E4676" s="71">
        <v>5</v>
      </c>
      <c r="F4676" s="71">
        <v>0</v>
      </c>
      <c r="G4676" s="82" t="s">
        <v>110</v>
      </c>
      <c r="H4676" s="70" t="s">
        <v>3619</v>
      </c>
      <c r="I4676" s="70" t="s">
        <v>3620</v>
      </c>
      <c r="J4676" s="70"/>
      <c r="K4676" s="72">
        <v>44.78</v>
      </c>
    </row>
    <row r="4677" spans="1:11" s="80" customFormat="1">
      <c r="A4677" s="79" t="s">
        <v>8820</v>
      </c>
      <c r="B4677" s="85" t="s">
        <v>8821</v>
      </c>
      <c r="C4677" s="81">
        <v>12</v>
      </c>
      <c r="D4677" s="81">
        <v>5</v>
      </c>
      <c r="E4677" s="81">
        <v>5</v>
      </c>
      <c r="F4677" s="81">
        <v>0</v>
      </c>
      <c r="G4677" s="82" t="s">
        <v>110</v>
      </c>
      <c r="H4677" s="83" t="s">
        <v>111</v>
      </c>
      <c r="I4677" s="70"/>
      <c r="K4677" s="84">
        <v>24.36</v>
      </c>
    </row>
    <row r="4678" spans="1:11" s="80" customFormat="1">
      <c r="A4678" s="91" t="s">
        <v>8822</v>
      </c>
      <c r="B4678" s="95" t="s">
        <v>8823</v>
      </c>
      <c r="C4678" s="96">
        <v>3</v>
      </c>
      <c r="D4678" s="96">
        <v>0</v>
      </c>
      <c r="E4678" s="96">
        <v>5</v>
      </c>
      <c r="F4678" s="96">
        <v>5</v>
      </c>
      <c r="G4678" s="82" t="s">
        <v>110</v>
      </c>
      <c r="H4678" s="70" t="s">
        <v>3863</v>
      </c>
      <c r="I4678" s="70"/>
      <c r="J4678" s="70"/>
      <c r="K4678" s="72">
        <v>5.82</v>
      </c>
    </row>
    <row r="4679" spans="1:11" s="80" customFormat="1">
      <c r="A4679" s="91" t="s">
        <v>8824</v>
      </c>
      <c r="B4679" s="95" t="s">
        <v>8825</v>
      </c>
      <c r="C4679" s="96">
        <v>3</v>
      </c>
      <c r="D4679" s="96">
        <v>0</v>
      </c>
      <c r="E4679" s="96">
        <v>5</v>
      </c>
      <c r="F4679" s="96">
        <v>5</v>
      </c>
      <c r="G4679" s="82" t="s">
        <v>110</v>
      </c>
      <c r="H4679" s="70" t="s">
        <v>3863</v>
      </c>
      <c r="I4679" s="70"/>
      <c r="J4679" s="70"/>
      <c r="K4679" s="72">
        <v>5.82</v>
      </c>
    </row>
    <row r="4680" spans="1:11" s="80" customFormat="1">
      <c r="A4680" s="91" t="s">
        <v>8826</v>
      </c>
      <c r="B4680" s="95" t="s">
        <v>8827</v>
      </c>
      <c r="C4680" s="96">
        <v>3</v>
      </c>
      <c r="D4680" s="96">
        <v>0</v>
      </c>
      <c r="E4680" s="96">
        <v>5</v>
      </c>
      <c r="F4680" s="96">
        <v>5</v>
      </c>
      <c r="G4680" s="82" t="s">
        <v>110</v>
      </c>
      <c r="H4680" s="70" t="s">
        <v>3863</v>
      </c>
      <c r="I4680" s="70"/>
      <c r="J4680" s="70"/>
      <c r="K4680" s="72">
        <v>7.38</v>
      </c>
    </row>
    <row r="4681" spans="1:11" s="80" customFormat="1">
      <c r="A4681" s="91" t="s">
        <v>8828</v>
      </c>
      <c r="B4681" s="95" t="s">
        <v>8829</v>
      </c>
      <c r="C4681" s="96">
        <v>3</v>
      </c>
      <c r="D4681" s="96">
        <v>0</v>
      </c>
      <c r="E4681" s="96">
        <v>5</v>
      </c>
      <c r="F4681" s="96">
        <v>5</v>
      </c>
      <c r="G4681" s="82" t="s">
        <v>110</v>
      </c>
      <c r="H4681" s="70" t="s">
        <v>3863</v>
      </c>
      <c r="I4681" s="70"/>
      <c r="J4681" s="70"/>
      <c r="K4681" s="72">
        <v>9.76</v>
      </c>
    </row>
    <row r="4682" spans="1:11" s="80" customFormat="1">
      <c r="A4682" s="91" t="s">
        <v>8830</v>
      </c>
      <c r="B4682" s="95" t="s">
        <v>8831</v>
      </c>
      <c r="C4682" s="96">
        <v>3</v>
      </c>
      <c r="D4682" s="96">
        <v>0</v>
      </c>
      <c r="E4682" s="96">
        <v>5</v>
      </c>
      <c r="F4682" s="96">
        <v>5</v>
      </c>
      <c r="G4682" s="82" t="s">
        <v>110</v>
      </c>
      <c r="H4682" s="70" t="s">
        <v>3863</v>
      </c>
      <c r="I4682" s="70"/>
      <c r="J4682" s="70"/>
      <c r="K4682" s="72">
        <v>13.5</v>
      </c>
    </row>
    <row r="4683" spans="1:11" s="80" customFormat="1">
      <c r="A4683" s="79" t="s">
        <v>8832</v>
      </c>
      <c r="B4683" s="80" t="s">
        <v>8833</v>
      </c>
      <c r="C4683" s="81">
        <v>12</v>
      </c>
      <c r="D4683" s="81">
        <v>5</v>
      </c>
      <c r="E4683" s="81">
        <v>5</v>
      </c>
      <c r="F4683" s="81">
        <v>0</v>
      </c>
      <c r="G4683" s="82" t="s">
        <v>110</v>
      </c>
      <c r="H4683" s="83" t="s">
        <v>111</v>
      </c>
      <c r="I4683" s="70"/>
      <c r="K4683" s="84">
        <v>0.73</v>
      </c>
    </row>
    <row r="4684" spans="1:11" s="80" customFormat="1">
      <c r="A4684" s="79" t="s">
        <v>8834</v>
      </c>
      <c r="B4684" s="80" t="s">
        <v>8835</v>
      </c>
      <c r="C4684" s="81">
        <v>12</v>
      </c>
      <c r="D4684" s="81">
        <v>5</v>
      </c>
      <c r="E4684" s="81">
        <v>5</v>
      </c>
      <c r="F4684" s="81">
        <v>0</v>
      </c>
      <c r="G4684" s="82" t="s">
        <v>110</v>
      </c>
      <c r="H4684" s="83" t="s">
        <v>111</v>
      </c>
      <c r="I4684" s="70"/>
      <c r="K4684" s="84">
        <v>0.73</v>
      </c>
    </row>
    <row r="4685" spans="1:11" s="80" customFormat="1">
      <c r="A4685" s="79" t="s">
        <v>8836</v>
      </c>
      <c r="B4685" s="80" t="s">
        <v>8837</v>
      </c>
      <c r="C4685" s="81">
        <v>12</v>
      </c>
      <c r="D4685" s="81">
        <v>5</v>
      </c>
      <c r="E4685" s="81">
        <v>5</v>
      </c>
      <c r="F4685" s="81">
        <v>0</v>
      </c>
      <c r="G4685" s="82" t="s">
        <v>110</v>
      </c>
      <c r="H4685" s="83" t="s">
        <v>111</v>
      </c>
      <c r="I4685" s="70"/>
      <c r="K4685" s="84">
        <v>0.06</v>
      </c>
    </row>
    <row r="4686" spans="1:11" s="80" customFormat="1">
      <c r="A4686" s="91" t="s">
        <v>8838</v>
      </c>
      <c r="B4686" s="70" t="s">
        <v>8839</v>
      </c>
      <c r="C4686" s="71">
        <v>11</v>
      </c>
      <c r="D4686" s="71">
        <v>0</v>
      </c>
      <c r="E4686" s="71">
        <v>5</v>
      </c>
      <c r="F4686" s="71">
        <v>0</v>
      </c>
      <c r="G4686" s="82" t="s">
        <v>110</v>
      </c>
      <c r="H4686" s="70" t="s">
        <v>6456</v>
      </c>
      <c r="I4686" s="70" t="s">
        <v>6457</v>
      </c>
      <c r="J4686" s="70"/>
      <c r="K4686" s="72"/>
    </row>
    <row r="4687" spans="1:11" s="80" customFormat="1">
      <c r="A4687" s="91" t="s">
        <v>8840</v>
      </c>
      <c r="B4687" s="93" t="s">
        <v>8841</v>
      </c>
      <c r="C4687" s="71">
        <v>11</v>
      </c>
      <c r="D4687" s="71">
        <v>0</v>
      </c>
      <c r="E4687" s="71">
        <v>5</v>
      </c>
      <c r="F4687" s="71">
        <v>0</v>
      </c>
      <c r="G4687" s="82" t="s">
        <v>110</v>
      </c>
      <c r="H4687" s="70" t="s">
        <v>6456</v>
      </c>
      <c r="I4687" s="70" t="s">
        <v>6457</v>
      </c>
      <c r="J4687" s="70"/>
      <c r="K4687" s="72">
        <v>11.54</v>
      </c>
    </row>
    <row r="4688" spans="1:11" s="80" customFormat="1">
      <c r="A4688" s="91" t="s">
        <v>8842</v>
      </c>
      <c r="B4688" s="93" t="s">
        <v>8843</v>
      </c>
      <c r="C4688" s="71">
        <v>11</v>
      </c>
      <c r="D4688" s="71">
        <v>0</v>
      </c>
      <c r="E4688" s="71">
        <v>5</v>
      </c>
      <c r="F4688" s="71">
        <v>0</v>
      </c>
      <c r="G4688" s="82" t="s">
        <v>110</v>
      </c>
      <c r="H4688" s="70" t="s">
        <v>6456</v>
      </c>
      <c r="I4688" s="70" t="s">
        <v>6457</v>
      </c>
      <c r="J4688" s="70"/>
      <c r="K4688" s="72">
        <v>8.58</v>
      </c>
    </row>
    <row r="4689" spans="1:11" s="80" customFormat="1">
      <c r="A4689" s="91" t="s">
        <v>8844</v>
      </c>
      <c r="B4689" s="93" t="s">
        <v>8845</v>
      </c>
      <c r="C4689" s="71">
        <v>11</v>
      </c>
      <c r="D4689" s="71">
        <v>0</v>
      </c>
      <c r="E4689" s="71">
        <v>5</v>
      </c>
      <c r="F4689" s="71">
        <v>0</v>
      </c>
      <c r="G4689" s="82" t="s">
        <v>110</v>
      </c>
      <c r="H4689" s="70" t="s">
        <v>6456</v>
      </c>
      <c r="I4689" s="70" t="s">
        <v>6457</v>
      </c>
      <c r="J4689" s="70"/>
      <c r="K4689" s="72">
        <v>14.96</v>
      </c>
    </row>
    <row r="4690" spans="1:11" s="80" customFormat="1">
      <c r="A4690" s="91" t="s">
        <v>8846</v>
      </c>
      <c r="B4690" s="93" t="s">
        <v>8847</v>
      </c>
      <c r="C4690" s="71">
        <v>11</v>
      </c>
      <c r="D4690" s="71">
        <v>0</v>
      </c>
      <c r="E4690" s="71">
        <v>5</v>
      </c>
      <c r="F4690" s="71">
        <v>0</v>
      </c>
      <c r="G4690" s="82" t="s">
        <v>110</v>
      </c>
      <c r="H4690" s="70" t="s">
        <v>6456</v>
      </c>
      <c r="I4690" s="70" t="s">
        <v>6457</v>
      </c>
      <c r="J4690" s="70"/>
      <c r="K4690" s="72">
        <v>12.04</v>
      </c>
    </row>
    <row r="4691" spans="1:11" s="80" customFormat="1">
      <c r="A4691" s="91" t="s">
        <v>8848</v>
      </c>
      <c r="B4691" s="70" t="s">
        <v>8849</v>
      </c>
      <c r="C4691" s="71">
        <v>11</v>
      </c>
      <c r="D4691" s="71">
        <v>0</v>
      </c>
      <c r="E4691" s="71">
        <v>5</v>
      </c>
      <c r="F4691" s="71">
        <v>0</v>
      </c>
      <c r="G4691" s="82" t="s">
        <v>110</v>
      </c>
      <c r="H4691" s="70" t="s">
        <v>6456</v>
      </c>
      <c r="I4691" s="70" t="s">
        <v>6457</v>
      </c>
      <c r="J4691" s="70"/>
      <c r="K4691" s="72"/>
    </row>
    <row r="4692" spans="1:11" s="80" customFormat="1">
      <c r="A4692" s="79" t="s">
        <v>8850</v>
      </c>
      <c r="B4692" s="85" t="s">
        <v>8851</v>
      </c>
      <c r="C4692" s="81">
        <v>12</v>
      </c>
      <c r="D4692" s="81">
        <v>5</v>
      </c>
      <c r="E4692" s="81">
        <v>5</v>
      </c>
      <c r="F4692" s="81">
        <v>0</v>
      </c>
      <c r="G4692" s="82" t="s">
        <v>110</v>
      </c>
      <c r="H4692" s="83" t="s">
        <v>111</v>
      </c>
      <c r="I4692" s="70"/>
      <c r="K4692" s="84">
        <v>34357.33</v>
      </c>
    </row>
    <row r="4693" spans="1:11" s="80" customFormat="1">
      <c r="A4693" s="79" t="s">
        <v>8852</v>
      </c>
      <c r="B4693" s="85" t="s">
        <v>8853</v>
      </c>
      <c r="C4693" s="81">
        <v>12</v>
      </c>
      <c r="D4693" s="81">
        <v>5</v>
      </c>
      <c r="E4693" s="81">
        <v>5</v>
      </c>
      <c r="F4693" s="81">
        <v>0</v>
      </c>
      <c r="G4693" s="82" t="s">
        <v>110</v>
      </c>
      <c r="H4693" s="83" t="s">
        <v>111</v>
      </c>
      <c r="I4693" s="70"/>
      <c r="K4693" s="84">
        <v>498.26</v>
      </c>
    </row>
    <row r="4694" spans="1:11" s="80" customFormat="1">
      <c r="A4694" s="79" t="s">
        <v>8854</v>
      </c>
      <c r="B4694" s="85" t="s">
        <v>8855</v>
      </c>
      <c r="C4694" s="81">
        <v>12</v>
      </c>
      <c r="D4694" s="81">
        <v>5</v>
      </c>
      <c r="E4694" s="81">
        <v>5</v>
      </c>
      <c r="F4694" s="81">
        <v>0</v>
      </c>
      <c r="G4694" s="82" t="s">
        <v>110</v>
      </c>
      <c r="H4694" s="83" t="s">
        <v>111</v>
      </c>
      <c r="I4694" s="70"/>
      <c r="K4694" s="84">
        <v>490.84</v>
      </c>
    </row>
    <row r="4695" spans="1:11" s="80" customFormat="1">
      <c r="A4695" s="91" t="s">
        <v>8856</v>
      </c>
      <c r="B4695" s="92" t="s">
        <v>8857</v>
      </c>
      <c r="C4695" s="71">
        <v>2</v>
      </c>
      <c r="D4695" s="71">
        <v>0</v>
      </c>
      <c r="E4695" s="71">
        <v>5</v>
      </c>
      <c r="F4695" s="71">
        <v>0</v>
      </c>
      <c r="G4695" s="82" t="s">
        <v>110</v>
      </c>
      <c r="H4695" s="70" t="s">
        <v>8858</v>
      </c>
      <c r="I4695" s="70" t="s">
        <v>8859</v>
      </c>
      <c r="J4695" s="70"/>
      <c r="K4695" s="72">
        <v>24.63</v>
      </c>
    </row>
    <row r="4696" spans="1:11" s="80" customFormat="1">
      <c r="A4696" s="79" t="s">
        <v>8860</v>
      </c>
      <c r="B4696" s="85" t="s">
        <v>8861</v>
      </c>
      <c r="C4696" s="81">
        <v>12</v>
      </c>
      <c r="D4696" s="81">
        <v>5</v>
      </c>
      <c r="E4696" s="81">
        <v>5</v>
      </c>
      <c r="F4696" s="81">
        <v>0</v>
      </c>
      <c r="G4696" s="82" t="s">
        <v>110</v>
      </c>
      <c r="H4696" s="83" t="s">
        <v>111</v>
      </c>
      <c r="I4696" s="70"/>
      <c r="K4696" s="84">
        <v>36.01</v>
      </c>
    </row>
    <row r="4697" spans="1:11" s="80" customFormat="1">
      <c r="A4697" s="79" t="s">
        <v>8862</v>
      </c>
      <c r="B4697" s="85" t="s">
        <v>8863</v>
      </c>
      <c r="C4697" s="81">
        <v>12</v>
      </c>
      <c r="D4697" s="81">
        <v>5</v>
      </c>
      <c r="E4697" s="81">
        <v>5</v>
      </c>
      <c r="F4697" s="81">
        <v>0</v>
      </c>
      <c r="G4697" s="82" t="s">
        <v>110</v>
      </c>
      <c r="H4697" s="83" t="s">
        <v>111</v>
      </c>
      <c r="I4697" s="70"/>
      <c r="K4697" s="84">
        <v>88.06</v>
      </c>
    </row>
    <row r="4698" spans="1:11" s="80" customFormat="1">
      <c r="A4698" s="79" t="s">
        <v>8864</v>
      </c>
      <c r="B4698" s="80" t="s">
        <v>8865</v>
      </c>
      <c r="C4698" s="81">
        <v>12</v>
      </c>
      <c r="D4698" s="81">
        <v>5</v>
      </c>
      <c r="E4698" s="81">
        <v>5</v>
      </c>
      <c r="F4698" s="81">
        <v>0</v>
      </c>
      <c r="G4698" s="82" t="s">
        <v>110</v>
      </c>
      <c r="H4698" s="83" t="s">
        <v>111</v>
      </c>
      <c r="I4698" s="70"/>
      <c r="K4698" s="84">
        <v>1.1399999999999999</v>
      </c>
    </row>
    <row r="4699" spans="1:11" s="80" customFormat="1">
      <c r="A4699" s="79" t="s">
        <v>8866</v>
      </c>
      <c r="B4699" s="85" t="s">
        <v>8867</v>
      </c>
      <c r="C4699" s="81">
        <v>12</v>
      </c>
      <c r="D4699" s="81">
        <v>5</v>
      </c>
      <c r="E4699" s="81">
        <v>5</v>
      </c>
      <c r="F4699" s="81">
        <v>0</v>
      </c>
      <c r="G4699" s="82" t="s">
        <v>110</v>
      </c>
      <c r="H4699" s="83" t="s">
        <v>111</v>
      </c>
      <c r="I4699" s="70"/>
      <c r="K4699" s="84">
        <v>33.78</v>
      </c>
    </row>
    <row r="4700" spans="1:11" s="80" customFormat="1">
      <c r="A4700" s="79" t="s">
        <v>8868</v>
      </c>
      <c r="B4700" s="85" t="s">
        <v>8869</v>
      </c>
      <c r="C4700" s="81">
        <v>12</v>
      </c>
      <c r="D4700" s="81">
        <v>5</v>
      </c>
      <c r="E4700" s="81">
        <v>5</v>
      </c>
      <c r="F4700" s="81">
        <v>0</v>
      </c>
      <c r="G4700" s="82" t="s">
        <v>110</v>
      </c>
      <c r="H4700" s="83" t="s">
        <v>111</v>
      </c>
      <c r="I4700" s="70"/>
      <c r="K4700" s="84">
        <v>8.8699999999999992</v>
      </c>
    </row>
    <row r="4701" spans="1:11" s="80" customFormat="1">
      <c r="A4701" s="79" t="s">
        <v>8870</v>
      </c>
      <c r="B4701" s="85" t="s">
        <v>8871</v>
      </c>
      <c r="C4701" s="81">
        <v>12</v>
      </c>
      <c r="D4701" s="81">
        <v>5</v>
      </c>
      <c r="E4701" s="81">
        <v>5</v>
      </c>
      <c r="F4701" s="81">
        <v>0</v>
      </c>
      <c r="G4701" s="82" t="s">
        <v>110</v>
      </c>
      <c r="H4701" s="83" t="s">
        <v>111</v>
      </c>
      <c r="I4701" s="70"/>
      <c r="K4701" s="84">
        <v>25.34</v>
      </c>
    </row>
    <row r="4702" spans="1:11" s="80" customFormat="1">
      <c r="A4702" s="79" t="s">
        <v>8872</v>
      </c>
      <c r="B4702" s="85" t="s">
        <v>8873</v>
      </c>
      <c r="C4702" s="81">
        <v>12</v>
      </c>
      <c r="D4702" s="81">
        <v>5</v>
      </c>
      <c r="E4702" s="81">
        <v>5</v>
      </c>
      <c r="F4702" s="81">
        <v>0</v>
      </c>
      <c r="G4702" s="82" t="s">
        <v>110</v>
      </c>
      <c r="H4702" s="83" t="s">
        <v>111</v>
      </c>
      <c r="I4702" s="70"/>
      <c r="K4702" s="84">
        <v>14.32</v>
      </c>
    </row>
    <row r="4703" spans="1:11" s="80" customFormat="1">
      <c r="A4703" s="79" t="s">
        <v>8874</v>
      </c>
      <c r="B4703" s="85" t="s">
        <v>8875</v>
      </c>
      <c r="C4703" s="81">
        <v>12</v>
      </c>
      <c r="D4703" s="81">
        <v>5</v>
      </c>
      <c r="E4703" s="81">
        <v>5</v>
      </c>
      <c r="F4703" s="81">
        <v>0</v>
      </c>
      <c r="G4703" s="82" t="s">
        <v>110</v>
      </c>
      <c r="H4703" s="83" t="s">
        <v>111</v>
      </c>
      <c r="I4703" s="70"/>
      <c r="K4703" s="84">
        <v>39.82</v>
      </c>
    </row>
    <row r="4704" spans="1:11" s="80" customFormat="1">
      <c r="A4704" s="79" t="s">
        <v>8876</v>
      </c>
      <c r="B4704" s="85" t="s">
        <v>8877</v>
      </c>
      <c r="C4704" s="81">
        <v>12</v>
      </c>
      <c r="D4704" s="81">
        <v>5</v>
      </c>
      <c r="E4704" s="81">
        <v>5</v>
      </c>
      <c r="F4704" s="81">
        <v>0</v>
      </c>
      <c r="G4704" s="82" t="s">
        <v>110</v>
      </c>
      <c r="H4704" s="83" t="s">
        <v>111</v>
      </c>
      <c r="I4704" s="70"/>
      <c r="K4704" s="84">
        <v>97.2</v>
      </c>
    </row>
    <row r="4705" spans="1:11" s="80" customFormat="1">
      <c r="A4705" s="79" t="s">
        <v>8878</v>
      </c>
      <c r="B4705" s="85" t="s">
        <v>8879</v>
      </c>
      <c r="C4705" s="81">
        <v>12</v>
      </c>
      <c r="D4705" s="81">
        <v>5</v>
      </c>
      <c r="E4705" s="81">
        <v>5</v>
      </c>
      <c r="F4705" s="81">
        <v>0</v>
      </c>
      <c r="G4705" s="82" t="s">
        <v>110</v>
      </c>
      <c r="H4705" s="83" t="s">
        <v>111</v>
      </c>
      <c r="I4705" s="70"/>
      <c r="K4705" s="84">
        <v>30.29</v>
      </c>
    </row>
    <row r="4706" spans="1:11" s="80" customFormat="1">
      <c r="A4706" s="79" t="s">
        <v>8880</v>
      </c>
      <c r="B4706" s="85" t="s">
        <v>8881</v>
      </c>
      <c r="C4706" s="81">
        <v>12</v>
      </c>
      <c r="D4706" s="81">
        <v>5</v>
      </c>
      <c r="E4706" s="81">
        <v>5</v>
      </c>
      <c r="F4706" s="81">
        <v>0</v>
      </c>
      <c r="G4706" s="82" t="s">
        <v>110</v>
      </c>
      <c r="H4706" s="83" t="s">
        <v>111</v>
      </c>
      <c r="I4706" s="70"/>
      <c r="K4706" s="84">
        <v>37.9</v>
      </c>
    </row>
    <row r="4707" spans="1:11" s="80" customFormat="1">
      <c r="A4707" s="79" t="s">
        <v>8882</v>
      </c>
      <c r="B4707" s="85" t="s">
        <v>8883</v>
      </c>
      <c r="C4707" s="81">
        <v>12</v>
      </c>
      <c r="D4707" s="81">
        <v>5</v>
      </c>
      <c r="E4707" s="81">
        <v>5</v>
      </c>
      <c r="F4707" s="81">
        <v>0</v>
      </c>
      <c r="G4707" s="82" t="s">
        <v>110</v>
      </c>
      <c r="H4707" s="83" t="s">
        <v>111</v>
      </c>
      <c r="I4707" s="70"/>
      <c r="K4707" s="84">
        <v>6.97</v>
      </c>
    </row>
    <row r="4708" spans="1:11" s="80" customFormat="1">
      <c r="A4708" s="79" t="s">
        <v>8884</v>
      </c>
      <c r="B4708" s="85" t="s">
        <v>8885</v>
      </c>
      <c r="C4708" s="81">
        <v>12</v>
      </c>
      <c r="D4708" s="81">
        <v>5</v>
      </c>
      <c r="E4708" s="81">
        <v>5</v>
      </c>
      <c r="F4708" s="81">
        <v>0</v>
      </c>
      <c r="G4708" s="82" t="s">
        <v>110</v>
      </c>
      <c r="H4708" s="83" t="s">
        <v>111</v>
      </c>
      <c r="I4708" s="70"/>
      <c r="K4708" s="84">
        <v>355.2</v>
      </c>
    </row>
    <row r="4709" spans="1:11" s="80" customFormat="1">
      <c r="A4709" s="79" t="s">
        <v>8886</v>
      </c>
      <c r="B4709" s="85" t="s">
        <v>8887</v>
      </c>
      <c r="C4709" s="81">
        <v>12</v>
      </c>
      <c r="D4709" s="81">
        <v>5</v>
      </c>
      <c r="E4709" s="81">
        <v>5</v>
      </c>
      <c r="F4709" s="81">
        <v>0</v>
      </c>
      <c r="G4709" s="82" t="s">
        <v>110</v>
      </c>
      <c r="H4709" s="83" t="s">
        <v>111</v>
      </c>
      <c r="I4709" s="70"/>
      <c r="K4709" s="84">
        <v>355.2</v>
      </c>
    </row>
    <row r="4710" spans="1:11" s="80" customFormat="1">
      <c r="A4710" s="79" t="s">
        <v>8888</v>
      </c>
      <c r="B4710" s="85" t="s">
        <v>8889</v>
      </c>
      <c r="C4710" s="81">
        <v>12</v>
      </c>
      <c r="D4710" s="81">
        <v>5</v>
      </c>
      <c r="E4710" s="81">
        <v>5</v>
      </c>
      <c r="F4710" s="81">
        <v>0</v>
      </c>
      <c r="G4710" s="82" t="s">
        <v>110</v>
      </c>
      <c r="H4710" s="83" t="s">
        <v>111</v>
      </c>
      <c r="I4710" s="70"/>
      <c r="K4710" s="84">
        <v>1323.42</v>
      </c>
    </row>
    <row r="4711" spans="1:11" s="80" customFormat="1">
      <c r="A4711" s="79" t="s">
        <v>8890</v>
      </c>
      <c r="B4711" s="85" t="s">
        <v>8891</v>
      </c>
      <c r="C4711" s="81">
        <v>12</v>
      </c>
      <c r="D4711" s="81">
        <v>5</v>
      </c>
      <c r="E4711" s="81">
        <v>5</v>
      </c>
      <c r="F4711" s="81">
        <v>0</v>
      </c>
      <c r="G4711" s="82" t="s">
        <v>110</v>
      </c>
      <c r="H4711" s="83" t="s">
        <v>111</v>
      </c>
      <c r="I4711" s="70"/>
      <c r="K4711" s="84">
        <v>9.68</v>
      </c>
    </row>
    <row r="4712" spans="1:11" s="80" customFormat="1">
      <c r="A4712" s="79" t="s">
        <v>8892</v>
      </c>
      <c r="B4712" s="85" t="s">
        <v>8893</v>
      </c>
      <c r="C4712" s="81">
        <v>12</v>
      </c>
      <c r="D4712" s="81">
        <v>5</v>
      </c>
      <c r="E4712" s="81">
        <v>5</v>
      </c>
      <c r="F4712" s="81">
        <v>0</v>
      </c>
      <c r="G4712" s="82" t="s">
        <v>110</v>
      </c>
      <c r="H4712" s="83" t="s">
        <v>111</v>
      </c>
      <c r="I4712" s="70"/>
      <c r="K4712" s="84">
        <v>32.729999999999997</v>
      </c>
    </row>
    <row r="4713" spans="1:11" s="80" customFormat="1">
      <c r="A4713" s="79" t="s">
        <v>8894</v>
      </c>
      <c r="B4713" s="85" t="s">
        <v>8895</v>
      </c>
      <c r="C4713" s="81">
        <v>12</v>
      </c>
      <c r="D4713" s="81">
        <v>5</v>
      </c>
      <c r="E4713" s="81">
        <v>5</v>
      </c>
      <c r="F4713" s="81">
        <v>0</v>
      </c>
      <c r="G4713" s="82" t="s">
        <v>110</v>
      </c>
      <c r="H4713" s="83" t="s">
        <v>111</v>
      </c>
      <c r="I4713" s="70"/>
      <c r="K4713" s="84">
        <v>21.56</v>
      </c>
    </row>
    <row r="4714" spans="1:11" s="80" customFormat="1">
      <c r="A4714" s="79" t="s">
        <v>8896</v>
      </c>
      <c r="B4714" s="85" t="s">
        <v>8891</v>
      </c>
      <c r="C4714" s="81">
        <v>12</v>
      </c>
      <c r="D4714" s="81">
        <v>5</v>
      </c>
      <c r="E4714" s="81">
        <v>5</v>
      </c>
      <c r="F4714" s="81">
        <v>0</v>
      </c>
      <c r="G4714" s="82" t="s">
        <v>110</v>
      </c>
      <c r="H4714" s="83" t="s">
        <v>111</v>
      </c>
      <c r="I4714" s="70"/>
      <c r="K4714" s="84">
        <v>14.01</v>
      </c>
    </row>
    <row r="4715" spans="1:11" s="80" customFormat="1">
      <c r="A4715" s="79" t="s">
        <v>8897</v>
      </c>
      <c r="B4715" s="85" t="s">
        <v>8898</v>
      </c>
      <c r="C4715" s="81">
        <v>12</v>
      </c>
      <c r="D4715" s="81">
        <v>5</v>
      </c>
      <c r="E4715" s="81">
        <v>5</v>
      </c>
      <c r="F4715" s="81">
        <v>0</v>
      </c>
      <c r="G4715" s="82" t="s">
        <v>110</v>
      </c>
      <c r="H4715" s="83" t="s">
        <v>111</v>
      </c>
      <c r="I4715" s="70"/>
      <c r="K4715" s="84">
        <v>37.590000000000003</v>
      </c>
    </row>
    <row r="4716" spans="1:11" s="80" customFormat="1">
      <c r="A4716" s="79" t="s">
        <v>8899</v>
      </c>
      <c r="B4716" s="85" t="s">
        <v>8900</v>
      </c>
      <c r="C4716" s="81">
        <v>12</v>
      </c>
      <c r="D4716" s="81">
        <v>5</v>
      </c>
      <c r="E4716" s="81">
        <v>5</v>
      </c>
      <c r="F4716" s="81">
        <v>0</v>
      </c>
      <c r="G4716" s="82" t="s">
        <v>110</v>
      </c>
      <c r="H4716" s="83" t="s">
        <v>111</v>
      </c>
      <c r="I4716" s="70"/>
      <c r="K4716" s="84">
        <v>56.38</v>
      </c>
    </row>
    <row r="4717" spans="1:11" s="80" customFormat="1">
      <c r="A4717" s="79" t="s">
        <v>8901</v>
      </c>
      <c r="B4717" s="80" t="s">
        <v>8902</v>
      </c>
      <c r="C4717" s="81">
        <v>12</v>
      </c>
      <c r="D4717" s="81">
        <v>5</v>
      </c>
      <c r="E4717" s="81">
        <v>5</v>
      </c>
      <c r="F4717" s="81">
        <v>0</v>
      </c>
      <c r="G4717" s="82" t="s">
        <v>110</v>
      </c>
      <c r="H4717" s="83" t="s">
        <v>111</v>
      </c>
      <c r="I4717" s="70"/>
      <c r="K4717" s="84">
        <v>0.09</v>
      </c>
    </row>
    <row r="4718" spans="1:11" s="80" customFormat="1">
      <c r="A4718" s="79" t="s">
        <v>8903</v>
      </c>
      <c r="B4718" s="80" t="s">
        <v>8904</v>
      </c>
      <c r="C4718" s="81">
        <v>12</v>
      </c>
      <c r="D4718" s="81">
        <v>5</v>
      </c>
      <c r="E4718" s="81">
        <v>5</v>
      </c>
      <c r="F4718" s="81">
        <v>0</v>
      </c>
      <c r="G4718" s="82" t="s">
        <v>110</v>
      </c>
      <c r="H4718" s="83" t="s">
        <v>111</v>
      </c>
      <c r="I4718" s="70"/>
      <c r="K4718" s="84">
        <v>0.18</v>
      </c>
    </row>
    <row r="4719" spans="1:11" s="80" customFormat="1">
      <c r="A4719" s="79" t="s">
        <v>8905</v>
      </c>
      <c r="B4719" s="80" t="s">
        <v>8906</v>
      </c>
      <c r="C4719" s="81">
        <v>12</v>
      </c>
      <c r="D4719" s="81">
        <v>5</v>
      </c>
      <c r="E4719" s="81">
        <v>5</v>
      </c>
      <c r="F4719" s="81">
        <v>0</v>
      </c>
      <c r="G4719" s="82" t="s">
        <v>110</v>
      </c>
      <c r="H4719" s="83" t="s">
        <v>111</v>
      </c>
      <c r="I4719" s="70"/>
      <c r="K4719" s="84">
        <v>0.18</v>
      </c>
    </row>
    <row r="4720" spans="1:11" s="80" customFormat="1">
      <c r="A4720" s="79" t="s">
        <v>8907</v>
      </c>
      <c r="B4720" s="80" t="s">
        <v>8908</v>
      </c>
      <c r="C4720" s="81">
        <v>12</v>
      </c>
      <c r="D4720" s="81">
        <v>5</v>
      </c>
      <c r="E4720" s="81">
        <v>5</v>
      </c>
      <c r="F4720" s="81">
        <v>0</v>
      </c>
      <c r="G4720" s="82" t="s">
        <v>110</v>
      </c>
      <c r="H4720" s="83" t="s">
        <v>111</v>
      </c>
      <c r="I4720" s="70"/>
      <c r="K4720" s="84">
        <v>0.19</v>
      </c>
    </row>
    <row r="4721" spans="1:11" s="80" customFormat="1">
      <c r="A4721" s="79" t="s">
        <v>8909</v>
      </c>
      <c r="B4721" s="80" t="s">
        <v>8910</v>
      </c>
      <c r="C4721" s="81">
        <v>12</v>
      </c>
      <c r="D4721" s="81">
        <v>5</v>
      </c>
      <c r="E4721" s="81">
        <v>5</v>
      </c>
      <c r="F4721" s="81">
        <v>0</v>
      </c>
      <c r="G4721" s="82" t="s">
        <v>110</v>
      </c>
      <c r="H4721" s="83" t="s">
        <v>111</v>
      </c>
      <c r="I4721" s="70"/>
      <c r="K4721" s="84">
        <v>1.06</v>
      </c>
    </row>
    <row r="4722" spans="1:11" s="80" customFormat="1">
      <c r="A4722" s="79" t="s">
        <v>8911</v>
      </c>
      <c r="B4722" s="80" t="s">
        <v>8912</v>
      </c>
      <c r="C4722" s="81">
        <v>12</v>
      </c>
      <c r="D4722" s="81">
        <v>5</v>
      </c>
      <c r="E4722" s="81">
        <v>5</v>
      </c>
      <c r="F4722" s="81">
        <v>0</v>
      </c>
      <c r="G4722" s="82" t="s">
        <v>110</v>
      </c>
      <c r="H4722" s="83" t="s">
        <v>111</v>
      </c>
      <c r="I4722" s="70"/>
      <c r="K4722" s="84">
        <v>0.23</v>
      </c>
    </row>
    <row r="4723" spans="1:11" s="80" customFormat="1">
      <c r="A4723" s="79" t="s">
        <v>8913</v>
      </c>
      <c r="B4723" s="80" t="s">
        <v>8914</v>
      </c>
      <c r="C4723" s="81">
        <v>12</v>
      </c>
      <c r="D4723" s="81">
        <v>5</v>
      </c>
      <c r="E4723" s="81">
        <v>5</v>
      </c>
      <c r="F4723" s="81">
        <v>0</v>
      </c>
      <c r="G4723" s="82" t="s">
        <v>110</v>
      </c>
      <c r="H4723" s="83" t="s">
        <v>111</v>
      </c>
      <c r="I4723" s="70"/>
      <c r="K4723" s="84">
        <v>0.17</v>
      </c>
    </row>
    <row r="4724" spans="1:11">
      <c r="A4724" s="79" t="s">
        <v>8915</v>
      </c>
      <c r="B4724" s="85" t="s">
        <v>8916</v>
      </c>
      <c r="C4724" s="81">
        <v>12</v>
      </c>
      <c r="D4724" s="81">
        <v>5</v>
      </c>
      <c r="E4724" s="81">
        <v>5</v>
      </c>
      <c r="F4724" s="81">
        <v>0</v>
      </c>
      <c r="G4724" s="82" t="s">
        <v>110</v>
      </c>
      <c r="H4724" s="83" t="s">
        <v>111</v>
      </c>
      <c r="J4724" s="80"/>
      <c r="K4724" s="84">
        <v>9.0299999999999994</v>
      </c>
    </row>
    <row r="4725" spans="1:11">
      <c r="A4725" s="70" t="s">
        <v>8917</v>
      </c>
      <c r="B4725" s="70" t="s">
        <v>8918</v>
      </c>
      <c r="C4725" s="71">
        <v>12</v>
      </c>
      <c r="D4725" s="71">
        <v>6</v>
      </c>
      <c r="E4725" s="71">
        <v>5</v>
      </c>
      <c r="F4725" s="71">
        <v>0</v>
      </c>
      <c r="G4725" s="109" t="s">
        <v>110</v>
      </c>
      <c r="H4725" s="70" t="s">
        <v>7536</v>
      </c>
    </row>
  </sheetData>
  <conditionalFormatting sqref="A4725:A1048576 A1:A15 A19:A4723">
    <cfRule type="duplicateValues" dxfId="3" priority="4"/>
  </conditionalFormatting>
  <conditionalFormatting sqref="K3414:K3548">
    <cfRule type="cellIs" dxfId="2" priority="3" operator="equal">
      <formula>0</formula>
    </cfRule>
  </conditionalFormatting>
  <conditionalFormatting sqref="A4724">
    <cfRule type="duplicateValues" dxfId="1" priority="2"/>
  </conditionalFormatting>
  <conditionalFormatting sqref="A16:A18">
    <cfRule type="duplicateValues" dxfId="0" priority="1"/>
  </conditionalFormatting>
  <pageMargins left="0.7" right="0.7" top="0.75" bottom="0.75" header="0.3" footer="0.3"/>
  <ignoredErrors>
    <ignoredError sqref="A21 A22:A42 A43:A4129 G21:G4725" numberStoredAsText="1"/>
  </ignoredError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0F22-3240-C441-845F-4AC1D9EF8A83}">
  <dimension ref="A2:H129"/>
  <sheetViews>
    <sheetView workbookViewId="0">
      <selection activeCell="A11" sqref="A11"/>
    </sheetView>
  </sheetViews>
  <sheetFormatPr baseColWidth="10" defaultColWidth="8.83203125" defaultRowHeight="16"/>
  <cols>
    <col min="1" max="1" width="70.1640625" style="113" bestFit="1" customWidth="1"/>
    <col min="2" max="2" width="8.1640625" style="113" customWidth="1"/>
    <col min="3" max="3" width="15.5" style="113" bestFit="1" customWidth="1"/>
    <col min="4" max="4" width="70.1640625" style="113" bestFit="1" customWidth="1"/>
    <col min="5" max="5" width="15.33203125" style="110" bestFit="1" customWidth="1"/>
    <col min="6" max="6" width="14.5" style="110" bestFit="1" customWidth="1"/>
    <col min="7" max="7" width="24.5" style="110" bestFit="1" customWidth="1"/>
    <col min="8" max="8" width="16.5" bestFit="1" customWidth="1"/>
  </cols>
  <sheetData>
    <row r="2" spans="1:8" ht="14.5" customHeight="1">
      <c r="A2" s="178" t="s">
        <v>8919</v>
      </c>
      <c r="B2" s="178"/>
      <c r="C2" s="178"/>
      <c r="D2" s="178"/>
      <c r="E2" s="178"/>
      <c r="F2" s="178"/>
    </row>
    <row r="3" spans="1:8">
      <c r="A3" s="178"/>
      <c r="B3" s="178"/>
      <c r="C3" s="178"/>
      <c r="D3" s="178"/>
      <c r="E3" s="178"/>
      <c r="F3" s="178"/>
    </row>
    <row r="6" spans="1:8" s="13" customFormat="1" ht="15" customHeight="1">
      <c r="A6" s="111" t="s">
        <v>8920</v>
      </c>
      <c r="B6" s="111" t="s">
        <v>13</v>
      </c>
      <c r="C6" s="111" t="s">
        <v>8921</v>
      </c>
      <c r="D6" s="111" t="s">
        <v>8920</v>
      </c>
      <c r="E6" s="112" t="s">
        <v>8922</v>
      </c>
      <c r="F6" s="112" t="s">
        <v>8923</v>
      </c>
      <c r="G6" s="112" t="s">
        <v>8924</v>
      </c>
      <c r="H6" s="112" t="s">
        <v>8925</v>
      </c>
    </row>
    <row r="7" spans="1:8">
      <c r="H7" s="110"/>
    </row>
    <row r="8" spans="1:8">
      <c r="A8" s="113" t="s">
        <v>8926</v>
      </c>
      <c r="B8" s="153" t="s">
        <v>8927</v>
      </c>
      <c r="C8" s="113" t="s">
        <v>110</v>
      </c>
      <c r="D8" s="113" t="s">
        <v>8926</v>
      </c>
      <c r="E8" s="110">
        <v>0.94799999999999995</v>
      </c>
      <c r="F8" s="110">
        <v>0.93700000000000006</v>
      </c>
      <c r="G8" s="114">
        <v>0.94799999999999995</v>
      </c>
      <c r="H8" s="110">
        <v>0.94799999999999995</v>
      </c>
    </row>
    <row r="9" spans="1:8">
      <c r="A9" s="113" t="s">
        <v>8928</v>
      </c>
      <c r="B9" s="113" t="s">
        <v>8929</v>
      </c>
      <c r="C9" s="113" t="s">
        <v>24</v>
      </c>
      <c r="D9" s="113" t="s">
        <v>8928</v>
      </c>
      <c r="E9" s="110">
        <v>1.3180000000000001</v>
      </c>
      <c r="F9" s="110">
        <v>1.321</v>
      </c>
      <c r="G9" s="114">
        <v>1.321</v>
      </c>
      <c r="H9" s="110">
        <v>1.321</v>
      </c>
    </row>
    <row r="10" spans="1:8">
      <c r="A10" s="113" t="s">
        <v>8930</v>
      </c>
      <c r="B10" s="113" t="s">
        <v>8931</v>
      </c>
      <c r="C10" s="113" t="s">
        <v>110</v>
      </c>
      <c r="D10" s="113" t="s">
        <v>8930</v>
      </c>
      <c r="E10" s="110">
        <v>0.99299999999999999</v>
      </c>
      <c r="F10" s="110">
        <v>0.97599999999999998</v>
      </c>
      <c r="G10" s="114">
        <v>0.98599999999999999</v>
      </c>
      <c r="H10" s="110">
        <v>0.98599999999999999</v>
      </c>
    </row>
    <row r="11" spans="1:8">
      <c r="A11" s="113" t="s">
        <v>8932</v>
      </c>
      <c r="B11" s="113" t="s">
        <v>8933</v>
      </c>
      <c r="C11" s="113" t="s">
        <v>8934</v>
      </c>
      <c r="D11" s="113" t="s">
        <v>8932</v>
      </c>
      <c r="E11" s="110">
        <v>0.93899999999999995</v>
      </c>
      <c r="F11" s="110">
        <v>0.92500000000000004</v>
      </c>
      <c r="G11" s="114">
        <v>0.94</v>
      </c>
      <c r="H11" s="110">
        <v>0.94</v>
      </c>
    </row>
    <row r="12" spans="1:8">
      <c r="A12" s="113" t="s">
        <v>8935</v>
      </c>
      <c r="B12" s="113" t="s">
        <v>8936</v>
      </c>
      <c r="C12" s="113">
        <v>54</v>
      </c>
      <c r="D12" s="113" t="s">
        <v>8935</v>
      </c>
      <c r="E12" s="110">
        <v>1.05</v>
      </c>
      <c r="F12" s="110">
        <v>1.0449999999999999</v>
      </c>
      <c r="G12" s="114">
        <v>1.0449999999999999</v>
      </c>
      <c r="H12" s="110">
        <v>1.0449999999999999</v>
      </c>
    </row>
    <row r="13" spans="1:8">
      <c r="A13" s="113" t="s">
        <v>8937</v>
      </c>
      <c r="B13" s="113" t="s">
        <v>8936</v>
      </c>
      <c r="C13" s="113">
        <v>55</v>
      </c>
      <c r="D13" s="113" t="s">
        <v>8937</v>
      </c>
      <c r="E13" s="110">
        <v>1.05</v>
      </c>
      <c r="F13" s="110">
        <v>1.0449999999999999</v>
      </c>
      <c r="G13" s="114">
        <v>1.0449999999999999</v>
      </c>
      <c r="H13" s="110">
        <v>1.0449999999999999</v>
      </c>
    </row>
    <row r="14" spans="1:8">
      <c r="A14" s="113" t="s">
        <v>8938</v>
      </c>
      <c r="B14" s="113" t="s">
        <v>8939</v>
      </c>
      <c r="C14" s="113">
        <v>71</v>
      </c>
      <c r="D14" s="113" t="s">
        <v>8938</v>
      </c>
      <c r="E14" s="110">
        <v>1.05</v>
      </c>
      <c r="F14" s="110">
        <v>1.0449999999999999</v>
      </c>
      <c r="G14" s="114">
        <v>1.0449999999999999</v>
      </c>
      <c r="H14" s="110">
        <v>1.0449999999999999</v>
      </c>
    </row>
    <row r="15" spans="1:8">
      <c r="A15" s="113" t="s">
        <v>8940</v>
      </c>
      <c r="B15" s="113" t="s">
        <v>8936</v>
      </c>
      <c r="C15" s="113">
        <v>56</v>
      </c>
      <c r="D15" s="113" t="s">
        <v>8940</v>
      </c>
      <c r="E15" s="110">
        <v>1.05</v>
      </c>
      <c r="F15" s="110">
        <v>1.0449999999999999</v>
      </c>
      <c r="G15" s="114">
        <v>1.0449999999999999</v>
      </c>
      <c r="H15" s="110">
        <v>1.0449999999999999</v>
      </c>
    </row>
    <row r="16" spans="1:8">
      <c r="A16" s="113" t="s">
        <v>8941</v>
      </c>
      <c r="B16" s="113" t="s">
        <v>8936</v>
      </c>
      <c r="C16" s="113">
        <v>57</v>
      </c>
      <c r="D16" s="113" t="s">
        <v>8941</v>
      </c>
      <c r="E16" s="110">
        <v>1.05</v>
      </c>
      <c r="F16" s="110">
        <v>1.0449999999999999</v>
      </c>
      <c r="G16" s="114">
        <v>1.0449999999999999</v>
      </c>
      <c r="H16" s="110">
        <v>1.046</v>
      </c>
    </row>
    <row r="17" spans="1:8">
      <c r="A17" s="113" t="s">
        <v>8942</v>
      </c>
      <c r="B17" s="113" t="s">
        <v>8939</v>
      </c>
      <c r="C17" s="113">
        <v>18</v>
      </c>
      <c r="D17" s="113" t="s">
        <v>8942</v>
      </c>
      <c r="E17" s="110">
        <v>1.1040000000000001</v>
      </c>
      <c r="F17" s="110">
        <v>1.107</v>
      </c>
      <c r="G17" s="114">
        <v>1.107</v>
      </c>
      <c r="H17" s="110">
        <v>1.107</v>
      </c>
    </row>
    <row r="18" spans="1:8">
      <c r="A18" s="113" t="s">
        <v>8943</v>
      </c>
      <c r="B18" s="113" t="s">
        <v>8939</v>
      </c>
      <c r="C18" s="113">
        <v>26</v>
      </c>
      <c r="D18" s="113" t="s">
        <v>8943</v>
      </c>
      <c r="E18" s="110">
        <v>1.1140000000000001</v>
      </c>
      <c r="F18" s="110">
        <v>1.107</v>
      </c>
      <c r="G18" s="114">
        <v>1.107</v>
      </c>
      <c r="H18" s="110">
        <v>1.107</v>
      </c>
    </row>
    <row r="19" spans="1:8">
      <c r="A19" s="113" t="s">
        <v>8944</v>
      </c>
      <c r="B19" s="113" t="s">
        <v>8936</v>
      </c>
      <c r="C19" s="113">
        <v>58</v>
      </c>
      <c r="D19" s="113" t="s">
        <v>8944</v>
      </c>
      <c r="E19" s="110">
        <v>1.05</v>
      </c>
      <c r="F19" s="110">
        <v>1.0449999999999999</v>
      </c>
      <c r="G19" s="114">
        <v>1.0449999999999999</v>
      </c>
      <c r="H19" s="110">
        <v>1.0449999999999999</v>
      </c>
    </row>
    <row r="20" spans="1:8">
      <c r="A20" s="113" t="s">
        <v>8945</v>
      </c>
      <c r="B20" s="113" t="s">
        <v>8936</v>
      </c>
      <c r="C20" s="113">
        <v>59</v>
      </c>
      <c r="D20" s="113" t="s">
        <v>8945</v>
      </c>
      <c r="E20" s="110">
        <v>1.05</v>
      </c>
      <c r="F20" s="110">
        <v>1.0449999999999999</v>
      </c>
      <c r="G20" s="114">
        <v>1.0449999999999999</v>
      </c>
      <c r="H20" s="110">
        <v>1.0449999999999999</v>
      </c>
    </row>
    <row r="21" spans="1:8">
      <c r="A21" s="113" t="s">
        <v>8946</v>
      </c>
      <c r="B21" s="113" t="s">
        <v>8936</v>
      </c>
      <c r="C21" s="113">
        <v>60</v>
      </c>
      <c r="D21" s="113" t="s">
        <v>8946</v>
      </c>
      <c r="E21" s="110">
        <v>1.05</v>
      </c>
      <c r="F21" s="110">
        <v>1.0449999999999999</v>
      </c>
      <c r="G21" s="114">
        <v>1.0449999999999999</v>
      </c>
      <c r="H21" s="110">
        <v>1.0449999999999999</v>
      </c>
    </row>
    <row r="22" spans="1:8">
      <c r="A22" s="113" t="s">
        <v>8947</v>
      </c>
      <c r="B22" s="113" t="s">
        <v>8936</v>
      </c>
      <c r="C22" s="113">
        <v>51</v>
      </c>
      <c r="D22" s="113" t="s">
        <v>8947</v>
      </c>
      <c r="E22" s="110">
        <v>1.157</v>
      </c>
      <c r="F22" s="110">
        <v>1.149</v>
      </c>
      <c r="G22" s="114">
        <v>1.149</v>
      </c>
      <c r="H22" s="110">
        <v>1.149</v>
      </c>
    </row>
    <row r="23" spans="1:8">
      <c r="A23" s="113" t="s">
        <v>8948</v>
      </c>
      <c r="B23" s="113" t="s">
        <v>8939</v>
      </c>
      <c r="C23" s="113">
        <v>17</v>
      </c>
      <c r="D23" s="113" t="s">
        <v>8948</v>
      </c>
      <c r="E23" s="110">
        <v>1.0980000000000001</v>
      </c>
      <c r="F23" s="110">
        <v>1.095</v>
      </c>
      <c r="G23" s="114">
        <v>1.095</v>
      </c>
      <c r="H23" s="110">
        <v>1.095</v>
      </c>
    </row>
    <row r="24" spans="1:8">
      <c r="A24" s="113" t="s">
        <v>8949</v>
      </c>
      <c r="B24" s="113" t="s">
        <v>8936</v>
      </c>
      <c r="C24" s="113">
        <v>61</v>
      </c>
      <c r="D24" s="113" t="s">
        <v>8949</v>
      </c>
      <c r="E24" s="110">
        <v>1.05</v>
      </c>
      <c r="F24" s="110">
        <v>1.0449999999999999</v>
      </c>
      <c r="G24" s="114">
        <v>1.0449999999999999</v>
      </c>
      <c r="H24" s="110">
        <v>1.0449999999999999</v>
      </c>
    </row>
    <row r="25" spans="1:8">
      <c r="A25" s="113" t="s">
        <v>8950</v>
      </c>
      <c r="B25" s="113" t="s">
        <v>8936</v>
      </c>
      <c r="C25" s="113">
        <v>62</v>
      </c>
      <c r="D25" s="113" t="s">
        <v>8950</v>
      </c>
      <c r="E25" s="110">
        <v>1.05</v>
      </c>
      <c r="F25" s="110">
        <v>1.0449999999999999</v>
      </c>
      <c r="G25" s="114">
        <v>1.0449999999999999</v>
      </c>
      <c r="H25" s="110">
        <v>1.046</v>
      </c>
    </row>
    <row r="26" spans="1:8">
      <c r="A26" s="113" t="s">
        <v>8951</v>
      </c>
      <c r="B26" s="113" t="s">
        <v>8936</v>
      </c>
      <c r="C26" s="113">
        <v>63</v>
      </c>
      <c r="D26" s="113" t="s">
        <v>8951</v>
      </c>
      <c r="E26" s="110">
        <v>1.05</v>
      </c>
      <c r="F26" s="110">
        <v>1.054</v>
      </c>
      <c r="G26" s="114">
        <v>1.054</v>
      </c>
      <c r="H26" s="110">
        <v>1.0569999999999999</v>
      </c>
    </row>
    <row r="27" spans="1:8">
      <c r="A27" s="113" t="s">
        <v>8952</v>
      </c>
      <c r="B27" s="113" t="s">
        <v>8936</v>
      </c>
      <c r="C27" s="113">
        <v>64</v>
      </c>
      <c r="D27" s="113" t="s">
        <v>8952</v>
      </c>
      <c r="E27" s="110">
        <v>1.052</v>
      </c>
      <c r="F27" s="110">
        <v>1.056</v>
      </c>
      <c r="G27" s="114">
        <v>1.056</v>
      </c>
      <c r="H27" s="110">
        <v>1.0609999999999999</v>
      </c>
    </row>
    <row r="28" spans="1:8">
      <c r="A28" s="113" t="s">
        <v>8953</v>
      </c>
      <c r="B28" s="113" t="s">
        <v>8939</v>
      </c>
      <c r="C28" s="113">
        <v>72</v>
      </c>
      <c r="D28" s="113" t="s">
        <v>8953</v>
      </c>
      <c r="E28" s="110">
        <v>1.054</v>
      </c>
      <c r="F28" s="110">
        <v>1.0589999999999999</v>
      </c>
      <c r="G28" s="114">
        <v>1.0589999999999999</v>
      </c>
      <c r="H28" s="110">
        <v>1.0669999999999999</v>
      </c>
    </row>
    <row r="29" spans="1:8">
      <c r="A29" s="113" t="s">
        <v>8954</v>
      </c>
      <c r="B29" s="113" t="s">
        <v>8936</v>
      </c>
      <c r="C29" s="113" t="s">
        <v>8955</v>
      </c>
      <c r="D29" s="113" t="s">
        <v>8954</v>
      </c>
      <c r="E29" s="110">
        <v>1.173</v>
      </c>
      <c r="F29" s="110">
        <v>1.1919999999999999</v>
      </c>
      <c r="G29" s="114">
        <v>1.1919999999999999</v>
      </c>
      <c r="H29" s="110">
        <v>1.1919999999999999</v>
      </c>
    </row>
    <row r="30" spans="1:8">
      <c r="A30" s="113" t="s">
        <v>8956</v>
      </c>
      <c r="B30" s="113" t="s">
        <v>8936</v>
      </c>
      <c r="C30" s="113">
        <v>52</v>
      </c>
      <c r="D30" s="113" t="s">
        <v>8956</v>
      </c>
      <c r="E30" s="110">
        <v>1.1579999999999999</v>
      </c>
      <c r="F30" s="110">
        <v>1.1639999999999999</v>
      </c>
      <c r="G30" s="114">
        <v>1.1639999999999999</v>
      </c>
      <c r="H30" s="110">
        <v>1.171</v>
      </c>
    </row>
    <row r="31" spans="1:8">
      <c r="A31" s="113" t="s">
        <v>8957</v>
      </c>
      <c r="B31" s="113" t="s">
        <v>8936</v>
      </c>
      <c r="C31" s="113" t="s">
        <v>8958</v>
      </c>
      <c r="D31" s="113" t="s">
        <v>8957</v>
      </c>
      <c r="E31" s="110">
        <v>1.208</v>
      </c>
      <c r="F31" s="110">
        <v>1.1919999999999999</v>
      </c>
      <c r="G31" s="114">
        <v>1.1919999999999999</v>
      </c>
      <c r="H31" s="110">
        <v>1.1919999999999999</v>
      </c>
    </row>
    <row r="32" spans="1:8">
      <c r="A32" s="113" t="s">
        <v>8959</v>
      </c>
      <c r="B32" s="113" t="s">
        <v>8936</v>
      </c>
      <c r="C32" s="113" t="s">
        <v>8960</v>
      </c>
      <c r="D32" s="113" t="s">
        <v>8959</v>
      </c>
      <c r="E32" s="110">
        <v>1.204</v>
      </c>
      <c r="F32" s="110">
        <v>1.1919999999999999</v>
      </c>
      <c r="G32" s="114">
        <v>1.1919999999999999</v>
      </c>
      <c r="H32" s="110">
        <v>1.1919999999999999</v>
      </c>
    </row>
    <row r="33" spans="1:8">
      <c r="A33" s="113" t="s">
        <v>8961</v>
      </c>
      <c r="B33" s="113" t="s">
        <v>8936</v>
      </c>
      <c r="C33" s="113">
        <v>65</v>
      </c>
      <c r="D33" s="113" t="s">
        <v>8961</v>
      </c>
      <c r="E33" s="110">
        <v>1.073</v>
      </c>
      <c r="F33" s="115">
        <v>1.1000000000000001</v>
      </c>
      <c r="G33" s="114">
        <v>1.1000000000000001</v>
      </c>
      <c r="H33" s="110">
        <v>1.1279999999999999</v>
      </c>
    </row>
    <row r="34" spans="1:8">
      <c r="A34" s="113" t="s">
        <v>8962</v>
      </c>
      <c r="B34" s="113" t="s">
        <v>8936</v>
      </c>
      <c r="C34" s="113" t="s">
        <v>49</v>
      </c>
      <c r="D34" s="113" t="s">
        <v>8962</v>
      </c>
      <c r="E34" s="110">
        <v>1.21</v>
      </c>
      <c r="F34" s="110">
        <v>1.21</v>
      </c>
      <c r="G34" s="114">
        <v>1.21</v>
      </c>
      <c r="H34" s="110">
        <v>1.21</v>
      </c>
    </row>
    <row r="35" spans="1:8">
      <c r="A35" s="113" t="s">
        <v>8963</v>
      </c>
      <c r="B35" s="113" t="s">
        <v>8939</v>
      </c>
      <c r="C35" s="113" t="s">
        <v>8964</v>
      </c>
      <c r="D35" s="113" t="s">
        <v>8963</v>
      </c>
      <c r="E35" s="110">
        <v>1.05</v>
      </c>
      <c r="F35" s="110">
        <v>1.048</v>
      </c>
      <c r="G35" s="114">
        <v>1.048</v>
      </c>
      <c r="H35" s="110">
        <v>1.05</v>
      </c>
    </row>
    <row r="36" spans="1:8">
      <c r="A36" s="113" t="s">
        <v>8965</v>
      </c>
      <c r="B36" s="113" t="s">
        <v>8936</v>
      </c>
      <c r="C36" s="113" t="s">
        <v>8966</v>
      </c>
      <c r="D36" s="113" t="s">
        <v>8965</v>
      </c>
      <c r="E36" s="110">
        <v>1.0609999999999999</v>
      </c>
      <c r="F36" s="110">
        <v>1.0760000000000001</v>
      </c>
      <c r="G36" s="114">
        <v>1.0760000000000001</v>
      </c>
      <c r="H36" s="110">
        <v>1.091</v>
      </c>
    </row>
    <row r="37" spans="1:8">
      <c r="A37" s="113" t="s">
        <v>8967</v>
      </c>
      <c r="B37" s="113" t="s">
        <v>8939</v>
      </c>
      <c r="C37" s="113" t="s">
        <v>8968</v>
      </c>
      <c r="D37" s="113" t="s">
        <v>8967</v>
      </c>
      <c r="E37" s="110">
        <v>1.0549999999999999</v>
      </c>
      <c r="F37" s="110">
        <v>1.0649999999999999</v>
      </c>
      <c r="G37" s="114">
        <v>1.0649999999999999</v>
      </c>
      <c r="H37" s="110">
        <v>1.0760000000000001</v>
      </c>
    </row>
    <row r="38" spans="1:8">
      <c r="A38" s="113" t="s">
        <v>8969</v>
      </c>
      <c r="B38" s="113" t="s">
        <v>8936</v>
      </c>
      <c r="C38" s="113" t="s">
        <v>8970</v>
      </c>
      <c r="D38" s="113" t="s">
        <v>8969</v>
      </c>
      <c r="E38" s="110">
        <v>1.056</v>
      </c>
      <c r="F38" s="110">
        <v>1.0640000000000001</v>
      </c>
      <c r="G38" s="114">
        <v>1.0640000000000001</v>
      </c>
      <c r="H38" s="110">
        <v>1.0740000000000001</v>
      </c>
    </row>
    <row r="39" spans="1:8">
      <c r="A39" s="113" t="s">
        <v>8971</v>
      </c>
      <c r="B39" s="113" t="s">
        <v>8936</v>
      </c>
      <c r="C39" s="113" t="s">
        <v>8972</v>
      </c>
      <c r="D39" s="113" t="s">
        <v>8971</v>
      </c>
      <c r="E39" s="110">
        <v>1.05</v>
      </c>
      <c r="F39" s="110">
        <v>1.0449999999999999</v>
      </c>
      <c r="G39" s="114">
        <v>1.0449999999999999</v>
      </c>
      <c r="H39" s="110">
        <v>1.0449999999999999</v>
      </c>
    </row>
    <row r="40" spans="1:8">
      <c r="A40" s="113" t="s">
        <v>8973</v>
      </c>
      <c r="B40" s="113" t="s">
        <v>8936</v>
      </c>
      <c r="C40" s="113" t="s">
        <v>8974</v>
      </c>
      <c r="D40" s="113" t="s">
        <v>8973</v>
      </c>
      <c r="E40" s="110">
        <v>1.157</v>
      </c>
      <c r="F40" s="110">
        <v>1.149</v>
      </c>
      <c r="G40" s="114">
        <v>1.149</v>
      </c>
      <c r="H40" s="110">
        <v>1.149</v>
      </c>
    </row>
    <row r="41" spans="1:8">
      <c r="A41" s="113" t="s">
        <v>8975</v>
      </c>
      <c r="B41" s="113" t="s">
        <v>8936</v>
      </c>
      <c r="C41" s="113" t="s">
        <v>8976</v>
      </c>
      <c r="D41" s="113" t="s">
        <v>8975</v>
      </c>
      <c r="E41" s="110">
        <v>1.05</v>
      </c>
      <c r="F41" s="110">
        <v>1.0449999999999999</v>
      </c>
      <c r="G41" s="114">
        <v>1.0449999999999999</v>
      </c>
      <c r="H41" s="110">
        <v>1.0449999999999999</v>
      </c>
    </row>
    <row r="42" spans="1:8">
      <c r="A42" s="113" t="s">
        <v>8977</v>
      </c>
      <c r="B42" s="113" t="s">
        <v>8936</v>
      </c>
      <c r="C42" s="113" t="s">
        <v>8978</v>
      </c>
      <c r="D42" s="113" t="s">
        <v>8977</v>
      </c>
      <c r="E42" s="110">
        <v>1.05</v>
      </c>
      <c r="F42" s="110">
        <v>1.0449999999999999</v>
      </c>
      <c r="G42" s="114">
        <v>1.0449999999999999</v>
      </c>
      <c r="H42" s="110">
        <v>1.0449999999999999</v>
      </c>
    </row>
    <row r="43" spans="1:8">
      <c r="A43" s="113" t="s">
        <v>8979</v>
      </c>
      <c r="B43" s="113" t="s">
        <v>8936</v>
      </c>
      <c r="C43" s="113" t="s">
        <v>8980</v>
      </c>
      <c r="D43" s="113" t="s">
        <v>8979</v>
      </c>
      <c r="E43" s="110">
        <v>1.05</v>
      </c>
      <c r="F43" s="110">
        <v>1.0449999999999999</v>
      </c>
      <c r="G43" s="114">
        <v>1.0449999999999999</v>
      </c>
      <c r="H43" s="110">
        <v>1.0449999999999999</v>
      </c>
    </row>
    <row r="44" spans="1:8">
      <c r="A44" s="113" t="s">
        <v>8981</v>
      </c>
      <c r="B44" s="113" t="s">
        <v>8982</v>
      </c>
      <c r="C44" s="113" t="s">
        <v>24</v>
      </c>
      <c r="D44" s="113" t="s">
        <v>8981</v>
      </c>
      <c r="E44" s="110">
        <v>1.0069999999999999</v>
      </c>
      <c r="F44" s="110">
        <v>1.006</v>
      </c>
      <c r="G44" s="114">
        <v>1.008</v>
      </c>
      <c r="H44" s="110">
        <v>1.008</v>
      </c>
    </row>
    <row r="45" spans="1:8">
      <c r="A45" s="113" t="s">
        <v>8983</v>
      </c>
      <c r="B45" s="113" t="s">
        <v>367</v>
      </c>
      <c r="C45" s="113" t="s">
        <v>110</v>
      </c>
      <c r="D45" s="113" t="s">
        <v>8983</v>
      </c>
      <c r="E45" s="110">
        <v>1.0669999999999999</v>
      </c>
      <c r="F45" s="110">
        <v>1.0640000000000001</v>
      </c>
      <c r="G45" s="114">
        <v>1.0640000000000001</v>
      </c>
      <c r="H45" s="110">
        <v>1.0640000000000001</v>
      </c>
    </row>
    <row r="46" spans="1:8">
      <c r="A46" s="113" t="s">
        <v>8984</v>
      </c>
      <c r="B46" s="113" t="s">
        <v>8985</v>
      </c>
      <c r="C46" s="113" t="s">
        <v>24</v>
      </c>
      <c r="D46" s="113" t="s">
        <v>8984</v>
      </c>
      <c r="E46" s="110">
        <v>1.1220000000000001</v>
      </c>
      <c r="F46" s="110">
        <v>1.1200000000000001</v>
      </c>
      <c r="G46" s="114">
        <v>1.1200000000000001</v>
      </c>
      <c r="H46" s="110">
        <v>1.1200000000000001</v>
      </c>
    </row>
    <row r="47" spans="1:8">
      <c r="A47" s="113" t="s">
        <v>8986</v>
      </c>
      <c r="B47" s="113" t="s">
        <v>8987</v>
      </c>
      <c r="C47" s="113" t="s">
        <v>24</v>
      </c>
      <c r="D47" s="113" t="s">
        <v>8986</v>
      </c>
      <c r="E47" s="110">
        <v>1.0169999999999999</v>
      </c>
      <c r="F47" s="110">
        <v>1.0129999999999999</v>
      </c>
      <c r="G47" s="114">
        <v>1.0129999999999999</v>
      </c>
      <c r="H47" s="110">
        <v>1.0129999999999999</v>
      </c>
    </row>
    <row r="48" spans="1:8">
      <c r="A48" s="113" t="s">
        <v>8988</v>
      </c>
      <c r="B48" s="113" t="s">
        <v>8989</v>
      </c>
      <c r="C48" s="113" t="s">
        <v>62</v>
      </c>
      <c r="D48" s="113" t="s">
        <v>8988</v>
      </c>
      <c r="E48" s="110">
        <v>1.01</v>
      </c>
      <c r="F48" s="110">
        <v>0.997</v>
      </c>
      <c r="G48" s="114">
        <v>1.006</v>
      </c>
      <c r="H48" s="110">
        <v>1.006</v>
      </c>
    </row>
    <row r="49" spans="1:8">
      <c r="A49" s="113" t="s">
        <v>8990</v>
      </c>
      <c r="B49" s="113" t="s">
        <v>8989</v>
      </c>
      <c r="C49" s="113" t="s">
        <v>8991</v>
      </c>
      <c r="D49" s="113" t="s">
        <v>8990</v>
      </c>
      <c r="E49" s="110">
        <v>1.0149999999999999</v>
      </c>
      <c r="F49" s="110">
        <v>1.008</v>
      </c>
      <c r="G49" s="114">
        <v>1.014</v>
      </c>
      <c r="H49" s="110">
        <v>1.014</v>
      </c>
    </row>
    <row r="50" spans="1:8">
      <c r="A50" s="113" t="s">
        <v>8992</v>
      </c>
      <c r="B50" s="113" t="s">
        <v>8989</v>
      </c>
      <c r="C50" s="113" t="s">
        <v>8993</v>
      </c>
      <c r="D50" s="113" t="s">
        <v>8992</v>
      </c>
      <c r="E50" s="110">
        <v>0.97899999999999998</v>
      </c>
      <c r="F50" s="110">
        <v>0.96399999999999997</v>
      </c>
      <c r="G50" s="114">
        <v>0.97799999999999998</v>
      </c>
      <c r="H50" s="110">
        <v>0.97799999999999998</v>
      </c>
    </row>
    <row r="51" spans="1:8">
      <c r="A51" s="113" t="s">
        <v>8994</v>
      </c>
      <c r="B51" s="116">
        <v>10212</v>
      </c>
      <c r="C51" s="113" t="s">
        <v>24</v>
      </c>
      <c r="D51" s="113" t="s">
        <v>8994</v>
      </c>
      <c r="E51" s="110">
        <v>1</v>
      </c>
      <c r="F51" s="110">
        <v>0.998</v>
      </c>
      <c r="G51" s="114">
        <v>0.999</v>
      </c>
      <c r="H51" s="110">
        <v>0.999</v>
      </c>
    </row>
    <row r="52" spans="1:8">
      <c r="A52" s="113" t="s">
        <v>8995</v>
      </c>
      <c r="B52" s="116">
        <v>10212</v>
      </c>
      <c r="C52" s="113" t="s">
        <v>8993</v>
      </c>
      <c r="D52" s="113" t="s">
        <v>8995</v>
      </c>
      <c r="E52" s="110">
        <v>0.95299999999999996</v>
      </c>
      <c r="F52" s="110">
        <v>0.94199999999999995</v>
      </c>
      <c r="G52" s="114">
        <v>0.95299999999999996</v>
      </c>
      <c r="H52" s="110">
        <v>0.95299999999999996</v>
      </c>
    </row>
    <row r="53" spans="1:8">
      <c r="A53" s="113" t="s">
        <v>8996</v>
      </c>
      <c r="B53" s="113" t="s">
        <v>8997</v>
      </c>
      <c r="C53" s="113" t="s">
        <v>24</v>
      </c>
      <c r="D53" s="113" t="s">
        <v>8996</v>
      </c>
      <c r="E53" s="110">
        <v>1.073</v>
      </c>
      <c r="F53" s="110">
        <v>1.069</v>
      </c>
      <c r="G53" s="114">
        <v>1.069</v>
      </c>
      <c r="H53" s="110">
        <v>1.069</v>
      </c>
    </row>
    <row r="54" spans="1:8">
      <c r="A54" s="113" t="s">
        <v>8998</v>
      </c>
      <c r="B54" s="113" t="s">
        <v>8999</v>
      </c>
      <c r="C54" s="113" t="s">
        <v>110</v>
      </c>
      <c r="D54" s="113" t="s">
        <v>8998</v>
      </c>
      <c r="E54" s="110">
        <v>0.95299999999999996</v>
      </c>
      <c r="F54" s="110">
        <v>0.93400000000000005</v>
      </c>
      <c r="G54" s="114">
        <v>0.95399999999999996</v>
      </c>
      <c r="H54" s="110">
        <v>0.95399999999999996</v>
      </c>
    </row>
    <row r="55" spans="1:8">
      <c r="A55" s="113" t="s">
        <v>9000</v>
      </c>
      <c r="B55" s="113" t="s">
        <v>9001</v>
      </c>
      <c r="C55" s="113" t="s">
        <v>9002</v>
      </c>
      <c r="D55" s="113" t="s">
        <v>9000</v>
      </c>
      <c r="E55" s="110">
        <v>1.0229999999999999</v>
      </c>
      <c r="F55" s="110">
        <v>1.02</v>
      </c>
      <c r="G55" s="114">
        <v>1.02</v>
      </c>
      <c r="H55" s="110">
        <v>1.02</v>
      </c>
    </row>
    <row r="56" spans="1:8">
      <c r="A56" s="113" t="s">
        <v>9003</v>
      </c>
      <c r="B56" s="113" t="s">
        <v>9001</v>
      </c>
      <c r="C56" s="113" t="s">
        <v>9004</v>
      </c>
      <c r="D56" s="113" t="s">
        <v>9003</v>
      </c>
      <c r="E56" s="110">
        <v>0.97</v>
      </c>
      <c r="F56" s="110">
        <v>0.96199999999999997</v>
      </c>
      <c r="G56" s="114">
        <v>0.97</v>
      </c>
      <c r="H56" s="110">
        <v>0.97</v>
      </c>
    </row>
    <row r="57" spans="1:8">
      <c r="A57" s="113" t="s">
        <v>9005</v>
      </c>
      <c r="B57" s="113" t="s">
        <v>9001</v>
      </c>
      <c r="C57" s="113" t="s">
        <v>9006</v>
      </c>
      <c r="D57" s="113" t="s">
        <v>9005</v>
      </c>
      <c r="E57" s="110">
        <v>1.032</v>
      </c>
      <c r="F57" s="110">
        <v>1.03</v>
      </c>
      <c r="G57" s="114">
        <v>1.03</v>
      </c>
      <c r="H57" s="110">
        <v>1.03</v>
      </c>
    </row>
    <row r="58" spans="1:8">
      <c r="A58" s="113" t="s">
        <v>9007</v>
      </c>
      <c r="B58" s="113" t="s">
        <v>9001</v>
      </c>
      <c r="C58" s="113" t="s">
        <v>8993</v>
      </c>
      <c r="D58" s="113" t="s">
        <v>9007</v>
      </c>
      <c r="E58" s="110">
        <v>0.96</v>
      </c>
      <c r="F58" s="110">
        <v>0.95199999999999996</v>
      </c>
      <c r="G58" s="114">
        <v>0.96199999999999997</v>
      </c>
      <c r="H58" s="110">
        <v>0.96199999999999997</v>
      </c>
    </row>
    <row r="59" spans="1:8">
      <c r="A59" s="113" t="s">
        <v>9008</v>
      </c>
      <c r="B59" s="113" t="s">
        <v>9009</v>
      </c>
      <c r="C59" s="113" t="s">
        <v>110</v>
      </c>
      <c r="D59" s="113" t="s">
        <v>9008</v>
      </c>
      <c r="E59" s="110">
        <v>0.96299999999999997</v>
      </c>
      <c r="F59" s="110">
        <v>0.94599999999999995</v>
      </c>
      <c r="G59" s="114">
        <v>0.96199999999999997</v>
      </c>
      <c r="H59" s="110">
        <v>0.96199999999999997</v>
      </c>
    </row>
    <row r="60" spans="1:8">
      <c r="A60" s="113" t="s">
        <v>9010</v>
      </c>
      <c r="B60" s="113" t="s">
        <v>9011</v>
      </c>
      <c r="C60" s="113" t="s">
        <v>110</v>
      </c>
      <c r="D60" s="113" t="s">
        <v>9010</v>
      </c>
      <c r="E60" s="110">
        <v>0.95399999999999996</v>
      </c>
      <c r="F60" s="110">
        <v>0.94</v>
      </c>
      <c r="G60" s="114">
        <v>0.95599999999999996</v>
      </c>
      <c r="H60" s="110">
        <v>0.95599999999999996</v>
      </c>
    </row>
    <row r="61" spans="1:8">
      <c r="A61" s="113" t="s">
        <v>9012</v>
      </c>
      <c r="B61" s="113" t="s">
        <v>9013</v>
      </c>
      <c r="C61" s="113" t="s">
        <v>110</v>
      </c>
      <c r="D61" s="113" t="s">
        <v>9012</v>
      </c>
      <c r="E61" s="110">
        <v>0.95599999999999996</v>
      </c>
      <c r="F61" s="110">
        <v>0.94</v>
      </c>
      <c r="G61" s="114">
        <v>0.95799999999999996</v>
      </c>
      <c r="H61" s="110">
        <v>0.95799999999999996</v>
      </c>
    </row>
    <row r="62" spans="1:8">
      <c r="A62" s="113" t="s">
        <v>9014</v>
      </c>
      <c r="B62" s="113" t="s">
        <v>9015</v>
      </c>
      <c r="C62" s="113" t="s">
        <v>110</v>
      </c>
      <c r="D62" s="113" t="s">
        <v>9014</v>
      </c>
      <c r="E62" s="110">
        <v>0.94199999999999995</v>
      </c>
      <c r="F62" s="110">
        <v>0.93</v>
      </c>
      <c r="G62" s="114">
        <v>0.94399999999999995</v>
      </c>
      <c r="H62" s="110">
        <v>0.94399999999999995</v>
      </c>
    </row>
    <row r="63" spans="1:8">
      <c r="A63" s="113" t="s">
        <v>9016</v>
      </c>
      <c r="B63" s="113" t="s">
        <v>9017</v>
      </c>
      <c r="C63" s="113" t="s">
        <v>24</v>
      </c>
      <c r="D63" s="113" t="s">
        <v>9016</v>
      </c>
      <c r="E63" s="110">
        <v>0.98799999999999999</v>
      </c>
      <c r="F63" s="110">
        <v>0.97699999999999998</v>
      </c>
      <c r="G63" s="114">
        <v>0.98399999999999999</v>
      </c>
      <c r="H63" s="110">
        <v>0.98399999999999999</v>
      </c>
    </row>
    <row r="64" spans="1:8">
      <c r="A64" s="113" t="s">
        <v>9018</v>
      </c>
      <c r="B64" s="113" t="s">
        <v>9017</v>
      </c>
      <c r="C64" s="113" t="s">
        <v>8993</v>
      </c>
      <c r="D64" s="113" t="s">
        <v>9018</v>
      </c>
      <c r="E64" s="110">
        <v>0.94699999999999995</v>
      </c>
      <c r="F64" s="110">
        <v>0.93500000000000005</v>
      </c>
      <c r="G64" s="114">
        <v>0.94699999999999995</v>
      </c>
      <c r="H64" s="110">
        <v>0.94699999999999995</v>
      </c>
    </row>
    <row r="65" spans="1:8">
      <c r="A65" s="113" t="s">
        <v>9019</v>
      </c>
      <c r="B65" s="113" t="s">
        <v>9020</v>
      </c>
      <c r="C65" s="113" t="s">
        <v>62</v>
      </c>
      <c r="D65" s="113" t="s">
        <v>9019</v>
      </c>
      <c r="E65" s="110">
        <v>1.0029999999999999</v>
      </c>
      <c r="F65" s="110">
        <v>0.99299999999999999</v>
      </c>
      <c r="G65" s="114">
        <v>1.0029999999999999</v>
      </c>
      <c r="H65" s="110">
        <v>1.0029999999999999</v>
      </c>
    </row>
    <row r="66" spans="1:8">
      <c r="A66" s="113" t="s">
        <v>9021</v>
      </c>
      <c r="B66" s="113" t="s">
        <v>9020</v>
      </c>
      <c r="C66" s="113" t="s">
        <v>8993</v>
      </c>
      <c r="D66" s="113" t="s">
        <v>9021</v>
      </c>
      <c r="E66" s="110">
        <v>0.96299999999999997</v>
      </c>
      <c r="F66" s="110">
        <v>0.94799999999999995</v>
      </c>
      <c r="G66" s="114">
        <v>0.96299999999999997</v>
      </c>
      <c r="H66" s="110">
        <v>0.96299999999999997</v>
      </c>
    </row>
    <row r="67" spans="1:8">
      <c r="A67" s="113" t="s">
        <v>9022</v>
      </c>
      <c r="B67" s="113" t="s">
        <v>9023</v>
      </c>
      <c r="C67" s="113" t="s">
        <v>24</v>
      </c>
      <c r="D67" s="113" t="s">
        <v>9022</v>
      </c>
      <c r="E67" s="110">
        <v>1.0569999999999999</v>
      </c>
      <c r="F67" s="110">
        <v>1.0569999999999999</v>
      </c>
      <c r="G67" s="114">
        <v>1.0569999999999999</v>
      </c>
      <c r="H67" s="110">
        <v>1.0569999999999999</v>
      </c>
    </row>
    <row r="68" spans="1:8">
      <c r="A68" s="113" t="s">
        <v>9024</v>
      </c>
      <c r="B68" s="113" t="s">
        <v>9023</v>
      </c>
      <c r="C68" s="113" t="s">
        <v>8993</v>
      </c>
      <c r="D68" s="113" t="s">
        <v>9024</v>
      </c>
      <c r="E68" s="110">
        <v>1.0229999999999999</v>
      </c>
      <c r="F68" s="110">
        <v>1.02</v>
      </c>
      <c r="G68" s="114">
        <v>1.02</v>
      </c>
      <c r="H68" s="110">
        <v>1.02</v>
      </c>
    </row>
    <row r="69" spans="1:8">
      <c r="A69" s="113" t="s">
        <v>9025</v>
      </c>
      <c r="B69" s="113" t="s">
        <v>9026</v>
      </c>
      <c r="C69" s="113" t="s">
        <v>24</v>
      </c>
      <c r="D69" s="113" t="s">
        <v>9025</v>
      </c>
      <c r="E69" s="110">
        <v>1.093</v>
      </c>
      <c r="F69" s="110">
        <v>1.101</v>
      </c>
      <c r="G69" s="114">
        <v>1.101</v>
      </c>
      <c r="H69" s="110">
        <v>1.101</v>
      </c>
    </row>
    <row r="70" spans="1:8">
      <c r="A70" s="113" t="s">
        <v>9027</v>
      </c>
      <c r="B70" s="113" t="s">
        <v>9026</v>
      </c>
      <c r="C70" s="113" t="s">
        <v>8993</v>
      </c>
      <c r="D70" s="113" t="s">
        <v>9027</v>
      </c>
      <c r="E70" s="110">
        <v>1.0409999999999999</v>
      </c>
      <c r="F70" s="110">
        <v>1.042</v>
      </c>
      <c r="G70" s="114">
        <v>1.042</v>
      </c>
      <c r="H70" s="110">
        <v>1.042</v>
      </c>
    </row>
    <row r="71" spans="1:8">
      <c r="A71" s="113" t="s">
        <v>9028</v>
      </c>
      <c r="B71" s="113" t="s">
        <v>9029</v>
      </c>
      <c r="C71" s="113" t="s">
        <v>24</v>
      </c>
      <c r="D71" s="113" t="s">
        <v>9028</v>
      </c>
      <c r="E71" s="110">
        <v>0.996</v>
      </c>
      <c r="F71" s="110">
        <v>0.995</v>
      </c>
      <c r="G71" s="114">
        <v>0.995</v>
      </c>
      <c r="H71" s="110">
        <v>0.995</v>
      </c>
    </row>
    <row r="72" spans="1:8">
      <c r="A72" s="113" t="s">
        <v>9030</v>
      </c>
      <c r="B72" s="113" t="s">
        <v>9029</v>
      </c>
      <c r="C72" s="113" t="s">
        <v>8993</v>
      </c>
      <c r="D72" s="113" t="s">
        <v>9030</v>
      </c>
      <c r="E72" s="110">
        <v>0.96299999999999997</v>
      </c>
      <c r="F72" s="110">
        <v>0.95</v>
      </c>
      <c r="G72" s="114">
        <v>0.96199999999999997</v>
      </c>
      <c r="H72" s="110">
        <v>0.96199999999999997</v>
      </c>
    </row>
    <row r="73" spans="1:8">
      <c r="A73" s="113" t="s">
        <v>9031</v>
      </c>
      <c r="B73" s="113" t="s">
        <v>9032</v>
      </c>
      <c r="C73" s="113" t="s">
        <v>110</v>
      </c>
      <c r="D73" s="113" t="s">
        <v>9031</v>
      </c>
      <c r="E73" s="110">
        <v>1.0069999999999999</v>
      </c>
      <c r="F73" s="110">
        <v>1.004</v>
      </c>
      <c r="G73" s="114">
        <v>1.0049999999999999</v>
      </c>
      <c r="H73" s="110">
        <v>1.0049999999999999</v>
      </c>
    </row>
    <row r="74" spans="1:8">
      <c r="A74" s="113" t="s">
        <v>9033</v>
      </c>
      <c r="B74" s="113" t="s">
        <v>9034</v>
      </c>
      <c r="C74" s="113" t="s">
        <v>110</v>
      </c>
      <c r="D74" s="113" t="s">
        <v>9033</v>
      </c>
      <c r="E74" s="110">
        <v>0.93799999999999994</v>
      </c>
      <c r="F74" s="110">
        <v>0.91800000000000004</v>
      </c>
      <c r="G74" s="114">
        <v>0.93899999999999995</v>
      </c>
      <c r="H74" s="110">
        <v>0.93899999999999995</v>
      </c>
    </row>
    <row r="75" spans="1:8">
      <c r="A75" s="113" t="s">
        <v>9035</v>
      </c>
      <c r="B75" s="113" t="s">
        <v>9036</v>
      </c>
      <c r="C75" s="113" t="s">
        <v>46</v>
      </c>
      <c r="D75" s="113" t="s">
        <v>9035</v>
      </c>
      <c r="E75" s="110">
        <v>0.98</v>
      </c>
      <c r="F75" s="110">
        <v>0.97399999999999998</v>
      </c>
      <c r="G75" s="114">
        <v>0.98299999999999998</v>
      </c>
      <c r="H75" s="110">
        <v>0.98299999999999998</v>
      </c>
    </row>
    <row r="76" spans="1:8">
      <c r="A76" s="113" t="s">
        <v>9037</v>
      </c>
      <c r="B76" s="113" t="s">
        <v>9036</v>
      </c>
      <c r="C76" s="113" t="s">
        <v>24</v>
      </c>
      <c r="D76" s="113" t="s">
        <v>9037</v>
      </c>
      <c r="E76" s="110">
        <v>0.98</v>
      </c>
      <c r="F76" s="110">
        <v>0.97299999999999998</v>
      </c>
      <c r="G76" s="114">
        <v>0.98099999999999998</v>
      </c>
      <c r="H76" s="110">
        <v>0.98099999999999998</v>
      </c>
    </row>
    <row r="77" spans="1:8">
      <c r="A77" s="113" t="s">
        <v>9038</v>
      </c>
      <c r="B77" s="113" t="s">
        <v>9036</v>
      </c>
      <c r="C77" s="113" t="s">
        <v>8993</v>
      </c>
      <c r="D77" s="113" t="s">
        <v>9038</v>
      </c>
      <c r="E77" s="110">
        <v>0.93300000000000005</v>
      </c>
      <c r="F77" s="110">
        <v>0.91500000000000004</v>
      </c>
      <c r="G77" s="114">
        <v>0.93600000000000005</v>
      </c>
      <c r="H77" s="110">
        <v>0.93600000000000005</v>
      </c>
    </row>
    <row r="78" spans="1:8">
      <c r="A78" s="113" t="s">
        <v>9039</v>
      </c>
      <c r="B78" s="113" t="s">
        <v>9040</v>
      </c>
      <c r="C78" s="113" t="s">
        <v>24</v>
      </c>
      <c r="D78" s="113" t="s">
        <v>9039</v>
      </c>
      <c r="E78" s="110">
        <v>1</v>
      </c>
      <c r="F78" s="110">
        <v>0.98099999999999998</v>
      </c>
      <c r="G78" s="114">
        <v>1</v>
      </c>
      <c r="H78" s="110">
        <v>1</v>
      </c>
    </row>
    <row r="79" spans="1:8">
      <c r="A79" s="113" t="s">
        <v>9041</v>
      </c>
      <c r="B79" s="113" t="s">
        <v>9042</v>
      </c>
      <c r="C79" s="113" t="s">
        <v>110</v>
      </c>
      <c r="D79" s="113" t="s">
        <v>9041</v>
      </c>
      <c r="E79" s="110">
        <v>0.95699999999999996</v>
      </c>
      <c r="F79" s="110">
        <v>0.94199999999999995</v>
      </c>
      <c r="G79" s="114">
        <v>0.95799999999999996</v>
      </c>
      <c r="H79" s="110">
        <v>0.95799999999999996</v>
      </c>
    </row>
    <row r="80" spans="1:8">
      <c r="A80" s="113" t="s">
        <v>9043</v>
      </c>
      <c r="B80" s="113" t="s">
        <v>9044</v>
      </c>
      <c r="C80" s="113" t="s">
        <v>110</v>
      </c>
      <c r="D80" s="113" t="s">
        <v>9043</v>
      </c>
      <c r="E80" s="110">
        <v>1.018</v>
      </c>
      <c r="F80" s="110">
        <v>1.0089999999999999</v>
      </c>
      <c r="G80" s="114">
        <v>1.0089999999999999</v>
      </c>
      <c r="H80" s="110">
        <v>1.0089999999999999</v>
      </c>
    </row>
    <row r="81" spans="1:8">
      <c r="A81" s="113" t="s">
        <v>9045</v>
      </c>
      <c r="B81" s="113" t="s">
        <v>9046</v>
      </c>
      <c r="C81" s="113" t="s">
        <v>9047</v>
      </c>
      <c r="D81" s="113" t="s">
        <v>9045</v>
      </c>
      <c r="E81" s="110">
        <v>1.024</v>
      </c>
      <c r="F81" s="110">
        <v>1.016</v>
      </c>
      <c r="G81" s="114">
        <v>1.0209999999999999</v>
      </c>
      <c r="H81" s="110">
        <v>1.0209999999999999</v>
      </c>
    </row>
    <row r="82" spans="1:8">
      <c r="A82" s="113" t="s">
        <v>9048</v>
      </c>
      <c r="B82" s="113" t="s">
        <v>9049</v>
      </c>
      <c r="C82" s="113" t="s">
        <v>24</v>
      </c>
      <c r="D82" s="113" t="s">
        <v>9048</v>
      </c>
      <c r="E82" s="110">
        <v>1.107</v>
      </c>
      <c r="F82" s="110">
        <v>1.1060000000000001</v>
      </c>
      <c r="G82" s="114">
        <v>1.1060000000000001</v>
      </c>
      <c r="H82" s="110">
        <v>1.1060000000000001</v>
      </c>
    </row>
    <row r="83" spans="1:8">
      <c r="A83" s="113" t="s">
        <v>9050</v>
      </c>
      <c r="B83" s="113" t="s">
        <v>9049</v>
      </c>
      <c r="C83" s="113" t="s">
        <v>8993</v>
      </c>
      <c r="D83" s="113" t="s">
        <v>9050</v>
      </c>
      <c r="E83" s="110">
        <v>1.071</v>
      </c>
      <c r="F83" s="110">
        <v>1.07</v>
      </c>
      <c r="G83" s="114">
        <v>1.07</v>
      </c>
      <c r="H83" s="110">
        <v>1.07</v>
      </c>
    </row>
    <row r="84" spans="1:8">
      <c r="A84" s="113" t="s">
        <v>9051</v>
      </c>
      <c r="B84" s="113" t="s">
        <v>9052</v>
      </c>
      <c r="C84" s="113" t="s">
        <v>8958</v>
      </c>
      <c r="D84" s="113" t="s">
        <v>9051</v>
      </c>
      <c r="E84" s="110">
        <v>0.96299999999999997</v>
      </c>
      <c r="F84" s="110">
        <v>0.95299999999999996</v>
      </c>
      <c r="G84" s="114">
        <v>0.96299999999999997</v>
      </c>
      <c r="H84" s="110">
        <v>0.96299999999999997</v>
      </c>
    </row>
    <row r="85" spans="1:8">
      <c r="A85" s="113" t="s">
        <v>9053</v>
      </c>
      <c r="B85" s="113" t="s">
        <v>9054</v>
      </c>
      <c r="C85" s="113" t="s">
        <v>24</v>
      </c>
      <c r="D85" s="113" t="s">
        <v>9053</v>
      </c>
      <c r="E85" s="110">
        <v>1.109</v>
      </c>
      <c r="F85" s="110">
        <v>1.1120000000000001</v>
      </c>
      <c r="G85" s="114">
        <v>1.1120000000000001</v>
      </c>
      <c r="H85" s="110">
        <v>1.1120000000000001</v>
      </c>
    </row>
    <row r="86" spans="1:8">
      <c r="A86" s="113" t="s">
        <v>9055</v>
      </c>
      <c r="B86" s="113" t="s">
        <v>9054</v>
      </c>
      <c r="C86" s="113" t="s">
        <v>46</v>
      </c>
      <c r="D86" s="113" t="s">
        <v>9055</v>
      </c>
      <c r="E86" s="110">
        <v>1.1200000000000001</v>
      </c>
      <c r="F86" s="110">
        <v>1.1180000000000001</v>
      </c>
      <c r="G86" s="114">
        <v>1.1180000000000001</v>
      </c>
      <c r="H86" s="110">
        <v>1.1180000000000001</v>
      </c>
    </row>
    <row r="87" spans="1:8">
      <c r="A87" s="113" t="s">
        <v>9056</v>
      </c>
      <c r="B87" s="113" t="s">
        <v>9054</v>
      </c>
      <c r="C87" s="113" t="s">
        <v>62</v>
      </c>
      <c r="D87" s="113" t="s">
        <v>9056</v>
      </c>
      <c r="E87" s="110">
        <v>1.0409999999999999</v>
      </c>
      <c r="F87" s="110">
        <v>1.0409999999999999</v>
      </c>
      <c r="G87" s="114">
        <v>1.0409999999999999</v>
      </c>
      <c r="H87" s="110">
        <v>1.0409999999999999</v>
      </c>
    </row>
    <row r="88" spans="1:8">
      <c r="A88" s="113" t="s">
        <v>9057</v>
      </c>
      <c r="B88" s="113" t="s">
        <v>9058</v>
      </c>
      <c r="C88" s="113" t="s">
        <v>8991</v>
      </c>
      <c r="D88" s="113" t="s">
        <v>9057</v>
      </c>
      <c r="E88" s="110">
        <v>1.121</v>
      </c>
      <c r="F88" s="110">
        <v>1.121</v>
      </c>
      <c r="G88" s="114">
        <v>1.121</v>
      </c>
      <c r="H88" s="110">
        <v>1.121</v>
      </c>
    </row>
    <row r="89" spans="1:8">
      <c r="A89" s="113" t="s">
        <v>9059</v>
      </c>
      <c r="B89" s="113" t="s">
        <v>9060</v>
      </c>
      <c r="C89" s="113" t="s">
        <v>8993</v>
      </c>
      <c r="D89" s="113" t="s">
        <v>9059</v>
      </c>
      <c r="E89" s="110">
        <v>0.97599999999999998</v>
      </c>
      <c r="F89" s="110">
        <v>0.97</v>
      </c>
      <c r="G89" s="114">
        <v>0.97699999999999998</v>
      </c>
      <c r="H89" s="110">
        <v>0.97699999999999998</v>
      </c>
    </row>
    <row r="90" spans="1:8">
      <c r="A90" s="113" t="s">
        <v>9061</v>
      </c>
      <c r="B90" s="113" t="s">
        <v>9062</v>
      </c>
      <c r="C90" s="113" t="s">
        <v>110</v>
      </c>
      <c r="D90" s="113" t="s">
        <v>9061</v>
      </c>
      <c r="E90" s="110">
        <v>0.96799999999999997</v>
      </c>
      <c r="F90" s="110">
        <v>0.95399999999999996</v>
      </c>
      <c r="G90" s="114">
        <v>0.96799999999999997</v>
      </c>
      <c r="H90" s="110">
        <v>0.96799999999999997</v>
      </c>
    </row>
    <row r="91" spans="1:8">
      <c r="A91" s="113" t="s">
        <v>9063</v>
      </c>
      <c r="B91" s="113" t="s">
        <v>9064</v>
      </c>
      <c r="C91" s="113" t="s">
        <v>24</v>
      </c>
      <c r="D91" s="113" t="s">
        <v>9063</v>
      </c>
      <c r="E91" s="110">
        <v>1</v>
      </c>
      <c r="F91" s="110">
        <v>0.98799999999999999</v>
      </c>
      <c r="G91" s="114">
        <v>1</v>
      </c>
      <c r="H91" s="110">
        <v>1</v>
      </c>
    </row>
    <row r="92" spans="1:8">
      <c r="A92" s="113" t="s">
        <v>9065</v>
      </c>
      <c r="B92" s="113" t="s">
        <v>9066</v>
      </c>
      <c r="C92" s="113" t="s">
        <v>110</v>
      </c>
      <c r="D92" s="113" t="s">
        <v>9065</v>
      </c>
      <c r="E92" s="110">
        <v>0.96199999999999997</v>
      </c>
      <c r="F92" s="110">
        <v>0.95599999999999996</v>
      </c>
      <c r="G92" s="114">
        <v>0.96099999999999997</v>
      </c>
      <c r="H92" s="110">
        <v>0.96099999999999997</v>
      </c>
    </row>
    <row r="93" spans="1:8">
      <c r="A93" s="113" t="s">
        <v>9067</v>
      </c>
      <c r="B93" s="113" t="s">
        <v>9068</v>
      </c>
      <c r="C93" s="113" t="s">
        <v>110</v>
      </c>
      <c r="D93" s="113" t="s">
        <v>9067</v>
      </c>
      <c r="E93" s="110">
        <v>0.94499999999999995</v>
      </c>
      <c r="F93" s="110">
        <v>0.92800000000000005</v>
      </c>
      <c r="G93" s="114">
        <v>0.94899999999999995</v>
      </c>
      <c r="H93" s="110">
        <v>0.94899999999999995</v>
      </c>
    </row>
    <row r="94" spans="1:8">
      <c r="A94" s="113" t="s">
        <v>9069</v>
      </c>
      <c r="B94" s="113" t="s">
        <v>9070</v>
      </c>
      <c r="C94" s="113" t="s">
        <v>24</v>
      </c>
      <c r="D94" s="113" t="s">
        <v>9069</v>
      </c>
      <c r="E94" s="110">
        <v>1.0289999999999999</v>
      </c>
      <c r="F94" s="110">
        <v>1.0309999999999999</v>
      </c>
      <c r="G94" s="114">
        <v>1.0309999999999999</v>
      </c>
      <c r="H94" s="110">
        <v>1.0309999999999999</v>
      </c>
    </row>
    <row r="95" spans="1:8">
      <c r="A95" s="113" t="s">
        <v>9071</v>
      </c>
      <c r="B95" s="113" t="s">
        <v>9070</v>
      </c>
      <c r="C95" s="113" t="s">
        <v>8993</v>
      </c>
      <c r="D95" s="113" t="s">
        <v>9071</v>
      </c>
      <c r="E95" s="110">
        <v>0.98499999999999999</v>
      </c>
      <c r="F95" s="110">
        <v>0.98</v>
      </c>
      <c r="G95" s="114">
        <v>0.98499999999999999</v>
      </c>
      <c r="H95" s="110">
        <v>0.98499999999999999</v>
      </c>
    </row>
    <row r="96" spans="1:8">
      <c r="A96" s="113" t="s">
        <v>9072</v>
      </c>
      <c r="B96" s="113" t="s">
        <v>9073</v>
      </c>
      <c r="C96" s="113" t="s">
        <v>24</v>
      </c>
      <c r="D96" s="113" t="s">
        <v>9072</v>
      </c>
      <c r="E96" s="110">
        <v>1.05</v>
      </c>
      <c r="F96" s="110">
        <v>1.046</v>
      </c>
      <c r="G96" s="114">
        <v>1.046</v>
      </c>
      <c r="H96" s="110">
        <v>1.046</v>
      </c>
    </row>
    <row r="97" spans="1:8">
      <c r="A97" s="113" t="s">
        <v>9074</v>
      </c>
      <c r="B97" s="113" t="s">
        <v>9073</v>
      </c>
      <c r="C97" s="113" t="s">
        <v>8993</v>
      </c>
      <c r="D97" s="113" t="s">
        <v>9074</v>
      </c>
      <c r="E97" s="110">
        <v>0.96899999999999997</v>
      </c>
      <c r="F97" s="110">
        <v>0.96499999999999997</v>
      </c>
      <c r="G97" s="114">
        <v>0.97</v>
      </c>
      <c r="H97" s="110">
        <v>0.97</v>
      </c>
    </row>
    <row r="98" spans="1:8">
      <c r="A98" s="113" t="s">
        <v>9075</v>
      </c>
      <c r="B98" s="113" t="s">
        <v>9076</v>
      </c>
      <c r="C98" s="113" t="s">
        <v>9077</v>
      </c>
      <c r="D98" s="113" t="s">
        <v>9075</v>
      </c>
      <c r="E98" s="110">
        <v>0.93300000000000005</v>
      </c>
      <c r="F98" s="110">
        <v>1.002</v>
      </c>
      <c r="G98" s="114">
        <v>1.0029999999999999</v>
      </c>
      <c r="H98" s="110">
        <v>1.0029999999999999</v>
      </c>
    </row>
    <row r="99" spans="1:8">
      <c r="A99" s="113" t="s">
        <v>9078</v>
      </c>
      <c r="B99" s="113" t="s">
        <v>9079</v>
      </c>
      <c r="C99" s="113" t="s">
        <v>24</v>
      </c>
      <c r="D99" s="113" t="s">
        <v>9078</v>
      </c>
      <c r="E99" s="110">
        <v>1.038</v>
      </c>
      <c r="F99" s="110">
        <v>1.038</v>
      </c>
      <c r="G99" s="114">
        <v>1.038</v>
      </c>
      <c r="H99" s="110">
        <v>1.038</v>
      </c>
    </row>
    <row r="100" spans="1:8">
      <c r="A100" s="113" t="s">
        <v>9080</v>
      </c>
      <c r="B100" s="113" t="s">
        <v>9081</v>
      </c>
      <c r="C100" s="113" t="s">
        <v>24</v>
      </c>
      <c r="D100" s="113" t="s">
        <v>9080</v>
      </c>
      <c r="E100" s="110">
        <v>0.95899999999999996</v>
      </c>
      <c r="F100" s="110">
        <v>0.94699999999999995</v>
      </c>
      <c r="G100" s="114">
        <v>0.95899999999999996</v>
      </c>
      <c r="H100" s="110">
        <v>0.95899999999999996</v>
      </c>
    </row>
    <row r="101" spans="1:8">
      <c r="A101" s="113" t="s">
        <v>9082</v>
      </c>
      <c r="B101" s="113" t="s">
        <v>9083</v>
      </c>
      <c r="C101" s="113" t="s">
        <v>46</v>
      </c>
      <c r="D101" s="113" t="s">
        <v>9082</v>
      </c>
      <c r="E101" s="110">
        <v>1</v>
      </c>
      <c r="F101" s="110">
        <v>0.97899999999999998</v>
      </c>
      <c r="G101" s="114">
        <v>1</v>
      </c>
      <c r="H101" s="110">
        <v>1</v>
      </c>
    </row>
    <row r="102" spans="1:8">
      <c r="A102" s="113" t="s">
        <v>9084</v>
      </c>
      <c r="B102" s="116">
        <v>10312</v>
      </c>
      <c r="C102" s="113" t="s">
        <v>9085</v>
      </c>
      <c r="D102" s="113" t="s">
        <v>9084</v>
      </c>
      <c r="E102" s="110">
        <v>0.95299999999999996</v>
      </c>
      <c r="F102" s="110">
        <v>0.94099999999999995</v>
      </c>
      <c r="G102" s="114">
        <v>0.95399999999999996</v>
      </c>
      <c r="H102" s="110">
        <v>0.95399999999999996</v>
      </c>
    </row>
    <row r="103" spans="1:8">
      <c r="A103" s="113" t="s">
        <v>9086</v>
      </c>
      <c r="B103" s="113" t="s">
        <v>9087</v>
      </c>
      <c r="C103" s="113" t="s">
        <v>9088</v>
      </c>
      <c r="D103" s="113" t="s">
        <v>9086</v>
      </c>
      <c r="E103" s="110">
        <v>1.0089999999999999</v>
      </c>
      <c r="F103" s="110">
        <v>1.0069999999999999</v>
      </c>
      <c r="G103" s="114">
        <v>1.01</v>
      </c>
      <c r="H103" s="110">
        <v>1.01</v>
      </c>
    </row>
    <row r="104" spans="1:8">
      <c r="A104" s="113" t="s">
        <v>9089</v>
      </c>
      <c r="B104" s="113" t="s">
        <v>9087</v>
      </c>
      <c r="C104" s="113" t="s">
        <v>9077</v>
      </c>
      <c r="D104" s="113" t="s">
        <v>9089</v>
      </c>
      <c r="E104" s="110">
        <v>0.95899999999999996</v>
      </c>
      <c r="F104" s="110">
        <v>0.95599999999999996</v>
      </c>
      <c r="G104" s="114">
        <v>0.96399999999999997</v>
      </c>
      <c r="H104" s="110">
        <v>0.96399999999999997</v>
      </c>
    </row>
    <row r="105" spans="1:8">
      <c r="A105" s="113" t="s">
        <v>9090</v>
      </c>
      <c r="B105" s="113" t="s">
        <v>9087</v>
      </c>
      <c r="C105" s="113" t="s">
        <v>49</v>
      </c>
      <c r="D105" s="113" t="s">
        <v>9090</v>
      </c>
      <c r="E105" s="110">
        <v>1.008</v>
      </c>
      <c r="F105" s="110">
        <v>1.0089999999999999</v>
      </c>
      <c r="G105" s="114">
        <v>1.0089999999999999</v>
      </c>
      <c r="H105" s="110">
        <v>1.0089999999999999</v>
      </c>
    </row>
    <row r="106" spans="1:8">
      <c r="A106" s="113" t="s">
        <v>9091</v>
      </c>
      <c r="B106" s="113" t="s">
        <v>9087</v>
      </c>
      <c r="C106" s="113" t="s">
        <v>9092</v>
      </c>
      <c r="D106" s="113" t="s">
        <v>9091</v>
      </c>
      <c r="E106" s="110">
        <v>1.014</v>
      </c>
      <c r="F106" s="110">
        <v>1.0129999999999999</v>
      </c>
      <c r="G106" s="114">
        <v>1.0129999999999999</v>
      </c>
      <c r="H106" s="110">
        <v>1.0129999999999999</v>
      </c>
    </row>
    <row r="107" spans="1:8">
      <c r="A107" s="113" t="s">
        <v>9093</v>
      </c>
      <c r="B107" s="113" t="s">
        <v>9087</v>
      </c>
      <c r="C107" s="113" t="s">
        <v>9094</v>
      </c>
      <c r="D107" s="113" t="s">
        <v>9093</v>
      </c>
      <c r="E107" s="110">
        <v>0.999</v>
      </c>
      <c r="F107" s="110">
        <v>0.997</v>
      </c>
      <c r="G107" s="114">
        <v>0.997</v>
      </c>
      <c r="H107" s="110">
        <v>0.997</v>
      </c>
    </row>
    <row r="108" spans="1:8">
      <c r="A108" s="113" t="s">
        <v>9095</v>
      </c>
      <c r="B108" s="113" t="s">
        <v>9087</v>
      </c>
      <c r="C108" s="113" t="s">
        <v>9006</v>
      </c>
      <c r="D108" s="113" t="s">
        <v>9095</v>
      </c>
      <c r="E108" s="110">
        <v>1.016</v>
      </c>
      <c r="F108" s="110">
        <v>1.016</v>
      </c>
      <c r="G108" s="114">
        <v>1.016</v>
      </c>
      <c r="H108" s="110">
        <v>1.016</v>
      </c>
    </row>
    <row r="109" spans="1:8">
      <c r="A109" s="113" t="s">
        <v>9096</v>
      </c>
      <c r="B109" s="113" t="s">
        <v>9087</v>
      </c>
      <c r="C109" s="113" t="s">
        <v>9097</v>
      </c>
      <c r="D109" s="113" t="s">
        <v>9096</v>
      </c>
      <c r="E109" s="110">
        <v>1.0149999999999999</v>
      </c>
      <c r="F109" s="110">
        <v>1.016</v>
      </c>
      <c r="G109" s="114">
        <v>1.016</v>
      </c>
      <c r="H109" s="110">
        <v>1.016</v>
      </c>
    </row>
    <row r="110" spans="1:8">
      <c r="A110" s="113" t="s">
        <v>9098</v>
      </c>
      <c r="B110" s="113" t="s">
        <v>9087</v>
      </c>
      <c r="C110" s="113" t="s">
        <v>8993</v>
      </c>
      <c r="D110" s="113" t="s">
        <v>9098</v>
      </c>
      <c r="E110" s="110">
        <v>0.96699999999999997</v>
      </c>
      <c r="F110" s="110">
        <v>0.96599999999999997</v>
      </c>
      <c r="G110" s="114">
        <v>0.97099999999999997</v>
      </c>
      <c r="H110" s="110">
        <v>0.97099999999999997</v>
      </c>
    </row>
    <row r="111" spans="1:8">
      <c r="A111" s="113" t="s">
        <v>9099</v>
      </c>
      <c r="B111" s="113" t="s">
        <v>9100</v>
      </c>
      <c r="C111" s="113" t="s">
        <v>49</v>
      </c>
      <c r="D111" s="113" t="s">
        <v>9099</v>
      </c>
      <c r="E111" s="110">
        <v>0.96499999999999997</v>
      </c>
      <c r="F111" s="110">
        <v>0.95499999999999996</v>
      </c>
      <c r="G111" s="114">
        <v>0.96599999999999997</v>
      </c>
      <c r="H111" s="110">
        <v>0.96599999999999997</v>
      </c>
    </row>
    <row r="112" spans="1:8">
      <c r="A112" s="113" t="s">
        <v>9101</v>
      </c>
      <c r="B112" s="113" t="s">
        <v>9102</v>
      </c>
      <c r="C112" s="113" t="s">
        <v>9103</v>
      </c>
      <c r="D112" s="113" t="s">
        <v>9101</v>
      </c>
      <c r="E112" s="110">
        <v>1.0049999999999999</v>
      </c>
      <c r="F112" s="110">
        <v>0.996</v>
      </c>
      <c r="G112" s="114">
        <v>1.0069999999999999</v>
      </c>
      <c r="H112" s="110">
        <v>1.0069999999999999</v>
      </c>
    </row>
    <row r="113" spans="1:8">
      <c r="A113" s="113" t="s">
        <v>9104</v>
      </c>
      <c r="B113" s="113" t="s">
        <v>167</v>
      </c>
      <c r="C113" s="113" t="s">
        <v>110</v>
      </c>
      <c r="D113" s="113" t="s">
        <v>9104</v>
      </c>
      <c r="E113" s="110">
        <v>0.99299999999999999</v>
      </c>
      <c r="F113" s="110">
        <v>0.98899999999999999</v>
      </c>
      <c r="G113" s="114">
        <v>0.99299999999999999</v>
      </c>
      <c r="H113" s="110">
        <v>0.99299999999999999</v>
      </c>
    </row>
    <row r="114" spans="1:8">
      <c r="A114" s="113" t="s">
        <v>9105</v>
      </c>
      <c r="B114" s="117" t="s">
        <v>9106</v>
      </c>
      <c r="C114" s="113" t="s">
        <v>9103</v>
      </c>
      <c r="D114" s="113" t="s">
        <v>9105</v>
      </c>
      <c r="E114" s="110">
        <v>1.0029999999999999</v>
      </c>
      <c r="F114" s="110">
        <v>1.002</v>
      </c>
      <c r="G114" s="114">
        <v>1.0029999999999999</v>
      </c>
      <c r="H114" s="110">
        <v>1.0029999999999999</v>
      </c>
    </row>
    <row r="115" spans="1:8">
      <c r="A115" s="113" t="s">
        <v>9107</v>
      </c>
      <c r="B115" s="113" t="s">
        <v>9108</v>
      </c>
      <c r="C115" s="113" t="s">
        <v>46</v>
      </c>
      <c r="D115" s="113" t="s">
        <v>9107</v>
      </c>
      <c r="E115" s="110">
        <v>1.085</v>
      </c>
      <c r="F115" s="110">
        <v>1.083</v>
      </c>
      <c r="G115" s="114">
        <v>1.083</v>
      </c>
      <c r="H115" s="110">
        <v>1.083</v>
      </c>
    </row>
    <row r="116" spans="1:8">
      <c r="A116" s="113" t="s">
        <v>9109</v>
      </c>
      <c r="B116" s="113" t="s">
        <v>9108</v>
      </c>
      <c r="C116" s="113" t="s">
        <v>8993</v>
      </c>
      <c r="D116" s="113" t="s">
        <v>9109</v>
      </c>
      <c r="E116" s="110">
        <v>1.006</v>
      </c>
      <c r="F116" s="110">
        <v>1.004</v>
      </c>
      <c r="G116" s="114">
        <v>1.0049999999999999</v>
      </c>
      <c r="H116" s="110">
        <v>1.0049999999999999</v>
      </c>
    </row>
    <row r="117" spans="1:8">
      <c r="A117" s="113" t="s">
        <v>9110</v>
      </c>
      <c r="B117" s="113" t="s">
        <v>183</v>
      </c>
      <c r="C117" s="113" t="s">
        <v>9002</v>
      </c>
      <c r="D117" s="113" t="s">
        <v>9110</v>
      </c>
      <c r="E117" s="110">
        <v>0.92800000000000005</v>
      </c>
      <c r="F117" s="110">
        <v>0.91500000000000004</v>
      </c>
      <c r="G117" s="114">
        <v>0.93300000000000005</v>
      </c>
      <c r="H117" s="110">
        <v>0.93300000000000005</v>
      </c>
    </row>
    <row r="118" spans="1:8">
      <c r="A118" s="113" t="s">
        <v>9111</v>
      </c>
      <c r="B118" s="113" t="s">
        <v>9112</v>
      </c>
      <c r="C118" s="113" t="s">
        <v>110</v>
      </c>
      <c r="D118" s="113" t="s">
        <v>9111</v>
      </c>
      <c r="E118" s="110">
        <v>0.97899999999999998</v>
      </c>
      <c r="F118" s="110">
        <v>0.97099999999999997</v>
      </c>
      <c r="G118" s="114">
        <v>0.98</v>
      </c>
      <c r="H118" s="110">
        <v>0.98</v>
      </c>
    </row>
    <row r="119" spans="1:8">
      <c r="A119" s="113" t="s">
        <v>9113</v>
      </c>
      <c r="B119" s="113" t="s">
        <v>9114</v>
      </c>
      <c r="C119" s="113" t="s">
        <v>9115</v>
      </c>
      <c r="D119" s="113" t="s">
        <v>9113</v>
      </c>
      <c r="E119" s="110">
        <v>1</v>
      </c>
      <c r="F119" s="110">
        <v>0.99099999999999999</v>
      </c>
      <c r="G119" s="114">
        <v>1</v>
      </c>
      <c r="H119" s="110">
        <v>1</v>
      </c>
    </row>
    <row r="129" spans="2:2">
      <c r="B129" s="113" t="s">
        <v>9116</v>
      </c>
    </row>
  </sheetData>
  <mergeCells count="1">
    <mergeCell ref="A2:F3"/>
  </mergeCells>
  <pageMargins left="0.7" right="0.7" top="0.75" bottom="0.75" header="0.3" footer="0.3"/>
  <ignoredErrors>
    <ignoredError sqref="B8:C1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E0AC-E7D1-8F4C-ABBA-080FA1264CA9}">
  <dimension ref="A1:M3877"/>
  <sheetViews>
    <sheetView tabSelected="1" topLeftCell="A3" workbookViewId="0">
      <selection activeCell="L7" sqref="L7"/>
    </sheetView>
  </sheetViews>
  <sheetFormatPr baseColWidth="10" defaultColWidth="9.1640625" defaultRowHeight="16"/>
  <cols>
    <col min="1" max="1" width="21.5" style="120" bestFit="1" customWidth="1"/>
    <col min="2" max="3" width="25.6640625" style="120" bestFit="1" customWidth="1"/>
    <col min="4" max="4" width="44.33203125" style="120" bestFit="1" customWidth="1"/>
    <col min="5" max="5" width="57.1640625" style="120" bestFit="1" customWidth="1"/>
    <col min="6" max="6" width="11.5" style="120" bestFit="1" customWidth="1"/>
    <col min="7" max="7" width="27.1640625" style="120" bestFit="1" customWidth="1"/>
    <col min="8" max="8" width="42.83203125" style="120" bestFit="1" customWidth="1"/>
    <col min="9" max="9" width="41.5" style="120" bestFit="1" customWidth="1"/>
    <col min="10" max="10" width="60" style="120" bestFit="1" customWidth="1"/>
    <col min="11" max="11" width="55.6640625" style="120" bestFit="1" customWidth="1"/>
    <col min="12" max="12" width="22.83203125" style="120" bestFit="1" customWidth="1"/>
    <col min="13" max="13" width="28.5" style="120" bestFit="1" customWidth="1"/>
    <col min="14" max="16384" width="9.1640625" style="120"/>
  </cols>
  <sheetData>
    <row r="1" spans="1:13">
      <c r="A1" s="119" t="s">
        <v>9121</v>
      </c>
    </row>
    <row r="2" spans="1:13">
      <c r="A2" s="120" t="s">
        <v>9122</v>
      </c>
    </row>
    <row r="3" spans="1:13">
      <c r="A3" s="120" t="s">
        <v>9123</v>
      </c>
    </row>
    <row r="4" spans="1:13">
      <c r="A4" s="120" t="s">
        <v>9124</v>
      </c>
    </row>
    <row r="10" spans="1:13" ht="14" customHeight="1">
      <c r="A10" s="121" t="s">
        <v>12</v>
      </c>
      <c r="B10" s="122" t="s">
        <v>9125</v>
      </c>
      <c r="C10" s="121" t="s">
        <v>9126</v>
      </c>
      <c r="D10" s="121" t="s">
        <v>9127</v>
      </c>
      <c r="E10" s="121" t="s">
        <v>5</v>
      </c>
      <c r="F10" s="123" t="s">
        <v>3</v>
      </c>
      <c r="G10" s="122" t="s">
        <v>9128</v>
      </c>
      <c r="H10" s="122" t="s">
        <v>9129</v>
      </c>
      <c r="I10" s="121" t="s">
        <v>9130</v>
      </c>
      <c r="J10" s="121" t="s">
        <v>9131</v>
      </c>
      <c r="K10" s="121" t="s">
        <v>9132</v>
      </c>
      <c r="L10" s="122" t="s">
        <v>9133</v>
      </c>
      <c r="M10" s="122" t="s">
        <v>9134</v>
      </c>
    </row>
    <row r="11" spans="1:13" ht="15" customHeight="1">
      <c r="A11" s="21" t="s">
        <v>9157</v>
      </c>
      <c r="B11" s="124">
        <v>13594</v>
      </c>
      <c r="C11" s="125">
        <v>2</v>
      </c>
      <c r="D11" s="125" t="s">
        <v>9135</v>
      </c>
      <c r="E11" s="125" t="s">
        <v>9138</v>
      </c>
      <c r="F11" s="126">
        <v>0.93500000000000005</v>
      </c>
      <c r="G11" s="124">
        <v>1</v>
      </c>
      <c r="H11" s="124">
        <v>1</v>
      </c>
      <c r="I11" s="125">
        <v>4516</v>
      </c>
      <c r="J11" s="125">
        <v>84</v>
      </c>
      <c r="K11" s="125">
        <v>4517</v>
      </c>
      <c r="L11" s="127">
        <v>437011</v>
      </c>
      <c r="M11" s="128">
        <v>1.40551</v>
      </c>
    </row>
    <row r="12" spans="1:13" ht="15" customHeight="1">
      <c r="A12" s="21" t="s">
        <v>9158</v>
      </c>
      <c r="B12" s="124">
        <v>17147</v>
      </c>
      <c r="C12" s="125">
        <v>1</v>
      </c>
      <c r="D12" s="125" t="s">
        <v>9136</v>
      </c>
      <c r="E12" s="125" t="s">
        <v>9140</v>
      </c>
      <c r="F12" s="126">
        <v>1.0580000000000001</v>
      </c>
      <c r="G12" s="124">
        <v>1</v>
      </c>
      <c r="H12" s="124">
        <v>0</v>
      </c>
      <c r="I12" s="125">
        <v>2692</v>
      </c>
      <c r="J12" s="125">
        <v>44</v>
      </c>
      <c r="K12" s="125">
        <v>2698</v>
      </c>
      <c r="L12" s="127">
        <v>616454.6</v>
      </c>
      <c r="M12" s="128">
        <v>0.67878000000000005</v>
      </c>
    </row>
    <row r="13" spans="1:13" ht="15" customHeight="1">
      <c r="A13" s="21" t="s">
        <v>9159</v>
      </c>
      <c r="B13" s="124">
        <v>12395</v>
      </c>
      <c r="C13" s="125">
        <v>1</v>
      </c>
      <c r="D13" s="125" t="s">
        <v>9136</v>
      </c>
      <c r="E13" s="125" t="s">
        <v>8979</v>
      </c>
      <c r="F13" s="126">
        <v>1.0529999999999999</v>
      </c>
      <c r="G13" s="124">
        <v>1</v>
      </c>
      <c r="H13" s="124">
        <v>0</v>
      </c>
      <c r="I13" s="125">
        <v>2293</v>
      </c>
      <c r="J13" s="125">
        <v>38</v>
      </c>
      <c r="K13" s="125">
        <v>2293</v>
      </c>
      <c r="L13" s="127">
        <v>251424</v>
      </c>
      <c r="M13" s="128">
        <v>1.58883</v>
      </c>
    </row>
    <row r="14" spans="1:13" ht="15" customHeight="1">
      <c r="A14" s="21" t="s">
        <v>9160</v>
      </c>
      <c r="B14" s="124">
        <v>16233</v>
      </c>
      <c r="C14" s="125">
        <v>5</v>
      </c>
      <c r="D14" s="125" t="s">
        <v>9136</v>
      </c>
      <c r="E14" s="125" t="s">
        <v>9141</v>
      </c>
      <c r="F14" s="126">
        <v>1.1060000000000001</v>
      </c>
      <c r="G14" s="124">
        <v>1</v>
      </c>
      <c r="H14" s="124">
        <v>0</v>
      </c>
      <c r="I14" s="125">
        <v>936</v>
      </c>
      <c r="J14" s="125">
        <v>29</v>
      </c>
      <c r="K14" s="125">
        <v>936</v>
      </c>
      <c r="L14" s="127">
        <v>154140.81</v>
      </c>
      <c r="M14" s="128">
        <v>1.2921100000000001</v>
      </c>
    </row>
    <row r="15" spans="1:13" s="151" customFormat="1" ht="15" customHeight="1">
      <c r="A15" s="145" t="s">
        <v>9161</v>
      </c>
      <c r="B15" s="146">
        <v>16767</v>
      </c>
      <c r="C15" s="147">
        <v>1</v>
      </c>
      <c r="D15" s="147" t="s">
        <v>9135</v>
      </c>
      <c r="E15" s="147" t="s">
        <v>9139</v>
      </c>
      <c r="F15" s="148">
        <v>1.0249999999999999</v>
      </c>
      <c r="G15" s="146">
        <v>1</v>
      </c>
      <c r="H15" s="146">
        <v>1</v>
      </c>
      <c r="I15" s="147">
        <v>315</v>
      </c>
      <c r="J15" s="147" t="s">
        <v>9137</v>
      </c>
      <c r="K15" s="147">
        <v>315</v>
      </c>
      <c r="L15" s="149">
        <v>41385</v>
      </c>
      <c r="M15" s="150">
        <v>1.48664</v>
      </c>
    </row>
    <row r="16" spans="1:13" ht="15" customHeight="1">
      <c r="A16" s="143"/>
      <c r="B16" s="130"/>
      <c r="C16" s="131"/>
      <c r="D16" s="131"/>
      <c r="E16" s="131"/>
      <c r="F16" s="152"/>
      <c r="G16" s="130"/>
      <c r="H16" s="130"/>
      <c r="I16" s="131"/>
      <c r="J16" s="131"/>
      <c r="K16" s="131"/>
      <c r="L16" s="132"/>
      <c r="M16" s="133"/>
    </row>
    <row r="17" spans="1:13" ht="15" customHeight="1">
      <c r="A17" s="143"/>
      <c r="B17" s="130"/>
      <c r="C17" s="131"/>
      <c r="D17" s="131"/>
      <c r="E17" s="131"/>
      <c r="F17" s="152"/>
      <c r="G17" s="130"/>
      <c r="H17" s="130"/>
      <c r="I17" s="131"/>
      <c r="J17" s="131"/>
      <c r="K17" s="131"/>
      <c r="L17" s="132"/>
      <c r="M17" s="133"/>
    </row>
    <row r="18" spans="1:13" ht="15" customHeight="1">
      <c r="A18" s="143"/>
      <c r="B18" s="130"/>
      <c r="C18" s="131"/>
      <c r="D18" s="131"/>
      <c r="E18" s="131"/>
      <c r="F18" s="152"/>
      <c r="G18" s="130"/>
      <c r="H18" s="130"/>
      <c r="I18" s="131"/>
      <c r="J18" s="131"/>
      <c r="K18" s="131"/>
      <c r="L18" s="132"/>
      <c r="M18" s="133"/>
    </row>
    <row r="19" spans="1:13" ht="15" customHeight="1">
      <c r="A19" s="143"/>
      <c r="B19" s="130"/>
      <c r="C19" s="131"/>
      <c r="D19" s="131"/>
      <c r="E19" s="131"/>
      <c r="F19" s="152"/>
      <c r="G19" s="130"/>
      <c r="H19" s="130"/>
      <c r="I19" s="131"/>
      <c r="J19" s="131"/>
      <c r="K19" s="131"/>
      <c r="L19" s="132"/>
      <c r="M19" s="133"/>
    </row>
    <row r="20" spans="1:13" ht="15" customHeight="1">
      <c r="A20" s="143"/>
      <c r="B20" s="130"/>
      <c r="C20" s="131"/>
      <c r="D20" s="131"/>
      <c r="E20" s="131"/>
      <c r="F20" s="152"/>
      <c r="G20" s="130"/>
      <c r="H20" s="130"/>
      <c r="I20" s="131"/>
      <c r="J20" s="131"/>
      <c r="K20" s="131"/>
      <c r="L20" s="132"/>
      <c r="M20" s="133"/>
    </row>
    <row r="21" spans="1:13" ht="15" customHeight="1">
      <c r="A21" s="143"/>
      <c r="B21" s="130"/>
      <c r="C21" s="131"/>
      <c r="D21" s="131"/>
      <c r="E21" s="131"/>
      <c r="F21" s="152"/>
      <c r="G21" s="130"/>
      <c r="H21" s="130"/>
      <c r="I21" s="131"/>
      <c r="J21" s="131"/>
      <c r="K21" s="131"/>
      <c r="L21" s="132"/>
      <c r="M21" s="133"/>
    </row>
    <row r="22" spans="1:13" ht="15" customHeight="1">
      <c r="A22" s="143"/>
      <c r="B22" s="130"/>
      <c r="C22" s="131"/>
      <c r="D22" s="131"/>
      <c r="E22" s="131"/>
      <c r="F22" s="152"/>
      <c r="G22" s="130"/>
      <c r="H22" s="130"/>
      <c r="I22" s="131"/>
      <c r="J22" s="131"/>
      <c r="K22" s="131"/>
      <c r="L22" s="132"/>
      <c r="M22" s="133"/>
    </row>
    <row r="23" spans="1:13" ht="15" customHeight="1">
      <c r="A23" s="143"/>
      <c r="B23" s="130"/>
      <c r="C23" s="131"/>
      <c r="D23" s="131"/>
      <c r="E23" s="131"/>
      <c r="F23" s="152"/>
      <c r="G23" s="130"/>
      <c r="H23" s="130"/>
      <c r="I23" s="131"/>
      <c r="J23" s="131"/>
      <c r="K23" s="131"/>
      <c r="L23" s="132"/>
      <c r="M23" s="133"/>
    </row>
    <row r="24" spans="1:13" ht="15" customHeight="1">
      <c r="A24" s="143"/>
      <c r="B24" s="130"/>
      <c r="C24" s="131"/>
      <c r="D24" s="131"/>
      <c r="E24" s="131"/>
      <c r="F24" s="152"/>
      <c r="G24" s="130"/>
      <c r="H24" s="130"/>
      <c r="I24" s="131"/>
      <c r="J24" s="131"/>
      <c r="K24" s="131"/>
      <c r="L24" s="132"/>
      <c r="M24" s="133"/>
    </row>
    <row r="25" spans="1:13" ht="15" customHeight="1">
      <c r="A25" s="143"/>
      <c r="B25" s="130"/>
      <c r="C25" s="131"/>
      <c r="D25" s="131"/>
      <c r="E25" s="131"/>
      <c r="F25" s="152"/>
      <c r="G25" s="130"/>
      <c r="H25" s="130"/>
      <c r="I25" s="131"/>
      <c r="J25" s="131"/>
      <c r="K25" s="131"/>
      <c r="L25" s="132"/>
      <c r="M25" s="133"/>
    </row>
    <row r="26" spans="1:13" ht="15" customHeight="1">
      <c r="A26" s="143"/>
      <c r="B26" s="130"/>
      <c r="C26" s="131"/>
      <c r="D26" s="131"/>
      <c r="E26" s="131"/>
      <c r="F26" s="152"/>
      <c r="G26" s="130"/>
      <c r="H26" s="130"/>
      <c r="I26" s="131"/>
      <c r="J26" s="131"/>
      <c r="K26" s="131"/>
      <c r="L26" s="132"/>
      <c r="M26" s="133"/>
    </row>
    <row r="27" spans="1:13" ht="15" customHeight="1">
      <c r="A27" s="143"/>
      <c r="B27" s="130"/>
      <c r="C27" s="131"/>
      <c r="D27" s="131"/>
      <c r="E27" s="131"/>
      <c r="F27" s="152"/>
      <c r="G27" s="130"/>
      <c r="H27" s="130"/>
      <c r="I27" s="131"/>
      <c r="J27" s="131"/>
      <c r="K27" s="131"/>
      <c r="L27" s="132"/>
      <c r="M27" s="133"/>
    </row>
    <row r="28" spans="1:13" ht="15" customHeight="1">
      <c r="A28" s="143"/>
      <c r="B28" s="130"/>
      <c r="C28" s="131"/>
      <c r="D28" s="131"/>
      <c r="E28" s="131"/>
      <c r="F28" s="152"/>
      <c r="G28" s="130"/>
      <c r="H28" s="130"/>
      <c r="I28" s="131"/>
      <c r="J28" s="131"/>
      <c r="K28" s="131"/>
      <c r="L28" s="132"/>
      <c r="M28" s="133"/>
    </row>
    <row r="29" spans="1:13" ht="15" customHeight="1">
      <c r="A29" s="143"/>
      <c r="B29" s="130"/>
      <c r="C29" s="131"/>
      <c r="D29" s="131"/>
      <c r="E29" s="131"/>
      <c r="F29" s="152"/>
      <c r="G29" s="130"/>
      <c r="H29" s="130"/>
      <c r="I29" s="131"/>
      <c r="J29" s="131"/>
      <c r="K29" s="131"/>
      <c r="L29" s="132"/>
      <c r="M29" s="133"/>
    </row>
    <row r="30" spans="1:13" ht="15" customHeight="1">
      <c r="A30" s="143"/>
      <c r="B30" s="130"/>
      <c r="C30" s="131"/>
      <c r="D30" s="131"/>
      <c r="E30" s="131"/>
      <c r="F30" s="152"/>
      <c r="G30" s="130"/>
      <c r="H30" s="130"/>
      <c r="I30" s="131"/>
      <c r="J30" s="131"/>
      <c r="K30" s="131"/>
      <c r="L30" s="132"/>
      <c r="M30" s="133"/>
    </row>
    <row r="31" spans="1:13" ht="15" customHeight="1">
      <c r="A31" s="143"/>
      <c r="B31" s="130"/>
      <c r="C31" s="131"/>
      <c r="D31" s="131"/>
      <c r="E31" s="131"/>
      <c r="F31" s="152"/>
      <c r="G31" s="130"/>
      <c r="H31" s="130"/>
      <c r="I31" s="131"/>
      <c r="J31" s="131"/>
      <c r="K31" s="131"/>
      <c r="L31" s="132"/>
      <c r="M31" s="133"/>
    </row>
    <row r="32" spans="1:13" ht="15" customHeight="1">
      <c r="A32" s="143"/>
      <c r="B32" s="130"/>
      <c r="C32" s="131"/>
      <c r="D32" s="131"/>
      <c r="E32" s="131"/>
      <c r="F32" s="152"/>
      <c r="G32" s="130"/>
      <c r="H32" s="130"/>
      <c r="I32" s="131"/>
      <c r="J32" s="131"/>
      <c r="K32" s="131"/>
      <c r="L32" s="132"/>
      <c r="M32" s="133"/>
    </row>
    <row r="33" spans="1:13" ht="15" customHeight="1">
      <c r="A33" s="143"/>
      <c r="B33" s="130"/>
      <c r="C33" s="131"/>
      <c r="D33" s="131"/>
      <c r="E33" s="131"/>
      <c r="F33" s="152"/>
      <c r="G33" s="130"/>
      <c r="H33" s="130"/>
      <c r="I33" s="131"/>
      <c r="J33" s="131"/>
      <c r="K33" s="131"/>
      <c r="L33" s="132"/>
      <c r="M33" s="133"/>
    </row>
    <row r="34" spans="1:13" ht="15" customHeight="1">
      <c r="A34" s="143"/>
      <c r="B34" s="130"/>
      <c r="C34" s="131"/>
      <c r="D34" s="131"/>
      <c r="E34" s="131"/>
      <c r="F34" s="152"/>
      <c r="G34" s="130"/>
      <c r="H34" s="130"/>
      <c r="I34" s="131"/>
      <c r="J34" s="131"/>
      <c r="K34" s="131"/>
      <c r="L34" s="132"/>
      <c r="M34" s="133"/>
    </row>
    <row r="35" spans="1:13" ht="15" customHeight="1">
      <c r="A35" s="143"/>
      <c r="B35" s="130"/>
      <c r="C35" s="131"/>
      <c r="D35" s="131"/>
      <c r="E35" s="131"/>
      <c r="F35" s="152"/>
      <c r="G35" s="130"/>
      <c r="H35" s="130"/>
      <c r="I35" s="131"/>
      <c r="J35" s="131"/>
      <c r="K35" s="131"/>
      <c r="L35" s="132"/>
      <c r="M35" s="133"/>
    </row>
    <row r="36" spans="1:13" ht="15" customHeight="1">
      <c r="A36" s="143"/>
      <c r="B36" s="130"/>
      <c r="C36" s="131"/>
      <c r="D36" s="131"/>
      <c r="E36" s="131"/>
      <c r="F36" s="152"/>
      <c r="G36" s="130"/>
      <c r="H36" s="130"/>
      <c r="I36" s="131"/>
      <c r="J36" s="131"/>
      <c r="K36" s="131"/>
      <c r="L36" s="132"/>
      <c r="M36" s="133"/>
    </row>
    <row r="37" spans="1:13" ht="15" customHeight="1">
      <c r="A37" s="143"/>
      <c r="B37" s="130"/>
      <c r="C37" s="131"/>
      <c r="D37" s="131"/>
      <c r="E37" s="131"/>
      <c r="F37" s="152"/>
      <c r="G37" s="130"/>
      <c r="H37" s="130"/>
      <c r="I37" s="131"/>
      <c r="J37" s="131"/>
      <c r="K37" s="131"/>
      <c r="L37" s="132"/>
      <c r="M37" s="133"/>
    </row>
    <row r="38" spans="1:13" ht="15" customHeight="1">
      <c r="A38" s="143"/>
      <c r="B38" s="130"/>
      <c r="C38" s="131"/>
      <c r="D38" s="131"/>
      <c r="E38" s="131"/>
      <c r="F38" s="152"/>
      <c r="G38" s="130"/>
      <c r="H38" s="130"/>
      <c r="I38" s="131"/>
      <c r="J38" s="131"/>
      <c r="K38" s="131"/>
      <c r="L38" s="132"/>
      <c r="M38" s="133"/>
    </row>
    <row r="39" spans="1:13" ht="15" customHeight="1">
      <c r="A39" s="143"/>
      <c r="B39" s="130"/>
      <c r="C39" s="131"/>
      <c r="D39" s="131"/>
      <c r="E39" s="131"/>
      <c r="F39" s="152"/>
      <c r="G39" s="130"/>
      <c r="H39" s="130"/>
      <c r="I39" s="131"/>
      <c r="J39" s="131"/>
      <c r="K39" s="131"/>
      <c r="L39" s="132"/>
      <c r="M39" s="133"/>
    </row>
    <row r="40" spans="1:13" ht="15" customHeight="1">
      <c r="A40" s="143"/>
      <c r="B40" s="130"/>
      <c r="C40" s="131"/>
      <c r="D40" s="131"/>
      <c r="E40" s="131"/>
      <c r="F40" s="152"/>
      <c r="G40" s="130"/>
      <c r="H40" s="130"/>
      <c r="I40" s="131"/>
      <c r="J40" s="131"/>
      <c r="K40" s="131"/>
      <c r="L40" s="132"/>
      <c r="M40" s="133"/>
    </row>
    <row r="41" spans="1:13" ht="15" customHeight="1">
      <c r="A41" s="143"/>
      <c r="B41" s="130"/>
      <c r="C41" s="131"/>
      <c r="D41" s="131"/>
      <c r="E41" s="131"/>
      <c r="F41" s="152"/>
      <c r="G41" s="130"/>
      <c r="H41" s="130"/>
      <c r="I41" s="131"/>
      <c r="J41" s="131"/>
      <c r="K41" s="131"/>
      <c r="L41" s="132"/>
      <c r="M41" s="133"/>
    </row>
    <row r="42" spans="1:13" ht="15" customHeight="1">
      <c r="A42" s="143"/>
      <c r="B42" s="130"/>
      <c r="C42" s="131"/>
      <c r="D42" s="131"/>
      <c r="E42" s="131"/>
      <c r="F42" s="152"/>
      <c r="G42" s="130"/>
      <c r="H42" s="130"/>
      <c r="I42" s="131"/>
      <c r="J42" s="131"/>
      <c r="K42" s="131"/>
      <c r="L42" s="132"/>
      <c r="M42" s="133"/>
    </row>
    <row r="43" spans="1:13" ht="15" customHeight="1">
      <c r="A43" s="143"/>
      <c r="B43" s="130"/>
      <c r="C43" s="131"/>
      <c r="D43" s="131"/>
      <c r="E43" s="131"/>
      <c r="F43" s="152"/>
      <c r="G43" s="130"/>
      <c r="H43" s="130"/>
      <c r="I43" s="131"/>
      <c r="J43" s="131"/>
      <c r="K43" s="131"/>
      <c r="L43" s="132"/>
      <c r="M43" s="133"/>
    </row>
    <row r="44" spans="1:13" ht="15" customHeight="1">
      <c r="A44" s="143"/>
      <c r="B44" s="130"/>
      <c r="C44" s="131"/>
      <c r="D44" s="131"/>
      <c r="E44" s="131"/>
      <c r="F44" s="152"/>
      <c r="G44" s="130"/>
      <c r="H44" s="130"/>
      <c r="I44" s="131"/>
      <c r="J44" s="131"/>
      <c r="K44" s="131"/>
      <c r="L44" s="132"/>
      <c r="M44" s="133"/>
    </row>
    <row r="45" spans="1:13" ht="15" customHeight="1">
      <c r="A45" s="143"/>
      <c r="B45" s="130"/>
      <c r="C45" s="131"/>
      <c r="D45" s="131"/>
      <c r="E45" s="131"/>
      <c r="F45" s="152"/>
      <c r="G45" s="130"/>
      <c r="H45" s="130"/>
      <c r="I45" s="131"/>
      <c r="J45" s="131"/>
      <c r="K45" s="131"/>
      <c r="L45" s="132"/>
      <c r="M45" s="133"/>
    </row>
    <row r="46" spans="1:13" ht="15" customHeight="1">
      <c r="A46" s="143"/>
      <c r="B46" s="130"/>
      <c r="C46" s="131"/>
      <c r="D46" s="131"/>
      <c r="E46" s="131"/>
      <c r="F46" s="152"/>
      <c r="G46" s="130"/>
      <c r="H46" s="130"/>
      <c r="I46" s="131"/>
      <c r="J46" s="131"/>
      <c r="K46" s="131"/>
      <c r="L46" s="132"/>
      <c r="M46" s="133"/>
    </row>
    <row r="47" spans="1:13" ht="15" customHeight="1">
      <c r="A47" s="143"/>
      <c r="B47" s="130"/>
      <c r="C47" s="131"/>
      <c r="D47" s="131"/>
      <c r="E47" s="131"/>
      <c r="F47" s="152"/>
      <c r="G47" s="130"/>
      <c r="H47" s="130"/>
      <c r="I47" s="131"/>
      <c r="J47" s="131"/>
      <c r="K47" s="131"/>
      <c r="L47" s="132"/>
      <c r="M47" s="133"/>
    </row>
    <row r="48" spans="1:13" ht="15" customHeight="1">
      <c r="A48" s="143"/>
      <c r="B48" s="130"/>
      <c r="C48" s="131"/>
      <c r="D48" s="131"/>
      <c r="E48" s="131"/>
      <c r="F48" s="152"/>
      <c r="G48" s="130"/>
      <c r="H48" s="130"/>
      <c r="I48" s="131"/>
      <c r="J48" s="131"/>
      <c r="K48" s="131"/>
      <c r="L48" s="132"/>
      <c r="M48" s="133"/>
    </row>
    <row r="49" spans="1:13" ht="15" customHeight="1">
      <c r="A49" s="143"/>
      <c r="B49" s="130"/>
      <c r="C49" s="131"/>
      <c r="D49" s="131"/>
      <c r="E49" s="131"/>
      <c r="F49" s="152"/>
      <c r="G49" s="130"/>
      <c r="H49" s="130"/>
      <c r="I49" s="131"/>
      <c r="J49" s="131"/>
      <c r="K49" s="131"/>
      <c r="L49" s="132"/>
      <c r="M49" s="133"/>
    </row>
    <row r="50" spans="1:13" ht="15" customHeight="1">
      <c r="A50" s="143"/>
      <c r="B50" s="130"/>
      <c r="C50" s="131"/>
      <c r="D50" s="131"/>
      <c r="E50" s="131"/>
      <c r="F50" s="152"/>
      <c r="G50" s="130"/>
      <c r="H50" s="130"/>
      <c r="I50" s="131"/>
      <c r="J50" s="131"/>
      <c r="K50" s="131"/>
      <c r="L50" s="132"/>
      <c r="M50" s="133"/>
    </row>
    <row r="51" spans="1:13" ht="15" customHeight="1">
      <c r="A51" s="143"/>
      <c r="B51" s="130"/>
      <c r="C51" s="131"/>
      <c r="D51" s="131"/>
      <c r="E51" s="131"/>
      <c r="F51" s="152"/>
      <c r="G51" s="130"/>
      <c r="H51" s="130"/>
      <c r="I51" s="131"/>
      <c r="J51" s="131"/>
      <c r="K51" s="131"/>
      <c r="L51" s="132"/>
      <c r="M51" s="133"/>
    </row>
    <row r="52" spans="1:13" ht="15" customHeight="1">
      <c r="A52" s="143"/>
      <c r="B52" s="130"/>
      <c r="C52" s="131"/>
      <c r="D52" s="131"/>
      <c r="E52" s="131"/>
      <c r="F52" s="152"/>
      <c r="G52" s="130"/>
      <c r="H52" s="130"/>
      <c r="I52" s="131"/>
      <c r="J52" s="131"/>
      <c r="K52" s="131"/>
      <c r="L52" s="132"/>
      <c r="M52" s="133"/>
    </row>
    <row r="53" spans="1:13" ht="15" customHeight="1">
      <c r="A53" s="143"/>
      <c r="B53" s="130"/>
      <c r="C53" s="131"/>
      <c r="D53" s="131"/>
      <c r="E53" s="131"/>
      <c r="F53" s="152"/>
      <c r="G53" s="130"/>
      <c r="H53" s="130"/>
      <c r="I53" s="131"/>
      <c r="J53" s="131"/>
      <c r="K53" s="131"/>
      <c r="L53" s="132"/>
      <c r="M53" s="133"/>
    </row>
    <row r="54" spans="1:13" ht="15" customHeight="1">
      <c r="A54" s="143"/>
      <c r="B54" s="130"/>
      <c r="C54" s="131"/>
      <c r="D54" s="131"/>
      <c r="E54" s="131"/>
      <c r="F54" s="152"/>
      <c r="G54" s="130"/>
      <c r="H54" s="130"/>
      <c r="I54" s="131"/>
      <c r="J54" s="131"/>
      <c r="K54" s="131"/>
      <c r="L54" s="132"/>
      <c r="M54" s="133"/>
    </row>
    <row r="55" spans="1:13" ht="15" customHeight="1">
      <c r="A55" s="143"/>
      <c r="B55" s="130"/>
      <c r="C55" s="131"/>
      <c r="D55" s="131"/>
      <c r="E55" s="131"/>
      <c r="F55" s="152"/>
      <c r="G55" s="130"/>
      <c r="H55" s="130"/>
      <c r="I55" s="131"/>
      <c r="J55" s="131"/>
      <c r="K55" s="131"/>
      <c r="L55" s="132"/>
      <c r="M55" s="133"/>
    </row>
    <row r="56" spans="1:13" ht="15" customHeight="1">
      <c r="A56" s="143"/>
      <c r="B56" s="130"/>
      <c r="C56" s="131"/>
      <c r="D56" s="131"/>
      <c r="E56" s="131"/>
      <c r="F56" s="152"/>
      <c r="G56" s="130"/>
      <c r="H56" s="130"/>
      <c r="I56" s="131"/>
      <c r="J56" s="131"/>
      <c r="K56" s="131"/>
      <c r="L56" s="132"/>
      <c r="M56" s="133"/>
    </row>
    <row r="57" spans="1:13" ht="15" customHeight="1">
      <c r="A57" s="143"/>
      <c r="B57" s="130"/>
      <c r="C57" s="131"/>
      <c r="D57" s="131"/>
      <c r="E57" s="131"/>
      <c r="F57" s="152"/>
      <c r="G57" s="130"/>
      <c r="H57" s="130"/>
      <c r="I57" s="131"/>
      <c r="J57" s="131"/>
      <c r="K57" s="131"/>
      <c r="L57" s="132"/>
      <c r="M57" s="133"/>
    </row>
    <row r="58" spans="1:13" ht="15" customHeight="1">
      <c r="A58" s="143"/>
      <c r="B58" s="130"/>
      <c r="C58" s="131"/>
      <c r="D58" s="131"/>
      <c r="E58" s="131"/>
      <c r="F58" s="152"/>
      <c r="G58" s="130"/>
      <c r="H58" s="130"/>
      <c r="I58" s="131"/>
      <c r="J58" s="131"/>
      <c r="K58" s="131"/>
      <c r="L58" s="132"/>
      <c r="M58" s="133"/>
    </row>
    <row r="59" spans="1:13" ht="15" customHeight="1">
      <c r="A59" s="143"/>
      <c r="B59" s="130"/>
      <c r="C59" s="131"/>
      <c r="D59" s="131"/>
      <c r="E59" s="131"/>
      <c r="F59" s="152"/>
      <c r="G59" s="130"/>
      <c r="H59" s="130"/>
      <c r="I59" s="131"/>
      <c r="J59" s="131"/>
      <c r="K59" s="131"/>
      <c r="L59" s="132"/>
      <c r="M59" s="133"/>
    </row>
    <row r="60" spans="1:13" ht="15" customHeight="1">
      <c r="A60" s="143"/>
      <c r="B60" s="130"/>
      <c r="C60" s="131"/>
      <c r="D60" s="131"/>
      <c r="E60" s="131"/>
      <c r="F60" s="152"/>
      <c r="G60" s="130"/>
      <c r="H60" s="130"/>
      <c r="I60" s="131"/>
      <c r="J60" s="131"/>
      <c r="K60" s="131"/>
      <c r="L60" s="132"/>
      <c r="M60" s="133"/>
    </row>
    <row r="61" spans="1:13" ht="15" customHeight="1">
      <c r="A61" s="143"/>
      <c r="B61" s="130"/>
      <c r="C61" s="131"/>
      <c r="D61" s="131"/>
      <c r="E61" s="131"/>
      <c r="F61" s="152"/>
      <c r="G61" s="130"/>
      <c r="H61" s="130"/>
      <c r="I61" s="131"/>
      <c r="J61" s="131"/>
      <c r="K61" s="131"/>
      <c r="L61" s="132"/>
      <c r="M61" s="133"/>
    </row>
    <row r="62" spans="1:13" ht="15" customHeight="1">
      <c r="A62" s="143"/>
      <c r="B62" s="130"/>
      <c r="C62" s="131"/>
      <c r="D62" s="131"/>
      <c r="E62" s="131"/>
      <c r="F62" s="152"/>
      <c r="G62" s="130"/>
      <c r="H62" s="130"/>
      <c r="I62" s="131"/>
      <c r="J62" s="131"/>
      <c r="K62" s="131"/>
      <c r="L62" s="132"/>
      <c r="M62" s="133"/>
    </row>
    <row r="63" spans="1:13" ht="15" customHeight="1">
      <c r="A63" s="143"/>
      <c r="B63" s="130"/>
      <c r="C63" s="131"/>
      <c r="D63" s="131"/>
      <c r="E63" s="131"/>
      <c r="F63" s="152"/>
      <c r="G63" s="130"/>
      <c r="H63" s="130"/>
      <c r="I63" s="131"/>
      <c r="J63" s="131"/>
      <c r="K63" s="131"/>
      <c r="L63" s="132"/>
      <c r="M63" s="133"/>
    </row>
    <row r="64" spans="1:13" ht="15" customHeight="1">
      <c r="A64" s="143"/>
      <c r="B64" s="130"/>
      <c r="C64" s="131"/>
      <c r="D64" s="131"/>
      <c r="E64" s="131"/>
      <c r="F64" s="152"/>
      <c r="G64" s="130"/>
      <c r="H64" s="130"/>
      <c r="I64" s="131"/>
      <c r="J64" s="131"/>
      <c r="K64" s="131"/>
      <c r="L64" s="132"/>
      <c r="M64" s="133"/>
    </row>
    <row r="65" spans="1:13" ht="15" customHeight="1">
      <c r="A65" s="143"/>
      <c r="B65" s="130"/>
      <c r="C65" s="131"/>
      <c r="D65" s="131"/>
      <c r="E65" s="131"/>
      <c r="F65" s="152"/>
      <c r="G65" s="130"/>
      <c r="H65" s="130"/>
      <c r="I65" s="131"/>
      <c r="J65" s="131"/>
      <c r="K65" s="131"/>
      <c r="L65" s="132"/>
      <c r="M65" s="133"/>
    </row>
    <row r="66" spans="1:13" ht="15" customHeight="1">
      <c r="A66" s="143"/>
      <c r="B66" s="130"/>
      <c r="C66" s="131"/>
      <c r="D66" s="131"/>
      <c r="E66" s="131"/>
      <c r="F66" s="152"/>
      <c r="G66" s="130"/>
      <c r="H66" s="130"/>
      <c r="I66" s="131"/>
      <c r="J66" s="131"/>
      <c r="K66" s="131"/>
      <c r="L66" s="132"/>
      <c r="M66" s="133"/>
    </row>
    <row r="67" spans="1:13" ht="15" customHeight="1">
      <c r="A67" s="143"/>
      <c r="B67" s="130"/>
      <c r="C67" s="131"/>
      <c r="D67" s="131"/>
      <c r="E67" s="131"/>
      <c r="F67" s="152"/>
      <c r="G67" s="130"/>
      <c r="H67" s="130"/>
      <c r="I67" s="131"/>
      <c r="J67" s="131"/>
      <c r="K67" s="131"/>
      <c r="L67" s="132"/>
      <c r="M67" s="133"/>
    </row>
    <row r="68" spans="1:13" ht="15" customHeight="1">
      <c r="A68" s="143"/>
      <c r="B68" s="130"/>
      <c r="C68" s="131"/>
      <c r="D68" s="131"/>
      <c r="E68" s="131"/>
      <c r="F68" s="152"/>
      <c r="G68" s="130"/>
      <c r="H68" s="130"/>
      <c r="I68" s="131"/>
      <c r="J68" s="131"/>
      <c r="K68" s="131"/>
      <c r="L68" s="132"/>
      <c r="M68" s="133"/>
    </row>
    <row r="69" spans="1:13" ht="15" customHeight="1">
      <c r="A69" s="143"/>
      <c r="B69" s="130"/>
      <c r="C69" s="131"/>
      <c r="D69" s="131"/>
      <c r="E69" s="131"/>
      <c r="F69" s="152"/>
      <c r="G69" s="130"/>
      <c r="H69" s="130"/>
      <c r="I69" s="131"/>
      <c r="J69" s="131"/>
      <c r="K69" s="131"/>
      <c r="L69" s="132"/>
      <c r="M69" s="133"/>
    </row>
    <row r="70" spans="1:13" ht="15" customHeight="1">
      <c r="A70" s="143"/>
      <c r="B70" s="130"/>
      <c r="C70" s="131"/>
      <c r="D70" s="131"/>
      <c r="E70" s="131"/>
      <c r="F70" s="152"/>
      <c r="G70" s="130"/>
      <c r="H70" s="130"/>
      <c r="I70" s="131"/>
      <c r="J70" s="131"/>
      <c r="K70" s="131"/>
      <c r="L70" s="132"/>
      <c r="M70" s="133"/>
    </row>
    <row r="71" spans="1:13" ht="15" customHeight="1">
      <c r="A71" s="143"/>
      <c r="B71" s="130"/>
      <c r="C71" s="131"/>
      <c r="D71" s="131"/>
      <c r="E71" s="131"/>
      <c r="F71" s="152"/>
      <c r="G71" s="130"/>
      <c r="H71" s="130"/>
      <c r="I71" s="131"/>
      <c r="J71" s="131"/>
      <c r="K71" s="131"/>
      <c r="L71" s="132"/>
      <c r="M71" s="133"/>
    </row>
    <row r="72" spans="1:13" ht="15" customHeight="1">
      <c r="A72" s="143"/>
      <c r="B72" s="130"/>
      <c r="C72" s="131"/>
      <c r="D72" s="131"/>
      <c r="E72" s="131"/>
      <c r="F72" s="152"/>
      <c r="G72" s="130"/>
      <c r="H72" s="130"/>
      <c r="I72" s="131"/>
      <c r="J72" s="131"/>
      <c r="K72" s="131"/>
      <c r="L72" s="132"/>
      <c r="M72" s="133"/>
    </row>
    <row r="73" spans="1:13" ht="15" customHeight="1">
      <c r="A73" s="143"/>
      <c r="B73" s="130"/>
      <c r="C73" s="131"/>
      <c r="D73" s="131"/>
      <c r="E73" s="131"/>
      <c r="F73" s="152"/>
      <c r="G73" s="130"/>
      <c r="H73" s="130"/>
      <c r="I73" s="131"/>
      <c r="J73" s="131"/>
      <c r="K73" s="131"/>
      <c r="L73" s="132"/>
      <c r="M73" s="133"/>
    </row>
    <row r="74" spans="1:13" ht="15" customHeight="1">
      <c r="A74" s="143"/>
      <c r="B74" s="130"/>
      <c r="C74" s="131"/>
      <c r="D74" s="131"/>
      <c r="E74" s="131"/>
      <c r="F74" s="152"/>
      <c r="G74" s="130"/>
      <c r="H74" s="130"/>
      <c r="I74" s="131"/>
      <c r="J74" s="131"/>
      <c r="K74" s="131"/>
      <c r="L74" s="132"/>
      <c r="M74" s="133"/>
    </row>
    <row r="75" spans="1:13" ht="15" customHeight="1">
      <c r="A75" s="143"/>
      <c r="B75" s="130"/>
      <c r="C75" s="131"/>
      <c r="D75" s="131"/>
      <c r="E75" s="131"/>
      <c r="F75" s="152"/>
      <c r="G75" s="130"/>
      <c r="H75" s="130"/>
      <c r="I75" s="131"/>
      <c r="J75" s="131"/>
      <c r="K75" s="131"/>
      <c r="L75" s="132"/>
      <c r="M75" s="133"/>
    </row>
    <row r="76" spans="1:13" ht="15" customHeight="1">
      <c r="A76" s="143"/>
      <c r="B76" s="130"/>
      <c r="C76" s="131"/>
      <c r="D76" s="131"/>
      <c r="E76" s="131"/>
      <c r="F76" s="152"/>
      <c r="G76" s="130"/>
      <c r="H76" s="130"/>
      <c r="I76" s="131"/>
      <c r="J76" s="131"/>
      <c r="K76" s="131"/>
      <c r="L76" s="132"/>
      <c r="M76" s="133"/>
    </row>
    <row r="77" spans="1:13" ht="15" customHeight="1">
      <c r="A77" s="143"/>
      <c r="B77" s="130"/>
      <c r="C77" s="131"/>
      <c r="D77" s="131"/>
      <c r="E77" s="131"/>
      <c r="F77" s="152"/>
      <c r="G77" s="130"/>
      <c r="H77" s="130"/>
      <c r="I77" s="131"/>
      <c r="J77" s="131"/>
      <c r="K77" s="131"/>
      <c r="L77" s="132"/>
      <c r="M77" s="133"/>
    </row>
    <row r="78" spans="1:13" ht="15" customHeight="1">
      <c r="A78" s="143"/>
      <c r="B78" s="130"/>
      <c r="C78" s="131"/>
      <c r="D78" s="131"/>
      <c r="E78" s="131"/>
      <c r="F78" s="152"/>
      <c r="G78" s="130"/>
      <c r="H78" s="130"/>
      <c r="I78" s="131"/>
      <c r="J78" s="131"/>
      <c r="K78" s="131"/>
      <c r="L78" s="132"/>
      <c r="M78" s="133"/>
    </row>
    <row r="79" spans="1:13" ht="15" customHeight="1">
      <c r="A79" s="143"/>
      <c r="B79" s="130"/>
      <c r="C79" s="131"/>
      <c r="D79" s="131"/>
      <c r="E79" s="131"/>
      <c r="F79" s="152"/>
      <c r="G79" s="130"/>
      <c r="H79" s="130"/>
      <c r="I79" s="131"/>
      <c r="J79" s="131"/>
      <c r="K79" s="131"/>
      <c r="L79" s="132"/>
      <c r="M79" s="133"/>
    </row>
    <row r="80" spans="1:13" ht="15" customHeight="1">
      <c r="A80" s="143"/>
      <c r="B80" s="130"/>
      <c r="C80" s="131"/>
      <c r="D80" s="131"/>
      <c r="E80" s="131"/>
      <c r="F80" s="152"/>
      <c r="G80" s="130"/>
      <c r="H80" s="130"/>
      <c r="I80" s="131"/>
      <c r="J80" s="131"/>
      <c r="K80" s="131"/>
      <c r="L80" s="132"/>
      <c r="M80" s="133"/>
    </row>
    <row r="81" spans="1:13" ht="15" customHeight="1">
      <c r="A81" s="143"/>
      <c r="B81" s="130"/>
      <c r="C81" s="131"/>
      <c r="D81" s="131"/>
      <c r="E81" s="131"/>
      <c r="F81" s="152"/>
      <c r="G81" s="130"/>
      <c r="H81" s="130"/>
      <c r="I81" s="131"/>
      <c r="J81" s="131"/>
      <c r="K81" s="131"/>
      <c r="L81" s="132"/>
      <c r="M81" s="133"/>
    </row>
    <row r="82" spans="1:13" ht="15" customHeight="1">
      <c r="A82" s="143"/>
      <c r="B82" s="130"/>
      <c r="C82" s="131"/>
      <c r="D82" s="131"/>
      <c r="E82" s="131"/>
      <c r="F82" s="152"/>
      <c r="G82" s="130"/>
      <c r="H82" s="130"/>
      <c r="I82" s="131"/>
      <c r="J82" s="131"/>
      <c r="K82" s="131"/>
      <c r="L82" s="132"/>
      <c r="M82" s="133"/>
    </row>
    <row r="83" spans="1:13" ht="15" customHeight="1">
      <c r="A83" s="143"/>
      <c r="B83" s="130"/>
      <c r="C83" s="131"/>
      <c r="D83" s="131"/>
      <c r="E83" s="131"/>
      <c r="F83" s="152"/>
      <c r="G83" s="130"/>
      <c r="H83" s="130"/>
      <c r="I83" s="131"/>
      <c r="J83" s="131"/>
      <c r="K83" s="131"/>
      <c r="L83" s="132"/>
      <c r="M83" s="133"/>
    </row>
    <row r="84" spans="1:13" ht="15" customHeight="1">
      <c r="A84" s="143"/>
      <c r="B84" s="130"/>
      <c r="C84" s="131"/>
      <c r="D84" s="131"/>
      <c r="E84" s="131"/>
      <c r="F84" s="152"/>
      <c r="G84" s="130"/>
      <c r="H84" s="130"/>
      <c r="I84" s="131"/>
      <c r="J84" s="131"/>
      <c r="K84" s="131"/>
      <c r="L84" s="132"/>
      <c r="M84" s="133"/>
    </row>
    <row r="85" spans="1:13" ht="15" customHeight="1">
      <c r="A85" s="143"/>
      <c r="B85" s="130"/>
      <c r="C85" s="131"/>
      <c r="D85" s="131"/>
      <c r="E85" s="131"/>
      <c r="F85" s="152"/>
      <c r="G85" s="130"/>
      <c r="H85" s="130"/>
      <c r="I85" s="131"/>
      <c r="J85" s="131"/>
      <c r="K85" s="131"/>
      <c r="L85" s="132"/>
      <c r="M85" s="133"/>
    </row>
    <row r="86" spans="1:13" ht="15" customHeight="1">
      <c r="A86" s="143"/>
      <c r="B86" s="130"/>
      <c r="C86" s="131"/>
      <c r="D86" s="131"/>
      <c r="E86" s="131"/>
      <c r="F86" s="152"/>
      <c r="G86" s="130"/>
      <c r="H86" s="130"/>
      <c r="I86" s="131"/>
      <c r="J86" s="131"/>
      <c r="K86" s="131"/>
      <c r="L86" s="132"/>
      <c r="M86" s="133"/>
    </row>
    <row r="87" spans="1:13" ht="15" customHeight="1">
      <c r="A87" s="143"/>
      <c r="B87" s="130"/>
      <c r="C87" s="131"/>
      <c r="D87" s="131"/>
      <c r="E87" s="131"/>
      <c r="F87" s="152"/>
      <c r="G87" s="130"/>
      <c r="H87" s="130"/>
      <c r="I87" s="131"/>
      <c r="J87" s="131"/>
      <c r="K87" s="131"/>
      <c r="L87" s="132"/>
      <c r="M87" s="133"/>
    </row>
    <row r="88" spans="1:13" ht="15" customHeight="1">
      <c r="A88" s="143"/>
      <c r="B88" s="130"/>
      <c r="C88" s="131"/>
      <c r="D88" s="131"/>
      <c r="E88" s="131"/>
      <c r="F88" s="152"/>
      <c r="G88" s="130"/>
      <c r="H88" s="130"/>
      <c r="I88" s="131"/>
      <c r="J88" s="131"/>
      <c r="K88" s="131"/>
      <c r="L88" s="132"/>
      <c r="M88" s="133"/>
    </row>
    <row r="89" spans="1:13" ht="15" customHeight="1">
      <c r="A89" s="143"/>
      <c r="B89" s="130"/>
      <c r="C89" s="131"/>
      <c r="D89" s="131"/>
      <c r="E89" s="131"/>
      <c r="F89" s="152"/>
      <c r="G89" s="130"/>
      <c r="H89" s="130"/>
      <c r="I89" s="131"/>
      <c r="J89" s="131"/>
      <c r="K89" s="131"/>
      <c r="L89" s="132"/>
      <c r="M89" s="133"/>
    </row>
    <row r="90" spans="1:13" ht="15" customHeight="1">
      <c r="A90" s="143"/>
      <c r="B90" s="130"/>
      <c r="C90" s="131"/>
      <c r="D90" s="131"/>
      <c r="E90" s="131"/>
      <c r="F90" s="152"/>
      <c r="G90" s="130"/>
      <c r="H90" s="130"/>
      <c r="I90" s="131"/>
      <c r="J90" s="131"/>
      <c r="K90" s="131"/>
      <c r="L90" s="132"/>
      <c r="M90" s="133"/>
    </row>
    <row r="91" spans="1:13" ht="15" customHeight="1">
      <c r="A91" s="143"/>
      <c r="B91" s="130"/>
      <c r="C91" s="131"/>
      <c r="D91" s="131"/>
      <c r="E91" s="131"/>
      <c r="F91" s="152"/>
      <c r="G91" s="130"/>
      <c r="H91" s="130"/>
      <c r="I91" s="131"/>
      <c r="J91" s="131"/>
      <c r="K91" s="131"/>
      <c r="L91" s="132"/>
      <c r="M91" s="133"/>
    </row>
    <row r="92" spans="1:13" ht="15" customHeight="1">
      <c r="A92" s="143"/>
      <c r="B92" s="130"/>
      <c r="C92" s="131"/>
      <c r="D92" s="131"/>
      <c r="E92" s="131"/>
      <c r="F92" s="152"/>
      <c r="G92" s="130"/>
      <c r="H92" s="130"/>
      <c r="I92" s="131"/>
      <c r="J92" s="131"/>
      <c r="K92" s="131"/>
      <c r="L92" s="132"/>
      <c r="M92" s="133"/>
    </row>
    <row r="93" spans="1:13" ht="15" customHeight="1">
      <c r="A93" s="143"/>
      <c r="B93" s="130"/>
      <c r="C93" s="131"/>
      <c r="D93" s="131"/>
      <c r="E93" s="131"/>
      <c r="F93" s="152"/>
      <c r="G93" s="130"/>
      <c r="H93" s="130"/>
      <c r="I93" s="131"/>
      <c r="J93" s="131"/>
      <c r="K93" s="131"/>
      <c r="L93" s="132"/>
      <c r="M93" s="133"/>
    </row>
    <row r="94" spans="1:13" ht="15" customHeight="1">
      <c r="A94" s="143"/>
      <c r="B94" s="130"/>
      <c r="C94" s="131"/>
      <c r="D94" s="131"/>
      <c r="E94" s="131"/>
      <c r="F94" s="152"/>
      <c r="G94" s="130"/>
      <c r="H94" s="130"/>
      <c r="I94" s="131"/>
      <c r="J94" s="131"/>
      <c r="K94" s="131"/>
      <c r="L94" s="132"/>
      <c r="M94" s="133"/>
    </row>
    <row r="95" spans="1:13" ht="15" customHeight="1">
      <c r="A95" s="143"/>
      <c r="B95" s="130"/>
      <c r="C95" s="131"/>
      <c r="D95" s="131"/>
      <c r="E95" s="131"/>
      <c r="F95" s="152"/>
      <c r="G95" s="130"/>
      <c r="H95" s="130"/>
      <c r="I95" s="131"/>
      <c r="J95" s="131"/>
      <c r="K95" s="131"/>
      <c r="L95" s="132"/>
      <c r="M95" s="133"/>
    </row>
    <row r="96" spans="1:13" ht="15" customHeight="1">
      <c r="A96" s="143"/>
      <c r="B96" s="130"/>
      <c r="C96" s="131"/>
      <c r="D96" s="131"/>
      <c r="E96" s="131"/>
      <c r="F96" s="152"/>
      <c r="G96" s="130"/>
      <c r="H96" s="130"/>
      <c r="I96" s="131"/>
      <c r="J96" s="131"/>
      <c r="K96" s="131"/>
      <c r="L96" s="132"/>
      <c r="M96" s="133"/>
    </row>
    <row r="97" spans="1:13" ht="15" customHeight="1">
      <c r="A97" s="143"/>
      <c r="B97" s="130"/>
      <c r="C97" s="131"/>
      <c r="D97" s="131"/>
      <c r="E97" s="131"/>
      <c r="F97" s="152"/>
      <c r="G97" s="130"/>
      <c r="H97" s="130"/>
      <c r="I97" s="131"/>
      <c r="J97" s="131"/>
      <c r="K97" s="131"/>
      <c r="L97" s="132"/>
      <c r="M97" s="133"/>
    </row>
    <row r="98" spans="1:13" ht="15" customHeight="1">
      <c r="A98" s="143"/>
      <c r="B98" s="130"/>
      <c r="C98" s="131"/>
      <c r="D98" s="131"/>
      <c r="E98" s="131"/>
      <c r="F98" s="152"/>
      <c r="G98" s="130"/>
      <c r="H98" s="130"/>
      <c r="I98" s="131"/>
      <c r="J98" s="131"/>
      <c r="K98" s="131"/>
      <c r="L98" s="132"/>
      <c r="M98" s="133"/>
    </row>
    <row r="99" spans="1:13" ht="15" customHeight="1">
      <c r="A99" s="143"/>
      <c r="B99" s="130"/>
      <c r="C99" s="131"/>
      <c r="D99" s="131"/>
      <c r="E99" s="131"/>
      <c r="F99" s="152"/>
      <c r="G99" s="130"/>
      <c r="H99" s="130"/>
      <c r="I99" s="131"/>
      <c r="J99" s="131"/>
      <c r="K99" s="131"/>
      <c r="L99" s="132"/>
      <c r="M99" s="133"/>
    </row>
    <row r="100" spans="1:13" ht="15" customHeight="1">
      <c r="A100" s="143"/>
      <c r="B100" s="130"/>
      <c r="C100" s="131"/>
      <c r="D100" s="131"/>
      <c r="E100" s="131"/>
      <c r="F100" s="152"/>
      <c r="G100" s="130"/>
      <c r="H100" s="130"/>
      <c r="I100" s="131"/>
      <c r="J100" s="131"/>
      <c r="K100" s="131"/>
      <c r="L100" s="132"/>
      <c r="M100" s="133"/>
    </row>
    <row r="101" spans="1:13" ht="15" customHeight="1">
      <c r="A101" s="143"/>
      <c r="B101" s="130"/>
      <c r="C101" s="131"/>
      <c r="D101" s="131"/>
      <c r="E101" s="131"/>
      <c r="F101" s="152"/>
      <c r="G101" s="130"/>
      <c r="H101" s="130"/>
      <c r="I101" s="131"/>
      <c r="J101" s="131"/>
      <c r="K101" s="131"/>
      <c r="L101" s="132"/>
      <c r="M101" s="133"/>
    </row>
    <row r="102" spans="1:13" ht="15" customHeight="1">
      <c r="A102" s="143"/>
      <c r="B102" s="130"/>
      <c r="C102" s="131"/>
      <c r="D102" s="131"/>
      <c r="E102" s="131"/>
      <c r="F102" s="152"/>
      <c r="G102" s="130"/>
      <c r="H102" s="130"/>
      <c r="I102" s="131"/>
      <c r="J102" s="131"/>
      <c r="K102" s="131"/>
      <c r="L102" s="132"/>
      <c r="M102" s="133"/>
    </row>
    <row r="103" spans="1:13" ht="15" customHeight="1">
      <c r="A103" s="143"/>
      <c r="B103" s="130"/>
      <c r="C103" s="131"/>
      <c r="D103" s="131"/>
      <c r="E103" s="131"/>
      <c r="F103" s="152"/>
      <c r="G103" s="130"/>
      <c r="H103" s="130"/>
      <c r="I103" s="131"/>
      <c r="J103" s="131"/>
      <c r="K103" s="131"/>
      <c r="L103" s="132"/>
      <c r="M103" s="133"/>
    </row>
    <row r="104" spans="1:13" ht="15" customHeight="1">
      <c r="A104" s="143"/>
      <c r="B104" s="130"/>
      <c r="C104" s="131"/>
      <c r="D104" s="131"/>
      <c r="E104" s="131"/>
      <c r="F104" s="152"/>
      <c r="G104" s="130"/>
      <c r="H104" s="130"/>
      <c r="I104" s="131"/>
      <c r="J104" s="131"/>
      <c r="K104" s="131"/>
      <c r="L104" s="132"/>
      <c r="M104" s="133"/>
    </row>
    <row r="105" spans="1:13" ht="15" customHeight="1">
      <c r="A105" s="143"/>
      <c r="B105" s="130"/>
      <c r="C105" s="131"/>
      <c r="D105" s="131"/>
      <c r="E105" s="131"/>
      <c r="F105" s="152"/>
      <c r="G105" s="130"/>
      <c r="H105" s="130"/>
      <c r="I105" s="131"/>
      <c r="J105" s="131"/>
      <c r="K105" s="131"/>
      <c r="L105" s="132"/>
      <c r="M105" s="133"/>
    </row>
    <row r="106" spans="1:13" ht="15" customHeight="1">
      <c r="A106" s="143"/>
      <c r="B106" s="130"/>
      <c r="C106" s="131"/>
      <c r="D106" s="131"/>
      <c r="E106" s="131"/>
      <c r="F106" s="152"/>
      <c r="G106" s="130"/>
      <c r="H106" s="130"/>
      <c r="I106" s="131"/>
      <c r="J106" s="131"/>
      <c r="K106" s="131"/>
      <c r="L106" s="132"/>
      <c r="M106" s="133"/>
    </row>
    <row r="107" spans="1:13" ht="15" customHeight="1">
      <c r="A107" s="143"/>
      <c r="B107" s="130"/>
      <c r="C107" s="131"/>
      <c r="D107" s="131"/>
      <c r="E107" s="131"/>
      <c r="F107" s="152"/>
      <c r="G107" s="130"/>
      <c r="H107" s="130"/>
      <c r="I107" s="131"/>
      <c r="J107" s="131"/>
      <c r="K107" s="131"/>
      <c r="L107" s="132"/>
      <c r="M107" s="133"/>
    </row>
    <row r="108" spans="1:13" ht="15" customHeight="1">
      <c r="A108" s="143"/>
      <c r="B108" s="130"/>
      <c r="C108" s="131"/>
      <c r="D108" s="131"/>
      <c r="E108" s="131"/>
      <c r="F108" s="152"/>
      <c r="G108" s="130"/>
      <c r="H108" s="130"/>
      <c r="I108" s="131"/>
      <c r="J108" s="131"/>
      <c r="K108" s="131"/>
      <c r="L108" s="132"/>
      <c r="M108" s="133"/>
    </row>
    <row r="109" spans="1:13" ht="15" customHeight="1">
      <c r="A109" s="143"/>
      <c r="B109" s="130"/>
      <c r="C109" s="131"/>
      <c r="D109" s="131"/>
      <c r="E109" s="131"/>
      <c r="F109" s="152"/>
      <c r="G109" s="130"/>
      <c r="H109" s="130"/>
      <c r="I109" s="131"/>
      <c r="J109" s="131"/>
      <c r="K109" s="131"/>
      <c r="L109" s="132"/>
      <c r="M109" s="133"/>
    </row>
    <row r="110" spans="1:13" ht="15" customHeight="1">
      <c r="A110" s="143"/>
      <c r="B110" s="130"/>
      <c r="C110" s="131"/>
      <c r="D110" s="131"/>
      <c r="E110" s="131"/>
      <c r="F110" s="152"/>
      <c r="G110" s="130"/>
      <c r="H110" s="130"/>
      <c r="I110" s="131"/>
      <c r="J110" s="131"/>
      <c r="K110" s="131"/>
      <c r="L110" s="132"/>
      <c r="M110" s="133"/>
    </row>
    <row r="111" spans="1:13" ht="15" customHeight="1">
      <c r="A111" s="143"/>
      <c r="B111" s="130"/>
      <c r="C111" s="131"/>
      <c r="D111" s="131"/>
      <c r="E111" s="131"/>
      <c r="F111" s="152"/>
      <c r="G111" s="130"/>
      <c r="H111" s="130"/>
      <c r="I111" s="131"/>
      <c r="J111" s="131"/>
      <c r="K111" s="131"/>
      <c r="L111" s="132"/>
      <c r="M111" s="133"/>
    </row>
    <row r="112" spans="1:13" ht="15" customHeight="1">
      <c r="A112" s="143"/>
      <c r="B112" s="130"/>
      <c r="C112" s="131"/>
      <c r="D112" s="131"/>
      <c r="E112" s="131"/>
      <c r="F112" s="152"/>
      <c r="G112" s="130"/>
      <c r="H112" s="130"/>
      <c r="I112" s="131"/>
      <c r="J112" s="131"/>
      <c r="K112" s="131"/>
      <c r="L112" s="132"/>
      <c r="M112" s="133"/>
    </row>
    <row r="113" spans="1:13" ht="15" customHeight="1">
      <c r="A113" s="143"/>
      <c r="B113" s="130"/>
      <c r="C113" s="131"/>
      <c r="D113" s="131"/>
      <c r="E113" s="131"/>
      <c r="F113" s="152"/>
      <c r="G113" s="130"/>
      <c r="H113" s="130"/>
      <c r="I113" s="131"/>
      <c r="J113" s="131"/>
      <c r="K113" s="131"/>
      <c r="L113" s="132"/>
      <c r="M113" s="133"/>
    </row>
    <row r="114" spans="1:13" ht="15" customHeight="1">
      <c r="A114" s="143"/>
      <c r="B114" s="130"/>
      <c r="C114" s="131"/>
      <c r="D114" s="131"/>
      <c r="E114" s="131"/>
      <c r="F114" s="152"/>
      <c r="G114" s="130"/>
      <c r="H114" s="130"/>
      <c r="I114" s="131"/>
      <c r="J114" s="131"/>
      <c r="K114" s="131"/>
      <c r="L114" s="132"/>
      <c r="M114" s="133"/>
    </row>
    <row r="115" spans="1:13" ht="15" customHeight="1">
      <c r="A115" s="143"/>
      <c r="B115" s="130"/>
      <c r="C115" s="131"/>
      <c r="D115" s="131"/>
      <c r="E115" s="131"/>
      <c r="F115" s="152"/>
      <c r="G115" s="130"/>
      <c r="H115" s="130"/>
      <c r="I115" s="131"/>
      <c r="J115" s="131"/>
      <c r="K115" s="131"/>
      <c r="L115" s="132"/>
      <c r="M115" s="133"/>
    </row>
    <row r="116" spans="1:13" ht="15" customHeight="1">
      <c r="A116" s="143"/>
      <c r="B116" s="130"/>
      <c r="C116" s="131"/>
      <c r="D116" s="131"/>
      <c r="E116" s="131"/>
      <c r="F116" s="152"/>
      <c r="G116" s="130"/>
      <c r="H116" s="130"/>
      <c r="I116" s="131"/>
      <c r="J116" s="131"/>
      <c r="K116" s="131"/>
      <c r="L116" s="132"/>
      <c r="M116" s="133"/>
    </row>
    <row r="117" spans="1:13" ht="15" customHeight="1">
      <c r="A117" s="143"/>
      <c r="B117" s="130"/>
      <c r="C117" s="131"/>
      <c r="D117" s="131"/>
      <c r="E117" s="131"/>
      <c r="F117" s="152"/>
      <c r="G117" s="130"/>
      <c r="H117" s="130"/>
      <c r="I117" s="131"/>
      <c r="J117" s="131"/>
      <c r="K117" s="131"/>
      <c r="L117" s="132"/>
      <c r="M117" s="133"/>
    </row>
    <row r="118" spans="1:13" ht="15" customHeight="1">
      <c r="A118" s="143"/>
      <c r="B118" s="130"/>
      <c r="C118" s="131"/>
      <c r="D118" s="131"/>
      <c r="E118" s="131"/>
      <c r="F118" s="152"/>
      <c r="G118" s="130"/>
      <c r="H118" s="130"/>
      <c r="I118" s="131"/>
      <c r="J118" s="131"/>
      <c r="K118" s="131"/>
      <c r="L118" s="132"/>
      <c r="M118" s="133"/>
    </row>
    <row r="119" spans="1:13" ht="15" customHeight="1">
      <c r="A119" s="143"/>
      <c r="B119" s="130"/>
      <c r="C119" s="131"/>
      <c r="D119" s="131"/>
      <c r="E119" s="131"/>
      <c r="F119" s="152"/>
      <c r="G119" s="130"/>
      <c r="H119" s="130"/>
      <c r="I119" s="131"/>
      <c r="J119" s="131"/>
      <c r="K119" s="131"/>
      <c r="L119" s="132"/>
      <c r="M119" s="133"/>
    </row>
    <row r="120" spans="1:13" ht="15" customHeight="1">
      <c r="A120" s="143"/>
      <c r="B120" s="130"/>
      <c r="C120" s="131"/>
      <c r="D120" s="131"/>
      <c r="E120" s="131"/>
      <c r="F120" s="152"/>
      <c r="G120" s="130"/>
      <c r="H120" s="130"/>
      <c r="I120" s="131"/>
      <c r="J120" s="131"/>
      <c r="K120" s="131"/>
      <c r="L120" s="132"/>
      <c r="M120" s="133"/>
    </row>
    <row r="121" spans="1:13" ht="15" customHeight="1">
      <c r="A121" s="143"/>
      <c r="B121" s="130"/>
      <c r="C121" s="131"/>
      <c r="D121" s="131"/>
      <c r="E121" s="131"/>
      <c r="F121" s="152"/>
      <c r="G121" s="130"/>
      <c r="H121" s="130"/>
      <c r="I121" s="131"/>
      <c r="J121" s="131"/>
      <c r="K121" s="131"/>
      <c r="L121" s="132"/>
      <c r="M121" s="133"/>
    </row>
    <row r="122" spans="1:13" ht="15" customHeight="1">
      <c r="A122" s="143"/>
      <c r="B122" s="130"/>
      <c r="C122" s="131"/>
      <c r="D122" s="131"/>
      <c r="E122" s="131"/>
      <c r="F122" s="152"/>
      <c r="G122" s="130"/>
      <c r="H122" s="130"/>
      <c r="I122" s="131"/>
      <c r="J122" s="131"/>
      <c r="K122" s="131"/>
      <c r="L122" s="132"/>
      <c r="M122" s="133"/>
    </row>
    <row r="123" spans="1:13" ht="15" customHeight="1">
      <c r="A123" s="143"/>
      <c r="B123" s="130"/>
      <c r="C123" s="131"/>
      <c r="D123" s="131"/>
      <c r="E123" s="131"/>
      <c r="F123" s="152"/>
      <c r="G123" s="130"/>
      <c r="H123" s="130"/>
      <c r="I123" s="131"/>
      <c r="J123" s="131"/>
      <c r="K123" s="131"/>
      <c r="L123" s="132"/>
      <c r="M123" s="133"/>
    </row>
    <row r="124" spans="1:13" ht="15" customHeight="1">
      <c r="A124" s="143"/>
      <c r="B124" s="130"/>
      <c r="C124" s="131"/>
      <c r="D124" s="131"/>
      <c r="E124" s="131"/>
      <c r="F124" s="152"/>
      <c r="G124" s="130"/>
      <c r="H124" s="130"/>
      <c r="I124" s="131"/>
      <c r="J124" s="131"/>
      <c r="K124" s="131"/>
      <c r="L124" s="132"/>
      <c r="M124" s="133"/>
    </row>
    <row r="125" spans="1:13" ht="15" customHeight="1">
      <c r="A125" s="143"/>
      <c r="B125" s="130"/>
      <c r="C125" s="131"/>
      <c r="D125" s="131"/>
      <c r="E125" s="131"/>
      <c r="F125" s="152"/>
      <c r="G125" s="130"/>
      <c r="H125" s="130"/>
      <c r="I125" s="131"/>
      <c r="J125" s="131"/>
      <c r="K125" s="131"/>
      <c r="L125" s="132"/>
      <c r="M125" s="133"/>
    </row>
    <row r="126" spans="1:13" ht="15" customHeight="1">
      <c r="A126" s="143"/>
      <c r="B126" s="130"/>
      <c r="C126" s="131"/>
      <c r="D126" s="131"/>
      <c r="E126" s="131"/>
      <c r="F126" s="152"/>
      <c r="G126" s="130"/>
      <c r="H126" s="130"/>
      <c r="I126" s="131"/>
      <c r="J126" s="131"/>
      <c r="K126" s="131"/>
      <c r="L126" s="132"/>
      <c r="M126" s="133"/>
    </row>
    <row r="127" spans="1:13" ht="15" customHeight="1">
      <c r="A127" s="143"/>
      <c r="B127" s="130"/>
      <c r="C127" s="131"/>
      <c r="D127" s="131"/>
      <c r="E127" s="131"/>
      <c r="F127" s="152"/>
      <c r="G127" s="130"/>
      <c r="H127" s="130"/>
      <c r="I127" s="131"/>
      <c r="J127" s="131"/>
      <c r="K127" s="131"/>
      <c r="L127" s="132"/>
      <c r="M127" s="133"/>
    </row>
    <row r="128" spans="1:13" ht="15" customHeight="1">
      <c r="A128" s="143"/>
      <c r="B128" s="130"/>
      <c r="C128" s="131"/>
      <c r="D128" s="131"/>
      <c r="E128" s="131"/>
      <c r="F128" s="152"/>
      <c r="G128" s="130"/>
      <c r="H128" s="130"/>
      <c r="I128" s="131"/>
      <c r="J128" s="131"/>
      <c r="K128" s="131"/>
      <c r="L128" s="132"/>
      <c r="M128" s="133"/>
    </row>
    <row r="129" spans="1:13" ht="15" customHeight="1">
      <c r="A129" s="143"/>
      <c r="B129" s="130"/>
      <c r="C129" s="131"/>
      <c r="D129" s="131"/>
      <c r="E129" s="131"/>
      <c r="F129" s="152"/>
      <c r="G129" s="130"/>
      <c r="H129" s="130"/>
      <c r="I129" s="131"/>
      <c r="J129" s="131"/>
      <c r="K129" s="131"/>
      <c r="L129" s="132"/>
      <c r="M129" s="133"/>
    </row>
    <row r="130" spans="1:13" ht="15" customHeight="1">
      <c r="A130" s="143"/>
      <c r="B130" s="130"/>
      <c r="C130" s="131"/>
      <c r="D130" s="131"/>
      <c r="E130" s="131"/>
      <c r="F130" s="152"/>
      <c r="G130" s="130"/>
      <c r="H130" s="130"/>
      <c r="I130" s="131"/>
      <c r="J130" s="131"/>
      <c r="K130" s="131"/>
      <c r="L130" s="132"/>
      <c r="M130" s="133"/>
    </row>
    <row r="131" spans="1:13" ht="15" customHeight="1">
      <c r="A131" s="143"/>
      <c r="B131" s="130"/>
      <c r="C131" s="131"/>
      <c r="D131" s="131"/>
      <c r="E131" s="131"/>
      <c r="F131" s="152"/>
      <c r="G131" s="130"/>
      <c r="H131" s="130"/>
      <c r="I131" s="131"/>
      <c r="J131" s="131"/>
      <c r="K131" s="131"/>
      <c r="L131" s="132"/>
      <c r="M131" s="133"/>
    </row>
    <row r="132" spans="1:13" ht="15" customHeight="1">
      <c r="A132" s="143"/>
      <c r="B132" s="130"/>
      <c r="C132" s="131"/>
      <c r="D132" s="131"/>
      <c r="E132" s="131"/>
      <c r="F132" s="152"/>
      <c r="G132" s="130"/>
      <c r="H132" s="130"/>
      <c r="I132" s="131"/>
      <c r="J132" s="131"/>
      <c r="K132" s="131"/>
      <c r="L132" s="132"/>
      <c r="M132" s="133"/>
    </row>
    <row r="133" spans="1:13" ht="15" customHeight="1">
      <c r="A133" s="143"/>
      <c r="B133" s="130"/>
      <c r="C133" s="131"/>
      <c r="D133" s="131"/>
      <c r="E133" s="131"/>
      <c r="F133" s="152"/>
      <c r="G133" s="130"/>
      <c r="H133" s="130"/>
      <c r="I133" s="131"/>
      <c r="J133" s="131"/>
      <c r="K133" s="131"/>
      <c r="L133" s="132"/>
      <c r="M133" s="133"/>
    </row>
    <row r="134" spans="1:13" ht="15" customHeight="1">
      <c r="A134" s="143"/>
      <c r="B134" s="130"/>
      <c r="C134" s="131"/>
      <c r="D134" s="131"/>
      <c r="E134" s="131"/>
      <c r="F134" s="152"/>
      <c r="G134" s="130"/>
      <c r="H134" s="130"/>
      <c r="I134" s="131"/>
      <c r="J134" s="131"/>
      <c r="K134" s="131"/>
      <c r="L134" s="132"/>
      <c r="M134" s="133"/>
    </row>
    <row r="135" spans="1:13" ht="15" customHeight="1">
      <c r="A135" s="143"/>
      <c r="B135" s="130"/>
      <c r="C135" s="131"/>
      <c r="D135" s="131"/>
      <c r="E135" s="131"/>
      <c r="F135" s="152"/>
      <c r="G135" s="130"/>
      <c r="H135" s="130"/>
      <c r="I135" s="131"/>
      <c r="J135" s="131"/>
      <c r="K135" s="131"/>
      <c r="L135" s="132"/>
      <c r="M135" s="133"/>
    </row>
    <row r="136" spans="1:13" ht="15" customHeight="1">
      <c r="A136" s="143"/>
      <c r="B136" s="130"/>
      <c r="C136" s="131"/>
      <c r="D136" s="131"/>
      <c r="E136" s="131"/>
      <c r="F136" s="152"/>
      <c r="G136" s="130"/>
      <c r="H136" s="130"/>
      <c r="I136" s="131"/>
      <c r="J136" s="131"/>
      <c r="K136" s="131"/>
      <c r="L136" s="132"/>
      <c r="M136" s="133"/>
    </row>
    <row r="137" spans="1:13" ht="15" customHeight="1">
      <c r="A137" s="143"/>
      <c r="B137" s="130"/>
      <c r="C137" s="131"/>
      <c r="D137" s="131"/>
      <c r="E137" s="131"/>
      <c r="F137" s="152"/>
      <c r="G137" s="130"/>
      <c r="H137" s="130"/>
      <c r="I137" s="131"/>
      <c r="J137" s="131"/>
      <c r="K137" s="131"/>
      <c r="L137" s="132"/>
      <c r="M137" s="133"/>
    </row>
    <row r="138" spans="1:13" ht="15" customHeight="1">
      <c r="A138" s="143"/>
      <c r="B138" s="130"/>
      <c r="C138" s="131"/>
      <c r="D138" s="131"/>
      <c r="E138" s="131"/>
      <c r="F138" s="152"/>
      <c r="G138" s="130"/>
      <c r="H138" s="130"/>
      <c r="I138" s="131"/>
      <c r="J138" s="131"/>
      <c r="K138" s="131"/>
      <c r="L138" s="132"/>
      <c r="M138" s="133"/>
    </row>
    <row r="139" spans="1:13" ht="15" customHeight="1">
      <c r="A139" s="143"/>
      <c r="B139" s="130"/>
      <c r="C139" s="131"/>
      <c r="D139" s="131"/>
      <c r="E139" s="131"/>
      <c r="F139" s="152"/>
      <c r="G139" s="130"/>
      <c r="H139" s="130"/>
      <c r="I139" s="131"/>
      <c r="J139" s="131"/>
      <c r="K139" s="131"/>
      <c r="L139" s="132"/>
      <c r="M139" s="133"/>
    </row>
    <row r="140" spans="1:13" ht="15" customHeight="1">
      <c r="A140" s="143"/>
      <c r="B140" s="130"/>
      <c r="C140" s="131"/>
      <c r="D140" s="131"/>
      <c r="E140" s="131"/>
      <c r="F140" s="152"/>
      <c r="G140" s="130"/>
      <c r="H140" s="130"/>
      <c r="I140" s="131"/>
      <c r="J140" s="131"/>
      <c r="K140" s="131"/>
      <c r="L140" s="132"/>
      <c r="M140" s="133"/>
    </row>
    <row r="141" spans="1:13" ht="15" customHeight="1">
      <c r="A141" s="143"/>
      <c r="B141" s="130"/>
      <c r="C141" s="131"/>
      <c r="D141" s="131"/>
      <c r="E141" s="131"/>
      <c r="F141" s="152"/>
      <c r="G141" s="130"/>
      <c r="H141" s="130"/>
      <c r="I141" s="131"/>
      <c r="J141" s="131"/>
      <c r="K141" s="131"/>
      <c r="L141" s="132"/>
      <c r="M141" s="133"/>
    </row>
    <row r="142" spans="1:13" ht="15" customHeight="1">
      <c r="A142" s="143"/>
      <c r="B142" s="130"/>
      <c r="C142" s="131"/>
      <c r="D142" s="131"/>
      <c r="E142" s="131"/>
      <c r="F142" s="152"/>
      <c r="G142" s="130"/>
      <c r="H142" s="130"/>
      <c r="I142" s="131"/>
      <c r="J142" s="131"/>
      <c r="K142" s="131"/>
      <c r="L142" s="132"/>
      <c r="M142" s="133"/>
    </row>
    <row r="143" spans="1:13" ht="15" customHeight="1">
      <c r="A143" s="143"/>
      <c r="B143" s="130"/>
      <c r="C143" s="131"/>
      <c r="D143" s="131"/>
      <c r="E143" s="131"/>
      <c r="F143" s="152"/>
      <c r="G143" s="130"/>
      <c r="H143" s="130"/>
      <c r="I143" s="131"/>
      <c r="J143" s="131"/>
      <c r="K143" s="131"/>
      <c r="L143" s="132"/>
      <c r="M143" s="133"/>
    </row>
    <row r="144" spans="1:13" ht="15" customHeight="1">
      <c r="A144" s="143"/>
      <c r="B144" s="130"/>
      <c r="C144" s="131"/>
      <c r="D144" s="131"/>
      <c r="E144" s="131"/>
      <c r="F144" s="152"/>
      <c r="G144" s="130"/>
      <c r="H144" s="130"/>
      <c r="I144" s="131"/>
      <c r="J144" s="131"/>
      <c r="K144" s="131"/>
      <c r="L144" s="132"/>
      <c r="M144" s="133"/>
    </row>
    <row r="145" spans="1:13" ht="15" customHeight="1">
      <c r="A145" s="143"/>
      <c r="B145" s="130"/>
      <c r="C145" s="131"/>
      <c r="D145" s="131"/>
      <c r="E145" s="131"/>
      <c r="F145" s="152"/>
      <c r="G145" s="130"/>
      <c r="H145" s="130"/>
      <c r="I145" s="131"/>
      <c r="J145" s="131"/>
      <c r="K145" s="131"/>
      <c r="L145" s="132"/>
      <c r="M145" s="133"/>
    </row>
    <row r="146" spans="1:13" ht="15" customHeight="1">
      <c r="A146" s="143"/>
      <c r="B146" s="130"/>
      <c r="C146" s="131"/>
      <c r="D146" s="131"/>
      <c r="E146" s="131"/>
      <c r="F146" s="152"/>
      <c r="G146" s="130"/>
      <c r="H146" s="130"/>
      <c r="I146" s="131"/>
      <c r="J146" s="131"/>
      <c r="K146" s="131"/>
      <c r="L146" s="132"/>
      <c r="M146" s="133"/>
    </row>
    <row r="147" spans="1:13" ht="15" customHeight="1">
      <c r="A147" s="143"/>
      <c r="B147" s="130"/>
      <c r="C147" s="131"/>
      <c r="D147" s="131"/>
      <c r="E147" s="131"/>
      <c r="F147" s="152"/>
      <c r="G147" s="130"/>
      <c r="H147" s="130"/>
      <c r="I147" s="131"/>
      <c r="J147" s="131"/>
      <c r="K147" s="131"/>
      <c r="L147" s="132"/>
      <c r="M147" s="133"/>
    </row>
    <row r="148" spans="1:13" ht="15" customHeight="1">
      <c r="A148" s="143"/>
      <c r="B148" s="130"/>
      <c r="C148" s="131"/>
      <c r="D148" s="131"/>
      <c r="E148" s="131"/>
      <c r="F148" s="152"/>
      <c r="G148" s="130"/>
      <c r="H148" s="130"/>
      <c r="I148" s="131"/>
      <c r="J148" s="131"/>
      <c r="K148" s="131"/>
      <c r="L148" s="132"/>
      <c r="M148" s="133"/>
    </row>
    <row r="149" spans="1:13" ht="15" customHeight="1">
      <c r="A149" s="143"/>
      <c r="B149" s="130"/>
      <c r="C149" s="131"/>
      <c r="D149" s="131"/>
      <c r="E149" s="131"/>
      <c r="F149" s="152"/>
      <c r="G149" s="130"/>
      <c r="H149" s="130"/>
      <c r="I149" s="131"/>
      <c r="J149" s="131"/>
      <c r="K149" s="131"/>
      <c r="L149" s="132"/>
      <c r="M149" s="133"/>
    </row>
    <row r="150" spans="1:13" ht="15" customHeight="1">
      <c r="A150" s="143"/>
      <c r="B150" s="130"/>
      <c r="C150" s="131"/>
      <c r="D150" s="131"/>
      <c r="E150" s="131"/>
      <c r="F150" s="152"/>
      <c r="G150" s="130"/>
      <c r="H150" s="130"/>
      <c r="I150" s="131"/>
      <c r="J150" s="131"/>
      <c r="K150" s="131"/>
      <c r="L150" s="132"/>
      <c r="M150" s="133"/>
    </row>
    <row r="151" spans="1:13" ht="15" customHeight="1">
      <c r="A151" s="143"/>
      <c r="B151" s="130"/>
      <c r="C151" s="131"/>
      <c r="D151" s="131"/>
      <c r="E151" s="131"/>
      <c r="F151" s="152"/>
      <c r="G151" s="130"/>
      <c r="H151" s="130"/>
      <c r="I151" s="131"/>
      <c r="J151" s="131"/>
      <c r="K151" s="131"/>
      <c r="L151" s="132"/>
      <c r="M151" s="133"/>
    </row>
    <row r="152" spans="1:13" ht="15" customHeight="1">
      <c r="A152" s="143"/>
      <c r="B152" s="130"/>
      <c r="C152" s="131"/>
      <c r="D152" s="131"/>
      <c r="E152" s="131"/>
      <c r="F152" s="152"/>
      <c r="G152" s="130"/>
      <c r="H152" s="130"/>
      <c r="I152" s="131"/>
      <c r="J152" s="131"/>
      <c r="K152" s="131"/>
      <c r="L152" s="132"/>
      <c r="M152" s="133"/>
    </row>
    <row r="153" spans="1:13" ht="15" customHeight="1">
      <c r="A153" s="143"/>
      <c r="B153" s="130"/>
      <c r="C153" s="131"/>
      <c r="D153" s="131"/>
      <c r="E153" s="131"/>
      <c r="F153" s="152"/>
      <c r="G153" s="130"/>
      <c r="H153" s="130"/>
      <c r="I153" s="131"/>
      <c r="J153" s="131"/>
      <c r="K153" s="131"/>
      <c r="L153" s="132"/>
      <c r="M153" s="133"/>
    </row>
    <row r="154" spans="1:13" ht="15" customHeight="1">
      <c r="A154" s="143"/>
      <c r="B154" s="130"/>
      <c r="C154" s="131"/>
      <c r="D154" s="131"/>
      <c r="E154" s="131"/>
      <c r="F154" s="152"/>
      <c r="G154" s="130"/>
      <c r="H154" s="130"/>
      <c r="I154" s="131"/>
      <c r="J154" s="131"/>
      <c r="K154" s="131"/>
      <c r="L154" s="132"/>
      <c r="M154" s="133"/>
    </row>
    <row r="155" spans="1:13" ht="15" customHeight="1">
      <c r="A155" s="143"/>
      <c r="B155" s="130"/>
      <c r="C155" s="131"/>
      <c r="D155" s="131"/>
      <c r="E155" s="131"/>
      <c r="F155" s="152"/>
      <c r="G155" s="130"/>
      <c r="H155" s="130"/>
      <c r="I155" s="131"/>
      <c r="J155" s="131"/>
      <c r="K155" s="131"/>
      <c r="L155" s="132"/>
      <c r="M155" s="133"/>
    </row>
    <row r="156" spans="1:13" ht="15" customHeight="1">
      <c r="A156" s="143"/>
      <c r="B156" s="130"/>
      <c r="C156" s="131"/>
      <c r="D156" s="131"/>
      <c r="E156" s="131"/>
      <c r="F156" s="152"/>
      <c r="G156" s="130"/>
      <c r="H156" s="130"/>
      <c r="I156" s="131"/>
      <c r="J156" s="131"/>
      <c r="K156" s="131"/>
      <c r="L156" s="132"/>
      <c r="M156" s="133"/>
    </row>
    <row r="157" spans="1:13" ht="15" customHeight="1">
      <c r="A157" s="143"/>
      <c r="B157" s="130"/>
      <c r="C157" s="131"/>
      <c r="D157" s="131"/>
      <c r="E157" s="131"/>
      <c r="F157" s="152"/>
      <c r="G157" s="130"/>
      <c r="H157" s="130"/>
      <c r="I157" s="131"/>
      <c r="J157" s="131"/>
      <c r="K157" s="131"/>
      <c r="L157" s="132"/>
      <c r="M157" s="133"/>
    </row>
    <row r="158" spans="1:13" ht="15" customHeight="1">
      <c r="A158" s="143"/>
      <c r="B158" s="130"/>
      <c r="C158" s="131"/>
      <c r="D158" s="131"/>
      <c r="E158" s="131"/>
      <c r="F158" s="152"/>
      <c r="G158" s="130"/>
      <c r="H158" s="130"/>
      <c r="I158" s="131"/>
      <c r="J158" s="131"/>
      <c r="K158" s="131"/>
      <c r="L158" s="132"/>
      <c r="M158" s="133"/>
    </row>
    <row r="159" spans="1:13" ht="15" customHeight="1">
      <c r="A159" s="143"/>
      <c r="B159" s="130"/>
      <c r="C159" s="131"/>
      <c r="D159" s="131"/>
      <c r="E159" s="131"/>
      <c r="F159" s="152"/>
      <c r="G159" s="130"/>
      <c r="H159" s="130"/>
      <c r="I159" s="131"/>
      <c r="J159" s="131"/>
      <c r="K159" s="131"/>
      <c r="L159" s="132"/>
      <c r="M159" s="133"/>
    </row>
    <row r="160" spans="1:13" ht="15" customHeight="1">
      <c r="A160" s="143"/>
      <c r="B160" s="130"/>
      <c r="C160" s="131"/>
      <c r="D160" s="131"/>
      <c r="E160" s="131"/>
      <c r="F160" s="152"/>
      <c r="G160" s="130"/>
      <c r="H160" s="130"/>
      <c r="I160" s="131"/>
      <c r="J160" s="131"/>
      <c r="K160" s="131"/>
      <c r="L160" s="132"/>
      <c r="M160" s="133"/>
    </row>
    <row r="161" spans="1:13" ht="15" customHeight="1">
      <c r="A161" s="143"/>
      <c r="B161" s="130"/>
      <c r="C161" s="131"/>
      <c r="D161" s="131"/>
      <c r="E161" s="131"/>
      <c r="F161" s="152"/>
      <c r="G161" s="130"/>
      <c r="H161" s="130"/>
      <c r="I161" s="131"/>
      <c r="J161" s="131"/>
      <c r="K161" s="131"/>
      <c r="L161" s="132"/>
      <c r="M161" s="133"/>
    </row>
    <row r="162" spans="1:13" ht="15" customHeight="1">
      <c r="A162" s="143"/>
      <c r="B162" s="130"/>
      <c r="C162" s="131"/>
      <c r="D162" s="131"/>
      <c r="E162" s="131"/>
      <c r="F162" s="152"/>
      <c r="G162" s="130"/>
      <c r="H162" s="130"/>
      <c r="I162" s="131"/>
      <c r="J162" s="131"/>
      <c r="K162" s="131"/>
      <c r="L162" s="132"/>
      <c r="M162" s="133"/>
    </row>
    <row r="163" spans="1:13" ht="15" customHeight="1">
      <c r="A163" s="143"/>
      <c r="B163" s="130"/>
      <c r="C163" s="131"/>
      <c r="D163" s="131"/>
      <c r="E163" s="131"/>
      <c r="F163" s="152"/>
      <c r="G163" s="130"/>
      <c r="H163" s="130"/>
      <c r="I163" s="131"/>
      <c r="J163" s="131"/>
      <c r="K163" s="131"/>
      <c r="L163" s="132"/>
      <c r="M163" s="133"/>
    </row>
    <row r="164" spans="1:13" ht="15" customHeight="1">
      <c r="A164" s="143"/>
      <c r="B164" s="130"/>
      <c r="C164" s="131"/>
      <c r="D164" s="131"/>
      <c r="E164" s="131"/>
      <c r="F164" s="152"/>
      <c r="G164" s="130"/>
      <c r="H164" s="130"/>
      <c r="I164" s="131"/>
      <c r="J164" s="131"/>
      <c r="K164" s="131"/>
      <c r="L164" s="132"/>
      <c r="M164" s="133"/>
    </row>
    <row r="165" spans="1:13" ht="15" customHeight="1">
      <c r="A165" s="143"/>
      <c r="B165" s="130"/>
      <c r="C165" s="131"/>
      <c r="D165" s="131"/>
      <c r="E165" s="131"/>
      <c r="F165" s="152"/>
      <c r="G165" s="130"/>
      <c r="H165" s="130"/>
      <c r="I165" s="131"/>
      <c r="J165" s="131"/>
      <c r="K165" s="131"/>
      <c r="L165" s="132"/>
      <c r="M165" s="133"/>
    </row>
    <row r="166" spans="1:13" ht="15" customHeight="1">
      <c r="A166" s="143"/>
      <c r="B166" s="130"/>
      <c r="C166" s="131"/>
      <c r="D166" s="131"/>
      <c r="E166" s="131"/>
      <c r="F166" s="152"/>
      <c r="G166" s="130"/>
      <c r="H166" s="130"/>
      <c r="I166" s="131"/>
      <c r="J166" s="131"/>
      <c r="K166" s="131"/>
      <c r="L166" s="132"/>
      <c r="M166" s="133"/>
    </row>
    <row r="167" spans="1:13" ht="15" customHeight="1">
      <c r="A167" s="143"/>
      <c r="B167" s="130"/>
      <c r="C167" s="131"/>
      <c r="D167" s="131"/>
      <c r="E167" s="131"/>
      <c r="F167" s="152"/>
      <c r="G167" s="130"/>
      <c r="H167" s="130"/>
      <c r="I167" s="131"/>
      <c r="J167" s="131"/>
      <c r="K167" s="131"/>
      <c r="L167" s="132"/>
      <c r="M167" s="133"/>
    </row>
    <row r="168" spans="1:13" ht="15" customHeight="1">
      <c r="A168" s="143"/>
      <c r="B168" s="130"/>
      <c r="C168" s="131"/>
      <c r="D168" s="131"/>
      <c r="E168" s="131"/>
      <c r="F168" s="152"/>
      <c r="G168" s="130"/>
      <c r="H168" s="130"/>
      <c r="I168" s="131"/>
      <c r="J168" s="131"/>
      <c r="K168" s="131"/>
      <c r="L168" s="132"/>
      <c r="M168" s="133"/>
    </row>
    <row r="169" spans="1:13" ht="15" customHeight="1">
      <c r="A169" s="143"/>
      <c r="B169" s="130"/>
      <c r="C169" s="131"/>
      <c r="D169" s="131"/>
      <c r="E169" s="131"/>
      <c r="F169" s="152"/>
      <c r="G169" s="130"/>
      <c r="H169" s="130"/>
      <c r="I169" s="131"/>
      <c r="J169" s="131"/>
      <c r="K169" s="131"/>
      <c r="L169" s="132"/>
      <c r="M169" s="133"/>
    </row>
    <row r="170" spans="1:13" ht="15" customHeight="1">
      <c r="A170" s="143"/>
      <c r="B170" s="130"/>
      <c r="C170" s="131"/>
      <c r="D170" s="131"/>
      <c r="E170" s="131"/>
      <c r="F170" s="152"/>
      <c r="G170" s="130"/>
      <c r="H170" s="130"/>
      <c r="I170" s="131"/>
      <c r="J170" s="131"/>
      <c r="K170" s="131"/>
      <c r="L170" s="132"/>
      <c r="M170" s="133"/>
    </row>
    <row r="171" spans="1:13" ht="15" customHeight="1">
      <c r="A171" s="143"/>
      <c r="B171" s="130"/>
      <c r="C171" s="131"/>
      <c r="D171" s="131"/>
      <c r="E171" s="131"/>
      <c r="F171" s="152"/>
      <c r="G171" s="130"/>
      <c r="H171" s="130"/>
      <c r="I171" s="131"/>
      <c r="J171" s="131"/>
      <c r="K171" s="131"/>
      <c r="L171" s="132"/>
      <c r="M171" s="133"/>
    </row>
    <row r="172" spans="1:13" ht="15" customHeight="1">
      <c r="A172" s="143"/>
      <c r="B172" s="130"/>
      <c r="C172" s="131"/>
      <c r="D172" s="131"/>
      <c r="E172" s="131"/>
      <c r="F172" s="152"/>
      <c r="G172" s="130"/>
      <c r="H172" s="130"/>
      <c r="I172" s="131"/>
      <c r="J172" s="131"/>
      <c r="K172" s="131"/>
      <c r="L172" s="132"/>
      <c r="M172" s="133"/>
    </row>
    <row r="173" spans="1:13" ht="15" customHeight="1">
      <c r="A173" s="143"/>
      <c r="B173" s="130"/>
      <c r="C173" s="131"/>
      <c r="D173" s="131"/>
      <c r="E173" s="131"/>
      <c r="F173" s="152"/>
      <c r="G173" s="130"/>
      <c r="H173" s="130"/>
      <c r="I173" s="131"/>
      <c r="J173" s="131"/>
      <c r="K173" s="131"/>
      <c r="L173" s="132"/>
      <c r="M173" s="133"/>
    </row>
    <row r="174" spans="1:13" ht="15" customHeight="1">
      <c r="A174" s="143"/>
      <c r="B174" s="130"/>
      <c r="C174" s="131"/>
      <c r="D174" s="131"/>
      <c r="E174" s="131"/>
      <c r="F174" s="152"/>
      <c r="G174" s="130"/>
      <c r="H174" s="130"/>
      <c r="I174" s="131"/>
      <c r="J174" s="131"/>
      <c r="K174" s="131"/>
      <c r="L174" s="132"/>
      <c r="M174" s="133"/>
    </row>
    <row r="175" spans="1:13" ht="15" customHeight="1">
      <c r="A175" s="143"/>
      <c r="B175" s="130"/>
      <c r="C175" s="131"/>
      <c r="D175" s="131"/>
      <c r="E175" s="131"/>
      <c r="F175" s="152"/>
      <c r="G175" s="130"/>
      <c r="H175" s="130"/>
      <c r="I175" s="131"/>
      <c r="J175" s="131"/>
      <c r="K175" s="131"/>
      <c r="L175" s="132"/>
      <c r="M175" s="133"/>
    </row>
    <row r="176" spans="1:13" ht="15" customHeight="1">
      <c r="A176" s="143"/>
      <c r="B176" s="130"/>
      <c r="C176" s="131"/>
      <c r="D176" s="131"/>
      <c r="E176" s="131"/>
      <c r="F176" s="152"/>
      <c r="G176" s="130"/>
      <c r="H176" s="130"/>
      <c r="I176" s="131"/>
      <c r="J176" s="131"/>
      <c r="K176" s="131"/>
      <c r="L176" s="132"/>
      <c r="M176" s="133"/>
    </row>
    <row r="177" spans="1:13" ht="15" customHeight="1">
      <c r="A177" s="143"/>
      <c r="B177" s="130"/>
      <c r="C177" s="131"/>
      <c r="D177" s="131"/>
      <c r="E177" s="131"/>
      <c r="F177" s="152"/>
      <c r="G177" s="130"/>
      <c r="H177" s="130"/>
      <c r="I177" s="131"/>
      <c r="J177" s="131"/>
      <c r="K177" s="131"/>
      <c r="L177" s="132"/>
      <c r="M177" s="133"/>
    </row>
    <row r="178" spans="1:13" ht="15" customHeight="1">
      <c r="A178" s="143"/>
      <c r="B178" s="130"/>
      <c r="C178" s="131"/>
      <c r="D178" s="131"/>
      <c r="E178" s="131"/>
      <c r="F178" s="152"/>
      <c r="G178" s="130"/>
      <c r="H178" s="130"/>
      <c r="I178" s="131"/>
      <c r="J178" s="131"/>
      <c r="K178" s="131"/>
      <c r="L178" s="132"/>
      <c r="M178" s="133"/>
    </row>
    <row r="179" spans="1:13" ht="15" customHeight="1">
      <c r="A179" s="143"/>
      <c r="B179" s="130"/>
      <c r="C179" s="131"/>
      <c r="D179" s="131"/>
      <c r="E179" s="131"/>
      <c r="F179" s="152"/>
      <c r="G179" s="130"/>
      <c r="H179" s="130"/>
      <c r="I179" s="131"/>
      <c r="J179" s="131"/>
      <c r="K179" s="131"/>
      <c r="L179" s="132"/>
      <c r="M179" s="133"/>
    </row>
    <row r="180" spans="1:13" ht="15" customHeight="1">
      <c r="A180" s="143"/>
      <c r="B180" s="130"/>
      <c r="C180" s="131"/>
      <c r="D180" s="131"/>
      <c r="E180" s="131"/>
      <c r="F180" s="152"/>
      <c r="G180" s="130"/>
      <c r="H180" s="130"/>
      <c r="I180" s="131"/>
      <c r="J180" s="131"/>
      <c r="K180" s="131"/>
      <c r="L180" s="132"/>
      <c r="M180" s="133"/>
    </row>
    <row r="181" spans="1:13" ht="15" customHeight="1">
      <c r="A181" s="143"/>
      <c r="B181" s="130"/>
      <c r="C181" s="131"/>
      <c r="D181" s="131"/>
      <c r="E181" s="131"/>
      <c r="F181" s="152"/>
      <c r="G181" s="130"/>
      <c r="H181" s="130"/>
      <c r="I181" s="131"/>
      <c r="J181" s="131"/>
      <c r="K181" s="131"/>
      <c r="L181" s="132"/>
      <c r="M181" s="133"/>
    </row>
    <row r="182" spans="1:13" ht="15" customHeight="1">
      <c r="A182" s="143"/>
      <c r="B182" s="130"/>
      <c r="C182" s="131"/>
      <c r="D182" s="131"/>
      <c r="E182" s="131"/>
      <c r="F182" s="152"/>
      <c r="G182" s="130"/>
      <c r="H182" s="130"/>
      <c r="I182" s="131"/>
      <c r="J182" s="131"/>
      <c r="K182" s="131"/>
      <c r="L182" s="132"/>
      <c r="M182" s="133"/>
    </row>
    <row r="183" spans="1:13" ht="15" customHeight="1">
      <c r="A183" s="143"/>
      <c r="B183" s="130"/>
      <c r="C183" s="131"/>
      <c r="D183" s="131"/>
      <c r="E183" s="131"/>
      <c r="F183" s="152"/>
      <c r="G183" s="130"/>
      <c r="H183" s="130"/>
      <c r="I183" s="131"/>
      <c r="J183" s="131"/>
      <c r="K183" s="131"/>
      <c r="L183" s="132"/>
      <c r="M183" s="133"/>
    </row>
    <row r="184" spans="1:13" ht="15" customHeight="1">
      <c r="A184" s="143"/>
      <c r="B184" s="130"/>
      <c r="C184" s="131"/>
      <c r="D184" s="131"/>
      <c r="E184" s="131"/>
      <c r="F184" s="152"/>
      <c r="G184" s="130"/>
      <c r="H184" s="130"/>
      <c r="I184" s="131"/>
      <c r="J184" s="131"/>
      <c r="K184" s="131"/>
      <c r="L184" s="132"/>
      <c r="M184" s="133"/>
    </row>
    <row r="185" spans="1:13" ht="15" customHeight="1">
      <c r="A185" s="143"/>
      <c r="B185" s="130"/>
      <c r="C185" s="131"/>
      <c r="D185" s="131"/>
      <c r="E185" s="131"/>
      <c r="F185" s="152"/>
      <c r="G185" s="130"/>
      <c r="H185" s="130"/>
      <c r="I185" s="131"/>
      <c r="J185" s="131"/>
      <c r="K185" s="131"/>
      <c r="L185" s="132"/>
      <c r="M185" s="133"/>
    </row>
    <row r="186" spans="1:13" ht="15" customHeight="1">
      <c r="A186" s="143"/>
      <c r="B186" s="130"/>
      <c r="C186" s="131"/>
      <c r="D186" s="131"/>
      <c r="E186" s="131"/>
      <c r="F186" s="152"/>
      <c r="G186" s="130"/>
      <c r="H186" s="130"/>
      <c r="I186" s="131"/>
      <c r="J186" s="131"/>
      <c r="K186" s="131"/>
      <c r="L186" s="132"/>
      <c r="M186" s="133"/>
    </row>
    <row r="187" spans="1:13" ht="15" customHeight="1">
      <c r="A187" s="143"/>
      <c r="B187" s="130"/>
      <c r="C187" s="131"/>
      <c r="D187" s="131"/>
      <c r="E187" s="131"/>
      <c r="F187" s="152"/>
      <c r="G187" s="130"/>
      <c r="H187" s="130"/>
      <c r="I187" s="131"/>
      <c r="J187" s="131"/>
      <c r="K187" s="131"/>
      <c r="L187" s="132"/>
      <c r="M187" s="133"/>
    </row>
    <row r="188" spans="1:13" ht="15" customHeight="1">
      <c r="A188" s="143"/>
      <c r="B188" s="130"/>
      <c r="C188" s="131"/>
      <c r="D188" s="131"/>
      <c r="E188" s="131"/>
      <c r="F188" s="152"/>
      <c r="G188" s="130"/>
      <c r="H188" s="130"/>
      <c r="I188" s="131"/>
      <c r="J188" s="131"/>
      <c r="K188" s="131"/>
      <c r="L188" s="132"/>
      <c r="M188" s="133"/>
    </row>
    <row r="189" spans="1:13" ht="15" customHeight="1">
      <c r="A189" s="143"/>
      <c r="B189" s="130"/>
      <c r="C189" s="131"/>
      <c r="D189" s="131"/>
      <c r="E189" s="131"/>
      <c r="F189" s="152"/>
      <c r="G189" s="130"/>
      <c r="H189" s="130"/>
      <c r="I189" s="131"/>
      <c r="J189" s="131"/>
      <c r="K189" s="131"/>
      <c r="L189" s="132"/>
      <c r="M189" s="133"/>
    </row>
    <row r="190" spans="1:13" ht="15" customHeight="1">
      <c r="A190" s="143"/>
      <c r="B190" s="130"/>
      <c r="C190" s="131"/>
      <c r="D190" s="131"/>
      <c r="E190" s="131"/>
      <c r="F190" s="152"/>
      <c r="G190" s="130"/>
      <c r="H190" s="130"/>
      <c r="I190" s="131"/>
      <c r="J190" s="131"/>
      <c r="K190" s="131"/>
      <c r="L190" s="132"/>
      <c r="M190" s="133"/>
    </row>
    <row r="191" spans="1:13" ht="15" customHeight="1">
      <c r="A191" s="143"/>
      <c r="B191" s="130"/>
      <c r="C191" s="131"/>
      <c r="D191" s="131"/>
      <c r="E191" s="131"/>
      <c r="F191" s="152"/>
      <c r="G191" s="130"/>
      <c r="H191" s="130"/>
      <c r="I191" s="131"/>
      <c r="J191" s="131"/>
      <c r="K191" s="131"/>
      <c r="L191" s="132"/>
      <c r="M191" s="133"/>
    </row>
    <row r="192" spans="1:13" ht="15" customHeight="1">
      <c r="A192" s="143"/>
      <c r="B192" s="130"/>
      <c r="C192" s="131"/>
      <c r="D192" s="131"/>
      <c r="E192" s="131"/>
      <c r="F192" s="152"/>
      <c r="G192" s="130"/>
      <c r="H192" s="130"/>
      <c r="I192" s="131"/>
      <c r="J192" s="131"/>
      <c r="K192" s="131"/>
      <c r="L192" s="132"/>
      <c r="M192" s="133"/>
    </row>
    <row r="193" spans="1:13" ht="15" customHeight="1">
      <c r="A193" s="143"/>
      <c r="B193" s="130"/>
      <c r="C193" s="131"/>
      <c r="D193" s="131"/>
      <c r="E193" s="131"/>
      <c r="F193" s="152"/>
      <c r="G193" s="130"/>
      <c r="H193" s="130"/>
      <c r="I193" s="131"/>
      <c r="J193" s="131"/>
      <c r="K193" s="131"/>
      <c r="L193" s="132"/>
      <c r="M193" s="133"/>
    </row>
    <row r="194" spans="1:13" ht="15" customHeight="1">
      <c r="A194" s="143"/>
      <c r="B194" s="130"/>
      <c r="C194" s="131"/>
      <c r="D194" s="131"/>
      <c r="E194" s="131"/>
      <c r="F194" s="152"/>
      <c r="G194" s="130"/>
      <c r="H194" s="130"/>
      <c r="I194" s="131"/>
      <c r="J194" s="131"/>
      <c r="K194" s="131"/>
      <c r="L194" s="132"/>
      <c r="M194" s="133"/>
    </row>
    <row r="195" spans="1:13" ht="15" customHeight="1">
      <c r="A195" s="143"/>
      <c r="B195" s="130"/>
      <c r="C195" s="131"/>
      <c r="D195" s="131"/>
      <c r="E195" s="131"/>
      <c r="F195" s="152"/>
      <c r="G195" s="130"/>
      <c r="H195" s="130"/>
      <c r="I195" s="131"/>
      <c r="J195" s="131"/>
      <c r="K195" s="131"/>
      <c r="L195" s="132"/>
      <c r="M195" s="133"/>
    </row>
    <row r="196" spans="1:13" ht="15" customHeight="1">
      <c r="A196" s="143"/>
      <c r="B196" s="130"/>
      <c r="C196" s="131"/>
      <c r="D196" s="131"/>
      <c r="E196" s="131"/>
      <c r="F196" s="152"/>
      <c r="G196" s="130"/>
      <c r="H196" s="130"/>
      <c r="I196" s="131"/>
      <c r="J196" s="131"/>
      <c r="K196" s="131"/>
      <c r="L196" s="132"/>
      <c r="M196" s="133"/>
    </row>
    <row r="197" spans="1:13" ht="15" customHeight="1">
      <c r="A197" s="143"/>
      <c r="B197" s="130"/>
      <c r="C197" s="131"/>
      <c r="D197" s="131"/>
      <c r="E197" s="131"/>
      <c r="F197" s="152"/>
      <c r="G197" s="130"/>
      <c r="H197" s="130"/>
      <c r="I197" s="131"/>
      <c r="J197" s="131"/>
      <c r="K197" s="131"/>
      <c r="L197" s="132"/>
      <c r="M197" s="133"/>
    </row>
    <row r="198" spans="1:13" ht="15" customHeight="1">
      <c r="A198" s="143"/>
      <c r="B198" s="130"/>
      <c r="C198" s="131"/>
      <c r="D198" s="131"/>
      <c r="E198" s="131"/>
      <c r="F198" s="152"/>
      <c r="G198" s="130"/>
      <c r="H198" s="130"/>
      <c r="I198" s="131"/>
      <c r="J198" s="131"/>
      <c r="K198" s="131"/>
      <c r="L198" s="132"/>
      <c r="M198" s="133"/>
    </row>
    <row r="199" spans="1:13" ht="15" customHeight="1">
      <c r="A199" s="143"/>
      <c r="B199" s="130"/>
      <c r="C199" s="131"/>
      <c r="D199" s="131"/>
      <c r="E199" s="131"/>
      <c r="F199" s="152"/>
      <c r="G199" s="130"/>
      <c r="H199" s="130"/>
      <c r="I199" s="131"/>
      <c r="J199" s="131"/>
      <c r="K199" s="131"/>
      <c r="L199" s="132"/>
      <c r="M199" s="133"/>
    </row>
    <row r="200" spans="1:13" ht="15" customHeight="1">
      <c r="A200" s="143"/>
      <c r="B200" s="130"/>
      <c r="C200" s="131"/>
      <c r="D200" s="131"/>
      <c r="E200" s="131"/>
      <c r="F200" s="152"/>
      <c r="G200" s="130"/>
      <c r="H200" s="130"/>
      <c r="I200" s="131"/>
      <c r="J200" s="131"/>
      <c r="K200" s="131"/>
      <c r="L200" s="132"/>
      <c r="M200" s="133"/>
    </row>
    <row r="201" spans="1:13" ht="15" customHeight="1">
      <c r="A201" s="143"/>
      <c r="B201" s="130"/>
      <c r="C201" s="131"/>
      <c r="D201" s="131"/>
      <c r="E201" s="131"/>
      <c r="F201" s="152"/>
      <c r="G201" s="130"/>
      <c r="H201" s="130"/>
      <c r="I201" s="131"/>
      <c r="J201" s="131"/>
      <c r="K201" s="131"/>
      <c r="L201" s="132"/>
      <c r="M201" s="133"/>
    </row>
    <row r="202" spans="1:13" ht="15" customHeight="1">
      <c r="A202" s="143"/>
      <c r="B202" s="130"/>
      <c r="C202" s="131"/>
      <c r="D202" s="131"/>
      <c r="E202" s="131"/>
      <c r="F202" s="152"/>
      <c r="G202" s="130"/>
      <c r="H202" s="130"/>
      <c r="I202" s="131"/>
      <c r="J202" s="131"/>
      <c r="K202" s="131"/>
      <c r="L202" s="132"/>
      <c r="M202" s="133"/>
    </row>
    <row r="203" spans="1:13" ht="15" customHeight="1">
      <c r="A203" s="143"/>
      <c r="B203" s="130"/>
      <c r="C203" s="131"/>
      <c r="D203" s="131"/>
      <c r="E203" s="131"/>
      <c r="F203" s="152"/>
      <c r="G203" s="130"/>
      <c r="H203" s="130"/>
      <c r="I203" s="131"/>
      <c r="J203" s="131"/>
      <c r="K203" s="131"/>
      <c r="L203" s="132"/>
      <c r="M203" s="133"/>
    </row>
    <row r="204" spans="1:13" ht="15" customHeight="1">
      <c r="A204" s="143"/>
      <c r="B204" s="130"/>
      <c r="C204" s="131"/>
      <c r="D204" s="131"/>
      <c r="E204" s="131"/>
      <c r="F204" s="152"/>
      <c r="G204" s="130"/>
      <c r="H204" s="130"/>
      <c r="I204" s="131"/>
      <c r="J204" s="131"/>
      <c r="K204" s="131"/>
      <c r="L204" s="132"/>
      <c r="M204" s="133"/>
    </row>
    <row r="205" spans="1:13" ht="15" customHeight="1">
      <c r="A205" s="143"/>
      <c r="B205" s="130"/>
      <c r="C205" s="131"/>
      <c r="D205" s="131"/>
      <c r="E205" s="131"/>
      <c r="F205" s="152"/>
      <c r="G205" s="130"/>
      <c r="H205" s="130"/>
      <c r="I205" s="131"/>
      <c r="J205" s="131"/>
      <c r="K205" s="131"/>
      <c r="L205" s="132"/>
      <c r="M205" s="133"/>
    </row>
    <row r="206" spans="1:13" ht="15" customHeight="1">
      <c r="A206" s="143"/>
      <c r="B206" s="130"/>
      <c r="C206" s="131"/>
      <c r="D206" s="131"/>
      <c r="E206" s="131"/>
      <c r="F206" s="152"/>
      <c r="G206" s="130"/>
      <c r="H206" s="130"/>
      <c r="I206" s="131"/>
      <c r="J206" s="131"/>
      <c r="K206" s="131"/>
      <c r="L206" s="132"/>
      <c r="M206" s="133"/>
    </row>
    <row r="207" spans="1:13" ht="15" customHeight="1">
      <c r="A207" s="143"/>
      <c r="B207" s="130"/>
      <c r="C207" s="131"/>
      <c r="D207" s="131"/>
      <c r="E207" s="131"/>
      <c r="F207" s="152"/>
      <c r="G207" s="130"/>
      <c r="H207" s="130"/>
      <c r="I207" s="131"/>
      <c r="J207" s="131"/>
      <c r="K207" s="131"/>
      <c r="L207" s="132"/>
      <c r="M207" s="133"/>
    </row>
    <row r="208" spans="1:13" ht="15" customHeight="1">
      <c r="A208" s="143"/>
      <c r="B208" s="130"/>
      <c r="C208" s="131"/>
      <c r="D208" s="131"/>
      <c r="E208" s="131"/>
      <c r="F208" s="152"/>
      <c r="G208" s="130"/>
      <c r="H208" s="130"/>
      <c r="I208" s="131"/>
      <c r="J208" s="131"/>
      <c r="K208" s="131"/>
      <c r="L208" s="132"/>
      <c r="M208" s="133"/>
    </row>
    <row r="209" spans="1:13" ht="15" customHeight="1">
      <c r="A209" s="143"/>
      <c r="B209" s="130"/>
      <c r="C209" s="131"/>
      <c r="D209" s="131"/>
      <c r="E209" s="131"/>
      <c r="F209" s="152"/>
      <c r="G209" s="130"/>
      <c r="H209" s="130"/>
      <c r="I209" s="131"/>
      <c r="J209" s="131"/>
      <c r="K209" s="131"/>
      <c r="L209" s="132"/>
      <c r="M209" s="133"/>
    </row>
    <row r="210" spans="1:13" ht="15" customHeight="1">
      <c r="A210" s="143"/>
      <c r="B210" s="130"/>
      <c r="C210" s="131"/>
      <c r="D210" s="131"/>
      <c r="E210" s="131"/>
      <c r="F210" s="152"/>
      <c r="G210" s="130"/>
      <c r="H210" s="130"/>
      <c r="I210" s="131"/>
      <c r="J210" s="131"/>
      <c r="K210" s="131"/>
      <c r="L210" s="132"/>
      <c r="M210" s="133"/>
    </row>
    <row r="211" spans="1:13" ht="15" customHeight="1">
      <c r="A211" s="143"/>
      <c r="B211" s="130"/>
      <c r="C211" s="131"/>
      <c r="D211" s="131"/>
      <c r="E211" s="131"/>
      <c r="F211" s="152"/>
      <c r="G211" s="130"/>
      <c r="H211" s="130"/>
      <c r="I211" s="131"/>
      <c r="J211" s="131"/>
      <c r="K211" s="131"/>
      <c r="L211" s="132"/>
      <c r="M211" s="133"/>
    </row>
    <row r="212" spans="1:13" ht="15" customHeight="1">
      <c r="A212" s="143"/>
      <c r="B212" s="130"/>
      <c r="C212" s="131"/>
      <c r="D212" s="131"/>
      <c r="E212" s="131"/>
      <c r="F212" s="152"/>
      <c r="G212" s="130"/>
      <c r="H212" s="130"/>
      <c r="I212" s="131"/>
      <c r="J212" s="131"/>
      <c r="K212" s="131"/>
      <c r="L212" s="132"/>
      <c r="M212" s="133"/>
    </row>
    <row r="213" spans="1:13" ht="15" customHeight="1">
      <c r="A213" s="143"/>
      <c r="B213" s="130"/>
      <c r="C213" s="131"/>
      <c r="D213" s="131"/>
      <c r="E213" s="131"/>
      <c r="F213" s="152"/>
      <c r="G213" s="130"/>
      <c r="H213" s="130"/>
      <c r="I213" s="131"/>
      <c r="J213" s="131"/>
      <c r="K213" s="131"/>
      <c r="L213" s="132"/>
      <c r="M213" s="133"/>
    </row>
    <row r="214" spans="1:13" ht="15" customHeight="1">
      <c r="A214" s="143"/>
      <c r="B214" s="130"/>
      <c r="C214" s="131"/>
      <c r="D214" s="131"/>
      <c r="E214" s="131"/>
      <c r="F214" s="152"/>
      <c r="G214" s="130"/>
      <c r="H214" s="130"/>
      <c r="I214" s="131"/>
      <c r="J214" s="131"/>
      <c r="K214" s="131"/>
      <c r="L214" s="132"/>
      <c r="M214" s="133"/>
    </row>
    <row r="215" spans="1:13" ht="15" customHeight="1">
      <c r="A215" s="143"/>
      <c r="B215" s="130"/>
      <c r="C215" s="131"/>
      <c r="D215" s="131"/>
      <c r="E215" s="131"/>
      <c r="F215" s="152"/>
      <c r="G215" s="130"/>
      <c r="H215" s="130"/>
      <c r="I215" s="131"/>
      <c r="J215" s="131"/>
      <c r="K215" s="131"/>
      <c r="L215" s="132"/>
      <c r="M215" s="133"/>
    </row>
    <row r="216" spans="1:13" ht="15" customHeight="1">
      <c r="A216" s="143"/>
      <c r="B216" s="130"/>
      <c r="C216" s="131"/>
      <c r="D216" s="131"/>
      <c r="E216" s="131"/>
      <c r="F216" s="152"/>
      <c r="G216" s="130"/>
      <c r="H216" s="130"/>
      <c r="I216" s="131"/>
      <c r="J216" s="131"/>
      <c r="K216" s="131"/>
      <c r="L216" s="132"/>
      <c r="M216" s="133"/>
    </row>
    <row r="217" spans="1:13" ht="15" customHeight="1">
      <c r="A217" s="143"/>
      <c r="B217" s="130"/>
      <c r="C217" s="131"/>
      <c r="D217" s="131"/>
      <c r="E217" s="131"/>
      <c r="F217" s="152"/>
      <c r="G217" s="130"/>
      <c r="H217" s="130"/>
      <c r="I217" s="131"/>
      <c r="J217" s="131"/>
      <c r="K217" s="131"/>
      <c r="L217" s="132"/>
      <c r="M217" s="133"/>
    </row>
    <row r="218" spans="1:13" ht="15" customHeight="1">
      <c r="A218" s="143"/>
      <c r="B218" s="130"/>
      <c r="C218" s="131"/>
      <c r="D218" s="131"/>
      <c r="E218" s="131"/>
      <c r="F218" s="152"/>
      <c r="G218" s="130"/>
      <c r="H218" s="130"/>
      <c r="I218" s="131"/>
      <c r="J218" s="131"/>
      <c r="K218" s="131"/>
      <c r="L218" s="132"/>
      <c r="M218" s="133"/>
    </row>
    <row r="219" spans="1:13" ht="15" customHeight="1">
      <c r="A219" s="143"/>
      <c r="B219" s="130"/>
      <c r="C219" s="131"/>
      <c r="D219" s="131"/>
      <c r="E219" s="131"/>
      <c r="F219" s="152"/>
      <c r="G219" s="130"/>
      <c r="H219" s="130"/>
      <c r="I219" s="131"/>
      <c r="J219" s="131"/>
      <c r="K219" s="131"/>
      <c r="L219" s="132"/>
      <c r="M219" s="133"/>
    </row>
    <row r="220" spans="1:13" ht="15" customHeight="1">
      <c r="A220" s="143"/>
      <c r="B220" s="130"/>
      <c r="C220" s="131"/>
      <c r="D220" s="131"/>
      <c r="E220" s="131"/>
      <c r="F220" s="152"/>
      <c r="G220" s="130"/>
      <c r="H220" s="130"/>
      <c r="I220" s="131"/>
      <c r="J220" s="131"/>
      <c r="K220" s="131"/>
      <c r="L220" s="132"/>
      <c r="M220" s="133"/>
    </row>
    <row r="221" spans="1:13" ht="15" customHeight="1">
      <c r="A221" s="143"/>
      <c r="B221" s="130"/>
      <c r="C221" s="131"/>
      <c r="D221" s="131"/>
      <c r="E221" s="131"/>
      <c r="F221" s="152"/>
      <c r="G221" s="130"/>
      <c r="H221" s="130"/>
      <c r="I221" s="131"/>
      <c r="J221" s="131"/>
      <c r="K221" s="131"/>
      <c r="L221" s="132"/>
      <c r="M221" s="133"/>
    </row>
    <row r="222" spans="1:13" ht="15" customHeight="1">
      <c r="A222" s="143"/>
      <c r="B222" s="130"/>
      <c r="C222" s="131"/>
      <c r="D222" s="131"/>
      <c r="E222" s="131"/>
      <c r="F222" s="152"/>
      <c r="G222" s="130"/>
      <c r="H222" s="130"/>
      <c r="I222" s="131"/>
      <c r="J222" s="131"/>
      <c r="K222" s="131"/>
      <c r="L222" s="132"/>
      <c r="M222" s="133"/>
    </row>
    <row r="223" spans="1:13" ht="15" customHeight="1">
      <c r="A223" s="143"/>
      <c r="B223" s="130"/>
      <c r="C223" s="131"/>
      <c r="D223" s="131"/>
      <c r="E223" s="131"/>
      <c r="F223" s="152"/>
      <c r="G223" s="130"/>
      <c r="H223" s="130"/>
      <c r="I223" s="131"/>
      <c r="J223" s="131"/>
      <c r="K223" s="131"/>
      <c r="L223" s="132"/>
      <c r="M223" s="133"/>
    </row>
    <row r="224" spans="1:13" ht="15" customHeight="1">
      <c r="A224" s="143"/>
      <c r="B224" s="130"/>
      <c r="C224" s="131"/>
      <c r="D224" s="131"/>
      <c r="E224" s="131"/>
      <c r="F224" s="152"/>
      <c r="G224" s="130"/>
      <c r="H224" s="130"/>
      <c r="I224" s="131"/>
      <c r="J224" s="131"/>
      <c r="K224" s="131"/>
      <c r="L224" s="132"/>
      <c r="M224" s="133"/>
    </row>
    <row r="225" spans="1:13" ht="15" customHeight="1">
      <c r="A225" s="143"/>
      <c r="B225" s="130"/>
      <c r="C225" s="131"/>
      <c r="D225" s="131"/>
      <c r="E225" s="131"/>
      <c r="F225" s="152"/>
      <c r="G225" s="130"/>
      <c r="H225" s="130"/>
      <c r="I225" s="131"/>
      <c r="J225" s="131"/>
      <c r="K225" s="131"/>
      <c r="L225" s="132"/>
      <c r="M225" s="133"/>
    </row>
    <row r="226" spans="1:13" ht="15" customHeight="1">
      <c r="A226" s="143"/>
      <c r="B226" s="130"/>
      <c r="C226" s="131"/>
      <c r="D226" s="131"/>
      <c r="E226" s="131"/>
      <c r="F226" s="152"/>
      <c r="G226" s="130"/>
      <c r="H226" s="130"/>
      <c r="I226" s="131"/>
      <c r="J226" s="131"/>
      <c r="K226" s="131"/>
      <c r="L226" s="132"/>
      <c r="M226" s="133"/>
    </row>
    <row r="227" spans="1:13" ht="15" customHeight="1">
      <c r="A227" s="143"/>
      <c r="B227" s="130"/>
      <c r="C227" s="131"/>
      <c r="D227" s="131"/>
      <c r="E227" s="131"/>
      <c r="F227" s="152"/>
      <c r="G227" s="130"/>
      <c r="H227" s="130"/>
      <c r="I227" s="131"/>
      <c r="J227" s="131"/>
      <c r="K227" s="131"/>
      <c r="L227" s="132"/>
      <c r="M227" s="133"/>
    </row>
    <row r="228" spans="1:13" ht="15" customHeight="1">
      <c r="A228" s="143"/>
      <c r="B228" s="130"/>
      <c r="C228" s="131"/>
      <c r="D228" s="131"/>
      <c r="E228" s="131"/>
      <c r="F228" s="152"/>
      <c r="G228" s="130"/>
      <c r="H228" s="130"/>
      <c r="I228" s="131"/>
      <c r="J228" s="131"/>
      <c r="K228" s="131"/>
      <c r="L228" s="132"/>
      <c r="M228" s="133"/>
    </row>
    <row r="229" spans="1:13" ht="15" customHeight="1">
      <c r="A229" s="143"/>
      <c r="B229" s="130"/>
      <c r="C229" s="131"/>
      <c r="D229" s="131"/>
      <c r="E229" s="131"/>
      <c r="F229" s="152"/>
      <c r="G229" s="130"/>
      <c r="H229" s="130"/>
      <c r="I229" s="131"/>
      <c r="J229" s="131"/>
      <c r="K229" s="131"/>
      <c r="L229" s="132"/>
      <c r="M229" s="133"/>
    </row>
    <row r="230" spans="1:13" ht="15" customHeight="1">
      <c r="A230" s="143"/>
      <c r="B230" s="130"/>
      <c r="C230" s="131"/>
      <c r="D230" s="131"/>
      <c r="E230" s="131"/>
      <c r="F230" s="152"/>
      <c r="G230" s="130"/>
      <c r="H230" s="130"/>
      <c r="I230" s="131"/>
      <c r="J230" s="131"/>
      <c r="K230" s="131"/>
      <c r="L230" s="132"/>
      <c r="M230" s="133"/>
    </row>
    <row r="231" spans="1:13" ht="15" customHeight="1">
      <c r="A231" s="143"/>
      <c r="B231" s="130"/>
      <c r="C231" s="131"/>
      <c r="D231" s="131"/>
      <c r="E231" s="131"/>
      <c r="F231" s="152"/>
      <c r="G231" s="130"/>
      <c r="H231" s="130"/>
      <c r="I231" s="131"/>
      <c r="J231" s="131"/>
      <c r="K231" s="131"/>
      <c r="L231" s="132"/>
      <c r="M231" s="133"/>
    </row>
    <row r="232" spans="1:13" ht="15" customHeight="1">
      <c r="A232" s="143"/>
      <c r="B232" s="130"/>
      <c r="C232" s="131"/>
      <c r="D232" s="131"/>
      <c r="E232" s="131"/>
      <c r="F232" s="152"/>
      <c r="G232" s="130"/>
      <c r="H232" s="130"/>
      <c r="I232" s="131"/>
      <c r="J232" s="131"/>
      <c r="K232" s="131"/>
      <c r="L232" s="132"/>
      <c r="M232" s="133"/>
    </row>
    <row r="233" spans="1:13" ht="15" customHeight="1">
      <c r="A233" s="143"/>
      <c r="B233" s="130"/>
      <c r="C233" s="131"/>
      <c r="D233" s="131"/>
      <c r="E233" s="131"/>
      <c r="F233" s="152"/>
      <c r="G233" s="130"/>
      <c r="H233" s="130"/>
      <c r="I233" s="131"/>
      <c r="J233" s="131"/>
      <c r="K233" s="131"/>
      <c r="L233" s="132"/>
      <c r="M233" s="133"/>
    </row>
    <row r="234" spans="1:13" ht="15" customHeight="1">
      <c r="A234" s="143"/>
      <c r="B234" s="130"/>
      <c r="C234" s="131"/>
      <c r="D234" s="131"/>
      <c r="E234" s="131"/>
      <c r="F234" s="152"/>
      <c r="G234" s="130"/>
      <c r="H234" s="130"/>
      <c r="I234" s="131"/>
      <c r="J234" s="131"/>
      <c r="K234" s="131"/>
      <c r="L234" s="132"/>
      <c r="M234" s="133"/>
    </row>
    <row r="235" spans="1:13" ht="15" customHeight="1">
      <c r="A235" s="143"/>
      <c r="B235" s="130"/>
      <c r="C235" s="131"/>
      <c r="D235" s="131"/>
      <c r="E235" s="131"/>
      <c r="F235" s="152"/>
      <c r="G235" s="130"/>
      <c r="H235" s="130"/>
      <c r="I235" s="131"/>
      <c r="J235" s="131"/>
      <c r="K235" s="131"/>
      <c r="L235" s="132"/>
      <c r="M235" s="133"/>
    </row>
    <row r="236" spans="1:13" ht="15" customHeight="1">
      <c r="A236" s="143"/>
      <c r="B236" s="130"/>
      <c r="C236" s="131"/>
      <c r="D236" s="131"/>
      <c r="E236" s="131"/>
      <c r="F236" s="152"/>
      <c r="G236" s="130"/>
      <c r="H236" s="130"/>
      <c r="I236" s="131"/>
      <c r="J236" s="131"/>
      <c r="K236" s="131"/>
      <c r="L236" s="132"/>
      <c r="M236" s="133"/>
    </row>
    <row r="237" spans="1:13" ht="15" customHeight="1">
      <c r="A237" s="143"/>
      <c r="B237" s="130"/>
      <c r="C237" s="131"/>
      <c r="D237" s="131"/>
      <c r="E237" s="131"/>
      <c r="F237" s="152"/>
      <c r="G237" s="130"/>
      <c r="H237" s="130"/>
      <c r="I237" s="131"/>
      <c r="J237" s="131"/>
      <c r="K237" s="131"/>
      <c r="L237" s="132"/>
      <c r="M237" s="133"/>
    </row>
    <row r="238" spans="1:13" ht="15" customHeight="1">
      <c r="A238" s="143"/>
      <c r="B238" s="130"/>
      <c r="C238" s="131"/>
      <c r="D238" s="131"/>
      <c r="E238" s="131"/>
      <c r="F238" s="152"/>
      <c r="G238" s="130"/>
      <c r="H238" s="130"/>
      <c r="I238" s="131"/>
      <c r="J238" s="131"/>
      <c r="K238" s="131"/>
      <c r="L238" s="132"/>
      <c r="M238" s="133"/>
    </row>
    <row r="239" spans="1:13" ht="15" customHeight="1">
      <c r="A239" s="143"/>
      <c r="B239" s="130"/>
      <c r="C239" s="131"/>
      <c r="D239" s="131"/>
      <c r="E239" s="131"/>
      <c r="F239" s="152"/>
      <c r="G239" s="130"/>
      <c r="H239" s="130"/>
      <c r="I239" s="131"/>
      <c r="J239" s="131"/>
      <c r="K239" s="131"/>
      <c r="L239" s="132"/>
      <c r="M239" s="133"/>
    </row>
    <row r="240" spans="1:13" ht="15" customHeight="1">
      <c r="A240" s="143"/>
      <c r="B240" s="130"/>
      <c r="C240" s="131"/>
      <c r="D240" s="131"/>
      <c r="E240" s="131"/>
      <c r="F240" s="152"/>
      <c r="G240" s="130"/>
      <c r="H240" s="130"/>
      <c r="I240" s="131"/>
      <c r="J240" s="131"/>
      <c r="K240" s="131"/>
      <c r="L240" s="132"/>
      <c r="M240" s="133"/>
    </row>
    <row r="241" spans="1:13" ht="15" customHeight="1">
      <c r="A241" s="143"/>
      <c r="B241" s="130"/>
      <c r="C241" s="131"/>
      <c r="D241" s="131"/>
      <c r="E241" s="131"/>
      <c r="F241" s="152"/>
      <c r="G241" s="130"/>
      <c r="H241" s="130"/>
      <c r="I241" s="131"/>
      <c r="J241" s="131"/>
      <c r="K241" s="131"/>
      <c r="L241" s="132"/>
      <c r="M241" s="133"/>
    </row>
    <row r="242" spans="1:13" ht="15" customHeight="1">
      <c r="A242" s="143"/>
      <c r="B242" s="130"/>
      <c r="C242" s="131"/>
      <c r="D242" s="131"/>
      <c r="E242" s="131"/>
      <c r="F242" s="152"/>
      <c r="G242" s="130"/>
      <c r="H242" s="130"/>
      <c r="I242" s="131"/>
      <c r="J242" s="131"/>
      <c r="K242" s="131"/>
      <c r="L242" s="132"/>
      <c r="M242" s="133"/>
    </row>
    <row r="243" spans="1:13" ht="15" customHeight="1">
      <c r="A243" s="143"/>
      <c r="B243" s="130"/>
      <c r="C243" s="131"/>
      <c r="D243" s="131"/>
      <c r="E243" s="131"/>
      <c r="F243" s="152"/>
      <c r="G243" s="130"/>
      <c r="H243" s="130"/>
      <c r="I243" s="131"/>
      <c r="J243" s="131"/>
      <c r="K243" s="131"/>
      <c r="L243" s="132"/>
      <c r="M243" s="133"/>
    </row>
    <row r="244" spans="1:13" ht="15" customHeight="1">
      <c r="A244" s="143"/>
      <c r="B244" s="130"/>
      <c r="C244" s="131"/>
      <c r="D244" s="131"/>
      <c r="E244" s="131"/>
      <c r="F244" s="152"/>
      <c r="G244" s="130"/>
      <c r="H244" s="130"/>
      <c r="I244" s="131"/>
      <c r="J244" s="131"/>
      <c r="K244" s="131"/>
      <c r="L244" s="132"/>
      <c r="M244" s="133"/>
    </row>
    <row r="245" spans="1:13" ht="15" customHeight="1">
      <c r="A245" s="143"/>
      <c r="B245" s="130"/>
      <c r="C245" s="131"/>
      <c r="D245" s="131"/>
      <c r="E245" s="131"/>
      <c r="F245" s="152"/>
      <c r="G245" s="130"/>
      <c r="H245" s="130"/>
      <c r="I245" s="131"/>
      <c r="J245" s="131"/>
      <c r="K245" s="131"/>
      <c r="L245" s="132"/>
      <c r="M245" s="133"/>
    </row>
    <row r="246" spans="1:13" ht="15" customHeight="1">
      <c r="A246" s="143"/>
      <c r="B246" s="130"/>
      <c r="C246" s="131"/>
      <c r="D246" s="131"/>
      <c r="E246" s="131"/>
      <c r="F246" s="152"/>
      <c r="G246" s="130"/>
      <c r="H246" s="130"/>
      <c r="I246" s="131"/>
      <c r="J246" s="131"/>
      <c r="K246" s="131"/>
      <c r="L246" s="132"/>
      <c r="M246" s="133"/>
    </row>
    <row r="247" spans="1:13" ht="15" customHeight="1">
      <c r="A247" s="143"/>
      <c r="B247" s="130"/>
      <c r="C247" s="131"/>
      <c r="D247" s="131"/>
      <c r="E247" s="131"/>
      <c r="F247" s="152"/>
      <c r="G247" s="130"/>
      <c r="H247" s="130"/>
      <c r="I247" s="131"/>
      <c r="J247" s="131"/>
      <c r="K247" s="131"/>
      <c r="L247" s="132"/>
      <c r="M247" s="133"/>
    </row>
    <row r="248" spans="1:13" ht="15" customHeight="1">
      <c r="A248" s="143"/>
      <c r="B248" s="130"/>
      <c r="C248" s="131"/>
      <c r="D248" s="131"/>
      <c r="E248" s="131"/>
      <c r="F248" s="152"/>
      <c r="G248" s="130"/>
      <c r="H248" s="130"/>
      <c r="I248" s="131"/>
      <c r="J248" s="131"/>
      <c r="K248" s="131"/>
      <c r="L248" s="132"/>
      <c r="M248" s="133"/>
    </row>
    <row r="249" spans="1:13" ht="15" customHeight="1">
      <c r="A249" s="143"/>
      <c r="B249" s="130"/>
      <c r="C249" s="131"/>
      <c r="D249" s="131"/>
      <c r="E249" s="131"/>
      <c r="F249" s="152"/>
      <c r="G249" s="130"/>
      <c r="H249" s="130"/>
      <c r="I249" s="131"/>
      <c r="J249" s="131"/>
      <c r="K249" s="131"/>
      <c r="L249" s="132"/>
      <c r="M249" s="133"/>
    </row>
    <row r="250" spans="1:13" ht="15" customHeight="1">
      <c r="A250" s="143"/>
      <c r="B250" s="130"/>
      <c r="C250" s="131"/>
      <c r="D250" s="131"/>
      <c r="E250" s="131"/>
      <c r="F250" s="152"/>
      <c r="G250" s="130"/>
      <c r="H250" s="130"/>
      <c r="I250" s="131"/>
      <c r="J250" s="131"/>
      <c r="K250" s="131"/>
      <c r="L250" s="132"/>
      <c r="M250" s="133"/>
    </row>
    <row r="251" spans="1:13" ht="15" customHeight="1">
      <c r="A251" s="143"/>
      <c r="B251" s="130"/>
      <c r="C251" s="131"/>
      <c r="D251" s="131"/>
      <c r="E251" s="131"/>
      <c r="F251" s="152"/>
      <c r="G251" s="130"/>
      <c r="H251" s="130"/>
      <c r="I251" s="131"/>
      <c r="J251" s="131"/>
      <c r="K251" s="131"/>
      <c r="L251" s="132"/>
      <c r="M251" s="133"/>
    </row>
    <row r="252" spans="1:13" ht="15" customHeight="1">
      <c r="A252" s="143"/>
      <c r="B252" s="130"/>
      <c r="C252" s="131"/>
      <c r="D252" s="131"/>
      <c r="E252" s="131"/>
      <c r="F252" s="152"/>
      <c r="G252" s="130"/>
      <c r="H252" s="130"/>
      <c r="I252" s="131"/>
      <c r="J252" s="131"/>
      <c r="K252" s="131"/>
      <c r="L252" s="132"/>
      <c r="M252" s="133"/>
    </row>
    <row r="253" spans="1:13" ht="15" customHeight="1">
      <c r="A253" s="143"/>
      <c r="B253" s="130"/>
      <c r="C253" s="131"/>
      <c r="D253" s="131"/>
      <c r="E253" s="131"/>
      <c r="F253" s="152"/>
      <c r="G253" s="130"/>
      <c r="H253" s="130"/>
      <c r="I253" s="131"/>
      <c r="J253" s="131"/>
      <c r="K253" s="131"/>
      <c r="L253" s="132"/>
      <c r="M253" s="133"/>
    </row>
    <row r="254" spans="1:13" ht="15" customHeight="1">
      <c r="A254" s="143"/>
      <c r="B254" s="130"/>
      <c r="C254" s="131"/>
      <c r="D254" s="131"/>
      <c r="E254" s="131"/>
      <c r="F254" s="152"/>
      <c r="G254" s="130"/>
      <c r="H254" s="130"/>
      <c r="I254" s="131"/>
      <c r="J254" s="131"/>
      <c r="K254" s="131"/>
      <c r="L254" s="132"/>
      <c r="M254" s="133"/>
    </row>
    <row r="255" spans="1:13" ht="15" customHeight="1">
      <c r="A255" s="143"/>
      <c r="B255" s="130"/>
      <c r="C255" s="131"/>
      <c r="D255" s="131"/>
      <c r="E255" s="131"/>
      <c r="F255" s="152"/>
      <c r="G255" s="130"/>
      <c r="H255" s="130"/>
      <c r="I255" s="131"/>
      <c r="J255" s="131"/>
      <c r="K255" s="131"/>
      <c r="L255" s="132"/>
      <c r="M255" s="133"/>
    </row>
    <row r="256" spans="1:13" ht="15" customHeight="1">
      <c r="A256" s="143"/>
      <c r="B256" s="130"/>
      <c r="C256" s="131"/>
      <c r="D256" s="131"/>
      <c r="E256" s="131"/>
      <c r="F256" s="152"/>
      <c r="G256" s="130"/>
      <c r="H256" s="130"/>
      <c r="I256" s="131"/>
      <c r="J256" s="131"/>
      <c r="K256" s="131"/>
      <c r="L256" s="132"/>
      <c r="M256" s="133"/>
    </row>
    <row r="257" spans="1:13" ht="15" customHeight="1">
      <c r="A257" s="143"/>
      <c r="B257" s="130"/>
      <c r="C257" s="131"/>
      <c r="D257" s="131"/>
      <c r="E257" s="131"/>
      <c r="F257" s="152"/>
      <c r="G257" s="130"/>
      <c r="H257" s="130"/>
      <c r="I257" s="131"/>
      <c r="J257" s="131"/>
      <c r="K257" s="131"/>
      <c r="L257" s="132"/>
      <c r="M257" s="133"/>
    </row>
    <row r="258" spans="1:13" ht="15" customHeight="1">
      <c r="A258" s="143"/>
      <c r="B258" s="130"/>
      <c r="C258" s="131"/>
      <c r="D258" s="131"/>
      <c r="E258" s="131"/>
      <c r="F258" s="152"/>
      <c r="G258" s="130"/>
      <c r="H258" s="130"/>
      <c r="I258" s="131"/>
      <c r="J258" s="131"/>
      <c r="K258" s="131"/>
      <c r="L258" s="132"/>
      <c r="M258" s="133"/>
    </row>
    <row r="259" spans="1:13" ht="15" customHeight="1">
      <c r="A259" s="143"/>
      <c r="B259" s="130"/>
      <c r="C259" s="131"/>
      <c r="D259" s="131"/>
      <c r="E259" s="131"/>
      <c r="F259" s="152"/>
      <c r="G259" s="130"/>
      <c r="H259" s="130"/>
      <c r="I259" s="131"/>
      <c r="J259" s="131"/>
      <c r="K259" s="131"/>
      <c r="L259" s="132"/>
      <c r="M259" s="133"/>
    </row>
    <row r="260" spans="1:13" ht="15" customHeight="1">
      <c r="A260" s="143"/>
      <c r="B260" s="130"/>
      <c r="C260" s="131"/>
      <c r="D260" s="131"/>
      <c r="E260" s="131"/>
      <c r="F260" s="152"/>
      <c r="G260" s="130"/>
      <c r="H260" s="130"/>
      <c r="I260" s="131"/>
      <c r="J260" s="131"/>
      <c r="K260" s="131"/>
      <c r="L260" s="132"/>
      <c r="M260" s="133"/>
    </row>
    <row r="261" spans="1:13" ht="15" customHeight="1">
      <c r="A261" s="143"/>
      <c r="B261" s="130"/>
      <c r="C261" s="131"/>
      <c r="D261" s="131"/>
      <c r="E261" s="131"/>
      <c r="F261" s="152"/>
      <c r="G261" s="130"/>
      <c r="H261" s="130"/>
      <c r="I261" s="131"/>
      <c r="J261" s="131"/>
      <c r="K261" s="131"/>
      <c r="L261" s="132"/>
      <c r="M261" s="133"/>
    </row>
    <row r="262" spans="1:13" ht="15" customHeight="1">
      <c r="A262" s="143"/>
      <c r="B262" s="130"/>
      <c r="C262" s="131"/>
      <c r="D262" s="131"/>
      <c r="E262" s="131"/>
      <c r="F262" s="152"/>
      <c r="G262" s="130"/>
      <c r="H262" s="130"/>
      <c r="I262" s="131"/>
      <c r="J262" s="131"/>
      <c r="K262" s="131"/>
      <c r="L262" s="132"/>
      <c r="M262" s="133"/>
    </row>
    <row r="263" spans="1:13" ht="15" customHeight="1">
      <c r="A263" s="143"/>
      <c r="B263" s="130"/>
      <c r="C263" s="131"/>
      <c r="D263" s="131"/>
      <c r="E263" s="131"/>
      <c r="F263" s="152"/>
      <c r="G263" s="130"/>
      <c r="H263" s="130"/>
      <c r="I263" s="131"/>
      <c r="J263" s="131"/>
      <c r="K263" s="131"/>
      <c r="L263" s="132"/>
      <c r="M263" s="133"/>
    </row>
    <row r="264" spans="1:13" ht="15" customHeight="1">
      <c r="A264" s="143"/>
      <c r="B264" s="130"/>
      <c r="C264" s="131"/>
      <c r="D264" s="131"/>
      <c r="E264" s="131"/>
      <c r="F264" s="152"/>
      <c r="G264" s="130"/>
      <c r="H264" s="130"/>
      <c r="I264" s="131"/>
      <c r="J264" s="131"/>
      <c r="K264" s="131"/>
      <c r="L264" s="132"/>
      <c r="M264" s="133"/>
    </row>
    <row r="265" spans="1:13" ht="15" customHeight="1">
      <c r="A265" s="143"/>
      <c r="B265" s="130"/>
      <c r="C265" s="131"/>
      <c r="D265" s="131"/>
      <c r="E265" s="131"/>
      <c r="F265" s="152"/>
      <c r="G265" s="130"/>
      <c r="H265" s="130"/>
      <c r="I265" s="131"/>
      <c r="J265" s="131"/>
      <c r="K265" s="131"/>
      <c r="L265" s="132"/>
      <c r="M265" s="133"/>
    </row>
    <row r="266" spans="1:13" ht="15" customHeight="1">
      <c r="A266" s="143"/>
      <c r="B266" s="130"/>
      <c r="C266" s="131"/>
      <c r="D266" s="131"/>
      <c r="E266" s="131"/>
      <c r="F266" s="152"/>
      <c r="G266" s="130"/>
      <c r="H266" s="130"/>
      <c r="I266" s="131"/>
      <c r="J266" s="131"/>
      <c r="K266" s="131"/>
      <c r="L266" s="132"/>
      <c r="M266" s="133"/>
    </row>
    <row r="267" spans="1:13" ht="15" customHeight="1">
      <c r="A267" s="143"/>
      <c r="B267" s="130"/>
      <c r="C267" s="131"/>
      <c r="D267" s="131"/>
      <c r="E267" s="131"/>
      <c r="F267" s="152"/>
      <c r="G267" s="130"/>
      <c r="H267" s="130"/>
      <c r="I267" s="131"/>
      <c r="J267" s="131"/>
      <c r="K267" s="131"/>
      <c r="L267" s="132"/>
      <c r="M267" s="133"/>
    </row>
    <row r="268" spans="1:13" ht="15" customHeight="1">
      <c r="A268" s="143"/>
      <c r="B268" s="130"/>
      <c r="C268" s="131"/>
      <c r="D268" s="131"/>
      <c r="E268" s="131"/>
      <c r="F268" s="152"/>
      <c r="G268" s="130"/>
      <c r="H268" s="130"/>
      <c r="I268" s="131"/>
      <c r="J268" s="131"/>
      <c r="K268" s="131"/>
      <c r="L268" s="132"/>
      <c r="M268" s="133"/>
    </row>
    <row r="269" spans="1:13" ht="15" customHeight="1">
      <c r="A269" s="143"/>
      <c r="B269" s="130"/>
      <c r="C269" s="131"/>
      <c r="D269" s="131"/>
      <c r="E269" s="131"/>
      <c r="F269" s="152"/>
      <c r="G269" s="130"/>
      <c r="H269" s="130"/>
      <c r="I269" s="131"/>
      <c r="J269" s="131"/>
      <c r="K269" s="131"/>
      <c r="L269" s="132"/>
      <c r="M269" s="133"/>
    </row>
    <row r="270" spans="1:13" ht="15" customHeight="1">
      <c r="A270" s="143"/>
      <c r="B270" s="130"/>
      <c r="C270" s="131"/>
      <c r="D270" s="131"/>
      <c r="E270" s="131"/>
      <c r="F270" s="152"/>
      <c r="G270" s="130"/>
      <c r="H270" s="130"/>
      <c r="I270" s="131"/>
      <c r="J270" s="131"/>
      <c r="K270" s="131"/>
      <c r="L270" s="132"/>
      <c r="M270" s="133"/>
    </row>
    <row r="271" spans="1:13" ht="15" customHeight="1">
      <c r="A271" s="143"/>
      <c r="B271" s="130"/>
      <c r="C271" s="131"/>
      <c r="D271" s="131"/>
      <c r="E271" s="131"/>
      <c r="F271" s="152"/>
      <c r="G271" s="130"/>
      <c r="H271" s="130"/>
      <c r="I271" s="131"/>
      <c r="J271" s="131"/>
      <c r="K271" s="131"/>
      <c r="L271" s="132"/>
      <c r="M271" s="133"/>
    </row>
    <row r="272" spans="1:13" ht="15" customHeight="1">
      <c r="A272" s="143"/>
      <c r="B272" s="130"/>
      <c r="C272" s="131"/>
      <c r="D272" s="131"/>
      <c r="E272" s="131"/>
      <c r="F272" s="152"/>
      <c r="G272" s="130"/>
      <c r="H272" s="130"/>
      <c r="I272" s="131"/>
      <c r="J272" s="131"/>
      <c r="K272" s="131"/>
      <c r="L272" s="132"/>
      <c r="M272" s="133"/>
    </row>
    <row r="273" spans="1:13" ht="15" customHeight="1">
      <c r="A273" s="143"/>
      <c r="B273" s="130"/>
      <c r="C273" s="131"/>
      <c r="D273" s="131"/>
      <c r="E273" s="131"/>
      <c r="F273" s="152"/>
      <c r="G273" s="130"/>
      <c r="H273" s="130"/>
      <c r="I273" s="131"/>
      <c r="J273" s="131"/>
      <c r="K273" s="131"/>
      <c r="L273" s="132"/>
      <c r="M273" s="133"/>
    </row>
    <row r="274" spans="1:13" ht="15" customHeight="1">
      <c r="A274" s="143"/>
      <c r="B274" s="130"/>
      <c r="C274" s="131"/>
      <c r="D274" s="131"/>
      <c r="E274" s="131"/>
      <c r="F274" s="152"/>
      <c r="G274" s="130"/>
      <c r="H274" s="130"/>
      <c r="I274" s="131"/>
      <c r="J274" s="131"/>
      <c r="K274" s="131"/>
      <c r="L274" s="132"/>
      <c r="M274" s="133"/>
    </row>
    <row r="275" spans="1:13" ht="15" customHeight="1">
      <c r="A275" s="143"/>
      <c r="B275" s="130"/>
      <c r="C275" s="131"/>
      <c r="D275" s="131"/>
      <c r="E275" s="131"/>
      <c r="F275" s="152"/>
      <c r="G275" s="130"/>
      <c r="H275" s="130"/>
      <c r="I275" s="131"/>
      <c r="J275" s="131"/>
      <c r="K275" s="131"/>
      <c r="L275" s="132"/>
      <c r="M275" s="133"/>
    </row>
    <row r="276" spans="1:13" ht="15" customHeight="1">
      <c r="A276" s="143"/>
      <c r="B276" s="130"/>
      <c r="C276" s="131"/>
      <c r="D276" s="131"/>
      <c r="E276" s="131"/>
      <c r="F276" s="152"/>
      <c r="G276" s="130"/>
      <c r="H276" s="130"/>
      <c r="I276" s="131"/>
      <c r="J276" s="131"/>
      <c r="K276" s="131"/>
      <c r="L276" s="132"/>
      <c r="M276" s="133"/>
    </row>
    <row r="277" spans="1:13" ht="15" customHeight="1">
      <c r="A277" s="143"/>
      <c r="B277" s="130"/>
      <c r="C277" s="131"/>
      <c r="D277" s="131"/>
      <c r="E277" s="131"/>
      <c r="F277" s="152"/>
      <c r="G277" s="130"/>
      <c r="H277" s="130"/>
      <c r="I277" s="131"/>
      <c r="J277" s="131"/>
      <c r="K277" s="131"/>
      <c r="L277" s="132"/>
      <c r="M277" s="133"/>
    </row>
    <row r="278" spans="1:13" ht="15" customHeight="1">
      <c r="A278" s="143"/>
      <c r="B278" s="130"/>
      <c r="C278" s="131"/>
      <c r="D278" s="131"/>
      <c r="E278" s="131"/>
      <c r="F278" s="152"/>
      <c r="G278" s="130"/>
      <c r="H278" s="130"/>
      <c r="I278" s="131"/>
      <c r="J278" s="131"/>
      <c r="K278" s="131"/>
      <c r="L278" s="132"/>
      <c r="M278" s="133"/>
    </row>
    <row r="279" spans="1:13" ht="15" customHeight="1">
      <c r="A279" s="143"/>
      <c r="B279" s="130"/>
      <c r="C279" s="131"/>
      <c r="D279" s="131"/>
      <c r="E279" s="131"/>
      <c r="F279" s="152"/>
      <c r="G279" s="130"/>
      <c r="H279" s="130"/>
      <c r="I279" s="131"/>
      <c r="J279" s="131"/>
      <c r="K279" s="131"/>
      <c r="L279" s="132"/>
      <c r="M279" s="133"/>
    </row>
    <row r="280" spans="1:13" ht="15" customHeight="1">
      <c r="A280" s="143"/>
      <c r="B280" s="130"/>
      <c r="C280" s="131"/>
      <c r="D280" s="131"/>
      <c r="E280" s="131"/>
      <c r="F280" s="152"/>
      <c r="G280" s="130"/>
      <c r="H280" s="130"/>
      <c r="I280" s="131"/>
      <c r="J280" s="131"/>
      <c r="K280" s="131"/>
      <c r="L280" s="132"/>
      <c r="M280" s="133"/>
    </row>
    <row r="281" spans="1:13" ht="15" customHeight="1">
      <c r="A281" s="143"/>
      <c r="B281" s="130"/>
      <c r="C281" s="131"/>
      <c r="D281" s="131"/>
      <c r="E281" s="131"/>
      <c r="F281" s="152"/>
      <c r="G281" s="130"/>
      <c r="H281" s="130"/>
      <c r="I281" s="131"/>
      <c r="J281" s="131"/>
      <c r="K281" s="131"/>
      <c r="L281" s="132"/>
      <c r="M281" s="133"/>
    </row>
    <row r="282" spans="1:13" ht="15" customHeight="1">
      <c r="A282" s="143"/>
      <c r="B282" s="130"/>
      <c r="C282" s="131"/>
      <c r="D282" s="131"/>
      <c r="E282" s="131"/>
      <c r="F282" s="152"/>
      <c r="G282" s="130"/>
      <c r="H282" s="130"/>
      <c r="I282" s="131"/>
      <c r="J282" s="131"/>
      <c r="K282" s="131"/>
      <c r="L282" s="132"/>
      <c r="M282" s="133"/>
    </row>
    <row r="283" spans="1:13" ht="15" customHeight="1">
      <c r="A283" s="143"/>
      <c r="B283" s="130"/>
      <c r="C283" s="131"/>
      <c r="D283" s="131"/>
      <c r="E283" s="131"/>
      <c r="F283" s="152"/>
      <c r="G283" s="130"/>
      <c r="H283" s="130"/>
      <c r="I283" s="131"/>
      <c r="J283" s="131"/>
      <c r="K283" s="131"/>
      <c r="L283" s="132"/>
      <c r="M283" s="133"/>
    </row>
    <row r="284" spans="1:13" ht="15" customHeight="1">
      <c r="A284" s="143"/>
      <c r="B284" s="130"/>
      <c r="C284" s="131"/>
      <c r="D284" s="131"/>
      <c r="E284" s="131"/>
      <c r="F284" s="152"/>
      <c r="G284" s="130"/>
      <c r="H284" s="130"/>
      <c r="I284" s="131"/>
      <c r="J284" s="131"/>
      <c r="K284" s="131"/>
      <c r="L284" s="132"/>
      <c r="M284" s="133"/>
    </row>
    <row r="285" spans="1:13" ht="15" customHeight="1">
      <c r="A285" s="143"/>
      <c r="B285" s="130"/>
      <c r="C285" s="131"/>
      <c r="D285" s="131"/>
      <c r="E285" s="131"/>
      <c r="F285" s="152"/>
      <c r="G285" s="130"/>
      <c r="H285" s="130"/>
      <c r="I285" s="131"/>
      <c r="J285" s="131"/>
      <c r="K285" s="131"/>
      <c r="L285" s="132"/>
      <c r="M285" s="133"/>
    </row>
    <row r="286" spans="1:13" ht="15" customHeight="1">
      <c r="A286" s="143"/>
      <c r="B286" s="130"/>
      <c r="C286" s="131"/>
      <c r="D286" s="131"/>
      <c r="E286" s="131"/>
      <c r="F286" s="152"/>
      <c r="G286" s="130"/>
      <c r="H286" s="130"/>
      <c r="I286" s="131"/>
      <c r="J286" s="131"/>
      <c r="K286" s="131"/>
      <c r="L286" s="132"/>
      <c r="M286" s="133"/>
    </row>
    <row r="287" spans="1:13" ht="15" customHeight="1">
      <c r="A287" s="143"/>
      <c r="B287" s="130"/>
      <c r="C287" s="131"/>
      <c r="D287" s="131"/>
      <c r="E287" s="131"/>
      <c r="F287" s="152"/>
      <c r="G287" s="130"/>
      <c r="H287" s="130"/>
      <c r="I287" s="131"/>
      <c r="J287" s="131"/>
      <c r="K287" s="131"/>
      <c r="L287" s="132"/>
      <c r="M287" s="133"/>
    </row>
    <row r="288" spans="1:13" ht="15" customHeight="1">
      <c r="A288" s="143"/>
      <c r="B288" s="130"/>
      <c r="C288" s="131"/>
      <c r="D288" s="131"/>
      <c r="E288" s="131"/>
      <c r="F288" s="152"/>
      <c r="G288" s="130"/>
      <c r="H288" s="130"/>
      <c r="I288" s="131"/>
      <c r="J288" s="131"/>
      <c r="K288" s="131"/>
      <c r="L288" s="132"/>
      <c r="M288" s="133"/>
    </row>
    <row r="289" spans="1:13" ht="15" customHeight="1">
      <c r="A289" s="143"/>
      <c r="B289" s="130"/>
      <c r="C289" s="131"/>
      <c r="D289" s="131"/>
      <c r="E289" s="131"/>
      <c r="F289" s="152"/>
      <c r="G289" s="130"/>
      <c r="H289" s="130"/>
      <c r="I289" s="131"/>
      <c r="J289" s="131"/>
      <c r="K289" s="131"/>
      <c r="L289" s="132"/>
      <c r="M289" s="133"/>
    </row>
    <row r="290" spans="1:13" ht="15" customHeight="1">
      <c r="A290" s="143"/>
      <c r="B290" s="130"/>
      <c r="C290" s="131"/>
      <c r="D290" s="131"/>
      <c r="E290" s="131"/>
      <c r="F290" s="152"/>
      <c r="G290" s="130"/>
      <c r="H290" s="130"/>
      <c r="I290" s="131"/>
      <c r="J290" s="131"/>
      <c r="K290" s="131"/>
      <c r="L290" s="132"/>
      <c r="M290" s="133"/>
    </row>
    <row r="291" spans="1:13" ht="15" customHeight="1">
      <c r="A291" s="143"/>
      <c r="B291" s="130"/>
      <c r="C291" s="131"/>
      <c r="D291" s="131"/>
      <c r="E291" s="131"/>
      <c r="F291" s="152"/>
      <c r="G291" s="130"/>
      <c r="H291" s="130"/>
      <c r="I291" s="131"/>
      <c r="J291" s="131"/>
      <c r="K291" s="131"/>
      <c r="L291" s="132"/>
      <c r="M291" s="133"/>
    </row>
    <row r="292" spans="1:13" ht="15" customHeight="1">
      <c r="A292" s="143"/>
      <c r="B292" s="130"/>
      <c r="C292" s="131"/>
      <c r="D292" s="131"/>
      <c r="E292" s="131"/>
      <c r="F292" s="152"/>
      <c r="G292" s="130"/>
      <c r="H292" s="130"/>
      <c r="I292" s="131"/>
      <c r="J292" s="131"/>
      <c r="K292" s="131"/>
      <c r="L292" s="132"/>
      <c r="M292" s="133"/>
    </row>
    <row r="293" spans="1:13" ht="15" customHeight="1">
      <c r="A293" s="143"/>
      <c r="B293" s="130"/>
      <c r="C293" s="131"/>
      <c r="D293" s="131"/>
      <c r="E293" s="131"/>
      <c r="F293" s="152"/>
      <c r="G293" s="130"/>
      <c r="H293" s="130"/>
      <c r="I293" s="131"/>
      <c r="J293" s="131"/>
      <c r="K293" s="131"/>
      <c r="L293" s="132"/>
      <c r="M293" s="133"/>
    </row>
    <row r="294" spans="1:13" ht="15" customHeight="1">
      <c r="A294" s="143"/>
      <c r="B294" s="130"/>
      <c r="C294" s="131"/>
      <c r="D294" s="131"/>
      <c r="E294" s="131"/>
      <c r="F294" s="152"/>
      <c r="G294" s="130"/>
      <c r="H294" s="130"/>
      <c r="I294" s="131"/>
      <c r="J294" s="131"/>
      <c r="K294" s="131"/>
      <c r="L294" s="132"/>
      <c r="M294" s="133"/>
    </row>
    <row r="295" spans="1:13" ht="15" customHeight="1">
      <c r="A295" s="143"/>
      <c r="B295" s="130"/>
      <c r="C295" s="131"/>
      <c r="D295" s="131"/>
      <c r="E295" s="131"/>
      <c r="F295" s="152"/>
      <c r="G295" s="130"/>
      <c r="H295" s="130"/>
      <c r="I295" s="131"/>
      <c r="J295" s="131"/>
      <c r="K295" s="131"/>
      <c r="L295" s="132"/>
      <c r="M295" s="133"/>
    </row>
    <row r="296" spans="1:13" ht="15" customHeight="1">
      <c r="A296" s="143"/>
      <c r="B296" s="130"/>
      <c r="C296" s="131"/>
      <c r="D296" s="131"/>
      <c r="E296" s="131"/>
      <c r="F296" s="152"/>
      <c r="G296" s="130"/>
      <c r="H296" s="130"/>
      <c r="I296" s="131"/>
      <c r="J296" s="131"/>
      <c r="K296" s="131"/>
      <c r="L296" s="132"/>
      <c r="M296" s="133"/>
    </row>
    <row r="297" spans="1:13" ht="15" customHeight="1">
      <c r="A297" s="143"/>
      <c r="B297" s="130"/>
      <c r="C297" s="131"/>
      <c r="D297" s="131"/>
      <c r="E297" s="131"/>
      <c r="F297" s="152"/>
      <c r="G297" s="130"/>
      <c r="H297" s="130"/>
      <c r="I297" s="131"/>
      <c r="J297" s="131"/>
      <c r="K297" s="131"/>
      <c r="L297" s="132"/>
      <c r="M297" s="133"/>
    </row>
    <row r="298" spans="1:13" ht="15" customHeight="1">
      <c r="A298" s="143"/>
      <c r="B298" s="130"/>
      <c r="C298" s="131"/>
      <c r="D298" s="131"/>
      <c r="E298" s="131"/>
      <c r="F298" s="152"/>
      <c r="G298" s="130"/>
      <c r="H298" s="130"/>
      <c r="I298" s="131"/>
      <c r="J298" s="131"/>
      <c r="K298" s="131"/>
      <c r="L298" s="132"/>
      <c r="M298" s="133"/>
    </row>
    <row r="299" spans="1:13" ht="15" customHeight="1">
      <c r="A299" s="143"/>
      <c r="B299" s="130"/>
      <c r="C299" s="131"/>
      <c r="D299" s="131"/>
      <c r="E299" s="131"/>
      <c r="F299" s="152"/>
      <c r="G299" s="130"/>
      <c r="H299" s="130"/>
      <c r="I299" s="131"/>
      <c r="J299" s="131"/>
      <c r="K299" s="131"/>
      <c r="L299" s="132"/>
      <c r="M299" s="133"/>
    </row>
    <row r="300" spans="1:13" ht="15" customHeight="1">
      <c r="A300" s="143"/>
      <c r="B300" s="130"/>
      <c r="C300" s="131"/>
      <c r="D300" s="131"/>
      <c r="E300" s="131"/>
      <c r="F300" s="152"/>
      <c r="G300" s="130"/>
      <c r="H300" s="130"/>
      <c r="I300" s="131"/>
      <c r="J300" s="131"/>
      <c r="K300" s="131"/>
      <c r="L300" s="132"/>
      <c r="M300" s="133"/>
    </row>
    <row r="301" spans="1:13" ht="15" customHeight="1">
      <c r="A301" s="143"/>
      <c r="B301" s="130"/>
      <c r="C301" s="131"/>
      <c r="D301" s="131"/>
      <c r="E301" s="131"/>
      <c r="F301" s="152"/>
      <c r="G301" s="130"/>
      <c r="H301" s="130"/>
      <c r="I301" s="131"/>
      <c r="J301" s="131"/>
      <c r="K301" s="131"/>
      <c r="L301" s="132"/>
      <c r="M301" s="133"/>
    </row>
    <row r="302" spans="1:13" ht="15" customHeight="1">
      <c r="A302" s="143"/>
      <c r="B302" s="130"/>
      <c r="C302" s="131"/>
      <c r="D302" s="131"/>
      <c r="E302" s="131"/>
      <c r="F302" s="152"/>
      <c r="G302" s="130"/>
      <c r="H302" s="130"/>
      <c r="I302" s="131"/>
      <c r="J302" s="131"/>
      <c r="K302" s="131"/>
      <c r="L302" s="132"/>
      <c r="M302" s="133"/>
    </row>
    <row r="303" spans="1:13" ht="15" customHeight="1">
      <c r="A303" s="143"/>
      <c r="B303" s="130"/>
      <c r="C303" s="131"/>
      <c r="D303" s="131"/>
      <c r="E303" s="131"/>
      <c r="F303" s="152"/>
      <c r="G303" s="130"/>
      <c r="H303" s="130"/>
      <c r="I303" s="131"/>
      <c r="J303" s="131"/>
      <c r="K303" s="131"/>
      <c r="L303" s="132"/>
      <c r="M303" s="133"/>
    </row>
    <row r="304" spans="1:13" ht="15" customHeight="1">
      <c r="A304" s="143"/>
      <c r="B304" s="130"/>
      <c r="C304" s="131"/>
      <c r="D304" s="131"/>
      <c r="E304" s="131"/>
      <c r="F304" s="152"/>
      <c r="G304" s="130"/>
      <c r="H304" s="130"/>
      <c r="I304" s="131"/>
      <c r="J304" s="131"/>
      <c r="K304" s="131"/>
      <c r="L304" s="132"/>
      <c r="M304" s="133"/>
    </row>
    <row r="305" spans="1:13" ht="15" customHeight="1">
      <c r="A305" s="143"/>
      <c r="B305" s="130"/>
      <c r="C305" s="131"/>
      <c r="D305" s="131"/>
      <c r="E305" s="131"/>
      <c r="F305" s="152"/>
      <c r="G305" s="130"/>
      <c r="H305" s="130"/>
      <c r="I305" s="131"/>
      <c r="J305" s="131"/>
      <c r="K305" s="131"/>
      <c r="L305" s="132"/>
      <c r="M305" s="133"/>
    </row>
    <row r="306" spans="1:13" ht="15" customHeight="1">
      <c r="A306" s="143"/>
      <c r="B306" s="130"/>
      <c r="C306" s="131"/>
      <c r="D306" s="131"/>
      <c r="E306" s="131"/>
      <c r="F306" s="152"/>
      <c r="G306" s="130"/>
      <c r="H306" s="130"/>
      <c r="I306" s="131"/>
      <c r="J306" s="131"/>
      <c r="K306" s="131"/>
      <c r="L306" s="132"/>
      <c r="M306" s="133"/>
    </row>
    <row r="307" spans="1:13" ht="15" customHeight="1">
      <c r="A307" s="143"/>
      <c r="B307" s="130"/>
      <c r="C307" s="131"/>
      <c r="D307" s="131"/>
      <c r="E307" s="131"/>
      <c r="F307" s="152"/>
      <c r="G307" s="130"/>
      <c r="H307" s="130"/>
      <c r="I307" s="131"/>
      <c r="J307" s="131"/>
      <c r="K307" s="131"/>
      <c r="L307" s="132"/>
      <c r="M307" s="133"/>
    </row>
    <row r="308" spans="1:13" ht="15" customHeight="1">
      <c r="A308" s="143"/>
      <c r="B308" s="130"/>
      <c r="C308" s="131"/>
      <c r="D308" s="131"/>
      <c r="E308" s="131"/>
      <c r="F308" s="152"/>
      <c r="G308" s="130"/>
      <c r="H308" s="130"/>
      <c r="I308" s="131"/>
      <c r="J308" s="131"/>
      <c r="K308" s="131"/>
      <c r="L308" s="132"/>
      <c r="M308" s="133"/>
    </row>
    <row r="309" spans="1:13" ht="15" customHeight="1">
      <c r="A309" s="143"/>
      <c r="B309" s="130"/>
      <c r="C309" s="131"/>
      <c r="D309" s="131"/>
      <c r="E309" s="131"/>
      <c r="F309" s="152"/>
      <c r="G309" s="130"/>
      <c r="H309" s="130"/>
      <c r="I309" s="131"/>
      <c r="J309" s="131"/>
      <c r="K309" s="131"/>
      <c r="L309" s="132"/>
      <c r="M309" s="133"/>
    </row>
    <row r="310" spans="1:13" ht="15" customHeight="1">
      <c r="A310" s="143"/>
      <c r="B310" s="130"/>
      <c r="C310" s="131"/>
      <c r="D310" s="131"/>
      <c r="E310" s="131"/>
      <c r="F310" s="152"/>
      <c r="G310" s="130"/>
      <c r="H310" s="130"/>
      <c r="I310" s="131"/>
      <c r="J310" s="131"/>
      <c r="K310" s="131"/>
      <c r="L310" s="132"/>
      <c r="M310" s="133"/>
    </row>
    <row r="311" spans="1:13" ht="15" customHeight="1">
      <c r="A311" s="143"/>
      <c r="B311" s="130"/>
      <c r="C311" s="131"/>
      <c r="D311" s="131"/>
      <c r="E311" s="131"/>
      <c r="F311" s="152"/>
      <c r="G311" s="130"/>
      <c r="H311" s="130"/>
      <c r="I311" s="131"/>
      <c r="J311" s="131"/>
      <c r="K311" s="131"/>
      <c r="L311" s="132"/>
      <c r="M311" s="133"/>
    </row>
    <row r="312" spans="1:13" ht="15" customHeight="1">
      <c r="A312" s="143"/>
      <c r="B312" s="130"/>
      <c r="C312" s="131"/>
      <c r="D312" s="131"/>
      <c r="E312" s="131"/>
      <c r="F312" s="152"/>
      <c r="G312" s="130"/>
      <c r="H312" s="130"/>
      <c r="I312" s="131"/>
      <c r="J312" s="131"/>
      <c r="K312" s="131"/>
      <c r="L312" s="132"/>
      <c r="M312" s="133"/>
    </row>
    <row r="313" spans="1:13" ht="15" customHeight="1">
      <c r="A313" s="143"/>
      <c r="B313" s="130"/>
      <c r="C313" s="131"/>
      <c r="D313" s="131"/>
      <c r="E313" s="131"/>
      <c r="F313" s="152"/>
      <c r="G313" s="130"/>
      <c r="H313" s="130"/>
      <c r="I313" s="131"/>
      <c r="J313" s="131"/>
      <c r="K313" s="131"/>
      <c r="L313" s="132"/>
      <c r="M313" s="133"/>
    </row>
    <row r="314" spans="1:13" ht="15" customHeight="1">
      <c r="A314" s="143"/>
      <c r="B314" s="130"/>
      <c r="C314" s="131"/>
      <c r="D314" s="131"/>
      <c r="E314" s="131"/>
      <c r="F314" s="152"/>
      <c r="G314" s="130"/>
      <c r="H314" s="130"/>
      <c r="I314" s="131"/>
      <c r="J314" s="131"/>
      <c r="K314" s="131"/>
      <c r="L314" s="132"/>
      <c r="M314" s="133"/>
    </row>
    <row r="315" spans="1:13" ht="15" customHeight="1">
      <c r="A315" s="143"/>
      <c r="B315" s="130"/>
      <c r="C315" s="131"/>
      <c r="D315" s="131"/>
      <c r="E315" s="131"/>
      <c r="F315" s="152"/>
      <c r="G315" s="130"/>
      <c r="H315" s="130"/>
      <c r="I315" s="131"/>
      <c r="J315" s="131"/>
      <c r="K315" s="131"/>
      <c r="L315" s="132"/>
      <c r="M315" s="133"/>
    </row>
    <row r="316" spans="1:13" ht="15" customHeight="1">
      <c r="A316" s="143"/>
      <c r="B316" s="130"/>
      <c r="C316" s="131"/>
      <c r="D316" s="131"/>
      <c r="E316" s="131"/>
      <c r="F316" s="152"/>
      <c r="G316" s="130"/>
      <c r="H316" s="130"/>
      <c r="I316" s="131"/>
      <c r="J316" s="131"/>
      <c r="K316" s="131"/>
      <c r="L316" s="132"/>
      <c r="M316" s="133"/>
    </row>
    <row r="317" spans="1:13" ht="15" customHeight="1">
      <c r="A317" s="143"/>
      <c r="B317" s="130"/>
      <c r="C317" s="131"/>
      <c r="D317" s="131"/>
      <c r="E317" s="131"/>
      <c r="F317" s="152"/>
      <c r="G317" s="130"/>
      <c r="H317" s="130"/>
      <c r="I317" s="131"/>
      <c r="J317" s="131"/>
      <c r="K317" s="131"/>
      <c r="L317" s="132"/>
      <c r="M317" s="133"/>
    </row>
    <row r="318" spans="1:13" ht="15" customHeight="1">
      <c r="A318" s="143"/>
      <c r="B318" s="130"/>
      <c r="C318" s="131"/>
      <c r="D318" s="131"/>
      <c r="E318" s="131"/>
      <c r="F318" s="152"/>
      <c r="G318" s="130"/>
      <c r="H318" s="130"/>
      <c r="I318" s="131"/>
      <c r="J318" s="131"/>
      <c r="K318" s="131"/>
      <c r="L318" s="132"/>
      <c r="M318" s="133"/>
    </row>
    <row r="319" spans="1:13" ht="15" customHeight="1">
      <c r="A319" s="143"/>
      <c r="B319" s="130"/>
      <c r="C319" s="131"/>
      <c r="D319" s="131"/>
      <c r="E319" s="131"/>
      <c r="F319" s="152"/>
      <c r="G319" s="130"/>
      <c r="H319" s="130"/>
      <c r="I319" s="131"/>
      <c r="J319" s="131"/>
      <c r="K319" s="131"/>
      <c r="L319" s="132"/>
      <c r="M319" s="133"/>
    </row>
    <row r="320" spans="1:13" ht="15" customHeight="1">
      <c r="A320" s="143"/>
      <c r="B320" s="130"/>
      <c r="C320" s="131"/>
      <c r="D320" s="131"/>
      <c r="E320" s="131"/>
      <c r="F320" s="152"/>
      <c r="G320" s="130"/>
      <c r="H320" s="130"/>
      <c r="I320" s="131"/>
      <c r="J320" s="131"/>
      <c r="K320" s="131"/>
      <c r="L320" s="132"/>
      <c r="M320" s="133"/>
    </row>
    <row r="321" spans="1:13" ht="15" customHeight="1">
      <c r="A321" s="143"/>
      <c r="B321" s="130"/>
      <c r="C321" s="131"/>
      <c r="D321" s="131"/>
      <c r="E321" s="131"/>
      <c r="F321" s="152"/>
      <c r="G321" s="130"/>
      <c r="H321" s="130"/>
      <c r="I321" s="131"/>
      <c r="J321" s="131"/>
      <c r="K321" s="131"/>
      <c r="L321" s="132"/>
      <c r="M321" s="133"/>
    </row>
    <row r="322" spans="1:13" ht="15" customHeight="1">
      <c r="A322" s="143"/>
      <c r="B322" s="130"/>
      <c r="C322" s="131"/>
      <c r="D322" s="131"/>
      <c r="E322" s="131"/>
      <c r="F322" s="152"/>
      <c r="G322" s="130"/>
      <c r="H322" s="130"/>
      <c r="I322" s="131"/>
      <c r="J322" s="131"/>
      <c r="K322" s="131"/>
      <c r="L322" s="132"/>
      <c r="M322" s="133"/>
    </row>
    <row r="323" spans="1:13" ht="15" customHeight="1">
      <c r="A323" s="143"/>
      <c r="B323" s="130"/>
      <c r="C323" s="131"/>
      <c r="D323" s="131"/>
      <c r="E323" s="131"/>
      <c r="F323" s="152"/>
      <c r="G323" s="130"/>
      <c r="H323" s="130"/>
      <c r="I323" s="131"/>
      <c r="J323" s="131"/>
      <c r="K323" s="131"/>
      <c r="L323" s="132"/>
      <c r="M323" s="133"/>
    </row>
    <row r="324" spans="1:13" ht="15" customHeight="1">
      <c r="A324" s="143"/>
      <c r="B324" s="130"/>
      <c r="C324" s="131"/>
      <c r="D324" s="131"/>
      <c r="E324" s="131"/>
      <c r="F324" s="152"/>
      <c r="G324" s="130"/>
      <c r="H324" s="130"/>
      <c r="I324" s="131"/>
      <c r="J324" s="131"/>
      <c r="K324" s="131"/>
      <c r="L324" s="132"/>
      <c r="M324" s="133"/>
    </row>
    <row r="325" spans="1:13" ht="15" customHeight="1">
      <c r="A325" s="143"/>
      <c r="B325" s="130"/>
      <c r="C325" s="131"/>
      <c r="D325" s="131"/>
      <c r="E325" s="131"/>
      <c r="F325" s="152"/>
      <c r="G325" s="130"/>
      <c r="H325" s="130"/>
      <c r="I325" s="131"/>
      <c r="J325" s="131"/>
      <c r="K325" s="131"/>
      <c r="L325" s="132"/>
      <c r="M325" s="133"/>
    </row>
    <row r="326" spans="1:13" ht="15" customHeight="1">
      <c r="A326" s="143"/>
      <c r="B326" s="130"/>
      <c r="C326" s="131"/>
      <c r="D326" s="131"/>
      <c r="E326" s="131"/>
      <c r="F326" s="152"/>
      <c r="G326" s="130"/>
      <c r="H326" s="130"/>
      <c r="I326" s="131"/>
      <c r="J326" s="131"/>
      <c r="K326" s="131"/>
      <c r="L326" s="132"/>
      <c r="M326" s="133"/>
    </row>
    <row r="327" spans="1:13" ht="15" customHeight="1">
      <c r="A327" s="143"/>
      <c r="B327" s="130"/>
      <c r="C327" s="131"/>
      <c r="D327" s="131"/>
      <c r="E327" s="131"/>
      <c r="F327" s="152"/>
      <c r="G327" s="130"/>
      <c r="H327" s="130"/>
      <c r="I327" s="131"/>
      <c r="J327" s="131"/>
      <c r="K327" s="131"/>
      <c r="L327" s="132"/>
      <c r="M327" s="133"/>
    </row>
    <row r="328" spans="1:13" ht="15" customHeight="1">
      <c r="A328" s="143"/>
      <c r="B328" s="130"/>
      <c r="C328" s="131"/>
      <c r="D328" s="131"/>
      <c r="E328" s="131"/>
      <c r="F328" s="152"/>
      <c r="G328" s="130"/>
      <c r="H328" s="130"/>
      <c r="I328" s="131"/>
      <c r="J328" s="131"/>
      <c r="K328" s="131"/>
      <c r="L328" s="132"/>
      <c r="M328" s="133"/>
    </row>
    <row r="329" spans="1:13" ht="15" customHeight="1">
      <c r="A329" s="143"/>
      <c r="B329" s="130"/>
      <c r="C329" s="131"/>
      <c r="D329" s="131"/>
      <c r="E329" s="131"/>
      <c r="F329" s="152"/>
      <c r="G329" s="130"/>
      <c r="H329" s="130"/>
      <c r="I329" s="131"/>
      <c r="J329" s="131"/>
      <c r="K329" s="131"/>
      <c r="L329" s="132"/>
      <c r="M329" s="133"/>
    </row>
    <row r="330" spans="1:13" ht="15" customHeight="1">
      <c r="A330" s="143"/>
      <c r="B330" s="130"/>
      <c r="C330" s="131"/>
      <c r="D330" s="131"/>
      <c r="E330" s="131"/>
      <c r="F330" s="152"/>
      <c r="G330" s="130"/>
      <c r="H330" s="130"/>
      <c r="I330" s="131"/>
      <c r="J330" s="131"/>
      <c r="K330" s="131"/>
      <c r="L330" s="132"/>
      <c r="M330" s="133"/>
    </row>
    <row r="331" spans="1:13" ht="15" customHeight="1">
      <c r="A331" s="143"/>
      <c r="B331" s="130"/>
      <c r="C331" s="131"/>
      <c r="D331" s="131"/>
      <c r="E331" s="131"/>
      <c r="F331" s="152"/>
      <c r="G331" s="130"/>
      <c r="H331" s="130"/>
      <c r="I331" s="131"/>
      <c r="J331" s="131"/>
      <c r="K331" s="131"/>
      <c r="L331" s="132"/>
      <c r="M331" s="133"/>
    </row>
    <row r="332" spans="1:13" ht="15" customHeight="1">
      <c r="A332" s="143"/>
      <c r="B332" s="130"/>
      <c r="C332" s="131"/>
      <c r="D332" s="131"/>
      <c r="E332" s="131"/>
      <c r="F332" s="152"/>
      <c r="G332" s="130"/>
      <c r="H332" s="130"/>
      <c r="I332" s="131"/>
      <c r="J332" s="131"/>
      <c r="K332" s="131"/>
      <c r="L332" s="132"/>
      <c r="M332" s="133"/>
    </row>
    <row r="333" spans="1:13" ht="15" customHeight="1">
      <c r="A333" s="143"/>
      <c r="B333" s="130"/>
      <c r="C333" s="131"/>
      <c r="D333" s="131"/>
      <c r="E333" s="131"/>
      <c r="F333" s="152"/>
      <c r="G333" s="130"/>
      <c r="H333" s="130"/>
      <c r="I333" s="131"/>
      <c r="J333" s="131"/>
      <c r="K333" s="131"/>
      <c r="L333" s="132"/>
      <c r="M333" s="133"/>
    </row>
    <row r="334" spans="1:13" ht="15" customHeight="1">
      <c r="A334" s="143"/>
      <c r="B334" s="130"/>
      <c r="C334" s="131"/>
      <c r="D334" s="131"/>
      <c r="E334" s="131"/>
      <c r="F334" s="152"/>
      <c r="G334" s="130"/>
      <c r="H334" s="130"/>
      <c r="I334" s="131"/>
      <c r="J334" s="131"/>
      <c r="K334" s="131"/>
      <c r="L334" s="132"/>
      <c r="M334" s="133"/>
    </row>
    <row r="335" spans="1:13" ht="15" customHeight="1">
      <c r="A335" s="143"/>
      <c r="B335" s="130"/>
      <c r="C335" s="131"/>
      <c r="D335" s="131"/>
      <c r="E335" s="131"/>
      <c r="F335" s="152"/>
      <c r="G335" s="130"/>
      <c r="H335" s="130"/>
      <c r="I335" s="131"/>
      <c r="J335" s="131"/>
      <c r="K335" s="131"/>
      <c r="L335" s="132"/>
      <c r="M335" s="133"/>
    </row>
    <row r="336" spans="1:13" ht="15" customHeight="1">
      <c r="A336" s="143"/>
      <c r="B336" s="130"/>
      <c r="C336" s="131"/>
      <c r="D336" s="131"/>
      <c r="E336" s="131"/>
      <c r="F336" s="152"/>
      <c r="G336" s="130"/>
      <c r="H336" s="130"/>
      <c r="I336" s="131"/>
      <c r="J336" s="131"/>
      <c r="K336" s="131"/>
      <c r="L336" s="132"/>
      <c r="M336" s="133"/>
    </row>
    <row r="337" spans="1:13" ht="15" customHeight="1">
      <c r="A337" s="143"/>
      <c r="B337" s="130"/>
      <c r="C337" s="131"/>
      <c r="D337" s="131"/>
      <c r="E337" s="131"/>
      <c r="F337" s="152"/>
      <c r="G337" s="130"/>
      <c r="H337" s="130"/>
      <c r="I337" s="131"/>
      <c r="J337" s="131"/>
      <c r="K337" s="131"/>
      <c r="L337" s="132"/>
      <c r="M337" s="133"/>
    </row>
    <row r="338" spans="1:13" ht="15" customHeight="1">
      <c r="A338" s="143"/>
      <c r="B338" s="130"/>
      <c r="C338" s="131"/>
      <c r="D338" s="131"/>
      <c r="E338" s="131"/>
      <c r="F338" s="152"/>
      <c r="G338" s="130"/>
      <c r="H338" s="130"/>
      <c r="I338" s="131"/>
      <c r="J338" s="131"/>
      <c r="K338" s="131"/>
      <c r="L338" s="132"/>
      <c r="M338" s="133"/>
    </row>
    <row r="339" spans="1:13" ht="15" customHeight="1">
      <c r="A339" s="143"/>
      <c r="B339" s="130"/>
      <c r="C339" s="131"/>
      <c r="D339" s="131"/>
      <c r="E339" s="131"/>
      <c r="F339" s="152"/>
      <c r="G339" s="130"/>
      <c r="H339" s="130"/>
      <c r="I339" s="131"/>
      <c r="J339" s="131"/>
      <c r="K339" s="131"/>
      <c r="L339" s="132"/>
      <c r="M339" s="133"/>
    </row>
    <row r="340" spans="1:13" ht="15" customHeight="1">
      <c r="A340" s="143"/>
      <c r="B340" s="130"/>
      <c r="C340" s="131"/>
      <c r="D340" s="131"/>
      <c r="E340" s="131"/>
      <c r="F340" s="152"/>
      <c r="G340" s="130"/>
      <c r="H340" s="130"/>
      <c r="I340" s="131"/>
      <c r="J340" s="131"/>
      <c r="K340" s="131"/>
      <c r="L340" s="132"/>
      <c r="M340" s="133"/>
    </row>
    <row r="341" spans="1:13" ht="15" customHeight="1">
      <c r="A341" s="143"/>
      <c r="B341" s="130"/>
      <c r="C341" s="131"/>
      <c r="D341" s="131"/>
      <c r="E341" s="131"/>
      <c r="F341" s="152"/>
      <c r="G341" s="130"/>
      <c r="H341" s="130"/>
      <c r="I341" s="131"/>
      <c r="J341" s="131"/>
      <c r="K341" s="131"/>
      <c r="L341" s="132"/>
      <c r="M341" s="133"/>
    </row>
    <row r="342" spans="1:13" ht="15" customHeight="1">
      <c r="A342" s="143"/>
      <c r="B342" s="130"/>
      <c r="C342" s="131"/>
      <c r="D342" s="131"/>
      <c r="E342" s="131"/>
      <c r="F342" s="152"/>
      <c r="G342" s="130"/>
      <c r="H342" s="130"/>
      <c r="I342" s="131"/>
      <c r="J342" s="131"/>
      <c r="K342" s="131"/>
      <c r="L342" s="132"/>
      <c r="M342" s="133"/>
    </row>
    <row r="343" spans="1:13" ht="15" customHeight="1">
      <c r="A343" s="143"/>
      <c r="B343" s="130"/>
      <c r="C343" s="131"/>
      <c r="D343" s="131"/>
      <c r="E343" s="131"/>
      <c r="F343" s="152"/>
      <c r="G343" s="130"/>
      <c r="H343" s="130"/>
      <c r="I343" s="131"/>
      <c r="J343" s="131"/>
      <c r="K343" s="131"/>
      <c r="L343" s="132"/>
      <c r="M343" s="133"/>
    </row>
    <row r="344" spans="1:13" ht="15" customHeight="1">
      <c r="A344" s="143"/>
      <c r="B344" s="130"/>
      <c r="C344" s="131"/>
      <c r="D344" s="131"/>
      <c r="E344" s="131"/>
      <c r="F344" s="152"/>
      <c r="G344" s="130"/>
      <c r="H344" s="130"/>
      <c r="I344" s="131"/>
      <c r="J344" s="131"/>
      <c r="K344" s="131"/>
      <c r="L344" s="132"/>
      <c r="M344" s="133"/>
    </row>
    <row r="345" spans="1:13" ht="15" customHeight="1">
      <c r="A345" s="143"/>
      <c r="B345" s="130"/>
      <c r="C345" s="131"/>
      <c r="D345" s="131"/>
      <c r="E345" s="131"/>
      <c r="F345" s="152"/>
      <c r="G345" s="130"/>
      <c r="H345" s="130"/>
      <c r="I345" s="131"/>
      <c r="J345" s="131"/>
      <c r="K345" s="131"/>
      <c r="L345" s="132"/>
      <c r="M345" s="133"/>
    </row>
    <row r="346" spans="1:13" ht="15" customHeight="1">
      <c r="A346" s="143"/>
      <c r="B346" s="130"/>
      <c r="C346" s="131"/>
      <c r="D346" s="131"/>
      <c r="E346" s="131"/>
      <c r="F346" s="152"/>
      <c r="G346" s="130"/>
      <c r="H346" s="130"/>
      <c r="I346" s="131"/>
      <c r="J346" s="131"/>
      <c r="K346" s="131"/>
      <c r="L346" s="132"/>
      <c r="M346" s="133"/>
    </row>
    <row r="347" spans="1:13" ht="15" customHeight="1">
      <c r="A347" s="143"/>
      <c r="B347" s="130"/>
      <c r="C347" s="131"/>
      <c r="D347" s="131"/>
      <c r="E347" s="131"/>
      <c r="F347" s="152"/>
      <c r="G347" s="130"/>
      <c r="H347" s="130"/>
      <c r="I347" s="131"/>
      <c r="J347" s="131"/>
      <c r="K347" s="131"/>
      <c r="L347" s="132"/>
      <c r="M347" s="133"/>
    </row>
    <row r="348" spans="1:13" ht="15" customHeight="1">
      <c r="A348" s="143"/>
      <c r="B348" s="130"/>
      <c r="C348" s="131"/>
      <c r="D348" s="131"/>
      <c r="E348" s="131"/>
      <c r="F348" s="152"/>
      <c r="G348" s="130"/>
      <c r="H348" s="130"/>
      <c r="I348" s="131"/>
      <c r="J348" s="131"/>
      <c r="K348" s="131"/>
      <c r="L348" s="132"/>
      <c r="M348" s="133"/>
    </row>
    <row r="349" spans="1:13" ht="15" customHeight="1">
      <c r="A349" s="143"/>
      <c r="B349" s="130"/>
      <c r="C349" s="131"/>
      <c r="D349" s="131"/>
      <c r="E349" s="131"/>
      <c r="F349" s="152"/>
      <c r="G349" s="130"/>
      <c r="H349" s="130"/>
      <c r="I349" s="131"/>
      <c r="J349" s="131"/>
      <c r="K349" s="131"/>
      <c r="L349" s="132"/>
      <c r="M349" s="133"/>
    </row>
    <row r="350" spans="1:13" ht="15" customHeight="1">
      <c r="A350" s="143"/>
      <c r="B350" s="130"/>
      <c r="C350" s="131"/>
      <c r="D350" s="131"/>
      <c r="E350" s="131"/>
      <c r="F350" s="152"/>
      <c r="G350" s="130"/>
      <c r="H350" s="130"/>
      <c r="I350" s="131"/>
      <c r="J350" s="131"/>
      <c r="K350" s="131"/>
      <c r="L350" s="132"/>
      <c r="M350" s="133"/>
    </row>
    <row r="351" spans="1:13" ht="15" customHeight="1">
      <c r="A351" s="143"/>
      <c r="B351" s="130"/>
      <c r="C351" s="131"/>
      <c r="D351" s="131"/>
      <c r="E351" s="131"/>
      <c r="F351" s="152"/>
      <c r="G351" s="130"/>
      <c r="H351" s="130"/>
      <c r="I351" s="131"/>
      <c r="J351" s="131"/>
      <c r="K351" s="131"/>
      <c r="L351" s="132"/>
      <c r="M351" s="133"/>
    </row>
    <row r="352" spans="1:13" ht="15" customHeight="1">
      <c r="A352" s="143"/>
      <c r="B352" s="130"/>
      <c r="C352" s="131"/>
      <c r="D352" s="131"/>
      <c r="E352" s="131"/>
      <c r="F352" s="152"/>
      <c r="G352" s="130"/>
      <c r="H352" s="130"/>
      <c r="I352" s="131"/>
      <c r="J352" s="131"/>
      <c r="K352" s="131"/>
      <c r="L352" s="132"/>
      <c r="M352" s="133"/>
    </row>
    <row r="353" spans="1:13" ht="15" customHeight="1">
      <c r="A353" s="143"/>
      <c r="B353" s="130"/>
      <c r="C353" s="131"/>
      <c r="D353" s="131"/>
      <c r="E353" s="131"/>
      <c r="F353" s="152"/>
      <c r="G353" s="130"/>
      <c r="H353" s="130"/>
      <c r="I353" s="131"/>
      <c r="J353" s="131"/>
      <c r="K353" s="131"/>
      <c r="L353" s="132"/>
      <c r="M353" s="133"/>
    </row>
    <row r="354" spans="1:13" ht="15" customHeight="1">
      <c r="A354" s="143"/>
      <c r="B354" s="130"/>
      <c r="C354" s="131"/>
      <c r="D354" s="131"/>
      <c r="E354" s="131"/>
      <c r="F354" s="152"/>
      <c r="G354" s="130"/>
      <c r="H354" s="130"/>
      <c r="I354" s="131"/>
      <c r="J354" s="131"/>
      <c r="K354" s="131"/>
      <c r="L354" s="132"/>
      <c r="M354" s="133"/>
    </row>
    <row r="355" spans="1:13" ht="15" customHeight="1">
      <c r="A355" s="143"/>
      <c r="B355" s="130"/>
      <c r="C355" s="131"/>
      <c r="D355" s="131"/>
      <c r="E355" s="131"/>
      <c r="F355" s="152"/>
      <c r="G355" s="130"/>
      <c r="H355" s="130"/>
      <c r="I355" s="131"/>
      <c r="J355" s="131"/>
      <c r="K355" s="131"/>
      <c r="L355" s="132"/>
      <c r="M355" s="133"/>
    </row>
    <row r="356" spans="1:13" ht="15" customHeight="1">
      <c r="A356" s="143"/>
      <c r="B356" s="130"/>
      <c r="C356" s="131"/>
      <c r="D356" s="131"/>
      <c r="E356" s="131"/>
      <c r="F356" s="152"/>
      <c r="G356" s="130"/>
      <c r="H356" s="130"/>
      <c r="I356" s="131"/>
      <c r="J356" s="131"/>
      <c r="K356" s="131"/>
      <c r="L356" s="132"/>
      <c r="M356" s="133"/>
    </row>
    <row r="357" spans="1:13" ht="15" customHeight="1">
      <c r="A357" s="143"/>
      <c r="B357" s="130"/>
      <c r="C357" s="131"/>
      <c r="D357" s="131"/>
      <c r="E357" s="131"/>
      <c r="F357" s="152"/>
      <c r="G357" s="130"/>
      <c r="H357" s="130"/>
      <c r="I357" s="131"/>
      <c r="J357" s="131"/>
      <c r="K357" s="131"/>
      <c r="L357" s="132"/>
      <c r="M357" s="133"/>
    </row>
    <row r="358" spans="1:13" ht="15" customHeight="1">
      <c r="A358" s="143"/>
      <c r="B358" s="130"/>
      <c r="C358" s="131"/>
      <c r="D358" s="131"/>
      <c r="E358" s="131"/>
      <c r="F358" s="152"/>
      <c r="G358" s="130"/>
      <c r="H358" s="130"/>
      <c r="I358" s="131"/>
      <c r="J358" s="131"/>
      <c r="K358" s="131"/>
      <c r="L358" s="132"/>
      <c r="M358" s="133"/>
    </row>
    <row r="359" spans="1:13" ht="15" customHeight="1">
      <c r="A359" s="143"/>
      <c r="B359" s="130"/>
      <c r="C359" s="131"/>
      <c r="D359" s="131"/>
      <c r="E359" s="131"/>
      <c r="F359" s="152"/>
      <c r="G359" s="130"/>
      <c r="H359" s="130"/>
      <c r="I359" s="131"/>
      <c r="J359" s="131"/>
      <c r="K359" s="131"/>
      <c r="L359" s="132"/>
      <c r="M359" s="133"/>
    </row>
    <row r="360" spans="1:13" ht="15" customHeight="1">
      <c r="A360" s="143"/>
      <c r="B360" s="130"/>
      <c r="C360" s="131"/>
      <c r="D360" s="131"/>
      <c r="E360" s="131"/>
      <c r="F360" s="152"/>
      <c r="G360" s="130"/>
      <c r="H360" s="130"/>
      <c r="I360" s="131"/>
      <c r="J360" s="131"/>
      <c r="K360" s="131"/>
      <c r="L360" s="132"/>
      <c r="M360" s="133"/>
    </row>
    <row r="361" spans="1:13" ht="15" customHeight="1">
      <c r="A361" s="143"/>
      <c r="B361" s="130"/>
      <c r="C361" s="131"/>
      <c r="D361" s="131"/>
      <c r="E361" s="131"/>
      <c r="F361" s="152"/>
      <c r="G361" s="130"/>
      <c r="H361" s="130"/>
      <c r="I361" s="131"/>
      <c r="J361" s="131"/>
      <c r="K361" s="131"/>
      <c r="L361" s="132"/>
      <c r="M361" s="133"/>
    </row>
    <row r="362" spans="1:13" ht="15" customHeight="1">
      <c r="A362" s="143"/>
      <c r="B362" s="130"/>
      <c r="C362" s="131"/>
      <c r="D362" s="131"/>
      <c r="E362" s="131"/>
      <c r="F362" s="152"/>
      <c r="G362" s="130"/>
      <c r="H362" s="130"/>
      <c r="I362" s="131"/>
      <c r="J362" s="131"/>
      <c r="K362" s="131"/>
      <c r="L362" s="132"/>
      <c r="M362" s="133"/>
    </row>
    <row r="363" spans="1:13" ht="15" customHeight="1">
      <c r="A363" s="143"/>
      <c r="B363" s="130"/>
      <c r="C363" s="131"/>
      <c r="D363" s="131"/>
      <c r="E363" s="131"/>
      <c r="F363" s="152"/>
      <c r="G363" s="130"/>
      <c r="H363" s="130"/>
      <c r="I363" s="131"/>
      <c r="J363" s="131"/>
      <c r="K363" s="131"/>
      <c r="L363" s="132"/>
      <c r="M363" s="133"/>
    </row>
    <row r="364" spans="1:13" ht="15" customHeight="1">
      <c r="A364" s="143"/>
      <c r="B364" s="130"/>
      <c r="C364" s="131"/>
      <c r="D364" s="131"/>
      <c r="E364" s="131"/>
      <c r="F364" s="152"/>
      <c r="G364" s="130"/>
      <c r="H364" s="130"/>
      <c r="I364" s="131"/>
      <c r="J364" s="131"/>
      <c r="K364" s="131"/>
      <c r="L364" s="132"/>
      <c r="M364" s="133"/>
    </row>
    <row r="365" spans="1:13" ht="15" customHeight="1">
      <c r="A365" s="143"/>
      <c r="B365" s="130"/>
      <c r="C365" s="131"/>
      <c r="D365" s="131"/>
      <c r="E365" s="131"/>
      <c r="F365" s="152"/>
      <c r="G365" s="130"/>
      <c r="H365" s="130"/>
      <c r="I365" s="131"/>
      <c r="J365" s="131"/>
      <c r="K365" s="131"/>
      <c r="L365" s="132"/>
      <c r="M365" s="133"/>
    </row>
    <row r="366" spans="1:13" ht="15" customHeight="1">
      <c r="A366" s="143"/>
      <c r="B366" s="130"/>
      <c r="C366" s="131"/>
      <c r="D366" s="131"/>
      <c r="E366" s="131"/>
      <c r="F366" s="152"/>
      <c r="G366" s="130"/>
      <c r="H366" s="130"/>
      <c r="I366" s="131"/>
      <c r="J366" s="131"/>
      <c r="K366" s="131"/>
      <c r="L366" s="132"/>
      <c r="M366" s="133"/>
    </row>
    <row r="367" spans="1:13" ht="15" customHeight="1">
      <c r="A367" s="143"/>
      <c r="B367" s="130"/>
      <c r="C367" s="131"/>
      <c r="D367" s="131"/>
      <c r="E367" s="131"/>
      <c r="F367" s="152"/>
      <c r="G367" s="130"/>
      <c r="H367" s="130"/>
      <c r="I367" s="131"/>
      <c r="J367" s="131"/>
      <c r="K367" s="131"/>
      <c r="L367" s="132"/>
      <c r="M367" s="133"/>
    </row>
    <row r="368" spans="1:13" ht="15" customHeight="1">
      <c r="A368" s="143"/>
      <c r="B368" s="130"/>
      <c r="C368" s="131"/>
      <c r="D368" s="131"/>
      <c r="E368" s="131"/>
      <c r="F368" s="152"/>
      <c r="G368" s="130"/>
      <c r="H368" s="130"/>
      <c r="I368" s="131"/>
      <c r="J368" s="131"/>
      <c r="K368" s="131"/>
      <c r="L368" s="132"/>
      <c r="M368" s="133"/>
    </row>
    <row r="369" spans="1:13" ht="15" customHeight="1">
      <c r="A369" s="143"/>
      <c r="B369" s="130"/>
      <c r="C369" s="131"/>
      <c r="D369" s="131"/>
      <c r="E369" s="131"/>
      <c r="F369" s="152"/>
      <c r="G369" s="130"/>
      <c r="H369" s="130"/>
      <c r="I369" s="131"/>
      <c r="J369" s="131"/>
      <c r="K369" s="131"/>
      <c r="L369" s="132"/>
      <c r="M369" s="133"/>
    </row>
    <row r="370" spans="1:13" ht="15" customHeight="1">
      <c r="A370" s="143"/>
      <c r="B370" s="130"/>
      <c r="C370" s="131"/>
      <c r="D370" s="131"/>
      <c r="E370" s="131"/>
      <c r="F370" s="152"/>
      <c r="G370" s="130"/>
      <c r="H370" s="130"/>
      <c r="I370" s="131"/>
      <c r="J370" s="131"/>
      <c r="K370" s="131"/>
      <c r="L370" s="132"/>
      <c r="M370" s="133"/>
    </row>
    <row r="371" spans="1:13" ht="15" customHeight="1">
      <c r="A371" s="143"/>
      <c r="B371" s="130"/>
      <c r="C371" s="131"/>
      <c r="D371" s="131"/>
      <c r="E371" s="131"/>
      <c r="F371" s="152"/>
      <c r="G371" s="130"/>
      <c r="H371" s="130"/>
      <c r="I371" s="131"/>
      <c r="J371" s="131"/>
      <c r="K371" s="131"/>
      <c r="L371" s="132"/>
      <c r="M371" s="133"/>
    </row>
    <row r="372" spans="1:13" ht="15" customHeight="1">
      <c r="A372" s="143"/>
      <c r="B372" s="130"/>
      <c r="C372" s="131"/>
      <c r="D372" s="131"/>
      <c r="E372" s="131"/>
      <c r="F372" s="152"/>
      <c r="G372" s="130"/>
      <c r="H372" s="130"/>
      <c r="I372" s="131"/>
      <c r="J372" s="131"/>
      <c r="K372" s="131"/>
      <c r="L372" s="132"/>
      <c r="M372" s="133"/>
    </row>
    <row r="373" spans="1:13" ht="15" customHeight="1">
      <c r="A373" s="143"/>
      <c r="B373" s="130"/>
      <c r="C373" s="131"/>
      <c r="D373" s="131"/>
      <c r="E373" s="131"/>
      <c r="F373" s="152"/>
      <c r="G373" s="130"/>
      <c r="H373" s="130"/>
      <c r="I373" s="131"/>
      <c r="J373" s="131"/>
      <c r="K373" s="131"/>
      <c r="L373" s="132"/>
      <c r="M373" s="133"/>
    </row>
    <row r="374" spans="1:13" ht="15" customHeight="1">
      <c r="A374" s="143"/>
      <c r="B374" s="130"/>
      <c r="C374" s="131"/>
      <c r="D374" s="131"/>
      <c r="E374" s="131"/>
      <c r="F374" s="152"/>
      <c r="G374" s="130"/>
      <c r="H374" s="130"/>
      <c r="I374" s="131"/>
      <c r="J374" s="131"/>
      <c r="K374" s="131"/>
      <c r="L374" s="132"/>
      <c r="M374" s="133"/>
    </row>
    <row r="375" spans="1:13" ht="15" customHeight="1">
      <c r="A375" s="143"/>
      <c r="B375" s="130"/>
      <c r="C375" s="131"/>
      <c r="D375" s="131"/>
      <c r="E375" s="131"/>
      <c r="F375" s="152"/>
      <c r="G375" s="130"/>
      <c r="H375" s="130"/>
      <c r="I375" s="131"/>
      <c r="J375" s="131"/>
      <c r="K375" s="131"/>
      <c r="L375" s="132"/>
      <c r="M375" s="133"/>
    </row>
    <row r="376" spans="1:13" ht="15" customHeight="1">
      <c r="A376" s="143"/>
      <c r="B376" s="130"/>
      <c r="C376" s="131"/>
      <c r="D376" s="131"/>
      <c r="E376" s="131"/>
      <c r="F376" s="152"/>
      <c r="G376" s="130"/>
      <c r="H376" s="130"/>
      <c r="I376" s="131"/>
      <c r="J376" s="131"/>
      <c r="K376" s="131"/>
      <c r="L376" s="132"/>
      <c r="M376" s="133"/>
    </row>
    <row r="377" spans="1:13" ht="15" customHeight="1">
      <c r="A377" s="143"/>
      <c r="B377" s="130"/>
      <c r="C377" s="131"/>
      <c r="D377" s="131"/>
      <c r="E377" s="131"/>
      <c r="F377" s="152"/>
      <c r="G377" s="130"/>
      <c r="H377" s="130"/>
      <c r="I377" s="131"/>
      <c r="J377" s="131"/>
      <c r="K377" s="131"/>
      <c r="L377" s="132"/>
      <c r="M377" s="133"/>
    </row>
    <row r="378" spans="1:13" ht="15" customHeight="1">
      <c r="A378" s="143"/>
      <c r="B378" s="130"/>
      <c r="C378" s="131"/>
      <c r="D378" s="131"/>
      <c r="E378" s="131"/>
      <c r="F378" s="152"/>
      <c r="G378" s="130"/>
      <c r="H378" s="130"/>
      <c r="I378" s="131"/>
      <c r="J378" s="131"/>
      <c r="K378" s="131"/>
      <c r="L378" s="132"/>
      <c r="M378" s="133"/>
    </row>
    <row r="379" spans="1:13" ht="15" customHeight="1">
      <c r="A379" s="143"/>
      <c r="B379" s="130"/>
      <c r="C379" s="131"/>
      <c r="D379" s="131"/>
      <c r="E379" s="131"/>
      <c r="F379" s="152"/>
      <c r="G379" s="130"/>
      <c r="H379" s="130"/>
      <c r="I379" s="131"/>
      <c r="J379" s="131"/>
      <c r="K379" s="131"/>
      <c r="L379" s="132"/>
      <c r="M379" s="133"/>
    </row>
    <row r="380" spans="1:13" ht="15" customHeight="1">
      <c r="A380" s="143"/>
      <c r="B380" s="130"/>
      <c r="C380" s="131"/>
      <c r="D380" s="131"/>
      <c r="E380" s="131"/>
      <c r="F380" s="152"/>
      <c r="G380" s="130"/>
      <c r="H380" s="130"/>
      <c r="I380" s="131"/>
      <c r="J380" s="131"/>
      <c r="K380" s="131"/>
      <c r="L380" s="132"/>
      <c r="M380" s="133"/>
    </row>
    <row r="381" spans="1:13" ht="15" customHeight="1">
      <c r="A381" s="143"/>
      <c r="B381" s="130"/>
      <c r="C381" s="131"/>
      <c r="D381" s="131"/>
      <c r="E381" s="131"/>
      <c r="F381" s="152"/>
      <c r="G381" s="130"/>
      <c r="H381" s="130"/>
      <c r="I381" s="131"/>
      <c r="J381" s="131"/>
      <c r="K381" s="131"/>
      <c r="L381" s="132"/>
      <c r="M381" s="133"/>
    </row>
    <row r="382" spans="1:13" ht="15" customHeight="1">
      <c r="A382" s="143"/>
      <c r="B382" s="130"/>
      <c r="C382" s="131"/>
      <c r="D382" s="131"/>
      <c r="E382" s="131"/>
      <c r="F382" s="152"/>
      <c r="G382" s="130"/>
      <c r="H382" s="130"/>
      <c r="I382" s="131"/>
      <c r="J382" s="131"/>
      <c r="K382" s="131"/>
      <c r="L382" s="132"/>
      <c r="M382" s="133"/>
    </row>
    <row r="383" spans="1:13" ht="15" customHeight="1">
      <c r="A383" s="143"/>
      <c r="B383" s="130"/>
      <c r="C383" s="131"/>
      <c r="D383" s="131"/>
      <c r="E383" s="131"/>
      <c r="F383" s="152"/>
      <c r="G383" s="130"/>
      <c r="H383" s="130"/>
      <c r="I383" s="131"/>
      <c r="J383" s="131"/>
      <c r="K383" s="131"/>
      <c r="L383" s="132"/>
      <c r="M383" s="133"/>
    </row>
    <row r="384" spans="1:13" ht="15" customHeight="1">
      <c r="A384" s="143"/>
      <c r="B384" s="130"/>
      <c r="C384" s="131"/>
      <c r="D384" s="131"/>
      <c r="E384" s="131"/>
      <c r="F384" s="152"/>
      <c r="G384" s="130"/>
      <c r="H384" s="130"/>
      <c r="I384" s="131"/>
      <c r="J384" s="131"/>
      <c r="K384" s="131"/>
      <c r="L384" s="132"/>
      <c r="M384" s="133"/>
    </row>
    <row r="385" spans="1:13" ht="15" customHeight="1">
      <c r="A385" s="143"/>
      <c r="B385" s="130"/>
      <c r="C385" s="131"/>
      <c r="D385" s="131"/>
      <c r="E385" s="131"/>
      <c r="F385" s="152"/>
      <c r="G385" s="130"/>
      <c r="H385" s="130"/>
      <c r="I385" s="131"/>
      <c r="J385" s="131"/>
      <c r="K385" s="131"/>
      <c r="L385" s="132"/>
      <c r="M385" s="133"/>
    </row>
    <row r="386" spans="1:13" ht="15" customHeight="1">
      <c r="A386" s="143"/>
      <c r="B386" s="130"/>
      <c r="C386" s="131"/>
      <c r="D386" s="131"/>
      <c r="E386" s="131"/>
      <c r="F386" s="152"/>
      <c r="G386" s="130"/>
      <c r="H386" s="130"/>
      <c r="I386" s="131"/>
      <c r="J386" s="131"/>
      <c r="K386" s="131"/>
      <c r="L386" s="132"/>
      <c r="M386" s="133"/>
    </row>
    <row r="387" spans="1:13" ht="15" customHeight="1">
      <c r="A387" s="143"/>
      <c r="B387" s="130"/>
      <c r="C387" s="131"/>
      <c r="D387" s="131"/>
      <c r="E387" s="131"/>
      <c r="F387" s="152"/>
      <c r="G387" s="130"/>
      <c r="H387" s="130"/>
      <c r="I387" s="131"/>
      <c r="J387" s="131"/>
      <c r="K387" s="131"/>
      <c r="L387" s="132"/>
      <c r="M387" s="133"/>
    </row>
    <row r="388" spans="1:13" ht="15" customHeight="1">
      <c r="A388" s="143"/>
      <c r="B388" s="130"/>
      <c r="C388" s="131"/>
      <c r="D388" s="131"/>
      <c r="E388" s="131"/>
      <c r="F388" s="152"/>
      <c r="G388" s="130"/>
      <c r="H388" s="130"/>
      <c r="I388" s="131"/>
      <c r="J388" s="131"/>
      <c r="K388" s="131"/>
      <c r="L388" s="132"/>
      <c r="M388" s="133"/>
    </row>
    <row r="389" spans="1:13" ht="15" customHeight="1">
      <c r="A389" s="143"/>
      <c r="B389" s="130"/>
      <c r="C389" s="131"/>
      <c r="D389" s="131"/>
      <c r="E389" s="131"/>
      <c r="F389" s="152"/>
      <c r="G389" s="130"/>
      <c r="H389" s="130"/>
      <c r="I389" s="131"/>
      <c r="J389" s="131"/>
      <c r="K389" s="131"/>
      <c r="L389" s="132"/>
      <c r="M389" s="133"/>
    </row>
    <row r="390" spans="1:13" ht="15" customHeight="1">
      <c r="A390" s="143"/>
      <c r="B390" s="130"/>
      <c r="C390" s="131"/>
      <c r="D390" s="131"/>
      <c r="E390" s="131"/>
      <c r="F390" s="152"/>
      <c r="G390" s="130"/>
      <c r="H390" s="130"/>
      <c r="I390" s="131"/>
      <c r="J390" s="131"/>
      <c r="K390" s="131"/>
      <c r="L390" s="132"/>
      <c r="M390" s="133"/>
    </row>
    <row r="391" spans="1:13" ht="15" customHeight="1">
      <c r="A391" s="143"/>
      <c r="B391" s="130"/>
      <c r="C391" s="131"/>
      <c r="D391" s="131"/>
      <c r="E391" s="131"/>
      <c r="F391" s="152"/>
      <c r="G391" s="130"/>
      <c r="H391" s="130"/>
      <c r="I391" s="131"/>
      <c r="J391" s="131"/>
      <c r="K391" s="131"/>
      <c r="L391" s="132"/>
      <c r="M391" s="133"/>
    </row>
    <row r="392" spans="1:13" ht="15" customHeight="1">
      <c r="A392" s="143"/>
      <c r="B392" s="130"/>
      <c r="C392" s="131"/>
      <c r="D392" s="131"/>
      <c r="E392" s="131"/>
      <c r="F392" s="152"/>
      <c r="G392" s="130"/>
      <c r="H392" s="130"/>
      <c r="I392" s="131"/>
      <c r="J392" s="131"/>
      <c r="K392" s="131"/>
      <c r="L392" s="132"/>
      <c r="M392" s="133"/>
    </row>
    <row r="393" spans="1:13" ht="15" customHeight="1">
      <c r="A393" s="143"/>
      <c r="B393" s="130"/>
      <c r="C393" s="131"/>
      <c r="D393" s="131"/>
      <c r="E393" s="131"/>
      <c r="F393" s="152"/>
      <c r="G393" s="130"/>
      <c r="H393" s="130"/>
      <c r="I393" s="131"/>
      <c r="J393" s="131"/>
      <c r="K393" s="131"/>
      <c r="L393" s="132"/>
      <c r="M393" s="133"/>
    </row>
    <row r="394" spans="1:13" ht="15" customHeight="1">
      <c r="A394" s="143"/>
      <c r="B394" s="130"/>
      <c r="C394" s="131"/>
      <c r="D394" s="131"/>
      <c r="E394" s="131"/>
      <c r="F394" s="152"/>
      <c r="G394" s="130"/>
      <c r="H394" s="130"/>
      <c r="I394" s="131"/>
      <c r="J394" s="131"/>
      <c r="K394" s="131"/>
      <c r="L394" s="132"/>
      <c r="M394" s="133"/>
    </row>
    <row r="395" spans="1:13" ht="15" customHeight="1">
      <c r="A395" s="143"/>
      <c r="B395" s="130"/>
      <c r="C395" s="131"/>
      <c r="D395" s="131"/>
      <c r="E395" s="131"/>
      <c r="F395" s="152"/>
      <c r="G395" s="130"/>
      <c r="H395" s="130"/>
      <c r="I395" s="131"/>
      <c r="J395" s="131"/>
      <c r="K395" s="131"/>
      <c r="L395" s="132"/>
      <c r="M395" s="133"/>
    </row>
    <row r="396" spans="1:13" ht="15" customHeight="1">
      <c r="A396" s="143"/>
      <c r="B396" s="130"/>
      <c r="C396" s="131"/>
      <c r="D396" s="131"/>
      <c r="E396" s="131"/>
      <c r="F396" s="152"/>
      <c r="G396" s="130"/>
      <c r="H396" s="130"/>
      <c r="I396" s="131"/>
      <c r="J396" s="131"/>
      <c r="K396" s="131"/>
      <c r="L396" s="132"/>
      <c r="M396" s="133"/>
    </row>
    <row r="397" spans="1:13" ht="15" customHeight="1">
      <c r="A397" s="143"/>
      <c r="B397" s="130"/>
      <c r="C397" s="131"/>
      <c r="D397" s="131"/>
      <c r="E397" s="131"/>
      <c r="F397" s="152"/>
      <c r="G397" s="130"/>
      <c r="H397" s="130"/>
      <c r="I397" s="131"/>
      <c r="J397" s="131"/>
      <c r="K397" s="131"/>
      <c r="L397" s="132"/>
      <c r="M397" s="133"/>
    </row>
    <row r="398" spans="1:13" ht="15" customHeight="1">
      <c r="A398" s="143"/>
      <c r="B398" s="130"/>
      <c r="C398" s="131"/>
      <c r="D398" s="131"/>
      <c r="E398" s="131"/>
      <c r="F398" s="152"/>
      <c r="G398" s="130"/>
      <c r="H398" s="130"/>
      <c r="I398" s="131"/>
      <c r="J398" s="131"/>
      <c r="K398" s="131"/>
      <c r="L398" s="132"/>
      <c r="M398" s="133"/>
    </row>
    <row r="399" spans="1:13" ht="15" customHeight="1">
      <c r="A399" s="143"/>
      <c r="B399" s="130"/>
      <c r="C399" s="131"/>
      <c r="D399" s="131"/>
      <c r="E399" s="131"/>
      <c r="F399" s="152"/>
      <c r="G399" s="130"/>
      <c r="H399" s="130"/>
      <c r="I399" s="131"/>
      <c r="J399" s="131"/>
      <c r="K399" s="131"/>
      <c r="L399" s="132"/>
      <c r="M399" s="133"/>
    </row>
    <row r="400" spans="1:13" ht="15" customHeight="1">
      <c r="A400" s="143"/>
      <c r="B400" s="130"/>
      <c r="C400" s="131"/>
      <c r="D400" s="131"/>
      <c r="E400" s="131"/>
      <c r="F400" s="152"/>
      <c r="G400" s="130"/>
      <c r="H400" s="130"/>
      <c r="I400" s="131"/>
      <c r="J400" s="131"/>
      <c r="K400" s="131"/>
      <c r="L400" s="132"/>
      <c r="M400" s="133"/>
    </row>
    <row r="401" spans="1:13" ht="15" customHeight="1">
      <c r="A401" s="143"/>
      <c r="B401" s="130"/>
      <c r="C401" s="131"/>
      <c r="D401" s="131"/>
      <c r="E401" s="131"/>
      <c r="F401" s="152"/>
      <c r="G401" s="130"/>
      <c r="H401" s="130"/>
      <c r="I401" s="131"/>
      <c r="J401" s="131"/>
      <c r="K401" s="131"/>
      <c r="L401" s="132"/>
      <c r="M401" s="133"/>
    </row>
    <row r="402" spans="1:13" ht="15" customHeight="1">
      <c r="A402" s="143"/>
      <c r="B402" s="130"/>
      <c r="C402" s="131"/>
      <c r="D402" s="131"/>
      <c r="E402" s="131"/>
      <c r="F402" s="152"/>
      <c r="G402" s="130"/>
      <c r="H402" s="130"/>
      <c r="I402" s="131"/>
      <c r="J402" s="131"/>
      <c r="K402" s="131"/>
      <c r="L402" s="132"/>
      <c r="M402" s="133"/>
    </row>
    <row r="403" spans="1:13" ht="15" customHeight="1">
      <c r="A403" s="143"/>
      <c r="B403" s="130"/>
      <c r="C403" s="131"/>
      <c r="D403" s="131"/>
      <c r="E403" s="131"/>
      <c r="F403" s="152"/>
      <c r="G403" s="130"/>
      <c r="H403" s="130"/>
      <c r="I403" s="131"/>
      <c r="J403" s="131"/>
      <c r="K403" s="131"/>
      <c r="L403" s="132"/>
      <c r="M403" s="133"/>
    </row>
    <row r="404" spans="1:13" ht="15" customHeight="1">
      <c r="A404" s="143"/>
      <c r="B404" s="130"/>
      <c r="C404" s="131"/>
      <c r="D404" s="131"/>
      <c r="E404" s="131"/>
      <c r="F404" s="152"/>
      <c r="G404" s="130"/>
      <c r="H404" s="130"/>
      <c r="I404" s="131"/>
      <c r="J404" s="131"/>
      <c r="K404" s="131"/>
      <c r="L404" s="132"/>
      <c r="M404" s="133"/>
    </row>
    <row r="405" spans="1:13" ht="15" customHeight="1">
      <c r="A405" s="143"/>
      <c r="B405" s="130"/>
      <c r="C405" s="131"/>
      <c r="D405" s="131"/>
      <c r="E405" s="131"/>
      <c r="F405" s="152"/>
      <c r="G405" s="130"/>
      <c r="H405" s="130"/>
      <c r="I405" s="131"/>
      <c r="J405" s="131"/>
      <c r="K405" s="131"/>
      <c r="L405" s="132"/>
      <c r="M405" s="133"/>
    </row>
    <row r="406" spans="1:13" ht="15" customHeight="1">
      <c r="A406" s="143"/>
      <c r="B406" s="130"/>
      <c r="C406" s="131"/>
      <c r="D406" s="131"/>
      <c r="E406" s="131"/>
      <c r="F406" s="152"/>
      <c r="G406" s="130"/>
      <c r="H406" s="130"/>
      <c r="I406" s="131"/>
      <c r="J406" s="131"/>
      <c r="K406" s="131"/>
      <c r="L406" s="132"/>
      <c r="M406" s="133"/>
    </row>
    <row r="407" spans="1:13" ht="15" customHeight="1">
      <c r="A407" s="143"/>
      <c r="B407" s="130"/>
      <c r="C407" s="131"/>
      <c r="D407" s="131"/>
      <c r="E407" s="131"/>
      <c r="F407" s="152"/>
      <c r="G407" s="130"/>
      <c r="H407" s="130"/>
      <c r="I407" s="131"/>
      <c r="J407" s="131"/>
      <c r="K407" s="131"/>
      <c r="L407" s="132"/>
      <c r="M407" s="133"/>
    </row>
    <row r="408" spans="1:13" ht="15" customHeight="1">
      <c r="A408" s="143"/>
      <c r="B408" s="130"/>
      <c r="C408" s="131"/>
      <c r="D408" s="131"/>
      <c r="E408" s="131"/>
      <c r="F408" s="152"/>
      <c r="G408" s="130"/>
      <c r="H408" s="130"/>
      <c r="I408" s="131"/>
      <c r="J408" s="131"/>
      <c r="K408" s="131"/>
      <c r="L408" s="132"/>
      <c r="M408" s="133"/>
    </row>
    <row r="409" spans="1:13" ht="15" customHeight="1">
      <c r="A409" s="143"/>
      <c r="B409" s="130"/>
      <c r="C409" s="131"/>
      <c r="D409" s="131"/>
      <c r="E409" s="131"/>
      <c r="F409" s="152"/>
      <c r="G409" s="130"/>
      <c r="H409" s="130"/>
      <c r="I409" s="131"/>
      <c r="J409" s="131"/>
      <c r="K409" s="131"/>
      <c r="L409" s="132"/>
      <c r="M409" s="133"/>
    </row>
    <row r="410" spans="1:13" ht="15" customHeight="1">
      <c r="A410" s="143"/>
      <c r="B410" s="130"/>
      <c r="C410" s="131"/>
      <c r="D410" s="131"/>
      <c r="E410" s="131"/>
      <c r="F410" s="152"/>
      <c r="G410" s="130"/>
      <c r="H410" s="130"/>
      <c r="I410" s="131"/>
      <c r="J410" s="131"/>
      <c r="K410" s="131"/>
      <c r="L410" s="132"/>
      <c r="M410" s="133"/>
    </row>
    <row r="411" spans="1:13" ht="15" customHeight="1">
      <c r="A411" s="143"/>
      <c r="B411" s="130"/>
      <c r="C411" s="131"/>
      <c r="D411" s="131"/>
      <c r="E411" s="131"/>
      <c r="F411" s="152"/>
      <c r="G411" s="130"/>
      <c r="H411" s="130"/>
      <c r="I411" s="131"/>
      <c r="J411" s="131"/>
      <c r="K411" s="131"/>
      <c r="L411" s="132"/>
      <c r="M411" s="133"/>
    </row>
    <row r="412" spans="1:13" ht="15" customHeight="1">
      <c r="A412" s="143"/>
      <c r="B412" s="130"/>
      <c r="C412" s="131"/>
      <c r="D412" s="131"/>
      <c r="E412" s="131"/>
      <c r="F412" s="152"/>
      <c r="G412" s="130"/>
      <c r="H412" s="130"/>
      <c r="I412" s="131"/>
      <c r="J412" s="131"/>
      <c r="K412" s="131"/>
      <c r="L412" s="132"/>
      <c r="M412" s="133"/>
    </row>
    <row r="413" spans="1:13" ht="15" customHeight="1">
      <c r="A413" s="143"/>
      <c r="B413" s="130"/>
      <c r="C413" s="131"/>
      <c r="D413" s="131"/>
      <c r="E413" s="131"/>
      <c r="F413" s="152"/>
      <c r="G413" s="130"/>
      <c r="H413" s="130"/>
      <c r="I413" s="131"/>
      <c r="J413" s="131"/>
      <c r="K413" s="131"/>
      <c r="L413" s="132"/>
      <c r="M413" s="133"/>
    </row>
    <row r="414" spans="1:13" ht="15" customHeight="1">
      <c r="A414" s="143"/>
      <c r="B414" s="130"/>
      <c r="C414" s="131"/>
      <c r="D414" s="131"/>
      <c r="E414" s="131"/>
      <c r="F414" s="152"/>
      <c r="G414" s="130"/>
      <c r="H414" s="130"/>
      <c r="I414" s="131"/>
      <c r="J414" s="131"/>
      <c r="K414" s="131"/>
      <c r="L414" s="132"/>
      <c r="M414" s="133"/>
    </row>
    <row r="415" spans="1:13" ht="15" customHeight="1">
      <c r="A415" s="143"/>
      <c r="B415" s="130"/>
      <c r="C415" s="131"/>
      <c r="D415" s="131"/>
      <c r="E415" s="131"/>
      <c r="F415" s="152"/>
      <c r="G415" s="130"/>
      <c r="H415" s="130"/>
      <c r="I415" s="131"/>
      <c r="J415" s="131"/>
      <c r="K415" s="131"/>
      <c r="L415" s="132"/>
      <c r="M415" s="133"/>
    </row>
    <row r="416" spans="1:13" ht="15" customHeight="1">
      <c r="A416" s="143"/>
      <c r="B416" s="130"/>
      <c r="C416" s="131"/>
      <c r="D416" s="131"/>
      <c r="E416" s="131"/>
      <c r="F416" s="152"/>
      <c r="G416" s="130"/>
      <c r="H416" s="130"/>
      <c r="I416" s="131"/>
      <c r="J416" s="131"/>
      <c r="K416" s="131"/>
      <c r="L416" s="132"/>
      <c r="M416" s="133"/>
    </row>
    <row r="417" spans="1:13" ht="15" customHeight="1">
      <c r="A417" s="143"/>
      <c r="B417" s="130"/>
      <c r="C417" s="131"/>
      <c r="D417" s="131"/>
      <c r="E417" s="131"/>
      <c r="F417" s="152"/>
      <c r="G417" s="130"/>
      <c r="H417" s="130"/>
      <c r="I417" s="131"/>
      <c r="J417" s="131"/>
      <c r="K417" s="131"/>
      <c r="L417" s="132"/>
      <c r="M417" s="133"/>
    </row>
    <row r="418" spans="1:13" ht="15" customHeight="1">
      <c r="A418" s="143"/>
      <c r="B418" s="130"/>
      <c r="C418" s="131"/>
      <c r="D418" s="131"/>
      <c r="E418" s="131"/>
      <c r="F418" s="152"/>
      <c r="G418" s="130"/>
      <c r="H418" s="130"/>
      <c r="I418" s="131"/>
      <c r="J418" s="131"/>
      <c r="K418" s="131"/>
      <c r="L418" s="132"/>
      <c r="M418" s="133"/>
    </row>
    <row r="419" spans="1:13" ht="15" customHeight="1">
      <c r="A419" s="143"/>
      <c r="B419" s="130"/>
      <c r="C419" s="131"/>
      <c r="D419" s="131"/>
      <c r="E419" s="131"/>
      <c r="F419" s="152"/>
      <c r="G419" s="130"/>
      <c r="H419" s="130"/>
      <c r="I419" s="131"/>
      <c r="J419" s="131"/>
      <c r="K419" s="131"/>
      <c r="L419" s="132"/>
      <c r="M419" s="133"/>
    </row>
    <row r="420" spans="1:13" ht="15" customHeight="1">
      <c r="A420" s="143"/>
      <c r="B420" s="130"/>
      <c r="C420" s="131"/>
      <c r="D420" s="131"/>
      <c r="E420" s="131"/>
      <c r="F420" s="152"/>
      <c r="G420" s="130"/>
      <c r="H420" s="130"/>
      <c r="I420" s="131"/>
      <c r="J420" s="131"/>
      <c r="K420" s="131"/>
      <c r="L420" s="132"/>
      <c r="M420" s="133"/>
    </row>
    <row r="421" spans="1:13" ht="15" customHeight="1">
      <c r="A421" s="143"/>
      <c r="B421" s="130"/>
      <c r="C421" s="131"/>
      <c r="D421" s="131"/>
      <c r="E421" s="131"/>
      <c r="F421" s="152"/>
      <c r="G421" s="130"/>
      <c r="H421" s="130"/>
      <c r="I421" s="131"/>
      <c r="J421" s="131"/>
      <c r="K421" s="131"/>
      <c r="L421" s="132"/>
      <c r="M421" s="133"/>
    </row>
    <row r="422" spans="1:13" ht="15" customHeight="1">
      <c r="A422" s="143"/>
      <c r="B422" s="130"/>
      <c r="C422" s="131"/>
      <c r="D422" s="131"/>
      <c r="E422" s="131"/>
      <c r="F422" s="152"/>
      <c r="G422" s="130"/>
      <c r="H422" s="130"/>
      <c r="I422" s="131"/>
      <c r="J422" s="131"/>
      <c r="K422" s="131"/>
      <c r="L422" s="132"/>
      <c r="M422" s="133"/>
    </row>
    <row r="423" spans="1:13" ht="15" customHeight="1">
      <c r="A423" s="143"/>
      <c r="B423" s="130"/>
      <c r="C423" s="131"/>
      <c r="D423" s="131"/>
      <c r="E423" s="131"/>
      <c r="F423" s="152"/>
      <c r="G423" s="130"/>
      <c r="H423" s="130"/>
      <c r="I423" s="131"/>
      <c r="J423" s="131"/>
      <c r="K423" s="131"/>
      <c r="L423" s="132"/>
      <c r="M423" s="133"/>
    </row>
    <row r="424" spans="1:13" ht="15" customHeight="1">
      <c r="A424" s="143"/>
      <c r="B424" s="130"/>
      <c r="C424" s="131"/>
      <c r="D424" s="131"/>
      <c r="E424" s="131"/>
      <c r="F424" s="152"/>
      <c r="G424" s="130"/>
      <c r="H424" s="130"/>
      <c r="I424" s="131"/>
      <c r="J424" s="131"/>
      <c r="K424" s="131"/>
      <c r="L424" s="132"/>
      <c r="M424" s="133"/>
    </row>
    <row r="425" spans="1:13" ht="15" customHeight="1">
      <c r="A425" s="143"/>
      <c r="B425" s="130"/>
      <c r="C425" s="131"/>
      <c r="D425" s="131"/>
      <c r="E425" s="131"/>
      <c r="F425" s="152"/>
      <c r="G425" s="130"/>
      <c r="H425" s="130"/>
      <c r="I425" s="131"/>
      <c r="J425" s="131"/>
      <c r="K425" s="131"/>
      <c r="L425" s="132"/>
      <c r="M425" s="133"/>
    </row>
    <row r="426" spans="1:13" ht="15" customHeight="1">
      <c r="A426" s="143"/>
      <c r="B426" s="130"/>
      <c r="C426" s="131"/>
      <c r="D426" s="131"/>
      <c r="E426" s="131"/>
      <c r="F426" s="152"/>
      <c r="G426" s="130"/>
      <c r="H426" s="130"/>
      <c r="I426" s="131"/>
      <c r="J426" s="131"/>
      <c r="K426" s="131"/>
      <c r="L426" s="132"/>
      <c r="M426" s="133"/>
    </row>
    <row r="427" spans="1:13" ht="15" customHeight="1">
      <c r="A427" s="143"/>
      <c r="B427" s="130"/>
      <c r="C427" s="131"/>
      <c r="D427" s="131"/>
      <c r="E427" s="131"/>
      <c r="F427" s="152"/>
      <c r="G427" s="130"/>
      <c r="H427" s="130"/>
      <c r="I427" s="131"/>
      <c r="J427" s="131"/>
      <c r="K427" s="131"/>
      <c r="L427" s="132"/>
      <c r="M427" s="133"/>
    </row>
    <row r="428" spans="1:13" ht="15" customHeight="1">
      <c r="A428" s="143"/>
      <c r="B428" s="130"/>
      <c r="C428" s="131"/>
      <c r="D428" s="131"/>
      <c r="E428" s="131"/>
      <c r="F428" s="152"/>
      <c r="G428" s="130"/>
      <c r="H428" s="130"/>
      <c r="I428" s="131"/>
      <c r="J428" s="131"/>
      <c r="K428" s="131"/>
      <c r="L428" s="132"/>
      <c r="M428" s="133"/>
    </row>
    <row r="429" spans="1:13" ht="15" customHeight="1">
      <c r="A429" s="143"/>
      <c r="B429" s="130"/>
      <c r="C429" s="131"/>
      <c r="D429" s="131"/>
      <c r="E429" s="131"/>
      <c r="F429" s="152"/>
      <c r="G429" s="130"/>
      <c r="H429" s="130"/>
      <c r="I429" s="131"/>
      <c r="J429" s="131"/>
      <c r="K429" s="131"/>
      <c r="L429" s="132"/>
      <c r="M429" s="133"/>
    </row>
    <row r="430" spans="1:13" ht="15" customHeight="1">
      <c r="A430" s="143"/>
      <c r="B430" s="130"/>
      <c r="C430" s="131"/>
      <c r="D430" s="131"/>
      <c r="E430" s="131"/>
      <c r="F430" s="152"/>
      <c r="G430" s="130"/>
      <c r="H430" s="130"/>
      <c r="I430" s="131"/>
      <c r="J430" s="131"/>
      <c r="K430" s="131"/>
      <c r="L430" s="132"/>
      <c r="M430" s="133"/>
    </row>
    <row r="431" spans="1:13" ht="15" customHeight="1">
      <c r="A431" s="143"/>
      <c r="B431" s="130"/>
      <c r="C431" s="131"/>
      <c r="D431" s="131"/>
      <c r="E431" s="131"/>
      <c r="F431" s="152"/>
      <c r="G431" s="130"/>
      <c r="H431" s="130"/>
      <c r="I431" s="131"/>
      <c r="J431" s="131"/>
      <c r="K431" s="131"/>
      <c r="L431" s="132"/>
      <c r="M431" s="133"/>
    </row>
    <row r="432" spans="1:13" ht="15" customHeight="1">
      <c r="A432" s="143"/>
      <c r="B432" s="130"/>
      <c r="C432" s="131"/>
      <c r="D432" s="131"/>
      <c r="E432" s="131"/>
      <c r="F432" s="152"/>
      <c r="G432" s="130"/>
      <c r="H432" s="130"/>
      <c r="I432" s="131"/>
      <c r="J432" s="131"/>
      <c r="K432" s="131"/>
      <c r="L432" s="132"/>
      <c r="M432" s="133"/>
    </row>
    <row r="433" spans="1:13" ht="15" customHeight="1">
      <c r="A433" s="143"/>
      <c r="B433" s="130"/>
      <c r="C433" s="131"/>
      <c r="D433" s="131"/>
      <c r="E433" s="131"/>
      <c r="F433" s="152"/>
      <c r="G433" s="130"/>
      <c r="H433" s="130"/>
      <c r="I433" s="131"/>
      <c r="J433" s="131"/>
      <c r="K433" s="131"/>
      <c r="L433" s="132"/>
      <c r="M433" s="133"/>
    </row>
    <row r="434" spans="1:13" ht="15" customHeight="1">
      <c r="A434" s="143"/>
      <c r="B434" s="130"/>
      <c r="C434" s="131"/>
      <c r="D434" s="131"/>
      <c r="E434" s="131"/>
      <c r="F434" s="152"/>
      <c r="G434" s="130"/>
      <c r="H434" s="130"/>
      <c r="I434" s="131"/>
      <c r="J434" s="131"/>
      <c r="K434" s="131"/>
      <c r="L434" s="132"/>
      <c r="M434" s="133"/>
    </row>
    <row r="435" spans="1:13" ht="15" customHeight="1">
      <c r="A435" s="143"/>
      <c r="B435" s="130"/>
      <c r="C435" s="131"/>
      <c r="D435" s="131"/>
      <c r="E435" s="131"/>
      <c r="F435" s="152"/>
      <c r="G435" s="130"/>
      <c r="H435" s="130"/>
      <c r="I435" s="131"/>
      <c r="J435" s="131"/>
      <c r="K435" s="131"/>
      <c r="L435" s="132"/>
      <c r="M435" s="133"/>
    </row>
    <row r="436" spans="1:13" ht="15" customHeight="1">
      <c r="A436" s="143"/>
      <c r="B436" s="130"/>
      <c r="C436" s="131"/>
      <c r="D436" s="131"/>
      <c r="E436" s="131"/>
      <c r="F436" s="152"/>
      <c r="G436" s="130"/>
      <c r="H436" s="130"/>
      <c r="I436" s="131"/>
      <c r="J436" s="131"/>
      <c r="K436" s="131"/>
      <c r="L436" s="132"/>
      <c r="M436" s="133"/>
    </row>
    <row r="437" spans="1:13" ht="15" customHeight="1">
      <c r="A437" s="143"/>
      <c r="B437" s="130"/>
      <c r="C437" s="131"/>
      <c r="D437" s="131"/>
      <c r="E437" s="131"/>
      <c r="F437" s="152"/>
      <c r="G437" s="130"/>
      <c r="H437" s="130"/>
      <c r="I437" s="131"/>
      <c r="J437" s="131"/>
      <c r="K437" s="131"/>
      <c r="L437" s="132"/>
      <c r="M437" s="133"/>
    </row>
    <row r="438" spans="1:13" ht="15" customHeight="1">
      <c r="A438" s="143"/>
      <c r="B438" s="130"/>
      <c r="C438" s="131"/>
      <c r="D438" s="131"/>
      <c r="E438" s="131"/>
      <c r="F438" s="152"/>
      <c r="G438" s="130"/>
      <c r="H438" s="130"/>
      <c r="I438" s="131"/>
      <c r="J438" s="131"/>
      <c r="K438" s="131"/>
      <c r="L438" s="132"/>
      <c r="M438" s="133"/>
    </row>
    <row r="439" spans="1:13" ht="15" customHeight="1">
      <c r="A439" s="143"/>
      <c r="B439" s="130"/>
      <c r="C439" s="131"/>
      <c r="D439" s="131"/>
      <c r="E439" s="131"/>
      <c r="F439" s="152"/>
      <c r="G439" s="130"/>
      <c r="H439" s="130"/>
      <c r="I439" s="131"/>
      <c r="J439" s="131"/>
      <c r="K439" s="131"/>
      <c r="L439" s="132"/>
      <c r="M439" s="133"/>
    </row>
    <row r="440" spans="1:13" ht="15" customHeight="1">
      <c r="A440" s="143"/>
      <c r="B440" s="130"/>
      <c r="C440" s="131"/>
      <c r="D440" s="131"/>
      <c r="E440" s="131"/>
      <c r="F440" s="152"/>
      <c r="G440" s="130"/>
      <c r="H440" s="130"/>
      <c r="I440" s="131"/>
      <c r="J440" s="131"/>
      <c r="K440" s="131"/>
      <c r="L440" s="132"/>
      <c r="M440" s="133"/>
    </row>
    <row r="441" spans="1:13" ht="15" customHeight="1">
      <c r="A441" s="143"/>
      <c r="B441" s="130"/>
      <c r="C441" s="131"/>
      <c r="D441" s="131"/>
      <c r="E441" s="131"/>
      <c r="F441" s="152"/>
      <c r="G441" s="130"/>
      <c r="H441" s="130"/>
      <c r="I441" s="131"/>
      <c r="J441" s="131"/>
      <c r="K441" s="131"/>
      <c r="L441" s="132"/>
      <c r="M441" s="133"/>
    </row>
    <row r="442" spans="1:13" ht="15" customHeight="1">
      <c r="A442" s="143"/>
      <c r="B442" s="130"/>
      <c r="C442" s="131"/>
      <c r="D442" s="131"/>
      <c r="E442" s="131"/>
      <c r="F442" s="152"/>
      <c r="G442" s="130"/>
      <c r="H442" s="130"/>
      <c r="I442" s="131"/>
      <c r="J442" s="131"/>
      <c r="K442" s="131"/>
      <c r="L442" s="132"/>
      <c r="M442" s="133"/>
    </row>
    <row r="443" spans="1:13" ht="15" customHeight="1">
      <c r="A443" s="143"/>
      <c r="B443" s="130"/>
      <c r="C443" s="131"/>
      <c r="D443" s="131"/>
      <c r="E443" s="131"/>
      <c r="F443" s="152"/>
      <c r="G443" s="130"/>
      <c r="H443" s="130"/>
      <c r="I443" s="131"/>
      <c r="J443" s="131"/>
      <c r="K443" s="131"/>
      <c r="L443" s="132"/>
      <c r="M443" s="133"/>
    </row>
    <row r="444" spans="1:13" ht="15" customHeight="1">
      <c r="A444" s="143"/>
      <c r="B444" s="130"/>
      <c r="C444" s="131"/>
      <c r="D444" s="131"/>
      <c r="E444" s="131"/>
      <c r="F444" s="152"/>
      <c r="G444" s="130"/>
      <c r="H444" s="130"/>
      <c r="I444" s="131"/>
      <c r="J444" s="131"/>
      <c r="K444" s="131"/>
      <c r="L444" s="132"/>
      <c r="M444" s="133"/>
    </row>
    <row r="445" spans="1:13" ht="15" customHeight="1">
      <c r="A445" s="143"/>
      <c r="B445" s="130"/>
      <c r="C445" s="131"/>
      <c r="D445" s="131"/>
      <c r="E445" s="131"/>
      <c r="F445" s="152"/>
      <c r="G445" s="130"/>
      <c r="H445" s="130"/>
      <c r="I445" s="131"/>
      <c r="J445" s="131"/>
      <c r="K445" s="131"/>
      <c r="L445" s="132"/>
      <c r="M445" s="133"/>
    </row>
    <row r="446" spans="1:13" ht="15" customHeight="1">
      <c r="A446" s="143"/>
      <c r="B446" s="130"/>
      <c r="C446" s="131"/>
      <c r="D446" s="131"/>
      <c r="E446" s="131"/>
      <c r="F446" s="152"/>
      <c r="G446" s="130"/>
      <c r="H446" s="130"/>
      <c r="I446" s="131"/>
      <c r="J446" s="131"/>
      <c r="K446" s="131"/>
      <c r="L446" s="132"/>
      <c r="M446" s="133"/>
    </row>
    <row r="447" spans="1:13" ht="15" customHeight="1">
      <c r="A447" s="143"/>
      <c r="B447" s="130"/>
      <c r="C447" s="131"/>
      <c r="D447" s="131"/>
      <c r="E447" s="131"/>
      <c r="F447" s="152"/>
      <c r="G447" s="130"/>
      <c r="H447" s="130"/>
      <c r="I447" s="131"/>
      <c r="J447" s="131"/>
      <c r="K447" s="131"/>
      <c r="L447" s="132"/>
      <c r="M447" s="133"/>
    </row>
    <row r="448" spans="1:13" ht="15" customHeight="1">
      <c r="A448" s="143"/>
      <c r="B448" s="130"/>
      <c r="C448" s="131"/>
      <c r="D448" s="131"/>
      <c r="E448" s="131"/>
      <c r="F448" s="152"/>
      <c r="G448" s="130"/>
      <c r="H448" s="130"/>
      <c r="I448" s="131"/>
      <c r="J448" s="131"/>
      <c r="K448" s="131"/>
      <c r="L448" s="132"/>
      <c r="M448" s="133"/>
    </row>
    <row r="449" spans="1:13" ht="15" customHeight="1">
      <c r="A449" s="143"/>
      <c r="B449" s="130"/>
      <c r="C449" s="131"/>
      <c r="D449" s="131"/>
      <c r="E449" s="131"/>
      <c r="F449" s="152"/>
      <c r="G449" s="130"/>
      <c r="H449" s="130"/>
      <c r="I449" s="131"/>
      <c r="J449" s="131"/>
      <c r="K449" s="131"/>
      <c r="L449" s="132"/>
      <c r="M449" s="133"/>
    </row>
    <row r="450" spans="1:13" ht="15" customHeight="1">
      <c r="A450" s="143"/>
      <c r="B450" s="130"/>
      <c r="C450" s="131"/>
      <c r="D450" s="131"/>
      <c r="E450" s="131"/>
      <c r="F450" s="152"/>
      <c r="G450" s="130"/>
      <c r="H450" s="130"/>
      <c r="I450" s="131"/>
      <c r="J450" s="131"/>
      <c r="K450" s="131"/>
      <c r="L450" s="132"/>
      <c r="M450" s="133"/>
    </row>
    <row r="451" spans="1:13" ht="15" customHeight="1">
      <c r="A451" s="143"/>
      <c r="B451" s="130"/>
      <c r="C451" s="131"/>
      <c r="D451" s="131"/>
      <c r="E451" s="131"/>
      <c r="F451" s="152"/>
      <c r="G451" s="130"/>
      <c r="H451" s="130"/>
      <c r="I451" s="131"/>
      <c r="J451" s="131"/>
      <c r="K451" s="131"/>
      <c r="L451" s="132"/>
      <c r="M451" s="133"/>
    </row>
    <row r="452" spans="1:13" ht="15" customHeight="1">
      <c r="A452" s="143"/>
      <c r="B452" s="130"/>
      <c r="C452" s="131"/>
      <c r="D452" s="131"/>
      <c r="E452" s="131"/>
      <c r="F452" s="152"/>
      <c r="G452" s="130"/>
      <c r="H452" s="130"/>
      <c r="I452" s="131"/>
      <c r="J452" s="131"/>
      <c r="K452" s="131"/>
      <c r="L452" s="132"/>
      <c r="M452" s="133"/>
    </row>
    <row r="453" spans="1:13" ht="15" customHeight="1">
      <c r="A453" s="143"/>
      <c r="B453" s="130"/>
      <c r="C453" s="131"/>
      <c r="D453" s="131"/>
      <c r="E453" s="131"/>
      <c r="F453" s="152"/>
      <c r="G453" s="130"/>
      <c r="H453" s="130"/>
      <c r="I453" s="131"/>
      <c r="J453" s="131"/>
      <c r="K453" s="131"/>
      <c r="L453" s="132"/>
      <c r="M453" s="133"/>
    </row>
    <row r="454" spans="1:13" ht="15" customHeight="1">
      <c r="A454" s="143"/>
      <c r="B454" s="130"/>
      <c r="C454" s="131"/>
      <c r="D454" s="131"/>
      <c r="E454" s="131"/>
      <c r="F454" s="152"/>
      <c r="G454" s="130"/>
      <c r="H454" s="130"/>
      <c r="I454" s="131"/>
      <c r="J454" s="131"/>
      <c r="K454" s="131"/>
      <c r="L454" s="132"/>
      <c r="M454" s="133"/>
    </row>
    <row r="455" spans="1:13" ht="15" customHeight="1">
      <c r="A455" s="143"/>
      <c r="B455" s="130"/>
      <c r="C455" s="131"/>
      <c r="D455" s="131"/>
      <c r="E455" s="131"/>
      <c r="F455" s="152"/>
      <c r="G455" s="130"/>
      <c r="H455" s="130"/>
      <c r="I455" s="131"/>
      <c r="J455" s="131"/>
      <c r="K455" s="131"/>
      <c r="L455" s="132"/>
      <c r="M455" s="133"/>
    </row>
    <row r="456" spans="1:13" ht="15" customHeight="1">
      <c r="A456" s="143"/>
      <c r="B456" s="130"/>
      <c r="C456" s="131"/>
      <c r="D456" s="131"/>
      <c r="E456" s="131"/>
      <c r="F456" s="152"/>
      <c r="G456" s="130"/>
      <c r="H456" s="130"/>
      <c r="I456" s="131"/>
      <c r="J456" s="131"/>
      <c r="K456" s="131"/>
      <c r="L456" s="132"/>
      <c r="M456" s="133"/>
    </row>
    <row r="457" spans="1:13" ht="15" customHeight="1">
      <c r="A457" s="143"/>
      <c r="B457" s="130"/>
      <c r="C457" s="131"/>
      <c r="D457" s="131"/>
      <c r="E457" s="131"/>
      <c r="F457" s="152"/>
      <c r="G457" s="130"/>
      <c r="H457" s="130"/>
      <c r="I457" s="131"/>
      <c r="J457" s="131"/>
      <c r="K457" s="131"/>
      <c r="L457" s="132"/>
      <c r="M457" s="133"/>
    </row>
    <row r="458" spans="1:13" ht="15" customHeight="1">
      <c r="A458" s="143"/>
      <c r="B458" s="130"/>
      <c r="C458" s="131"/>
      <c r="D458" s="131"/>
      <c r="E458" s="131"/>
      <c r="F458" s="152"/>
      <c r="G458" s="130"/>
      <c r="H458" s="130"/>
      <c r="I458" s="131"/>
      <c r="J458" s="131"/>
      <c r="K458" s="131"/>
      <c r="L458" s="132"/>
      <c r="M458" s="133"/>
    </row>
    <row r="459" spans="1:13" ht="15" customHeight="1">
      <c r="A459" s="143"/>
      <c r="B459" s="130"/>
      <c r="C459" s="131"/>
      <c r="D459" s="131"/>
      <c r="E459" s="131"/>
      <c r="F459" s="152"/>
      <c r="G459" s="130"/>
      <c r="H459" s="130"/>
      <c r="I459" s="131"/>
      <c r="J459" s="131"/>
      <c r="K459" s="131"/>
      <c r="L459" s="132"/>
      <c r="M459" s="133"/>
    </row>
    <row r="460" spans="1:13" ht="15" customHeight="1">
      <c r="A460" s="143"/>
      <c r="B460" s="130"/>
      <c r="C460" s="131"/>
      <c r="D460" s="131"/>
      <c r="E460" s="131"/>
      <c r="F460" s="152"/>
      <c r="G460" s="130"/>
      <c r="H460" s="130"/>
      <c r="I460" s="131"/>
      <c r="J460" s="131"/>
      <c r="K460" s="131"/>
      <c r="L460" s="132"/>
      <c r="M460" s="133"/>
    </row>
    <row r="461" spans="1:13" ht="15" customHeight="1">
      <c r="A461" s="143"/>
      <c r="B461" s="130"/>
      <c r="C461" s="131"/>
      <c r="D461" s="131"/>
      <c r="E461" s="131"/>
      <c r="F461" s="152"/>
      <c r="G461" s="130"/>
      <c r="H461" s="130"/>
      <c r="I461" s="131"/>
      <c r="J461" s="131"/>
      <c r="K461" s="131"/>
      <c r="L461" s="132"/>
      <c r="M461" s="133"/>
    </row>
    <row r="462" spans="1:13" ht="15" customHeight="1">
      <c r="A462" s="143"/>
      <c r="B462" s="130"/>
      <c r="C462" s="131"/>
      <c r="D462" s="131"/>
      <c r="E462" s="131"/>
      <c r="F462" s="152"/>
      <c r="G462" s="130"/>
      <c r="H462" s="130"/>
      <c r="I462" s="131"/>
      <c r="J462" s="131"/>
      <c r="K462" s="131"/>
      <c r="L462" s="132"/>
      <c r="M462" s="133"/>
    </row>
    <row r="463" spans="1:13" ht="15" customHeight="1">
      <c r="A463" s="143"/>
      <c r="B463" s="130"/>
      <c r="C463" s="131"/>
      <c r="D463" s="131"/>
      <c r="E463" s="131"/>
      <c r="F463" s="152"/>
      <c r="G463" s="130"/>
      <c r="H463" s="130"/>
      <c r="I463" s="131"/>
      <c r="J463" s="131"/>
      <c r="K463" s="131"/>
      <c r="L463" s="132"/>
      <c r="M463" s="133"/>
    </row>
    <row r="464" spans="1:13" ht="15" customHeight="1">
      <c r="A464" s="143"/>
      <c r="B464" s="130"/>
      <c r="C464" s="131"/>
      <c r="D464" s="131"/>
      <c r="E464" s="131"/>
      <c r="F464" s="152"/>
      <c r="G464" s="130"/>
      <c r="H464" s="130"/>
      <c r="I464" s="131"/>
      <c r="J464" s="131"/>
      <c r="K464" s="131"/>
      <c r="L464" s="132"/>
      <c r="M464" s="133"/>
    </row>
    <row r="465" spans="1:13" ht="15" customHeight="1">
      <c r="A465" s="143"/>
      <c r="B465" s="130"/>
      <c r="C465" s="131"/>
      <c r="D465" s="131"/>
      <c r="E465" s="131"/>
      <c r="F465" s="152"/>
      <c r="G465" s="130"/>
      <c r="H465" s="130"/>
      <c r="I465" s="131"/>
      <c r="J465" s="131"/>
      <c r="K465" s="131"/>
      <c r="L465" s="132"/>
      <c r="M465" s="133"/>
    </row>
    <row r="466" spans="1:13" ht="15" customHeight="1">
      <c r="A466" s="143"/>
      <c r="B466" s="130"/>
      <c r="C466" s="131"/>
      <c r="D466" s="131"/>
      <c r="E466" s="131"/>
      <c r="F466" s="152"/>
      <c r="G466" s="130"/>
      <c r="H466" s="130"/>
      <c r="I466" s="131"/>
      <c r="J466" s="131"/>
      <c r="K466" s="131"/>
      <c r="L466" s="132"/>
      <c r="M466" s="133"/>
    </row>
    <row r="467" spans="1:13" ht="15" customHeight="1">
      <c r="A467" s="143"/>
      <c r="B467" s="130"/>
      <c r="C467" s="131"/>
      <c r="D467" s="131"/>
      <c r="E467" s="131"/>
      <c r="F467" s="152"/>
      <c r="G467" s="130"/>
      <c r="H467" s="130"/>
      <c r="I467" s="131"/>
      <c r="J467" s="131"/>
      <c r="K467" s="131"/>
      <c r="L467" s="132"/>
      <c r="M467" s="133"/>
    </row>
    <row r="468" spans="1:13" ht="15" customHeight="1">
      <c r="A468" s="143"/>
      <c r="B468" s="130"/>
      <c r="C468" s="131"/>
      <c r="D468" s="131"/>
      <c r="E468" s="131"/>
      <c r="F468" s="152"/>
      <c r="G468" s="130"/>
      <c r="H468" s="130"/>
      <c r="I468" s="131"/>
      <c r="J468" s="131"/>
      <c r="K468" s="131"/>
      <c r="L468" s="132"/>
      <c r="M468" s="133"/>
    </row>
    <row r="469" spans="1:13" ht="15" customHeight="1">
      <c r="A469" s="143"/>
      <c r="B469" s="130"/>
      <c r="C469" s="131"/>
      <c r="D469" s="131"/>
      <c r="E469" s="131"/>
      <c r="F469" s="152"/>
      <c r="G469" s="130"/>
      <c r="H469" s="130"/>
      <c r="I469" s="131"/>
      <c r="J469" s="131"/>
      <c r="K469" s="131"/>
      <c r="L469" s="132"/>
      <c r="M469" s="133"/>
    </row>
    <row r="470" spans="1:13" ht="15" customHeight="1">
      <c r="A470" s="143"/>
      <c r="B470" s="130"/>
      <c r="C470" s="131"/>
      <c r="D470" s="131"/>
      <c r="E470" s="131"/>
      <c r="F470" s="152"/>
      <c r="G470" s="130"/>
      <c r="H470" s="130"/>
      <c r="I470" s="131"/>
      <c r="J470" s="131"/>
      <c r="K470" s="131"/>
      <c r="L470" s="132"/>
      <c r="M470" s="133"/>
    </row>
    <row r="471" spans="1:13" ht="15" customHeight="1">
      <c r="A471" s="143"/>
      <c r="B471" s="130"/>
      <c r="C471" s="131"/>
      <c r="D471" s="131"/>
      <c r="E471" s="131"/>
      <c r="F471" s="152"/>
      <c r="G471" s="130"/>
      <c r="H471" s="130"/>
      <c r="I471" s="131"/>
      <c r="J471" s="131"/>
      <c r="K471" s="131"/>
      <c r="L471" s="132"/>
      <c r="M471" s="133"/>
    </row>
    <row r="472" spans="1:13" ht="15" customHeight="1">
      <c r="A472" s="143"/>
      <c r="B472" s="130"/>
      <c r="C472" s="131"/>
      <c r="D472" s="131"/>
      <c r="E472" s="131"/>
      <c r="F472" s="152"/>
      <c r="G472" s="130"/>
      <c r="H472" s="130"/>
      <c r="I472" s="131"/>
      <c r="J472" s="131"/>
      <c r="K472" s="131"/>
      <c r="L472" s="132"/>
      <c r="M472" s="133"/>
    </row>
    <row r="473" spans="1:13" ht="15" customHeight="1">
      <c r="A473" s="143"/>
      <c r="B473" s="130"/>
      <c r="C473" s="131"/>
      <c r="D473" s="131"/>
      <c r="E473" s="131"/>
      <c r="F473" s="152"/>
      <c r="G473" s="130"/>
      <c r="H473" s="130"/>
      <c r="I473" s="131"/>
      <c r="J473" s="131"/>
      <c r="K473" s="131"/>
      <c r="L473" s="132"/>
      <c r="M473" s="133"/>
    </row>
    <row r="474" spans="1:13" ht="15" customHeight="1">
      <c r="A474" s="143"/>
      <c r="B474" s="130"/>
      <c r="C474" s="131"/>
      <c r="D474" s="131"/>
      <c r="E474" s="131"/>
      <c r="F474" s="152"/>
      <c r="G474" s="130"/>
      <c r="H474" s="130"/>
      <c r="I474" s="131"/>
      <c r="J474" s="131"/>
      <c r="K474" s="131"/>
      <c r="L474" s="132"/>
      <c r="M474" s="133"/>
    </row>
    <row r="475" spans="1:13" ht="15" customHeight="1">
      <c r="A475" s="143"/>
      <c r="B475" s="130"/>
      <c r="C475" s="131"/>
      <c r="D475" s="131"/>
      <c r="E475" s="131"/>
      <c r="F475" s="152"/>
      <c r="G475" s="130"/>
      <c r="H475" s="130"/>
      <c r="I475" s="131"/>
      <c r="J475" s="131"/>
      <c r="K475" s="131"/>
      <c r="L475" s="132"/>
      <c r="M475" s="133"/>
    </row>
    <row r="476" spans="1:13" ht="15" customHeight="1">
      <c r="A476" s="143"/>
      <c r="B476" s="130"/>
      <c r="C476" s="131"/>
      <c r="D476" s="131"/>
      <c r="E476" s="131"/>
      <c r="F476" s="152"/>
      <c r="G476" s="130"/>
      <c r="H476" s="130"/>
      <c r="I476" s="131"/>
      <c r="J476" s="131"/>
      <c r="K476" s="131"/>
      <c r="L476" s="132"/>
      <c r="M476" s="133"/>
    </row>
    <row r="477" spans="1:13" ht="15" customHeight="1">
      <c r="A477" s="143"/>
      <c r="B477" s="130"/>
      <c r="C477" s="131"/>
      <c r="D477" s="131"/>
      <c r="E477" s="131"/>
      <c r="F477" s="152"/>
      <c r="G477" s="130"/>
      <c r="H477" s="130"/>
      <c r="I477" s="131"/>
      <c r="J477" s="131"/>
      <c r="K477" s="131"/>
      <c r="L477" s="132"/>
      <c r="M477" s="133"/>
    </row>
    <row r="478" spans="1:13" ht="15" customHeight="1">
      <c r="A478" s="143"/>
      <c r="B478" s="130"/>
      <c r="C478" s="131"/>
      <c r="D478" s="131"/>
      <c r="E478" s="131"/>
      <c r="F478" s="152"/>
      <c r="G478" s="130"/>
      <c r="H478" s="130"/>
      <c r="I478" s="131"/>
      <c r="J478" s="131"/>
      <c r="K478" s="131"/>
      <c r="L478" s="132"/>
      <c r="M478" s="133"/>
    </row>
    <row r="479" spans="1:13" ht="15" customHeight="1">
      <c r="A479" s="143"/>
      <c r="B479" s="130"/>
      <c r="C479" s="131"/>
      <c r="D479" s="131"/>
      <c r="E479" s="131"/>
      <c r="F479" s="152"/>
      <c r="G479" s="130"/>
      <c r="H479" s="130"/>
      <c r="I479" s="131"/>
      <c r="J479" s="131"/>
      <c r="K479" s="131"/>
      <c r="L479" s="132"/>
      <c r="M479" s="133"/>
    </row>
    <row r="480" spans="1:13" ht="15" customHeight="1">
      <c r="A480" s="143"/>
      <c r="B480" s="130"/>
      <c r="C480" s="131"/>
      <c r="D480" s="131"/>
      <c r="E480" s="131"/>
      <c r="F480" s="152"/>
      <c r="G480" s="130"/>
      <c r="H480" s="130"/>
      <c r="I480" s="131"/>
      <c r="J480" s="131"/>
      <c r="K480" s="131"/>
      <c r="L480" s="132"/>
      <c r="M480" s="133"/>
    </row>
    <row r="481" spans="1:13" ht="15" customHeight="1">
      <c r="A481" s="143"/>
      <c r="B481" s="130"/>
      <c r="C481" s="131"/>
      <c r="D481" s="131"/>
      <c r="E481" s="131"/>
      <c r="F481" s="152"/>
      <c r="G481" s="130"/>
      <c r="H481" s="130"/>
      <c r="I481" s="131"/>
      <c r="J481" s="131"/>
      <c r="K481" s="131"/>
      <c r="L481" s="132"/>
      <c r="M481" s="133"/>
    </row>
    <row r="482" spans="1:13" ht="15" customHeight="1">
      <c r="A482" s="143"/>
      <c r="B482" s="130"/>
      <c r="C482" s="131"/>
      <c r="D482" s="131"/>
      <c r="E482" s="131"/>
      <c r="F482" s="152"/>
      <c r="G482" s="130"/>
      <c r="H482" s="130"/>
      <c r="I482" s="131"/>
      <c r="J482" s="131"/>
      <c r="K482" s="131"/>
      <c r="L482" s="132"/>
      <c r="M482" s="133"/>
    </row>
    <row r="483" spans="1:13" ht="15" customHeight="1">
      <c r="A483" s="143"/>
      <c r="B483" s="130"/>
      <c r="C483" s="131"/>
      <c r="D483" s="131"/>
      <c r="E483" s="131"/>
      <c r="F483" s="152"/>
      <c r="G483" s="130"/>
      <c r="H483" s="130"/>
      <c r="I483" s="131"/>
      <c r="J483" s="131"/>
      <c r="K483" s="131"/>
      <c r="L483" s="132"/>
      <c r="M483" s="133"/>
    </row>
    <row r="484" spans="1:13" ht="15" customHeight="1">
      <c r="A484" s="143"/>
      <c r="B484" s="130"/>
      <c r="C484" s="131"/>
      <c r="D484" s="131"/>
      <c r="E484" s="131"/>
      <c r="F484" s="152"/>
      <c r="G484" s="130"/>
      <c r="H484" s="130"/>
      <c r="I484" s="131"/>
      <c r="J484" s="131"/>
      <c r="K484" s="131"/>
      <c r="L484" s="132"/>
      <c r="M484" s="133"/>
    </row>
    <row r="485" spans="1:13" ht="15" customHeight="1">
      <c r="A485" s="143"/>
      <c r="B485" s="130"/>
      <c r="C485" s="131"/>
      <c r="D485" s="131"/>
      <c r="E485" s="131"/>
      <c r="F485" s="152"/>
      <c r="G485" s="130"/>
      <c r="H485" s="130"/>
      <c r="I485" s="131"/>
      <c r="J485" s="131"/>
      <c r="K485" s="131"/>
      <c r="L485" s="132"/>
      <c r="M485" s="133"/>
    </row>
    <row r="486" spans="1:13" ht="15" customHeight="1">
      <c r="A486" s="143"/>
      <c r="B486" s="130"/>
      <c r="C486" s="131"/>
      <c r="D486" s="131"/>
      <c r="E486" s="131"/>
      <c r="F486" s="152"/>
      <c r="G486" s="130"/>
      <c r="H486" s="130"/>
      <c r="I486" s="131"/>
      <c r="J486" s="131"/>
      <c r="K486" s="131"/>
      <c r="L486" s="132"/>
      <c r="M486" s="133"/>
    </row>
    <row r="487" spans="1:13" ht="15" customHeight="1">
      <c r="A487" s="143"/>
      <c r="B487" s="130"/>
      <c r="C487" s="131"/>
      <c r="D487" s="131"/>
      <c r="E487" s="131"/>
      <c r="F487" s="152"/>
      <c r="G487" s="130"/>
      <c r="H487" s="130"/>
      <c r="I487" s="131"/>
      <c r="J487" s="131"/>
      <c r="K487" s="131"/>
      <c r="L487" s="132"/>
      <c r="M487" s="133"/>
    </row>
    <row r="488" spans="1:13" ht="15" customHeight="1">
      <c r="A488" s="143"/>
      <c r="B488" s="130"/>
      <c r="C488" s="131"/>
      <c r="D488" s="131"/>
      <c r="E488" s="131"/>
      <c r="F488" s="152"/>
      <c r="G488" s="130"/>
      <c r="H488" s="130"/>
      <c r="I488" s="131"/>
      <c r="J488" s="131"/>
      <c r="K488" s="131"/>
      <c r="L488" s="132"/>
      <c r="M488" s="133"/>
    </row>
    <row r="489" spans="1:13" ht="15" customHeight="1">
      <c r="A489" s="143"/>
      <c r="B489" s="130"/>
      <c r="C489" s="131"/>
      <c r="D489" s="131"/>
      <c r="E489" s="131"/>
      <c r="F489" s="152"/>
      <c r="G489" s="130"/>
      <c r="H489" s="130"/>
      <c r="I489" s="131"/>
      <c r="J489" s="131"/>
      <c r="K489" s="131"/>
      <c r="L489" s="132"/>
      <c r="M489" s="133"/>
    </row>
    <row r="490" spans="1:13" ht="15" customHeight="1">
      <c r="A490" s="143"/>
      <c r="B490" s="130"/>
      <c r="C490" s="131"/>
      <c r="D490" s="131"/>
      <c r="E490" s="131"/>
      <c r="F490" s="152"/>
      <c r="G490" s="130"/>
      <c r="H490" s="130"/>
      <c r="I490" s="131"/>
      <c r="J490" s="131"/>
      <c r="K490" s="131"/>
      <c r="L490" s="132"/>
      <c r="M490" s="133"/>
    </row>
    <row r="491" spans="1:13" ht="15" customHeight="1">
      <c r="A491" s="143"/>
      <c r="B491" s="130"/>
      <c r="C491" s="131"/>
      <c r="D491" s="131"/>
      <c r="E491" s="131"/>
      <c r="F491" s="152"/>
      <c r="G491" s="130"/>
      <c r="H491" s="130"/>
      <c r="I491" s="131"/>
      <c r="J491" s="131"/>
      <c r="K491" s="131"/>
      <c r="L491" s="132"/>
      <c r="M491" s="133"/>
    </row>
    <row r="492" spans="1:13" ht="15" customHeight="1">
      <c r="A492" s="143"/>
      <c r="B492" s="130"/>
      <c r="C492" s="131"/>
      <c r="D492" s="131"/>
      <c r="E492" s="131"/>
      <c r="F492" s="152"/>
      <c r="G492" s="130"/>
      <c r="H492" s="130"/>
      <c r="I492" s="131"/>
      <c r="J492" s="131"/>
      <c r="K492" s="131"/>
      <c r="L492" s="132"/>
      <c r="M492" s="133"/>
    </row>
    <row r="493" spans="1:13" ht="15" customHeight="1">
      <c r="A493" s="143"/>
      <c r="B493" s="130"/>
      <c r="C493" s="131"/>
      <c r="D493" s="131"/>
      <c r="E493" s="131"/>
      <c r="F493" s="152"/>
      <c r="G493" s="130"/>
      <c r="H493" s="130"/>
      <c r="I493" s="131"/>
      <c r="J493" s="131"/>
      <c r="K493" s="131"/>
      <c r="L493" s="132"/>
      <c r="M493" s="133"/>
    </row>
    <row r="494" spans="1:13" ht="15" customHeight="1">
      <c r="A494" s="143"/>
      <c r="B494" s="130"/>
      <c r="C494" s="131"/>
      <c r="D494" s="131"/>
      <c r="E494" s="131"/>
      <c r="F494" s="152"/>
      <c r="G494" s="130"/>
      <c r="H494" s="130"/>
      <c r="I494" s="131"/>
      <c r="J494" s="131"/>
      <c r="K494" s="131"/>
      <c r="L494" s="132"/>
      <c r="M494" s="133"/>
    </row>
    <row r="495" spans="1:13" ht="15" customHeight="1">
      <c r="A495" s="143"/>
      <c r="B495" s="130"/>
      <c r="C495" s="131"/>
      <c r="D495" s="131"/>
      <c r="E495" s="131"/>
      <c r="F495" s="152"/>
      <c r="G495" s="130"/>
      <c r="H495" s="130"/>
      <c r="I495" s="131"/>
      <c r="J495" s="131"/>
      <c r="K495" s="131"/>
      <c r="L495" s="132"/>
      <c r="M495" s="133"/>
    </row>
    <row r="496" spans="1:13" ht="15" customHeight="1">
      <c r="A496" s="143"/>
      <c r="B496" s="130"/>
      <c r="C496" s="131"/>
      <c r="D496" s="131"/>
      <c r="E496" s="131"/>
      <c r="F496" s="152"/>
      <c r="G496" s="130"/>
      <c r="H496" s="130"/>
      <c r="I496" s="131"/>
      <c r="J496" s="131"/>
      <c r="K496" s="131"/>
      <c r="L496" s="132"/>
      <c r="M496" s="133"/>
    </row>
    <row r="497" spans="1:13" ht="15" customHeight="1">
      <c r="A497" s="143"/>
      <c r="B497" s="130"/>
      <c r="C497" s="131"/>
      <c r="D497" s="131"/>
      <c r="E497" s="131"/>
      <c r="F497" s="152"/>
      <c r="G497" s="130"/>
      <c r="H497" s="130"/>
      <c r="I497" s="131"/>
      <c r="J497" s="131"/>
      <c r="K497" s="131"/>
      <c r="L497" s="132"/>
      <c r="M497" s="133"/>
    </row>
    <row r="498" spans="1:13" ht="15" customHeight="1">
      <c r="A498" s="143"/>
      <c r="B498" s="130"/>
      <c r="C498" s="131"/>
      <c r="D498" s="131"/>
      <c r="E498" s="131"/>
      <c r="F498" s="152"/>
      <c r="G498" s="130"/>
      <c r="H498" s="130"/>
      <c r="I498" s="131"/>
      <c r="J498" s="131"/>
      <c r="K498" s="131"/>
      <c r="L498" s="132"/>
      <c r="M498" s="133"/>
    </row>
    <row r="499" spans="1:13" ht="15" customHeight="1">
      <c r="A499" s="143"/>
      <c r="B499" s="130"/>
      <c r="C499" s="131"/>
      <c r="D499" s="131"/>
      <c r="E499" s="131"/>
      <c r="F499" s="152"/>
      <c r="G499" s="130"/>
      <c r="H499" s="130"/>
      <c r="I499" s="131"/>
      <c r="J499" s="131"/>
      <c r="K499" s="131"/>
      <c r="L499" s="132"/>
      <c r="M499" s="133"/>
    </row>
    <row r="500" spans="1:13" ht="15" customHeight="1">
      <c r="A500" s="143"/>
      <c r="B500" s="130"/>
      <c r="C500" s="131"/>
      <c r="D500" s="131"/>
      <c r="E500" s="131"/>
      <c r="F500" s="152"/>
      <c r="G500" s="130"/>
      <c r="H500" s="130"/>
      <c r="I500" s="131"/>
      <c r="J500" s="131"/>
      <c r="K500" s="131"/>
      <c r="L500" s="132"/>
      <c r="M500" s="133"/>
    </row>
    <row r="501" spans="1:13" ht="15" customHeight="1">
      <c r="A501" s="143"/>
      <c r="B501" s="130"/>
      <c r="C501" s="131"/>
      <c r="D501" s="131"/>
      <c r="E501" s="131"/>
      <c r="F501" s="152"/>
      <c r="G501" s="130"/>
      <c r="H501" s="130"/>
      <c r="I501" s="131"/>
      <c r="J501" s="131"/>
      <c r="K501" s="131"/>
      <c r="L501" s="132"/>
      <c r="M501" s="133"/>
    </row>
    <row r="502" spans="1:13" ht="15" customHeight="1">
      <c r="A502" s="143"/>
      <c r="B502" s="130"/>
      <c r="C502" s="131"/>
      <c r="D502" s="131"/>
      <c r="E502" s="131"/>
      <c r="F502" s="152"/>
      <c r="G502" s="130"/>
      <c r="H502" s="130"/>
      <c r="I502" s="131"/>
      <c r="J502" s="131"/>
      <c r="K502" s="131"/>
      <c r="L502" s="132"/>
      <c r="M502" s="133"/>
    </row>
    <row r="503" spans="1:13" ht="15" customHeight="1">
      <c r="A503" s="143"/>
      <c r="B503" s="130"/>
      <c r="C503" s="131"/>
      <c r="D503" s="131"/>
      <c r="E503" s="131"/>
      <c r="F503" s="152"/>
      <c r="G503" s="130"/>
      <c r="H503" s="130"/>
      <c r="I503" s="131"/>
      <c r="J503" s="131"/>
      <c r="K503" s="131"/>
      <c r="L503" s="132"/>
      <c r="M503" s="133"/>
    </row>
    <row r="504" spans="1:13" ht="15" customHeight="1">
      <c r="A504" s="143"/>
      <c r="B504" s="130"/>
      <c r="C504" s="131"/>
      <c r="D504" s="131"/>
      <c r="E504" s="131"/>
      <c r="F504" s="152"/>
      <c r="G504" s="130"/>
      <c r="H504" s="130"/>
      <c r="I504" s="131"/>
      <c r="J504" s="131"/>
      <c r="K504" s="131"/>
      <c r="L504" s="132"/>
      <c r="M504" s="133"/>
    </row>
    <row r="505" spans="1:13" ht="15" customHeight="1">
      <c r="A505" s="143"/>
      <c r="B505" s="130"/>
      <c r="C505" s="131"/>
      <c r="D505" s="131"/>
      <c r="E505" s="131"/>
      <c r="F505" s="152"/>
      <c r="G505" s="130"/>
      <c r="H505" s="130"/>
      <c r="I505" s="131"/>
      <c r="J505" s="131"/>
      <c r="K505" s="131"/>
      <c r="L505" s="132"/>
      <c r="M505" s="133"/>
    </row>
    <row r="506" spans="1:13" ht="15" customHeight="1">
      <c r="A506" s="143"/>
      <c r="B506" s="130"/>
      <c r="C506" s="131"/>
      <c r="D506" s="131"/>
      <c r="E506" s="131"/>
      <c r="F506" s="152"/>
      <c r="G506" s="130"/>
      <c r="H506" s="130"/>
      <c r="I506" s="131"/>
      <c r="J506" s="131"/>
      <c r="K506" s="131"/>
      <c r="L506" s="132"/>
      <c r="M506" s="133"/>
    </row>
    <row r="507" spans="1:13" ht="15" customHeight="1">
      <c r="A507" s="143"/>
      <c r="B507" s="130"/>
      <c r="C507" s="131"/>
      <c r="D507" s="131"/>
      <c r="E507" s="131"/>
      <c r="F507" s="152"/>
      <c r="G507" s="130"/>
      <c r="H507" s="130"/>
      <c r="I507" s="131"/>
      <c r="J507" s="131"/>
      <c r="K507" s="131"/>
      <c r="L507" s="132"/>
      <c r="M507" s="133"/>
    </row>
    <row r="508" spans="1:13" ht="15" customHeight="1">
      <c r="A508" s="143"/>
      <c r="B508" s="130"/>
      <c r="C508" s="131"/>
      <c r="D508" s="131"/>
      <c r="E508" s="131"/>
      <c r="F508" s="152"/>
      <c r="G508" s="130"/>
      <c r="H508" s="130"/>
      <c r="I508" s="131"/>
      <c r="J508" s="131"/>
      <c r="K508" s="131"/>
      <c r="L508" s="132"/>
      <c r="M508" s="133"/>
    </row>
    <row r="509" spans="1:13" ht="15" customHeight="1">
      <c r="A509" s="143"/>
      <c r="B509" s="130"/>
      <c r="C509" s="131"/>
      <c r="D509" s="131"/>
      <c r="E509" s="131"/>
      <c r="F509" s="152"/>
      <c r="G509" s="130"/>
      <c r="H509" s="130"/>
      <c r="I509" s="131"/>
      <c r="J509" s="131"/>
      <c r="K509" s="131"/>
      <c r="L509" s="132"/>
      <c r="M509" s="133"/>
    </row>
    <row r="510" spans="1:13" ht="15" customHeight="1">
      <c r="A510" s="143"/>
      <c r="B510" s="130"/>
      <c r="C510" s="131"/>
      <c r="D510" s="131"/>
      <c r="E510" s="131"/>
      <c r="F510" s="152"/>
      <c r="G510" s="130"/>
      <c r="H510" s="130"/>
      <c r="I510" s="131"/>
      <c r="J510" s="131"/>
      <c r="K510" s="131"/>
      <c r="L510" s="132"/>
      <c r="M510" s="133"/>
    </row>
    <row r="511" spans="1:13" ht="15" customHeight="1">
      <c r="A511" s="143"/>
      <c r="B511" s="130"/>
      <c r="C511" s="131"/>
      <c r="D511" s="131"/>
      <c r="E511" s="131"/>
      <c r="F511" s="152"/>
      <c r="G511" s="130"/>
      <c r="H511" s="130"/>
      <c r="I511" s="131"/>
      <c r="J511" s="131"/>
      <c r="K511" s="131"/>
      <c r="L511" s="132"/>
      <c r="M511" s="133"/>
    </row>
    <row r="512" spans="1:13" ht="15" customHeight="1">
      <c r="A512" s="143"/>
      <c r="B512" s="130"/>
      <c r="C512" s="131"/>
      <c r="D512" s="131"/>
      <c r="E512" s="131"/>
      <c r="F512" s="152"/>
      <c r="G512" s="130"/>
      <c r="H512" s="130"/>
      <c r="I512" s="131"/>
      <c r="J512" s="131"/>
      <c r="K512" s="131"/>
      <c r="L512" s="132"/>
      <c r="M512" s="133"/>
    </row>
    <row r="513" spans="1:13" ht="15" customHeight="1">
      <c r="A513" s="143"/>
      <c r="B513" s="130"/>
      <c r="C513" s="131"/>
      <c r="D513" s="131"/>
      <c r="E513" s="131"/>
      <c r="F513" s="152"/>
      <c r="G513" s="130"/>
      <c r="H513" s="130"/>
      <c r="I513" s="131"/>
      <c r="J513" s="131"/>
      <c r="K513" s="131"/>
      <c r="L513" s="132"/>
      <c r="M513" s="133"/>
    </row>
    <row r="514" spans="1:13" ht="15" customHeight="1">
      <c r="A514" s="143"/>
      <c r="B514" s="130"/>
      <c r="C514" s="131"/>
      <c r="D514" s="131"/>
      <c r="E514" s="131"/>
      <c r="F514" s="152"/>
      <c r="G514" s="130"/>
      <c r="H514" s="130"/>
      <c r="I514" s="131"/>
      <c r="J514" s="131"/>
      <c r="K514" s="131"/>
      <c r="L514" s="132"/>
      <c r="M514" s="133"/>
    </row>
    <row r="515" spans="1:13" ht="15" customHeight="1">
      <c r="A515" s="143"/>
      <c r="B515" s="130"/>
      <c r="C515" s="131"/>
      <c r="D515" s="131"/>
      <c r="E515" s="131"/>
      <c r="F515" s="152"/>
      <c r="G515" s="130"/>
      <c r="H515" s="130"/>
      <c r="I515" s="131"/>
      <c r="J515" s="131"/>
      <c r="K515" s="131"/>
      <c r="L515" s="132"/>
      <c r="M515" s="133"/>
    </row>
    <row r="516" spans="1:13" ht="15" customHeight="1">
      <c r="A516" s="143"/>
      <c r="B516" s="130"/>
      <c r="C516" s="131"/>
      <c r="D516" s="131"/>
      <c r="E516" s="131"/>
      <c r="F516" s="152"/>
      <c r="G516" s="130"/>
      <c r="H516" s="130"/>
      <c r="I516" s="131"/>
      <c r="J516" s="131"/>
      <c r="K516" s="131"/>
      <c r="L516" s="132"/>
      <c r="M516" s="133"/>
    </row>
    <row r="517" spans="1:13" ht="15" customHeight="1">
      <c r="A517" s="143"/>
      <c r="B517" s="130"/>
      <c r="C517" s="131"/>
      <c r="D517" s="131"/>
      <c r="E517" s="131"/>
      <c r="F517" s="152"/>
      <c r="G517" s="130"/>
      <c r="H517" s="130"/>
      <c r="I517" s="131"/>
      <c r="J517" s="131"/>
      <c r="K517" s="131"/>
      <c r="L517" s="132"/>
      <c r="M517" s="133"/>
    </row>
    <row r="518" spans="1:13" ht="15" customHeight="1">
      <c r="A518" s="143"/>
      <c r="B518" s="130"/>
      <c r="C518" s="131"/>
      <c r="D518" s="131"/>
      <c r="E518" s="131"/>
      <c r="F518" s="152"/>
      <c r="G518" s="130"/>
      <c r="H518" s="130"/>
      <c r="I518" s="131"/>
      <c r="J518" s="131"/>
      <c r="K518" s="131"/>
      <c r="L518" s="132"/>
      <c r="M518" s="133"/>
    </row>
    <row r="519" spans="1:13" ht="15" customHeight="1">
      <c r="A519" s="143"/>
      <c r="B519" s="130"/>
      <c r="C519" s="131"/>
      <c r="D519" s="131"/>
      <c r="E519" s="131"/>
      <c r="F519" s="152"/>
      <c r="G519" s="130"/>
      <c r="H519" s="130"/>
      <c r="I519" s="131"/>
      <c r="J519" s="131"/>
      <c r="K519" s="131"/>
      <c r="L519" s="132"/>
      <c r="M519" s="133"/>
    </row>
    <row r="520" spans="1:13" ht="15" customHeight="1">
      <c r="A520" s="143"/>
      <c r="B520" s="130"/>
      <c r="C520" s="131"/>
      <c r="D520" s="131"/>
      <c r="E520" s="131"/>
      <c r="F520" s="152"/>
      <c r="G520" s="130"/>
      <c r="H520" s="130"/>
      <c r="I520" s="131"/>
      <c r="J520" s="131"/>
      <c r="K520" s="131"/>
      <c r="L520" s="132"/>
      <c r="M520" s="133"/>
    </row>
    <row r="521" spans="1:13" ht="15" customHeight="1">
      <c r="A521" s="143"/>
      <c r="B521" s="130"/>
      <c r="C521" s="131"/>
      <c r="D521" s="131"/>
      <c r="E521" s="131"/>
      <c r="F521" s="152"/>
      <c r="G521" s="130"/>
      <c r="H521" s="130"/>
      <c r="I521" s="131"/>
      <c r="J521" s="131"/>
      <c r="K521" s="131"/>
      <c r="L521" s="132"/>
      <c r="M521" s="133"/>
    </row>
    <row r="522" spans="1:13" ht="15" customHeight="1">
      <c r="A522" s="143"/>
      <c r="B522" s="130"/>
      <c r="C522" s="131"/>
      <c r="D522" s="131"/>
      <c r="E522" s="131"/>
      <c r="F522" s="152"/>
      <c r="G522" s="130"/>
      <c r="H522" s="130"/>
      <c r="I522" s="131"/>
      <c r="J522" s="131"/>
      <c r="K522" s="131"/>
      <c r="L522" s="132"/>
      <c r="M522" s="133"/>
    </row>
    <row r="523" spans="1:13" ht="15" customHeight="1">
      <c r="A523" s="143"/>
      <c r="B523" s="130"/>
      <c r="C523" s="131"/>
      <c r="D523" s="131"/>
      <c r="E523" s="131"/>
      <c r="F523" s="152"/>
      <c r="G523" s="130"/>
      <c r="H523" s="130"/>
      <c r="I523" s="131"/>
      <c r="J523" s="131"/>
      <c r="K523" s="131"/>
      <c r="L523" s="132"/>
      <c r="M523" s="133"/>
    </row>
    <row r="524" spans="1:13" ht="15" customHeight="1">
      <c r="A524" s="143"/>
      <c r="B524" s="130"/>
      <c r="C524" s="131"/>
      <c r="D524" s="131"/>
      <c r="E524" s="131"/>
      <c r="F524" s="152"/>
      <c r="G524" s="130"/>
      <c r="H524" s="130"/>
      <c r="I524" s="131"/>
      <c r="J524" s="131"/>
      <c r="K524" s="131"/>
      <c r="L524" s="132"/>
      <c r="M524" s="133"/>
    </row>
    <row r="525" spans="1:13" ht="15" customHeight="1">
      <c r="A525" s="143"/>
      <c r="B525" s="130"/>
      <c r="C525" s="131"/>
      <c r="D525" s="131"/>
      <c r="E525" s="131"/>
      <c r="F525" s="152"/>
      <c r="G525" s="130"/>
      <c r="H525" s="130"/>
      <c r="I525" s="131"/>
      <c r="J525" s="131"/>
      <c r="K525" s="131"/>
      <c r="L525" s="132"/>
      <c r="M525" s="133"/>
    </row>
    <row r="526" spans="1:13" ht="15" customHeight="1">
      <c r="A526" s="143"/>
      <c r="B526" s="130"/>
      <c r="C526" s="131"/>
      <c r="D526" s="131"/>
      <c r="E526" s="131"/>
      <c r="F526" s="152"/>
      <c r="G526" s="130"/>
      <c r="H526" s="130"/>
      <c r="I526" s="131"/>
      <c r="J526" s="131"/>
      <c r="K526" s="131"/>
      <c r="L526" s="132"/>
      <c r="M526" s="133"/>
    </row>
    <row r="527" spans="1:13" ht="15" customHeight="1">
      <c r="A527" s="143"/>
      <c r="B527" s="130"/>
      <c r="C527" s="131"/>
      <c r="D527" s="131"/>
      <c r="E527" s="131"/>
      <c r="F527" s="152"/>
      <c r="G527" s="130"/>
      <c r="H527" s="130"/>
      <c r="I527" s="131"/>
      <c r="J527" s="131"/>
      <c r="K527" s="131"/>
      <c r="L527" s="132"/>
      <c r="M527" s="133"/>
    </row>
    <row r="528" spans="1:13" ht="15" customHeight="1">
      <c r="A528" s="143"/>
      <c r="B528" s="130"/>
      <c r="C528" s="131"/>
      <c r="D528" s="131"/>
      <c r="E528" s="131"/>
      <c r="F528" s="152"/>
      <c r="G528" s="130"/>
      <c r="H528" s="130"/>
      <c r="I528" s="131"/>
      <c r="J528" s="131"/>
      <c r="K528" s="131"/>
      <c r="L528" s="132"/>
      <c r="M528" s="133"/>
    </row>
    <row r="529" spans="1:13" ht="15" customHeight="1">
      <c r="A529" s="143"/>
      <c r="B529" s="130"/>
      <c r="C529" s="131"/>
      <c r="D529" s="131"/>
      <c r="E529" s="131"/>
      <c r="F529" s="152"/>
      <c r="G529" s="130"/>
      <c r="H529" s="130"/>
      <c r="I529" s="131"/>
      <c r="J529" s="131"/>
      <c r="K529" s="131"/>
      <c r="L529" s="132"/>
      <c r="M529" s="133"/>
    </row>
    <row r="530" spans="1:13" ht="15" customHeight="1">
      <c r="A530" s="143"/>
      <c r="B530" s="130"/>
      <c r="C530" s="131"/>
      <c r="D530" s="131"/>
      <c r="E530" s="131"/>
      <c r="F530" s="152"/>
      <c r="G530" s="130"/>
      <c r="H530" s="130"/>
      <c r="I530" s="131"/>
      <c r="J530" s="131"/>
      <c r="K530" s="131"/>
      <c r="L530" s="132"/>
      <c r="M530" s="133"/>
    </row>
    <row r="531" spans="1:13" ht="15" customHeight="1">
      <c r="A531" s="143"/>
      <c r="B531" s="130"/>
      <c r="C531" s="131"/>
      <c r="D531" s="131"/>
      <c r="E531" s="131"/>
      <c r="F531" s="152"/>
      <c r="G531" s="130"/>
      <c r="H531" s="130"/>
      <c r="I531" s="131"/>
      <c r="J531" s="131"/>
      <c r="K531" s="131"/>
      <c r="L531" s="132"/>
      <c r="M531" s="133"/>
    </row>
    <row r="532" spans="1:13" ht="15" customHeight="1">
      <c r="A532" s="143"/>
      <c r="B532" s="130"/>
      <c r="C532" s="131"/>
      <c r="D532" s="131"/>
      <c r="E532" s="131"/>
      <c r="F532" s="152"/>
      <c r="G532" s="130"/>
      <c r="H532" s="130"/>
      <c r="I532" s="131"/>
      <c r="J532" s="131"/>
      <c r="K532" s="131"/>
      <c r="L532" s="132"/>
      <c r="M532" s="133"/>
    </row>
    <row r="533" spans="1:13" ht="15" customHeight="1">
      <c r="A533" s="143"/>
      <c r="B533" s="130"/>
      <c r="C533" s="131"/>
      <c r="D533" s="131"/>
      <c r="E533" s="131"/>
      <c r="F533" s="152"/>
      <c r="G533" s="130"/>
      <c r="H533" s="130"/>
      <c r="I533" s="131"/>
      <c r="J533" s="131"/>
      <c r="K533" s="131"/>
      <c r="L533" s="132"/>
      <c r="M533" s="133"/>
    </row>
    <row r="534" spans="1:13" ht="15" customHeight="1">
      <c r="A534" s="143"/>
      <c r="B534" s="130"/>
      <c r="C534" s="131"/>
      <c r="D534" s="131"/>
      <c r="E534" s="131"/>
      <c r="F534" s="152"/>
      <c r="G534" s="130"/>
      <c r="H534" s="130"/>
      <c r="I534" s="131"/>
      <c r="J534" s="131"/>
      <c r="K534" s="131"/>
      <c r="L534" s="132"/>
      <c r="M534" s="133"/>
    </row>
    <row r="535" spans="1:13" ht="15" customHeight="1">
      <c r="A535" s="143"/>
      <c r="B535" s="130"/>
      <c r="C535" s="131"/>
      <c r="D535" s="131"/>
      <c r="E535" s="131"/>
      <c r="F535" s="152"/>
      <c r="G535" s="130"/>
      <c r="H535" s="130"/>
      <c r="I535" s="131"/>
      <c r="J535" s="131"/>
      <c r="K535" s="131"/>
      <c r="L535" s="132"/>
      <c r="M535" s="133"/>
    </row>
    <row r="536" spans="1:13" ht="15" customHeight="1">
      <c r="A536" s="143"/>
      <c r="B536" s="130"/>
      <c r="C536" s="131"/>
      <c r="D536" s="131"/>
      <c r="E536" s="131"/>
      <c r="F536" s="152"/>
      <c r="G536" s="130"/>
      <c r="H536" s="130"/>
      <c r="I536" s="131"/>
      <c r="J536" s="131"/>
      <c r="K536" s="131"/>
      <c r="L536" s="132"/>
      <c r="M536" s="133"/>
    </row>
    <row r="537" spans="1:13" ht="15" customHeight="1">
      <c r="A537" s="143"/>
      <c r="B537" s="130"/>
      <c r="C537" s="131"/>
      <c r="D537" s="131"/>
      <c r="E537" s="131"/>
      <c r="F537" s="152"/>
      <c r="G537" s="130"/>
      <c r="H537" s="130"/>
      <c r="I537" s="131"/>
      <c r="J537" s="131"/>
      <c r="K537" s="131"/>
      <c r="L537" s="132"/>
      <c r="M537" s="133"/>
    </row>
    <row r="538" spans="1:13" ht="15" customHeight="1">
      <c r="A538" s="143"/>
      <c r="B538" s="130"/>
      <c r="C538" s="131"/>
      <c r="D538" s="131"/>
      <c r="E538" s="131"/>
      <c r="F538" s="152"/>
      <c r="G538" s="130"/>
      <c r="H538" s="130"/>
      <c r="I538" s="131"/>
      <c r="J538" s="131"/>
      <c r="K538" s="131"/>
      <c r="L538" s="132"/>
      <c r="M538" s="133"/>
    </row>
    <row r="539" spans="1:13" ht="15" customHeight="1">
      <c r="A539" s="143"/>
      <c r="B539" s="130"/>
      <c r="C539" s="131"/>
      <c r="D539" s="131"/>
      <c r="E539" s="131"/>
      <c r="F539" s="152"/>
      <c r="G539" s="130"/>
      <c r="H539" s="130"/>
      <c r="I539" s="131"/>
      <c r="J539" s="131"/>
      <c r="K539" s="131"/>
      <c r="L539" s="132"/>
      <c r="M539" s="133"/>
    </row>
    <row r="540" spans="1:13" ht="15" customHeight="1">
      <c r="A540" s="143"/>
      <c r="B540" s="130"/>
      <c r="C540" s="131"/>
      <c r="D540" s="131"/>
      <c r="E540" s="131"/>
      <c r="F540" s="152"/>
      <c r="G540" s="130"/>
      <c r="H540" s="130"/>
      <c r="I540" s="131"/>
      <c r="J540" s="131"/>
      <c r="K540" s="131"/>
      <c r="L540" s="132"/>
      <c r="M540" s="133"/>
    </row>
    <row r="541" spans="1:13" ht="15" customHeight="1">
      <c r="A541" s="143"/>
      <c r="B541" s="130"/>
      <c r="C541" s="131"/>
      <c r="D541" s="131"/>
      <c r="E541" s="131"/>
      <c r="F541" s="152"/>
      <c r="G541" s="130"/>
      <c r="H541" s="130"/>
      <c r="I541" s="131"/>
      <c r="J541" s="131"/>
      <c r="K541" s="131"/>
      <c r="L541" s="132"/>
      <c r="M541" s="133"/>
    </row>
    <row r="542" spans="1:13" ht="15" customHeight="1">
      <c r="A542" s="143"/>
      <c r="B542" s="130"/>
      <c r="C542" s="131"/>
      <c r="D542" s="131"/>
      <c r="E542" s="131"/>
      <c r="F542" s="152"/>
      <c r="G542" s="130"/>
      <c r="H542" s="130"/>
      <c r="I542" s="131"/>
      <c r="J542" s="131"/>
      <c r="K542" s="131"/>
      <c r="L542" s="132"/>
      <c r="M542" s="133"/>
    </row>
    <row r="543" spans="1:13" ht="15" customHeight="1">
      <c r="A543" s="143"/>
      <c r="B543" s="130"/>
      <c r="C543" s="131"/>
      <c r="D543" s="131"/>
      <c r="E543" s="131"/>
      <c r="F543" s="152"/>
      <c r="G543" s="130"/>
      <c r="H543" s="130"/>
      <c r="I543" s="131"/>
      <c r="J543" s="131"/>
      <c r="K543" s="131"/>
      <c r="L543" s="132"/>
      <c r="M543" s="133"/>
    </row>
    <row r="544" spans="1:13" ht="15" customHeight="1">
      <c r="A544" s="143"/>
      <c r="B544" s="130"/>
      <c r="C544" s="131"/>
      <c r="D544" s="131"/>
      <c r="E544" s="131"/>
      <c r="F544" s="152"/>
      <c r="G544" s="130"/>
      <c r="H544" s="130"/>
      <c r="I544" s="131"/>
      <c r="J544" s="131"/>
      <c r="K544" s="131"/>
      <c r="L544" s="132"/>
      <c r="M544" s="133"/>
    </row>
    <row r="545" spans="1:13" ht="15" customHeight="1">
      <c r="A545" s="143"/>
      <c r="B545" s="130"/>
      <c r="C545" s="131"/>
      <c r="D545" s="131"/>
      <c r="E545" s="131"/>
      <c r="F545" s="152"/>
      <c r="G545" s="130"/>
      <c r="H545" s="130"/>
      <c r="I545" s="131"/>
      <c r="J545" s="131"/>
      <c r="K545" s="131"/>
      <c r="L545" s="132"/>
      <c r="M545" s="133"/>
    </row>
    <row r="546" spans="1:13" ht="15" customHeight="1">
      <c r="A546" s="143"/>
      <c r="B546" s="130"/>
      <c r="C546" s="131"/>
      <c r="D546" s="131"/>
      <c r="E546" s="131"/>
      <c r="F546" s="152"/>
      <c r="G546" s="130"/>
      <c r="H546" s="130"/>
      <c r="I546" s="131"/>
      <c r="J546" s="131"/>
      <c r="K546" s="131"/>
      <c r="L546" s="132"/>
      <c r="M546" s="133"/>
    </row>
    <row r="547" spans="1:13" ht="15" customHeight="1">
      <c r="A547" s="143"/>
      <c r="B547" s="130"/>
      <c r="C547" s="131"/>
      <c r="D547" s="131"/>
      <c r="E547" s="131"/>
      <c r="F547" s="152"/>
      <c r="G547" s="130"/>
      <c r="H547" s="130"/>
      <c r="I547" s="131"/>
      <c r="J547" s="131"/>
      <c r="K547" s="131"/>
      <c r="L547" s="132"/>
      <c r="M547" s="133"/>
    </row>
    <row r="548" spans="1:13" ht="15" customHeight="1">
      <c r="A548" s="143"/>
      <c r="B548" s="130"/>
      <c r="C548" s="131"/>
      <c r="D548" s="131"/>
      <c r="E548" s="131"/>
      <c r="F548" s="152"/>
      <c r="G548" s="130"/>
      <c r="H548" s="130"/>
      <c r="I548" s="131"/>
      <c r="J548" s="131"/>
      <c r="K548" s="131"/>
      <c r="L548" s="132"/>
      <c r="M548" s="133"/>
    </row>
    <row r="549" spans="1:13" ht="15" customHeight="1">
      <c r="A549" s="143"/>
      <c r="B549" s="130"/>
      <c r="C549" s="131"/>
      <c r="D549" s="131"/>
      <c r="E549" s="131"/>
      <c r="F549" s="152"/>
      <c r="G549" s="130"/>
      <c r="H549" s="130"/>
      <c r="I549" s="131"/>
      <c r="J549" s="131"/>
      <c r="K549" s="131"/>
      <c r="L549" s="132"/>
      <c r="M549" s="133"/>
    </row>
    <row r="550" spans="1:13" ht="15" customHeight="1">
      <c r="A550" s="143"/>
      <c r="B550" s="130"/>
      <c r="C550" s="131"/>
      <c r="D550" s="131"/>
      <c r="E550" s="131"/>
      <c r="F550" s="152"/>
      <c r="G550" s="130"/>
      <c r="H550" s="130"/>
      <c r="I550" s="131"/>
      <c r="J550" s="131"/>
      <c r="K550" s="131"/>
      <c r="L550" s="132"/>
      <c r="M550" s="133"/>
    </row>
    <row r="551" spans="1:13" ht="15" customHeight="1">
      <c r="A551" s="143"/>
      <c r="B551" s="130"/>
      <c r="C551" s="131"/>
      <c r="D551" s="131"/>
      <c r="E551" s="131"/>
      <c r="F551" s="152"/>
      <c r="G551" s="130"/>
      <c r="H551" s="130"/>
      <c r="I551" s="131"/>
      <c r="J551" s="131"/>
      <c r="K551" s="131"/>
      <c r="L551" s="132"/>
      <c r="M551" s="133"/>
    </row>
    <row r="552" spans="1:13" ht="15" customHeight="1">
      <c r="A552" s="143"/>
      <c r="B552" s="130"/>
      <c r="C552" s="131"/>
      <c r="D552" s="131"/>
      <c r="E552" s="131"/>
      <c r="F552" s="152"/>
      <c r="G552" s="130"/>
      <c r="H552" s="130"/>
      <c r="I552" s="131"/>
      <c r="J552" s="131"/>
      <c r="K552" s="131"/>
      <c r="L552" s="132"/>
      <c r="M552" s="133"/>
    </row>
    <row r="553" spans="1:13" ht="15" customHeight="1">
      <c r="A553" s="143"/>
      <c r="B553" s="130"/>
      <c r="C553" s="131"/>
      <c r="D553" s="131"/>
      <c r="E553" s="131"/>
      <c r="F553" s="152"/>
      <c r="G553" s="130"/>
      <c r="H553" s="130"/>
      <c r="I553" s="131"/>
      <c r="J553" s="131"/>
      <c r="K553" s="131"/>
      <c r="L553" s="132"/>
      <c r="M553" s="133"/>
    </row>
    <row r="554" spans="1:13" ht="15" customHeight="1">
      <c r="A554" s="143"/>
      <c r="B554" s="130"/>
      <c r="C554" s="131"/>
      <c r="D554" s="131"/>
      <c r="E554" s="131"/>
      <c r="F554" s="152"/>
      <c r="G554" s="130"/>
      <c r="H554" s="130"/>
      <c r="I554" s="131"/>
      <c r="J554" s="131"/>
      <c r="K554" s="131"/>
      <c r="L554" s="132"/>
      <c r="M554" s="133"/>
    </row>
    <row r="555" spans="1:13" ht="15" customHeight="1">
      <c r="A555" s="143"/>
      <c r="B555" s="130"/>
      <c r="C555" s="131"/>
      <c r="D555" s="131"/>
      <c r="E555" s="131"/>
      <c r="F555" s="152"/>
      <c r="G555" s="130"/>
      <c r="H555" s="130"/>
      <c r="I555" s="131"/>
      <c r="J555" s="131"/>
      <c r="K555" s="131"/>
      <c r="L555" s="132"/>
      <c r="M555" s="133"/>
    </row>
    <row r="556" spans="1:13" ht="15" customHeight="1">
      <c r="A556" s="143"/>
      <c r="B556" s="130"/>
      <c r="C556" s="131"/>
      <c r="D556" s="131"/>
      <c r="E556" s="131"/>
      <c r="F556" s="152"/>
      <c r="G556" s="130"/>
      <c r="H556" s="130"/>
      <c r="I556" s="131"/>
      <c r="J556" s="131"/>
      <c r="K556" s="131"/>
      <c r="L556" s="132"/>
      <c r="M556" s="133"/>
    </row>
    <row r="557" spans="1:13" ht="15" customHeight="1">
      <c r="A557" s="143"/>
      <c r="B557" s="130"/>
      <c r="C557" s="131"/>
      <c r="D557" s="131"/>
      <c r="E557" s="131"/>
      <c r="F557" s="152"/>
      <c r="G557" s="130"/>
      <c r="H557" s="130"/>
      <c r="I557" s="131"/>
      <c r="J557" s="131"/>
      <c r="K557" s="131"/>
      <c r="L557" s="132"/>
      <c r="M557" s="133"/>
    </row>
    <row r="558" spans="1:13" ht="15" customHeight="1">
      <c r="A558" s="143"/>
      <c r="B558" s="130"/>
      <c r="C558" s="131"/>
      <c r="D558" s="131"/>
      <c r="E558" s="131"/>
      <c r="F558" s="152"/>
      <c r="G558" s="130"/>
      <c r="H558" s="130"/>
      <c r="I558" s="131"/>
      <c r="J558" s="131"/>
      <c r="K558" s="131"/>
      <c r="L558" s="132"/>
      <c r="M558" s="133"/>
    </row>
    <row r="559" spans="1:13" ht="15" customHeight="1">
      <c r="A559" s="143"/>
      <c r="B559" s="130"/>
      <c r="C559" s="131"/>
      <c r="D559" s="131"/>
      <c r="E559" s="131"/>
      <c r="F559" s="152"/>
      <c r="G559" s="130"/>
      <c r="H559" s="130"/>
      <c r="I559" s="131"/>
      <c r="J559" s="131"/>
      <c r="K559" s="131"/>
      <c r="L559" s="132"/>
      <c r="M559" s="133"/>
    </row>
    <row r="560" spans="1:13" ht="15" customHeight="1">
      <c r="A560" s="143"/>
      <c r="B560" s="130"/>
      <c r="C560" s="131"/>
      <c r="D560" s="131"/>
      <c r="E560" s="131"/>
      <c r="F560" s="152"/>
      <c r="G560" s="130"/>
      <c r="H560" s="130"/>
      <c r="I560" s="131"/>
      <c r="J560" s="131"/>
      <c r="K560" s="131"/>
      <c r="L560" s="132"/>
      <c r="M560" s="133"/>
    </row>
    <row r="561" spans="1:13" ht="15" customHeight="1">
      <c r="A561" s="143"/>
      <c r="B561" s="130"/>
      <c r="C561" s="131"/>
      <c r="D561" s="131"/>
      <c r="E561" s="131"/>
      <c r="F561" s="152"/>
      <c r="G561" s="130"/>
      <c r="H561" s="130"/>
      <c r="I561" s="131"/>
      <c r="J561" s="131"/>
      <c r="K561" s="131"/>
      <c r="L561" s="132"/>
      <c r="M561" s="133"/>
    </row>
    <row r="562" spans="1:13" ht="15" customHeight="1">
      <c r="A562" s="143"/>
      <c r="B562" s="130"/>
      <c r="C562" s="131"/>
      <c r="D562" s="131"/>
      <c r="E562" s="131"/>
      <c r="F562" s="152"/>
      <c r="G562" s="130"/>
      <c r="H562" s="130"/>
      <c r="I562" s="131"/>
      <c r="J562" s="131"/>
      <c r="K562" s="131"/>
      <c r="L562" s="132"/>
      <c r="M562" s="133"/>
    </row>
    <row r="563" spans="1:13" ht="15" customHeight="1">
      <c r="A563" s="143"/>
      <c r="B563" s="130"/>
      <c r="C563" s="131"/>
      <c r="D563" s="131"/>
      <c r="E563" s="131"/>
      <c r="F563" s="152"/>
      <c r="G563" s="130"/>
      <c r="H563" s="130"/>
      <c r="I563" s="131"/>
      <c r="J563" s="131"/>
      <c r="K563" s="131"/>
      <c r="L563" s="132"/>
      <c r="M563" s="133"/>
    </row>
    <row r="564" spans="1:13" ht="15" customHeight="1">
      <c r="A564" s="143"/>
      <c r="B564" s="130"/>
      <c r="C564" s="131"/>
      <c r="D564" s="131"/>
      <c r="E564" s="131"/>
      <c r="F564" s="152"/>
      <c r="G564" s="130"/>
      <c r="H564" s="130"/>
      <c r="I564" s="131"/>
      <c r="J564" s="131"/>
      <c r="K564" s="131"/>
      <c r="L564" s="132"/>
      <c r="M564" s="133"/>
    </row>
    <row r="565" spans="1:13" ht="15" customHeight="1">
      <c r="A565" s="143"/>
      <c r="B565" s="130"/>
      <c r="C565" s="131"/>
      <c r="D565" s="131"/>
      <c r="E565" s="131"/>
      <c r="F565" s="152"/>
      <c r="G565" s="130"/>
      <c r="H565" s="130"/>
      <c r="I565" s="131"/>
      <c r="J565" s="131"/>
      <c r="K565" s="131"/>
      <c r="L565" s="132"/>
      <c r="M565" s="133"/>
    </row>
    <row r="566" spans="1:13" ht="15" customHeight="1">
      <c r="A566" s="143"/>
      <c r="B566" s="130"/>
      <c r="C566" s="131"/>
      <c r="D566" s="131"/>
      <c r="E566" s="131"/>
      <c r="F566" s="152"/>
      <c r="G566" s="130"/>
      <c r="H566" s="130"/>
      <c r="I566" s="131"/>
      <c r="J566" s="131"/>
      <c r="K566" s="131"/>
      <c r="L566" s="132"/>
      <c r="M566" s="133"/>
    </row>
    <row r="567" spans="1:13" ht="15" customHeight="1">
      <c r="A567" s="143"/>
      <c r="B567" s="130"/>
      <c r="C567" s="131"/>
      <c r="D567" s="131"/>
      <c r="E567" s="131"/>
      <c r="F567" s="152"/>
      <c r="G567" s="130"/>
      <c r="H567" s="130"/>
      <c r="I567" s="131"/>
      <c r="J567" s="131"/>
      <c r="K567" s="131"/>
      <c r="L567" s="132"/>
      <c r="M567" s="133"/>
    </row>
    <row r="568" spans="1:13" ht="15" customHeight="1">
      <c r="A568" s="143"/>
      <c r="B568" s="130"/>
      <c r="C568" s="131"/>
      <c r="D568" s="131"/>
      <c r="E568" s="131"/>
      <c r="F568" s="152"/>
      <c r="G568" s="130"/>
      <c r="H568" s="130"/>
      <c r="I568" s="131"/>
      <c r="J568" s="131"/>
      <c r="K568" s="131"/>
      <c r="L568" s="132"/>
      <c r="M568" s="133"/>
    </row>
    <row r="569" spans="1:13" ht="15" customHeight="1">
      <c r="A569" s="143"/>
      <c r="B569" s="130"/>
      <c r="C569" s="131"/>
      <c r="D569" s="131"/>
      <c r="E569" s="131"/>
      <c r="F569" s="152"/>
      <c r="G569" s="130"/>
      <c r="H569" s="130"/>
      <c r="I569" s="131"/>
      <c r="J569" s="131"/>
      <c r="K569" s="131"/>
      <c r="L569" s="132"/>
      <c r="M569" s="133"/>
    </row>
    <row r="570" spans="1:13" ht="15" customHeight="1">
      <c r="A570" s="143"/>
      <c r="B570" s="130"/>
      <c r="C570" s="131"/>
      <c r="D570" s="131"/>
      <c r="E570" s="131"/>
      <c r="F570" s="152"/>
      <c r="G570" s="130"/>
      <c r="H570" s="130"/>
      <c r="I570" s="131"/>
      <c r="J570" s="131"/>
      <c r="K570" s="131"/>
      <c r="L570" s="132"/>
      <c r="M570" s="133"/>
    </row>
    <row r="571" spans="1:13" ht="15" customHeight="1">
      <c r="A571" s="143"/>
      <c r="B571" s="130"/>
      <c r="C571" s="131"/>
      <c r="D571" s="131"/>
      <c r="E571" s="131"/>
      <c r="F571" s="152"/>
      <c r="G571" s="130"/>
      <c r="H571" s="130"/>
      <c r="I571" s="131"/>
      <c r="J571" s="131"/>
      <c r="K571" s="131"/>
      <c r="L571" s="132"/>
      <c r="M571" s="133"/>
    </row>
    <row r="572" spans="1:13" ht="15" customHeight="1">
      <c r="A572" s="143"/>
      <c r="B572" s="130"/>
      <c r="C572" s="131"/>
      <c r="D572" s="131"/>
      <c r="E572" s="131"/>
      <c r="F572" s="152"/>
      <c r="G572" s="130"/>
      <c r="H572" s="130"/>
      <c r="I572" s="131"/>
      <c r="J572" s="131"/>
      <c r="K572" s="131"/>
      <c r="L572" s="132"/>
      <c r="M572" s="133"/>
    </row>
    <row r="573" spans="1:13" ht="15" customHeight="1">
      <c r="A573" s="143"/>
      <c r="B573" s="130"/>
      <c r="C573" s="131"/>
      <c r="D573" s="131"/>
      <c r="E573" s="131"/>
      <c r="F573" s="152"/>
      <c r="G573" s="130"/>
      <c r="H573" s="130"/>
      <c r="I573" s="131"/>
      <c r="J573" s="131"/>
      <c r="K573" s="131"/>
      <c r="L573" s="132"/>
      <c r="M573" s="133"/>
    </row>
    <row r="574" spans="1:13" ht="15" customHeight="1">
      <c r="A574" s="143"/>
      <c r="B574" s="130"/>
      <c r="C574" s="131"/>
      <c r="D574" s="131"/>
      <c r="E574" s="131"/>
      <c r="F574" s="152"/>
      <c r="G574" s="130"/>
      <c r="H574" s="130"/>
      <c r="I574" s="131"/>
      <c r="J574" s="131"/>
      <c r="K574" s="131"/>
      <c r="L574" s="132"/>
      <c r="M574" s="133"/>
    </row>
    <row r="575" spans="1:13" ht="15" customHeight="1">
      <c r="A575" s="143"/>
      <c r="B575" s="130"/>
      <c r="C575" s="131"/>
      <c r="D575" s="131"/>
      <c r="E575" s="131"/>
      <c r="F575" s="152"/>
      <c r="G575" s="130"/>
      <c r="H575" s="130"/>
      <c r="I575" s="131"/>
      <c r="J575" s="131"/>
      <c r="K575" s="131"/>
      <c r="L575" s="132"/>
      <c r="M575" s="133"/>
    </row>
    <row r="576" spans="1:13" ht="15" customHeight="1">
      <c r="A576" s="143"/>
      <c r="B576" s="130"/>
      <c r="C576" s="131"/>
      <c r="D576" s="131"/>
      <c r="E576" s="131"/>
      <c r="F576" s="152"/>
      <c r="G576" s="130"/>
      <c r="H576" s="130"/>
      <c r="I576" s="131"/>
      <c r="J576" s="131"/>
      <c r="K576" s="131"/>
      <c r="L576" s="132"/>
      <c r="M576" s="133"/>
    </row>
    <row r="577" spans="1:13" ht="15" customHeight="1">
      <c r="A577" s="143"/>
      <c r="B577" s="130"/>
      <c r="C577" s="131"/>
      <c r="D577" s="131"/>
      <c r="E577" s="131"/>
      <c r="F577" s="152"/>
      <c r="G577" s="130"/>
      <c r="H577" s="130"/>
      <c r="I577" s="131"/>
      <c r="J577" s="131"/>
      <c r="K577" s="131"/>
      <c r="L577" s="132"/>
      <c r="M577" s="133"/>
    </row>
    <row r="578" spans="1:13" ht="15" customHeight="1">
      <c r="A578" s="143"/>
      <c r="B578" s="130"/>
      <c r="C578" s="131"/>
      <c r="D578" s="131"/>
      <c r="E578" s="131"/>
      <c r="F578" s="152"/>
      <c r="G578" s="130"/>
      <c r="H578" s="130"/>
      <c r="I578" s="131"/>
      <c r="J578" s="131"/>
      <c r="K578" s="131"/>
      <c r="L578" s="132"/>
      <c r="M578" s="133"/>
    </row>
    <row r="579" spans="1:13" ht="15" customHeight="1">
      <c r="A579" s="143"/>
      <c r="B579" s="130"/>
      <c r="C579" s="131"/>
      <c r="D579" s="131"/>
      <c r="E579" s="131"/>
      <c r="F579" s="152"/>
      <c r="G579" s="130"/>
      <c r="H579" s="130"/>
      <c r="I579" s="131"/>
      <c r="J579" s="131"/>
      <c r="K579" s="131"/>
      <c r="L579" s="132"/>
      <c r="M579" s="133"/>
    </row>
    <row r="580" spans="1:13" ht="15" customHeight="1">
      <c r="A580" s="143"/>
      <c r="B580" s="130"/>
      <c r="C580" s="131"/>
      <c r="D580" s="131"/>
      <c r="E580" s="131"/>
      <c r="F580" s="152"/>
      <c r="G580" s="130"/>
      <c r="H580" s="130"/>
      <c r="I580" s="131"/>
      <c r="J580" s="131"/>
      <c r="K580" s="131"/>
      <c r="L580" s="132"/>
      <c r="M580" s="133"/>
    </row>
    <row r="581" spans="1:13" ht="15" customHeight="1">
      <c r="A581" s="143"/>
      <c r="B581" s="130"/>
      <c r="C581" s="131"/>
      <c r="D581" s="131"/>
      <c r="E581" s="131"/>
      <c r="F581" s="152"/>
      <c r="G581" s="130"/>
      <c r="H581" s="130"/>
      <c r="I581" s="131"/>
      <c r="J581" s="131"/>
      <c r="K581" s="131"/>
      <c r="L581" s="132"/>
      <c r="M581" s="133"/>
    </row>
    <row r="582" spans="1:13" ht="15" customHeight="1">
      <c r="A582" s="143"/>
      <c r="B582" s="130"/>
      <c r="C582" s="131"/>
      <c r="D582" s="131"/>
      <c r="E582" s="131"/>
      <c r="F582" s="152"/>
      <c r="G582" s="130"/>
      <c r="H582" s="130"/>
      <c r="I582" s="131"/>
      <c r="J582" s="131"/>
      <c r="K582" s="131"/>
      <c r="L582" s="132"/>
      <c r="M582" s="133"/>
    </row>
    <row r="583" spans="1:13" ht="15" customHeight="1">
      <c r="A583" s="143"/>
      <c r="B583" s="130"/>
      <c r="C583" s="131"/>
      <c r="D583" s="131"/>
      <c r="E583" s="131"/>
      <c r="F583" s="152"/>
      <c r="G583" s="130"/>
      <c r="H583" s="130"/>
      <c r="I583" s="131"/>
      <c r="J583" s="131"/>
      <c r="K583" s="131"/>
      <c r="L583" s="132"/>
      <c r="M583" s="133"/>
    </row>
    <row r="584" spans="1:13" ht="15" customHeight="1">
      <c r="A584" s="143"/>
      <c r="B584" s="130"/>
      <c r="C584" s="131"/>
      <c r="D584" s="131"/>
      <c r="E584" s="131"/>
      <c r="F584" s="152"/>
      <c r="G584" s="130"/>
      <c r="H584" s="130"/>
      <c r="I584" s="131"/>
      <c r="J584" s="131"/>
      <c r="K584" s="131"/>
      <c r="L584" s="132"/>
      <c r="M584" s="133"/>
    </row>
    <row r="585" spans="1:13" ht="15" customHeight="1">
      <c r="A585" s="143"/>
      <c r="B585" s="130"/>
      <c r="C585" s="131"/>
      <c r="D585" s="131"/>
      <c r="E585" s="131"/>
      <c r="F585" s="152"/>
      <c r="G585" s="130"/>
      <c r="H585" s="130"/>
      <c r="I585" s="131"/>
      <c r="J585" s="131"/>
      <c r="K585" s="131"/>
      <c r="L585" s="132"/>
      <c r="M585" s="133"/>
    </row>
    <row r="586" spans="1:13" ht="15" customHeight="1">
      <c r="A586" s="143"/>
      <c r="B586" s="130"/>
      <c r="C586" s="131"/>
      <c r="D586" s="131"/>
      <c r="E586" s="131"/>
      <c r="F586" s="152"/>
      <c r="G586" s="130"/>
      <c r="H586" s="130"/>
      <c r="I586" s="131"/>
      <c r="J586" s="131"/>
      <c r="K586" s="131"/>
      <c r="L586" s="132"/>
      <c r="M586" s="133"/>
    </row>
    <row r="587" spans="1:13" ht="15" customHeight="1">
      <c r="A587" s="143"/>
      <c r="B587" s="130"/>
      <c r="C587" s="131"/>
      <c r="D587" s="131"/>
      <c r="E587" s="131"/>
      <c r="F587" s="152"/>
      <c r="G587" s="130"/>
      <c r="H587" s="130"/>
      <c r="I587" s="131"/>
      <c r="J587" s="131"/>
      <c r="K587" s="131"/>
      <c r="L587" s="132"/>
      <c r="M587" s="133"/>
    </row>
    <row r="588" spans="1:13" ht="15" customHeight="1">
      <c r="A588" s="143"/>
      <c r="B588" s="130"/>
      <c r="C588" s="131"/>
      <c r="D588" s="131"/>
      <c r="E588" s="131"/>
      <c r="F588" s="152"/>
      <c r="G588" s="130"/>
      <c r="H588" s="130"/>
      <c r="I588" s="131"/>
      <c r="J588" s="131"/>
      <c r="K588" s="131"/>
      <c r="L588" s="132"/>
      <c r="M588" s="133"/>
    </row>
    <row r="589" spans="1:13" ht="15" customHeight="1">
      <c r="A589" s="143"/>
      <c r="B589" s="130"/>
      <c r="C589" s="131"/>
      <c r="D589" s="131"/>
      <c r="E589" s="131"/>
      <c r="F589" s="152"/>
      <c r="G589" s="130"/>
      <c r="H589" s="130"/>
      <c r="I589" s="131"/>
      <c r="J589" s="131"/>
      <c r="K589" s="131"/>
      <c r="L589" s="132"/>
      <c r="M589" s="133"/>
    </row>
    <row r="590" spans="1:13" ht="15" customHeight="1">
      <c r="A590" s="143"/>
      <c r="B590" s="130"/>
      <c r="C590" s="131"/>
      <c r="D590" s="131"/>
      <c r="E590" s="131"/>
      <c r="F590" s="152"/>
      <c r="G590" s="130"/>
      <c r="H590" s="130"/>
      <c r="I590" s="131"/>
      <c r="J590" s="131"/>
      <c r="K590" s="131"/>
      <c r="L590" s="132"/>
      <c r="M590" s="133"/>
    </row>
    <row r="591" spans="1:13" ht="15" customHeight="1">
      <c r="A591" s="143"/>
      <c r="B591" s="130"/>
      <c r="C591" s="131"/>
      <c r="D591" s="131"/>
      <c r="E591" s="131"/>
      <c r="F591" s="152"/>
      <c r="G591" s="130"/>
      <c r="H591" s="130"/>
      <c r="I591" s="131"/>
      <c r="J591" s="131"/>
      <c r="K591" s="131"/>
      <c r="L591" s="132"/>
      <c r="M591" s="133"/>
    </row>
    <row r="592" spans="1:13" ht="15" customHeight="1">
      <c r="A592" s="143"/>
      <c r="B592" s="130"/>
      <c r="C592" s="131"/>
      <c r="D592" s="131"/>
      <c r="E592" s="131"/>
      <c r="F592" s="152"/>
      <c r="G592" s="130"/>
      <c r="H592" s="130"/>
      <c r="I592" s="131"/>
      <c r="J592" s="131"/>
      <c r="K592" s="131"/>
      <c r="L592" s="132"/>
      <c r="M592" s="133"/>
    </row>
    <row r="593" spans="1:13" ht="15" customHeight="1">
      <c r="A593" s="143"/>
      <c r="B593" s="130"/>
      <c r="C593" s="131"/>
      <c r="D593" s="131"/>
      <c r="E593" s="131"/>
      <c r="F593" s="152"/>
      <c r="G593" s="130"/>
      <c r="H593" s="130"/>
      <c r="I593" s="131"/>
      <c r="J593" s="131"/>
      <c r="K593" s="131"/>
      <c r="L593" s="132"/>
      <c r="M593" s="133"/>
    </row>
    <row r="594" spans="1:13" ht="15" customHeight="1">
      <c r="A594" s="143"/>
      <c r="B594" s="130"/>
      <c r="C594" s="131"/>
      <c r="D594" s="131"/>
      <c r="E594" s="131"/>
      <c r="F594" s="152"/>
      <c r="G594" s="130"/>
      <c r="H594" s="130"/>
      <c r="I594" s="131"/>
      <c r="J594" s="131"/>
      <c r="K594" s="131"/>
      <c r="L594" s="132"/>
      <c r="M594" s="133"/>
    </row>
    <row r="595" spans="1:13" ht="15" customHeight="1">
      <c r="A595" s="143"/>
      <c r="B595" s="130"/>
      <c r="C595" s="131"/>
      <c r="D595" s="131"/>
      <c r="E595" s="131"/>
      <c r="F595" s="152"/>
      <c r="G595" s="130"/>
      <c r="H595" s="130"/>
      <c r="I595" s="131"/>
      <c r="J595" s="131"/>
      <c r="K595" s="131"/>
      <c r="L595" s="132"/>
      <c r="M595" s="133"/>
    </row>
    <row r="596" spans="1:13" ht="15" customHeight="1">
      <c r="A596" s="143"/>
      <c r="B596" s="130"/>
      <c r="C596" s="131"/>
      <c r="D596" s="131"/>
      <c r="E596" s="131"/>
      <c r="F596" s="152"/>
      <c r="G596" s="130"/>
      <c r="H596" s="130"/>
      <c r="I596" s="131"/>
      <c r="J596" s="131"/>
      <c r="K596" s="131"/>
      <c r="L596" s="132"/>
      <c r="M596" s="133"/>
    </row>
    <row r="597" spans="1:13" ht="15" customHeight="1">
      <c r="A597" s="143"/>
      <c r="B597" s="130"/>
      <c r="C597" s="131"/>
      <c r="D597" s="131"/>
      <c r="E597" s="131"/>
      <c r="F597" s="152"/>
      <c r="G597" s="130"/>
      <c r="H597" s="130"/>
      <c r="I597" s="131"/>
      <c r="J597" s="131"/>
      <c r="K597" s="131"/>
      <c r="L597" s="132"/>
      <c r="M597" s="133"/>
    </row>
    <row r="598" spans="1:13" ht="15" customHeight="1">
      <c r="A598" s="143"/>
      <c r="B598" s="130"/>
      <c r="C598" s="131"/>
      <c r="D598" s="131"/>
      <c r="E598" s="131"/>
      <c r="F598" s="152"/>
      <c r="G598" s="130"/>
      <c r="H598" s="130"/>
      <c r="I598" s="131"/>
      <c r="J598" s="131"/>
      <c r="K598" s="131"/>
      <c r="L598" s="132"/>
      <c r="M598" s="133"/>
    </row>
    <row r="599" spans="1:13" ht="15" customHeight="1">
      <c r="A599" s="143"/>
      <c r="B599" s="130"/>
      <c r="C599" s="131"/>
      <c r="D599" s="131"/>
      <c r="E599" s="131"/>
      <c r="F599" s="152"/>
      <c r="G599" s="130"/>
      <c r="H599" s="130"/>
      <c r="I599" s="131"/>
      <c r="J599" s="131"/>
      <c r="K599" s="131"/>
      <c r="L599" s="132"/>
      <c r="M599" s="133"/>
    </row>
    <row r="600" spans="1:13" ht="15" customHeight="1">
      <c r="A600" s="143"/>
      <c r="B600" s="130"/>
      <c r="C600" s="131"/>
      <c r="D600" s="131"/>
      <c r="E600" s="131"/>
      <c r="F600" s="152"/>
      <c r="G600" s="130"/>
      <c r="H600" s="130"/>
      <c r="I600" s="131"/>
      <c r="J600" s="131"/>
      <c r="K600" s="131"/>
      <c r="L600" s="132"/>
      <c r="M600" s="133"/>
    </row>
    <row r="601" spans="1:13" ht="15" customHeight="1">
      <c r="A601" s="143"/>
      <c r="B601" s="130"/>
      <c r="C601" s="131"/>
      <c r="D601" s="131"/>
      <c r="E601" s="131"/>
      <c r="F601" s="152"/>
      <c r="G601" s="130"/>
      <c r="H601" s="130"/>
      <c r="I601" s="131"/>
      <c r="J601" s="131"/>
      <c r="K601" s="131"/>
      <c r="L601" s="132"/>
      <c r="M601" s="133"/>
    </row>
    <row r="602" spans="1:13" ht="15" customHeight="1">
      <c r="A602" s="143"/>
      <c r="B602" s="130"/>
      <c r="C602" s="131"/>
      <c r="D602" s="131"/>
      <c r="E602" s="131"/>
      <c r="F602" s="152"/>
      <c r="G602" s="130"/>
      <c r="H602" s="130"/>
      <c r="I602" s="131"/>
      <c r="J602" s="131"/>
      <c r="K602" s="131"/>
      <c r="L602" s="132"/>
      <c r="M602" s="133"/>
    </row>
    <row r="603" spans="1:13" ht="15" customHeight="1">
      <c r="A603" s="143"/>
      <c r="B603" s="130"/>
      <c r="C603" s="131"/>
      <c r="D603" s="131"/>
      <c r="E603" s="131"/>
      <c r="F603" s="152"/>
      <c r="G603" s="130"/>
      <c r="H603" s="130"/>
      <c r="I603" s="131"/>
      <c r="J603" s="131"/>
      <c r="K603" s="131"/>
      <c r="L603" s="132"/>
      <c r="M603" s="133"/>
    </row>
    <row r="604" spans="1:13" ht="15" customHeight="1">
      <c r="A604" s="143"/>
      <c r="B604" s="130"/>
      <c r="C604" s="131"/>
      <c r="D604" s="131"/>
      <c r="E604" s="131"/>
      <c r="F604" s="152"/>
      <c r="G604" s="130"/>
      <c r="H604" s="130"/>
      <c r="I604" s="131"/>
      <c r="J604" s="131"/>
      <c r="K604" s="131"/>
      <c r="L604" s="132"/>
      <c r="M604" s="133"/>
    </row>
    <row r="605" spans="1:13" ht="15" customHeight="1">
      <c r="A605" s="143"/>
      <c r="B605" s="130"/>
      <c r="C605" s="131"/>
      <c r="D605" s="131"/>
      <c r="E605" s="131"/>
      <c r="F605" s="152"/>
      <c r="G605" s="130"/>
      <c r="H605" s="130"/>
      <c r="I605" s="131"/>
      <c r="J605" s="131"/>
      <c r="K605" s="131"/>
      <c r="L605" s="132"/>
      <c r="M605" s="133"/>
    </row>
    <row r="606" spans="1:13" ht="15" customHeight="1">
      <c r="A606" s="143"/>
      <c r="B606" s="130"/>
      <c r="C606" s="131"/>
      <c r="D606" s="131"/>
      <c r="E606" s="131"/>
      <c r="F606" s="152"/>
      <c r="G606" s="130"/>
      <c r="H606" s="130"/>
      <c r="I606" s="131"/>
      <c r="J606" s="131"/>
      <c r="K606" s="131"/>
      <c r="L606" s="132"/>
      <c r="M606" s="133"/>
    </row>
    <row r="607" spans="1:13" ht="15" customHeight="1">
      <c r="A607" s="143"/>
      <c r="B607" s="130"/>
      <c r="C607" s="131"/>
      <c r="D607" s="131"/>
      <c r="E607" s="131"/>
      <c r="F607" s="152"/>
      <c r="G607" s="130"/>
      <c r="H607" s="130"/>
      <c r="I607" s="131"/>
      <c r="J607" s="131"/>
      <c r="K607" s="131"/>
      <c r="L607" s="132"/>
      <c r="M607" s="133"/>
    </row>
    <row r="608" spans="1:13" ht="15" customHeight="1">
      <c r="A608" s="143"/>
      <c r="B608" s="130"/>
      <c r="C608" s="131"/>
      <c r="D608" s="131"/>
      <c r="E608" s="131"/>
      <c r="F608" s="152"/>
      <c r="G608" s="130"/>
      <c r="H608" s="130"/>
      <c r="I608" s="131"/>
      <c r="J608" s="131"/>
      <c r="K608" s="131"/>
      <c r="L608" s="132"/>
      <c r="M608" s="133"/>
    </row>
    <row r="609" spans="1:13" ht="15" customHeight="1">
      <c r="A609" s="143"/>
      <c r="B609" s="130"/>
      <c r="C609" s="131"/>
      <c r="D609" s="131"/>
      <c r="E609" s="131"/>
      <c r="F609" s="152"/>
      <c r="G609" s="130"/>
      <c r="H609" s="130"/>
      <c r="I609" s="131"/>
      <c r="J609" s="131"/>
      <c r="K609" s="131"/>
      <c r="L609" s="132"/>
      <c r="M609" s="133"/>
    </row>
    <row r="610" spans="1:13" ht="15" customHeight="1">
      <c r="A610" s="143"/>
      <c r="B610" s="130"/>
      <c r="C610" s="131"/>
      <c r="D610" s="131"/>
      <c r="E610" s="131"/>
      <c r="F610" s="152"/>
      <c r="G610" s="130"/>
      <c r="H610" s="130"/>
      <c r="I610" s="131"/>
      <c r="J610" s="131"/>
      <c r="K610" s="131"/>
      <c r="L610" s="132"/>
      <c r="M610" s="133"/>
    </row>
    <row r="611" spans="1:13" ht="15" customHeight="1">
      <c r="A611" s="143"/>
      <c r="B611" s="130"/>
      <c r="C611" s="131"/>
      <c r="D611" s="131"/>
      <c r="E611" s="131"/>
      <c r="F611" s="152"/>
      <c r="G611" s="130"/>
      <c r="H611" s="130"/>
      <c r="I611" s="131"/>
      <c r="J611" s="131"/>
      <c r="K611" s="131"/>
      <c r="L611" s="132"/>
      <c r="M611" s="133"/>
    </row>
    <row r="612" spans="1:13" ht="15" customHeight="1">
      <c r="A612" s="143"/>
      <c r="B612" s="130"/>
      <c r="C612" s="131"/>
      <c r="D612" s="131"/>
      <c r="E612" s="131"/>
      <c r="F612" s="152"/>
      <c r="G612" s="130"/>
      <c r="H612" s="130"/>
      <c r="I612" s="131"/>
      <c r="J612" s="131"/>
      <c r="K612" s="131"/>
      <c r="L612" s="132"/>
      <c r="M612" s="133"/>
    </row>
    <row r="613" spans="1:13" ht="15" customHeight="1">
      <c r="A613" s="143"/>
      <c r="B613" s="130"/>
      <c r="C613" s="131"/>
      <c r="D613" s="131"/>
      <c r="E613" s="131"/>
      <c r="F613" s="152"/>
      <c r="G613" s="130"/>
      <c r="H613" s="130"/>
      <c r="I613" s="131"/>
      <c r="J613" s="131"/>
      <c r="K613" s="131"/>
      <c r="L613" s="132"/>
      <c r="M613" s="133"/>
    </row>
    <row r="614" spans="1:13" ht="15" customHeight="1">
      <c r="A614" s="143"/>
      <c r="B614" s="130"/>
      <c r="C614" s="131"/>
      <c r="D614" s="131"/>
      <c r="E614" s="131"/>
      <c r="F614" s="152"/>
      <c r="G614" s="130"/>
      <c r="H614" s="130"/>
      <c r="I614" s="131"/>
      <c r="J614" s="131"/>
      <c r="K614" s="131"/>
      <c r="L614" s="132"/>
      <c r="M614" s="133"/>
    </row>
    <row r="615" spans="1:13" ht="15" customHeight="1">
      <c r="A615" s="143"/>
      <c r="B615" s="130"/>
      <c r="C615" s="131"/>
      <c r="D615" s="131"/>
      <c r="E615" s="131"/>
      <c r="F615" s="152"/>
      <c r="G615" s="130"/>
      <c r="H615" s="130"/>
      <c r="I615" s="131"/>
      <c r="J615" s="131"/>
      <c r="K615" s="131"/>
      <c r="L615" s="132"/>
      <c r="M615" s="133"/>
    </row>
    <row r="616" spans="1:13" ht="15" customHeight="1">
      <c r="A616" s="143"/>
      <c r="B616" s="130"/>
      <c r="C616" s="131"/>
      <c r="D616" s="131"/>
      <c r="E616" s="131"/>
      <c r="F616" s="152"/>
      <c r="G616" s="130"/>
      <c r="H616" s="130"/>
      <c r="I616" s="131"/>
      <c r="J616" s="131"/>
      <c r="K616" s="131"/>
      <c r="L616" s="132"/>
      <c r="M616" s="133"/>
    </row>
    <row r="617" spans="1:13" ht="15" customHeight="1">
      <c r="A617" s="143"/>
      <c r="B617" s="130"/>
      <c r="C617" s="131"/>
      <c r="D617" s="131"/>
      <c r="E617" s="131"/>
      <c r="F617" s="152"/>
      <c r="G617" s="130"/>
      <c r="H617" s="130"/>
      <c r="I617" s="131"/>
      <c r="J617" s="131"/>
      <c r="K617" s="131"/>
      <c r="L617" s="132"/>
      <c r="M617" s="133"/>
    </row>
    <row r="618" spans="1:13" ht="15" customHeight="1">
      <c r="A618" s="143"/>
      <c r="B618" s="130"/>
      <c r="C618" s="131"/>
      <c r="D618" s="131"/>
      <c r="E618" s="131"/>
      <c r="F618" s="152"/>
      <c r="G618" s="130"/>
      <c r="H618" s="130"/>
      <c r="I618" s="131"/>
      <c r="J618" s="131"/>
      <c r="K618" s="131"/>
      <c r="L618" s="132"/>
      <c r="M618" s="133"/>
    </row>
    <row r="619" spans="1:13" ht="15" customHeight="1">
      <c r="A619" s="143"/>
      <c r="B619" s="130"/>
      <c r="C619" s="131"/>
      <c r="D619" s="131"/>
      <c r="E619" s="131"/>
      <c r="F619" s="152"/>
      <c r="G619" s="130"/>
      <c r="H619" s="130"/>
      <c r="I619" s="131"/>
      <c r="J619" s="131"/>
      <c r="K619" s="131"/>
      <c r="L619" s="132"/>
      <c r="M619" s="133"/>
    </row>
    <row r="620" spans="1:13" ht="15" customHeight="1">
      <c r="A620" s="143"/>
      <c r="B620" s="130"/>
      <c r="C620" s="131"/>
      <c r="D620" s="131"/>
      <c r="E620" s="131"/>
      <c r="F620" s="152"/>
      <c r="G620" s="130"/>
      <c r="H620" s="130"/>
      <c r="I620" s="131"/>
      <c r="J620" s="131"/>
      <c r="K620" s="131"/>
      <c r="L620" s="132"/>
      <c r="M620" s="133"/>
    </row>
    <row r="621" spans="1:13" ht="15" customHeight="1">
      <c r="A621" s="143"/>
      <c r="B621" s="130"/>
      <c r="C621" s="131"/>
      <c r="D621" s="131"/>
      <c r="E621" s="131"/>
      <c r="F621" s="152"/>
      <c r="G621" s="130"/>
      <c r="H621" s="130"/>
      <c r="I621" s="131"/>
      <c r="J621" s="131"/>
      <c r="K621" s="131"/>
      <c r="L621" s="132"/>
      <c r="M621" s="133"/>
    </row>
    <row r="622" spans="1:13" ht="15" customHeight="1">
      <c r="A622" s="143"/>
      <c r="B622" s="130"/>
      <c r="C622" s="131"/>
      <c r="D622" s="131"/>
      <c r="E622" s="131"/>
      <c r="F622" s="152"/>
      <c r="G622" s="130"/>
      <c r="H622" s="130"/>
      <c r="I622" s="131"/>
      <c r="J622" s="131"/>
      <c r="K622" s="131"/>
      <c r="L622" s="132"/>
      <c r="M622" s="133"/>
    </row>
    <row r="623" spans="1:13" ht="15" customHeight="1">
      <c r="A623" s="143"/>
      <c r="B623" s="130"/>
      <c r="C623" s="131"/>
      <c r="D623" s="131"/>
      <c r="E623" s="131"/>
      <c r="F623" s="152"/>
      <c r="G623" s="130"/>
      <c r="H623" s="130"/>
      <c r="I623" s="131"/>
      <c r="J623" s="131"/>
      <c r="K623" s="131"/>
      <c r="L623" s="132"/>
      <c r="M623" s="133"/>
    </row>
    <row r="624" spans="1:13" ht="15" customHeight="1">
      <c r="A624" s="143"/>
      <c r="B624" s="130"/>
      <c r="C624" s="131"/>
      <c r="D624" s="131"/>
      <c r="E624" s="131"/>
      <c r="F624" s="152"/>
      <c r="G624" s="130"/>
      <c r="H624" s="130"/>
      <c r="I624" s="131"/>
      <c r="J624" s="131"/>
      <c r="K624" s="131"/>
      <c r="L624" s="132"/>
      <c r="M624" s="133"/>
    </row>
    <row r="625" spans="1:13" ht="15" customHeight="1">
      <c r="A625" s="143"/>
      <c r="B625" s="130"/>
      <c r="C625" s="131"/>
      <c r="D625" s="131"/>
      <c r="E625" s="131"/>
      <c r="F625" s="152"/>
      <c r="G625" s="130"/>
      <c r="H625" s="130"/>
      <c r="I625" s="131"/>
      <c r="J625" s="131"/>
      <c r="K625" s="131"/>
      <c r="L625" s="132"/>
      <c r="M625" s="133"/>
    </row>
    <row r="626" spans="1:13" ht="15" customHeight="1">
      <c r="A626" s="143"/>
      <c r="B626" s="130"/>
      <c r="C626" s="131"/>
      <c r="D626" s="131"/>
      <c r="E626" s="131"/>
      <c r="F626" s="152"/>
      <c r="G626" s="130"/>
      <c r="H626" s="130"/>
      <c r="I626" s="131"/>
      <c r="J626" s="131"/>
      <c r="K626" s="131"/>
      <c r="L626" s="132"/>
      <c r="M626" s="133"/>
    </row>
    <row r="627" spans="1:13" ht="15" customHeight="1">
      <c r="A627" s="143"/>
      <c r="B627" s="130"/>
      <c r="C627" s="131"/>
      <c r="D627" s="131"/>
      <c r="E627" s="131"/>
      <c r="F627" s="152"/>
      <c r="G627" s="130"/>
      <c r="H627" s="130"/>
      <c r="I627" s="131"/>
      <c r="J627" s="131"/>
      <c r="K627" s="131"/>
      <c r="L627" s="132"/>
      <c r="M627" s="133"/>
    </row>
    <row r="628" spans="1:13" ht="15" customHeight="1">
      <c r="A628" s="143"/>
      <c r="B628" s="130"/>
      <c r="C628" s="131"/>
      <c r="D628" s="131"/>
      <c r="E628" s="131"/>
      <c r="F628" s="152"/>
      <c r="G628" s="130"/>
      <c r="H628" s="130"/>
      <c r="I628" s="131"/>
      <c r="J628" s="131"/>
      <c r="K628" s="131"/>
      <c r="L628" s="132"/>
      <c r="M628" s="133"/>
    </row>
    <row r="629" spans="1:13" ht="15" customHeight="1">
      <c r="A629" s="143"/>
      <c r="B629" s="130"/>
      <c r="C629" s="131"/>
      <c r="D629" s="131"/>
      <c r="E629" s="131"/>
      <c r="F629" s="152"/>
      <c r="G629" s="130"/>
      <c r="H629" s="130"/>
      <c r="I629" s="131"/>
      <c r="J629" s="131"/>
      <c r="K629" s="131"/>
      <c r="L629" s="132"/>
      <c r="M629" s="133"/>
    </row>
    <row r="630" spans="1:13" ht="15" customHeight="1">
      <c r="A630" s="143"/>
      <c r="B630" s="130"/>
      <c r="C630" s="131"/>
      <c r="D630" s="131"/>
      <c r="E630" s="131"/>
      <c r="F630" s="152"/>
      <c r="G630" s="130"/>
      <c r="H630" s="130"/>
      <c r="I630" s="131"/>
      <c r="J630" s="131"/>
      <c r="K630" s="131"/>
      <c r="L630" s="132"/>
      <c r="M630" s="133"/>
    </row>
    <row r="631" spans="1:13" ht="15" customHeight="1">
      <c r="A631" s="143"/>
      <c r="B631" s="130"/>
      <c r="C631" s="131"/>
      <c r="D631" s="131"/>
      <c r="E631" s="131"/>
      <c r="F631" s="152"/>
      <c r="G631" s="130"/>
      <c r="H631" s="130"/>
      <c r="I631" s="131"/>
      <c r="J631" s="131"/>
      <c r="K631" s="131"/>
      <c r="L631" s="132"/>
      <c r="M631" s="133"/>
    </row>
    <row r="632" spans="1:13" ht="15" customHeight="1">
      <c r="A632" s="143"/>
      <c r="B632" s="130"/>
      <c r="C632" s="131"/>
      <c r="D632" s="131"/>
      <c r="E632" s="131"/>
      <c r="F632" s="152"/>
      <c r="G632" s="130"/>
      <c r="H632" s="130"/>
      <c r="I632" s="131"/>
      <c r="J632" s="131"/>
      <c r="K632" s="131"/>
      <c r="L632" s="132"/>
      <c r="M632" s="133"/>
    </row>
    <row r="633" spans="1:13" ht="15" customHeight="1">
      <c r="A633" s="143"/>
      <c r="B633" s="130"/>
      <c r="C633" s="131"/>
      <c r="D633" s="131"/>
      <c r="E633" s="131"/>
      <c r="F633" s="152"/>
      <c r="G633" s="130"/>
      <c r="H633" s="130"/>
      <c r="I633" s="131"/>
      <c r="J633" s="131"/>
      <c r="K633" s="131"/>
      <c r="L633" s="132"/>
      <c r="M633" s="133"/>
    </row>
    <row r="634" spans="1:13" ht="15" customHeight="1">
      <c r="A634" s="143"/>
      <c r="B634" s="130"/>
      <c r="C634" s="131"/>
      <c r="D634" s="131"/>
      <c r="E634" s="131"/>
      <c r="F634" s="152"/>
      <c r="G634" s="130"/>
      <c r="H634" s="130"/>
      <c r="I634" s="131"/>
      <c r="J634" s="131"/>
      <c r="K634" s="131"/>
      <c r="L634" s="132"/>
      <c r="M634" s="133"/>
    </row>
    <row r="635" spans="1:13" ht="15" customHeight="1">
      <c r="A635" s="143"/>
      <c r="B635" s="130"/>
      <c r="C635" s="131"/>
      <c r="D635" s="131"/>
      <c r="E635" s="131"/>
      <c r="F635" s="152"/>
      <c r="G635" s="130"/>
      <c r="H635" s="130"/>
      <c r="I635" s="131"/>
      <c r="J635" s="131"/>
      <c r="K635" s="131"/>
      <c r="L635" s="132"/>
      <c r="M635" s="133"/>
    </row>
    <row r="636" spans="1:13" ht="15" customHeight="1">
      <c r="A636" s="143"/>
      <c r="B636" s="130"/>
      <c r="C636" s="131"/>
      <c r="D636" s="131"/>
      <c r="E636" s="131"/>
      <c r="F636" s="152"/>
      <c r="G636" s="130"/>
      <c r="H636" s="130"/>
      <c r="I636" s="131"/>
      <c r="J636" s="131"/>
      <c r="K636" s="131"/>
      <c r="L636" s="132"/>
      <c r="M636" s="133"/>
    </row>
    <row r="637" spans="1:13" ht="15" customHeight="1">
      <c r="A637" s="143"/>
      <c r="B637" s="130"/>
      <c r="C637" s="131"/>
      <c r="D637" s="131"/>
      <c r="E637" s="131"/>
      <c r="F637" s="152"/>
      <c r="G637" s="130"/>
      <c r="H637" s="130"/>
      <c r="I637" s="131"/>
      <c r="J637" s="131"/>
      <c r="K637" s="131"/>
      <c r="L637" s="132"/>
      <c r="M637" s="133"/>
    </row>
    <row r="638" spans="1:13" ht="15" customHeight="1">
      <c r="A638" s="143"/>
      <c r="B638" s="130"/>
      <c r="C638" s="131"/>
      <c r="D638" s="131"/>
      <c r="E638" s="131"/>
      <c r="F638" s="152"/>
      <c r="G638" s="130"/>
      <c r="H638" s="130"/>
      <c r="I638" s="131"/>
      <c r="J638" s="131"/>
      <c r="K638" s="131"/>
      <c r="L638" s="132"/>
      <c r="M638" s="133"/>
    </row>
    <row r="639" spans="1:13" ht="15" customHeight="1">
      <c r="A639" s="143"/>
      <c r="B639" s="130"/>
      <c r="C639" s="131"/>
      <c r="D639" s="131"/>
      <c r="E639" s="131"/>
      <c r="F639" s="152"/>
      <c r="G639" s="130"/>
      <c r="H639" s="130"/>
      <c r="I639" s="131"/>
      <c r="J639" s="131"/>
      <c r="K639" s="131"/>
      <c r="L639" s="132"/>
      <c r="M639" s="133"/>
    </row>
    <row r="640" spans="1:13" ht="15" customHeight="1">
      <c r="A640" s="143"/>
      <c r="B640" s="130"/>
      <c r="C640" s="131"/>
      <c r="D640" s="131"/>
      <c r="E640" s="131"/>
      <c r="F640" s="152"/>
      <c r="G640" s="130"/>
      <c r="H640" s="130"/>
      <c r="I640" s="131"/>
      <c r="J640" s="131"/>
      <c r="K640" s="131"/>
      <c r="L640" s="132"/>
      <c r="M640" s="133"/>
    </row>
    <row r="641" spans="1:13" ht="15" customHeight="1">
      <c r="A641" s="143"/>
      <c r="B641" s="130"/>
      <c r="C641" s="131"/>
      <c r="D641" s="131"/>
      <c r="E641" s="131"/>
      <c r="F641" s="152"/>
      <c r="G641" s="130"/>
      <c r="H641" s="130"/>
      <c r="I641" s="131"/>
      <c r="J641" s="131"/>
      <c r="K641" s="131"/>
      <c r="L641" s="132"/>
      <c r="M641" s="133"/>
    </row>
    <row r="642" spans="1:13" ht="15" customHeight="1">
      <c r="A642" s="143"/>
      <c r="B642" s="130"/>
      <c r="C642" s="131"/>
      <c r="D642" s="131"/>
      <c r="E642" s="131"/>
      <c r="F642" s="152"/>
      <c r="G642" s="130"/>
      <c r="H642" s="130"/>
      <c r="I642" s="131"/>
      <c r="J642" s="131"/>
      <c r="K642" s="131"/>
      <c r="L642" s="132"/>
      <c r="M642" s="133"/>
    </row>
    <row r="643" spans="1:13" ht="15" customHeight="1">
      <c r="A643" s="143"/>
      <c r="B643" s="130"/>
      <c r="C643" s="131"/>
      <c r="D643" s="131"/>
      <c r="E643" s="131"/>
      <c r="F643" s="152"/>
      <c r="G643" s="130"/>
      <c r="H643" s="130"/>
      <c r="I643" s="131"/>
      <c r="J643" s="131"/>
      <c r="K643" s="131"/>
      <c r="L643" s="132"/>
      <c r="M643" s="133"/>
    </row>
    <row r="644" spans="1:13" ht="15" customHeight="1">
      <c r="A644" s="143"/>
      <c r="B644" s="130"/>
      <c r="C644" s="131"/>
      <c r="D644" s="131"/>
      <c r="E644" s="131"/>
      <c r="F644" s="152"/>
      <c r="G644" s="130"/>
      <c r="H644" s="130"/>
      <c r="I644" s="131"/>
      <c r="J644" s="131"/>
      <c r="K644" s="131"/>
      <c r="L644" s="132"/>
      <c r="M644" s="133"/>
    </row>
    <row r="645" spans="1:13" ht="15" customHeight="1">
      <c r="A645" s="143"/>
      <c r="B645" s="130"/>
      <c r="C645" s="131"/>
      <c r="D645" s="131"/>
      <c r="E645" s="131"/>
      <c r="F645" s="152"/>
      <c r="G645" s="130"/>
      <c r="H645" s="130"/>
      <c r="I645" s="131"/>
      <c r="J645" s="131"/>
      <c r="K645" s="131"/>
      <c r="L645" s="132"/>
      <c r="M645" s="133"/>
    </row>
    <row r="646" spans="1:13" ht="15" customHeight="1">
      <c r="A646" s="143"/>
      <c r="B646" s="130"/>
      <c r="C646" s="131"/>
      <c r="D646" s="131"/>
      <c r="E646" s="131"/>
      <c r="F646" s="152"/>
      <c r="G646" s="130"/>
      <c r="H646" s="130"/>
      <c r="I646" s="131"/>
      <c r="J646" s="131"/>
      <c r="K646" s="131"/>
      <c r="L646" s="132"/>
      <c r="M646" s="133"/>
    </row>
    <row r="647" spans="1:13" ht="15" customHeight="1">
      <c r="A647" s="143"/>
      <c r="B647" s="130"/>
      <c r="C647" s="131"/>
      <c r="D647" s="131"/>
      <c r="E647" s="131"/>
      <c r="F647" s="152"/>
      <c r="G647" s="130"/>
      <c r="H647" s="130"/>
      <c r="I647" s="131"/>
      <c r="J647" s="131"/>
      <c r="K647" s="131"/>
      <c r="L647" s="132"/>
      <c r="M647" s="133"/>
    </row>
    <row r="648" spans="1:13" ht="15" customHeight="1">
      <c r="A648" s="143"/>
      <c r="B648" s="130"/>
      <c r="C648" s="131"/>
      <c r="D648" s="131"/>
      <c r="E648" s="131"/>
      <c r="F648" s="152"/>
      <c r="G648" s="130"/>
      <c r="H648" s="130"/>
      <c r="I648" s="131"/>
      <c r="J648" s="131"/>
      <c r="K648" s="131"/>
      <c r="L648" s="132"/>
      <c r="M648" s="133"/>
    </row>
    <row r="649" spans="1:13" ht="15" customHeight="1">
      <c r="A649" s="143"/>
      <c r="B649" s="130"/>
      <c r="C649" s="131"/>
      <c r="D649" s="131"/>
      <c r="E649" s="131"/>
      <c r="F649" s="152"/>
      <c r="G649" s="130"/>
      <c r="H649" s="130"/>
      <c r="I649" s="131"/>
      <c r="J649" s="131"/>
      <c r="K649" s="131"/>
      <c r="L649" s="132"/>
      <c r="M649" s="133"/>
    </row>
    <row r="650" spans="1:13" ht="15" customHeight="1">
      <c r="A650" s="143"/>
      <c r="B650" s="130"/>
      <c r="C650" s="131"/>
      <c r="D650" s="131"/>
      <c r="E650" s="131"/>
      <c r="F650" s="152"/>
      <c r="G650" s="130"/>
      <c r="H650" s="130"/>
      <c r="I650" s="131"/>
      <c r="J650" s="131"/>
      <c r="K650" s="131"/>
      <c r="L650" s="132"/>
      <c r="M650" s="133"/>
    </row>
    <row r="651" spans="1:13" ht="15" customHeight="1">
      <c r="A651" s="143"/>
      <c r="B651" s="130"/>
      <c r="C651" s="131"/>
      <c r="D651" s="131"/>
      <c r="E651" s="131"/>
      <c r="F651" s="152"/>
      <c r="G651" s="130"/>
      <c r="H651" s="130"/>
      <c r="I651" s="131"/>
      <c r="J651" s="131"/>
      <c r="K651" s="131"/>
      <c r="L651" s="132"/>
      <c r="M651" s="133"/>
    </row>
    <row r="652" spans="1:13" ht="15" customHeight="1">
      <c r="A652" s="143"/>
      <c r="B652" s="130"/>
      <c r="C652" s="131"/>
      <c r="D652" s="131"/>
      <c r="E652" s="131"/>
      <c r="F652" s="152"/>
      <c r="G652" s="130"/>
      <c r="H652" s="130"/>
      <c r="I652" s="131"/>
      <c r="J652" s="131"/>
      <c r="K652" s="131"/>
      <c r="L652" s="132"/>
      <c r="M652" s="133"/>
    </row>
    <row r="653" spans="1:13" ht="15" customHeight="1">
      <c r="A653" s="143"/>
      <c r="B653" s="130"/>
      <c r="C653" s="131"/>
      <c r="D653" s="131"/>
      <c r="E653" s="131"/>
      <c r="F653" s="152"/>
      <c r="G653" s="130"/>
      <c r="H653" s="130"/>
      <c r="I653" s="131"/>
      <c r="J653" s="131"/>
      <c r="K653" s="131"/>
      <c r="L653" s="132"/>
      <c r="M653" s="133"/>
    </row>
    <row r="654" spans="1:13" ht="15" customHeight="1">
      <c r="A654" s="143"/>
      <c r="B654" s="130"/>
      <c r="C654" s="131"/>
      <c r="D654" s="131"/>
      <c r="E654" s="131"/>
      <c r="F654" s="152"/>
      <c r="G654" s="130"/>
      <c r="H654" s="130"/>
      <c r="I654" s="131"/>
      <c r="J654" s="131"/>
      <c r="K654" s="131"/>
      <c r="L654" s="132"/>
      <c r="M654" s="133"/>
    </row>
    <row r="655" spans="1:13" ht="15" customHeight="1">
      <c r="A655" s="143"/>
      <c r="B655" s="130"/>
      <c r="C655" s="131"/>
      <c r="D655" s="131"/>
      <c r="E655" s="131"/>
      <c r="F655" s="152"/>
      <c r="G655" s="130"/>
      <c r="H655" s="130"/>
      <c r="I655" s="131"/>
      <c r="J655" s="131"/>
      <c r="K655" s="131"/>
      <c r="L655" s="132"/>
      <c r="M655" s="133"/>
    </row>
    <row r="656" spans="1:13" ht="15" customHeight="1">
      <c r="A656" s="143"/>
      <c r="B656" s="130"/>
      <c r="C656" s="131"/>
      <c r="D656" s="131"/>
      <c r="E656" s="131"/>
      <c r="F656" s="152"/>
      <c r="G656" s="130"/>
      <c r="H656" s="130"/>
      <c r="I656" s="131"/>
      <c r="J656" s="131"/>
      <c r="K656" s="131"/>
      <c r="L656" s="132"/>
      <c r="M656" s="133"/>
    </row>
    <row r="657" spans="1:13" ht="15" customHeight="1">
      <c r="A657" s="143"/>
      <c r="B657" s="130"/>
      <c r="C657" s="131"/>
      <c r="D657" s="131"/>
      <c r="E657" s="131"/>
      <c r="F657" s="152"/>
      <c r="G657" s="130"/>
      <c r="H657" s="130"/>
      <c r="I657" s="131"/>
      <c r="J657" s="131"/>
      <c r="K657" s="131"/>
      <c r="L657" s="132"/>
      <c r="M657" s="133"/>
    </row>
    <row r="658" spans="1:13" ht="15" customHeight="1">
      <c r="A658" s="143"/>
      <c r="B658" s="130"/>
      <c r="C658" s="131"/>
      <c r="D658" s="131"/>
      <c r="E658" s="131"/>
      <c r="F658" s="152"/>
      <c r="G658" s="130"/>
      <c r="H658" s="130"/>
      <c r="I658" s="131"/>
      <c r="J658" s="131"/>
      <c r="K658" s="131"/>
      <c r="L658" s="132"/>
      <c r="M658" s="133"/>
    </row>
    <row r="659" spans="1:13" ht="15" customHeight="1">
      <c r="A659" s="143"/>
      <c r="B659" s="130"/>
      <c r="C659" s="131"/>
      <c r="D659" s="131"/>
      <c r="E659" s="131"/>
      <c r="F659" s="152"/>
      <c r="G659" s="130"/>
      <c r="H659" s="130"/>
      <c r="I659" s="131"/>
      <c r="J659" s="131"/>
      <c r="K659" s="131"/>
      <c r="L659" s="132"/>
      <c r="M659" s="133"/>
    </row>
    <row r="660" spans="1:13" ht="15" customHeight="1">
      <c r="A660" s="143"/>
      <c r="B660" s="130"/>
      <c r="C660" s="131"/>
      <c r="D660" s="131"/>
      <c r="E660" s="131"/>
      <c r="F660" s="152"/>
      <c r="G660" s="130"/>
      <c r="H660" s="130"/>
      <c r="I660" s="131"/>
      <c r="J660" s="131"/>
      <c r="K660" s="131"/>
      <c r="L660" s="132"/>
      <c r="M660" s="133"/>
    </row>
    <row r="661" spans="1:13" ht="15" customHeight="1">
      <c r="A661" s="143"/>
      <c r="B661" s="130"/>
      <c r="C661" s="131"/>
      <c r="D661" s="131"/>
      <c r="E661" s="131"/>
      <c r="F661" s="152"/>
      <c r="G661" s="130"/>
      <c r="H661" s="130"/>
      <c r="I661" s="131"/>
      <c r="J661" s="131"/>
      <c r="K661" s="131"/>
      <c r="L661" s="132"/>
      <c r="M661" s="133"/>
    </row>
    <row r="662" spans="1:13" ht="15" customHeight="1">
      <c r="A662" s="143"/>
      <c r="B662" s="130"/>
      <c r="C662" s="131"/>
      <c r="D662" s="131"/>
      <c r="E662" s="131"/>
      <c r="F662" s="152"/>
      <c r="G662" s="130"/>
      <c r="H662" s="130"/>
      <c r="I662" s="131"/>
      <c r="J662" s="131"/>
      <c r="K662" s="131"/>
      <c r="L662" s="132"/>
      <c r="M662" s="133"/>
    </row>
    <row r="663" spans="1:13" ht="15" customHeight="1">
      <c r="A663" s="143"/>
      <c r="B663" s="130"/>
      <c r="C663" s="131"/>
      <c r="D663" s="131"/>
      <c r="E663" s="131"/>
      <c r="F663" s="152"/>
      <c r="G663" s="130"/>
      <c r="H663" s="130"/>
      <c r="I663" s="131"/>
      <c r="J663" s="131"/>
      <c r="K663" s="131"/>
      <c r="L663" s="132"/>
      <c r="M663" s="133"/>
    </row>
    <row r="664" spans="1:13" ht="15" customHeight="1">
      <c r="A664" s="143"/>
      <c r="B664" s="130"/>
      <c r="C664" s="131"/>
      <c r="D664" s="131"/>
      <c r="E664" s="131"/>
      <c r="F664" s="152"/>
      <c r="G664" s="130"/>
      <c r="H664" s="130"/>
      <c r="I664" s="131"/>
      <c r="J664" s="131"/>
      <c r="K664" s="131"/>
      <c r="L664" s="132"/>
      <c r="M664" s="133"/>
    </row>
    <row r="665" spans="1:13" ht="15" customHeight="1">
      <c r="A665" s="143"/>
      <c r="B665" s="130"/>
      <c r="C665" s="131"/>
      <c r="D665" s="131"/>
      <c r="E665" s="131"/>
      <c r="F665" s="152"/>
      <c r="G665" s="130"/>
      <c r="H665" s="130"/>
      <c r="I665" s="131"/>
      <c r="J665" s="131"/>
      <c r="K665" s="131"/>
      <c r="L665" s="132"/>
      <c r="M665" s="133"/>
    </row>
    <row r="666" spans="1:13" ht="15" customHeight="1">
      <c r="A666" s="143"/>
      <c r="B666" s="130"/>
      <c r="C666" s="131"/>
      <c r="D666" s="131"/>
      <c r="E666" s="131"/>
      <c r="F666" s="152"/>
      <c r="G666" s="130"/>
      <c r="H666" s="130"/>
      <c r="I666" s="131"/>
      <c r="J666" s="131"/>
      <c r="K666" s="131"/>
      <c r="L666" s="132"/>
      <c r="M666" s="133"/>
    </row>
    <row r="667" spans="1:13" ht="15" customHeight="1">
      <c r="A667" s="143"/>
      <c r="B667" s="130"/>
      <c r="C667" s="131"/>
      <c r="D667" s="131"/>
      <c r="E667" s="131"/>
      <c r="F667" s="152"/>
      <c r="G667" s="130"/>
      <c r="H667" s="130"/>
      <c r="I667" s="131"/>
      <c r="J667" s="131"/>
      <c r="K667" s="131"/>
      <c r="L667" s="132"/>
      <c r="M667" s="133"/>
    </row>
    <row r="668" spans="1:13" ht="15" customHeight="1">
      <c r="A668" s="143"/>
      <c r="B668" s="130"/>
      <c r="C668" s="131"/>
      <c r="D668" s="131"/>
      <c r="E668" s="131"/>
      <c r="F668" s="152"/>
      <c r="G668" s="130"/>
      <c r="H668" s="130"/>
      <c r="I668" s="131"/>
      <c r="J668" s="131"/>
      <c r="K668" s="131"/>
      <c r="L668" s="132"/>
      <c r="M668" s="133"/>
    </row>
    <row r="669" spans="1:13" ht="15" customHeight="1">
      <c r="A669" s="143"/>
      <c r="B669" s="130"/>
      <c r="C669" s="131"/>
      <c r="D669" s="131"/>
      <c r="E669" s="131"/>
      <c r="F669" s="152"/>
      <c r="G669" s="130"/>
      <c r="H669" s="130"/>
      <c r="I669" s="131"/>
      <c r="J669" s="131"/>
      <c r="K669" s="131"/>
      <c r="L669" s="132"/>
      <c r="M669" s="133"/>
    </row>
    <row r="670" spans="1:13" ht="15" customHeight="1">
      <c r="A670" s="143"/>
      <c r="B670" s="130"/>
      <c r="C670" s="131"/>
      <c r="D670" s="131"/>
      <c r="E670" s="131"/>
      <c r="F670" s="152"/>
      <c r="G670" s="130"/>
      <c r="H670" s="130"/>
      <c r="I670" s="131"/>
      <c r="J670" s="131"/>
      <c r="K670" s="131"/>
      <c r="L670" s="132"/>
      <c r="M670" s="133"/>
    </row>
    <row r="671" spans="1:13" ht="15" customHeight="1">
      <c r="A671" s="143"/>
      <c r="B671" s="130"/>
      <c r="C671" s="131"/>
      <c r="D671" s="131"/>
      <c r="E671" s="131"/>
      <c r="F671" s="152"/>
      <c r="G671" s="130"/>
      <c r="H671" s="130"/>
      <c r="I671" s="131"/>
      <c r="J671" s="131"/>
      <c r="K671" s="131"/>
      <c r="L671" s="132"/>
      <c r="M671" s="133"/>
    </row>
    <row r="672" spans="1:13" ht="15" customHeight="1">
      <c r="A672" s="143"/>
      <c r="B672" s="130"/>
      <c r="C672" s="131"/>
      <c r="D672" s="131"/>
      <c r="E672" s="131"/>
      <c r="F672" s="152"/>
      <c r="G672" s="130"/>
      <c r="H672" s="130"/>
      <c r="I672" s="131"/>
      <c r="J672" s="131"/>
      <c r="K672" s="131"/>
      <c r="L672" s="132"/>
      <c r="M672" s="133"/>
    </row>
    <row r="673" spans="1:13" ht="15" customHeight="1">
      <c r="A673" s="143"/>
      <c r="B673" s="130"/>
      <c r="C673" s="131"/>
      <c r="D673" s="131"/>
      <c r="E673" s="131"/>
      <c r="F673" s="152"/>
      <c r="G673" s="130"/>
      <c r="H673" s="130"/>
      <c r="I673" s="131"/>
      <c r="J673" s="131"/>
      <c r="K673" s="131"/>
      <c r="L673" s="132"/>
      <c r="M673" s="133"/>
    </row>
    <row r="674" spans="1:13" ht="15" customHeight="1">
      <c r="A674" s="143"/>
      <c r="B674" s="130"/>
      <c r="C674" s="131"/>
      <c r="D674" s="131"/>
      <c r="E674" s="131"/>
      <c r="F674" s="152"/>
      <c r="G674" s="130"/>
      <c r="H674" s="130"/>
      <c r="I674" s="131"/>
      <c r="J674" s="131"/>
      <c r="K674" s="131"/>
      <c r="L674" s="132"/>
      <c r="M674" s="133"/>
    </row>
    <row r="675" spans="1:13" ht="15" customHeight="1">
      <c r="A675" s="143"/>
      <c r="B675" s="130"/>
      <c r="C675" s="131"/>
      <c r="D675" s="131"/>
      <c r="E675" s="131"/>
      <c r="F675" s="152"/>
      <c r="G675" s="130"/>
      <c r="H675" s="130"/>
      <c r="I675" s="131"/>
      <c r="J675" s="131"/>
      <c r="K675" s="131"/>
      <c r="L675" s="132"/>
      <c r="M675" s="133"/>
    </row>
    <row r="676" spans="1:13" ht="15" customHeight="1">
      <c r="A676" s="143"/>
      <c r="B676" s="130"/>
      <c r="C676" s="131"/>
      <c r="D676" s="131"/>
      <c r="E676" s="131"/>
      <c r="F676" s="152"/>
      <c r="G676" s="130"/>
      <c r="H676" s="130"/>
      <c r="I676" s="131"/>
      <c r="J676" s="131"/>
      <c r="K676" s="131"/>
      <c r="L676" s="132"/>
      <c r="M676" s="133"/>
    </row>
    <row r="677" spans="1:13" ht="15" customHeight="1">
      <c r="A677" s="143"/>
      <c r="B677" s="130"/>
      <c r="C677" s="131"/>
      <c r="D677" s="131"/>
      <c r="E677" s="131"/>
      <c r="F677" s="152"/>
      <c r="G677" s="130"/>
      <c r="H677" s="130"/>
      <c r="I677" s="131"/>
      <c r="J677" s="131"/>
      <c r="K677" s="131"/>
      <c r="L677" s="132"/>
      <c r="M677" s="133"/>
    </row>
    <row r="678" spans="1:13" ht="15" customHeight="1">
      <c r="A678" s="143"/>
      <c r="B678" s="130"/>
      <c r="C678" s="131"/>
      <c r="D678" s="131"/>
      <c r="E678" s="131"/>
      <c r="F678" s="152"/>
      <c r="G678" s="130"/>
      <c r="H678" s="130"/>
      <c r="I678" s="131"/>
      <c r="J678" s="131"/>
      <c r="K678" s="131"/>
      <c r="L678" s="132"/>
      <c r="M678" s="133"/>
    </row>
    <row r="679" spans="1:13" ht="15" customHeight="1">
      <c r="A679" s="143"/>
      <c r="B679" s="130"/>
      <c r="C679" s="131"/>
      <c r="D679" s="131"/>
      <c r="E679" s="131"/>
      <c r="F679" s="152"/>
      <c r="G679" s="130"/>
      <c r="H679" s="130"/>
      <c r="I679" s="131"/>
      <c r="J679" s="131"/>
      <c r="K679" s="131"/>
      <c r="L679" s="132"/>
      <c r="M679" s="133"/>
    </row>
    <row r="680" spans="1:13" ht="15" customHeight="1">
      <c r="A680" s="143"/>
      <c r="B680" s="130"/>
      <c r="C680" s="131"/>
      <c r="D680" s="131"/>
      <c r="E680" s="131"/>
      <c r="F680" s="152"/>
      <c r="G680" s="130"/>
      <c r="H680" s="130"/>
      <c r="I680" s="131"/>
      <c r="J680" s="131"/>
      <c r="K680" s="131"/>
      <c r="L680" s="132"/>
      <c r="M680" s="133"/>
    </row>
    <row r="681" spans="1:13" ht="15" customHeight="1">
      <c r="A681" s="143"/>
      <c r="B681" s="130"/>
      <c r="C681" s="131"/>
      <c r="D681" s="131"/>
      <c r="E681" s="131"/>
      <c r="F681" s="152"/>
      <c r="G681" s="130"/>
      <c r="H681" s="130"/>
      <c r="I681" s="131"/>
      <c r="J681" s="131"/>
      <c r="K681" s="131"/>
      <c r="L681" s="132"/>
      <c r="M681" s="133"/>
    </row>
    <row r="682" spans="1:13" ht="15" customHeight="1">
      <c r="A682" s="143"/>
      <c r="B682" s="130"/>
      <c r="C682" s="131"/>
      <c r="D682" s="131"/>
      <c r="E682" s="131"/>
      <c r="F682" s="152"/>
      <c r="G682" s="130"/>
      <c r="H682" s="130"/>
      <c r="I682" s="131"/>
      <c r="J682" s="131"/>
      <c r="K682" s="131"/>
      <c r="L682" s="132"/>
      <c r="M682" s="133"/>
    </row>
    <row r="683" spans="1:13" ht="15" customHeight="1">
      <c r="A683" s="143"/>
      <c r="B683" s="130"/>
      <c r="C683" s="131"/>
      <c r="D683" s="131"/>
      <c r="E683" s="131"/>
      <c r="F683" s="152"/>
      <c r="G683" s="130"/>
      <c r="H683" s="130"/>
      <c r="I683" s="131"/>
      <c r="J683" s="131"/>
      <c r="K683" s="131"/>
      <c r="L683" s="132"/>
      <c r="M683" s="133"/>
    </row>
    <row r="684" spans="1:13" ht="15" customHeight="1">
      <c r="A684" s="143"/>
      <c r="B684" s="130"/>
      <c r="C684" s="131"/>
      <c r="D684" s="131"/>
      <c r="E684" s="131"/>
      <c r="F684" s="152"/>
      <c r="G684" s="130"/>
      <c r="H684" s="130"/>
      <c r="I684" s="131"/>
      <c r="J684" s="131"/>
      <c r="K684" s="131"/>
      <c r="L684" s="132"/>
      <c r="M684" s="133"/>
    </row>
    <row r="685" spans="1:13" ht="15" customHeight="1">
      <c r="A685" s="143"/>
      <c r="B685" s="130"/>
      <c r="C685" s="131"/>
      <c r="D685" s="131"/>
      <c r="E685" s="131"/>
      <c r="F685" s="152"/>
      <c r="G685" s="130"/>
      <c r="H685" s="130"/>
      <c r="I685" s="131"/>
      <c r="J685" s="131"/>
      <c r="K685" s="131"/>
      <c r="L685" s="132"/>
      <c r="M685" s="133"/>
    </row>
    <row r="686" spans="1:13" ht="15" customHeight="1">
      <c r="A686" s="143"/>
      <c r="B686" s="130"/>
      <c r="C686" s="131"/>
      <c r="D686" s="131"/>
      <c r="E686" s="131"/>
      <c r="F686" s="152"/>
      <c r="G686" s="130"/>
      <c r="H686" s="130"/>
      <c r="I686" s="131"/>
      <c r="J686" s="131"/>
      <c r="K686" s="131"/>
      <c r="L686" s="132"/>
      <c r="M686" s="133"/>
    </row>
    <row r="687" spans="1:13" ht="15" customHeight="1">
      <c r="A687" s="143"/>
      <c r="B687" s="130"/>
      <c r="C687" s="131"/>
      <c r="D687" s="131"/>
      <c r="E687" s="131"/>
      <c r="F687" s="152"/>
      <c r="G687" s="130"/>
      <c r="H687" s="130"/>
      <c r="I687" s="131"/>
      <c r="J687" s="131"/>
      <c r="K687" s="131"/>
      <c r="L687" s="132"/>
      <c r="M687" s="133"/>
    </row>
    <row r="688" spans="1:13" ht="15" customHeight="1">
      <c r="A688" s="143"/>
      <c r="B688" s="130"/>
      <c r="C688" s="131"/>
      <c r="D688" s="131"/>
      <c r="E688" s="131"/>
      <c r="F688" s="152"/>
      <c r="G688" s="130"/>
      <c r="H688" s="130"/>
      <c r="I688" s="131"/>
      <c r="J688" s="131"/>
      <c r="K688" s="131"/>
      <c r="L688" s="132"/>
      <c r="M688" s="133"/>
    </row>
    <row r="689" spans="1:13" ht="15" customHeight="1">
      <c r="A689" s="143"/>
      <c r="B689" s="130"/>
      <c r="C689" s="131"/>
      <c r="D689" s="131"/>
      <c r="E689" s="131"/>
      <c r="F689" s="152"/>
      <c r="G689" s="130"/>
      <c r="H689" s="130"/>
      <c r="I689" s="131"/>
      <c r="J689" s="131"/>
      <c r="K689" s="131"/>
      <c r="L689" s="132"/>
      <c r="M689" s="133"/>
    </row>
    <row r="690" spans="1:13" ht="15" customHeight="1">
      <c r="A690" s="143"/>
      <c r="B690" s="130"/>
      <c r="C690" s="131"/>
      <c r="D690" s="131"/>
      <c r="E690" s="131"/>
      <c r="F690" s="152"/>
      <c r="G690" s="130"/>
      <c r="H690" s="130"/>
      <c r="I690" s="131"/>
      <c r="J690" s="131"/>
      <c r="K690" s="131"/>
      <c r="L690" s="132"/>
      <c r="M690" s="133"/>
    </row>
    <row r="691" spans="1:13" ht="15" customHeight="1">
      <c r="A691" s="143"/>
      <c r="B691" s="130"/>
      <c r="C691" s="131"/>
      <c r="D691" s="131"/>
      <c r="E691" s="131"/>
      <c r="F691" s="152"/>
      <c r="G691" s="130"/>
      <c r="H691" s="130"/>
      <c r="I691" s="131"/>
      <c r="J691" s="131"/>
      <c r="K691" s="131"/>
      <c r="L691" s="132"/>
      <c r="M691" s="133"/>
    </row>
    <row r="692" spans="1:13" ht="15" customHeight="1">
      <c r="A692" s="143"/>
      <c r="B692" s="130"/>
      <c r="C692" s="131"/>
      <c r="D692" s="131"/>
      <c r="E692" s="131"/>
      <c r="F692" s="152"/>
      <c r="G692" s="130"/>
      <c r="H692" s="130"/>
      <c r="I692" s="131"/>
      <c r="J692" s="131"/>
      <c r="K692" s="131"/>
      <c r="L692" s="132"/>
      <c r="M692" s="133"/>
    </row>
    <row r="693" spans="1:13" ht="15" customHeight="1">
      <c r="A693" s="143"/>
      <c r="B693" s="130"/>
      <c r="C693" s="131"/>
      <c r="D693" s="131"/>
      <c r="E693" s="131"/>
      <c r="F693" s="152"/>
      <c r="G693" s="130"/>
      <c r="H693" s="130"/>
      <c r="I693" s="131"/>
      <c r="J693" s="131"/>
      <c r="K693" s="131"/>
      <c r="L693" s="132"/>
      <c r="M693" s="133"/>
    </row>
    <row r="694" spans="1:13" ht="15" customHeight="1">
      <c r="A694" s="143"/>
      <c r="B694" s="130"/>
      <c r="C694" s="131"/>
      <c r="D694" s="131"/>
      <c r="E694" s="131"/>
      <c r="F694" s="152"/>
      <c r="G694" s="130"/>
      <c r="H694" s="130"/>
      <c r="I694" s="131"/>
      <c r="J694" s="131"/>
      <c r="K694" s="131"/>
      <c r="L694" s="132"/>
      <c r="M694" s="133"/>
    </row>
    <row r="695" spans="1:13" ht="15" customHeight="1">
      <c r="A695" s="143"/>
      <c r="B695" s="130"/>
      <c r="C695" s="131"/>
      <c r="D695" s="131"/>
      <c r="E695" s="131"/>
      <c r="F695" s="152"/>
      <c r="G695" s="130"/>
      <c r="H695" s="130"/>
      <c r="I695" s="131"/>
      <c r="J695" s="131"/>
      <c r="K695" s="131"/>
      <c r="L695" s="132"/>
      <c r="M695" s="133"/>
    </row>
    <row r="696" spans="1:13" ht="15" customHeight="1">
      <c r="A696" s="143"/>
      <c r="B696" s="130"/>
      <c r="C696" s="131"/>
      <c r="D696" s="131"/>
      <c r="E696" s="131"/>
      <c r="F696" s="152"/>
      <c r="G696" s="130"/>
      <c r="H696" s="130"/>
      <c r="I696" s="131"/>
      <c r="J696" s="131"/>
      <c r="K696" s="131"/>
      <c r="L696" s="132"/>
      <c r="M696" s="133"/>
    </row>
    <row r="697" spans="1:13" ht="15" customHeight="1">
      <c r="A697" s="143"/>
      <c r="B697" s="130"/>
      <c r="C697" s="131"/>
      <c r="D697" s="131"/>
      <c r="E697" s="131"/>
      <c r="F697" s="152"/>
      <c r="G697" s="130"/>
      <c r="H697" s="130"/>
      <c r="I697" s="131"/>
      <c r="J697" s="131"/>
      <c r="K697" s="131"/>
      <c r="L697" s="132"/>
      <c r="M697" s="133"/>
    </row>
    <row r="698" spans="1:13" ht="15" customHeight="1">
      <c r="A698" s="143"/>
      <c r="B698" s="130"/>
      <c r="C698" s="131"/>
      <c r="D698" s="131"/>
      <c r="E698" s="131"/>
      <c r="F698" s="152"/>
      <c r="G698" s="130"/>
      <c r="H698" s="130"/>
      <c r="I698" s="131"/>
      <c r="J698" s="131"/>
      <c r="K698" s="131"/>
      <c r="L698" s="132"/>
      <c r="M698" s="133"/>
    </row>
    <row r="699" spans="1:13" ht="15" customHeight="1">
      <c r="A699" s="143"/>
      <c r="B699" s="130"/>
      <c r="C699" s="131"/>
      <c r="D699" s="131"/>
      <c r="E699" s="131"/>
      <c r="F699" s="152"/>
      <c r="G699" s="130"/>
      <c r="H699" s="130"/>
      <c r="I699" s="131"/>
      <c r="J699" s="131"/>
      <c r="K699" s="131"/>
      <c r="L699" s="132"/>
      <c r="M699" s="133"/>
    </row>
    <row r="700" spans="1:13" ht="15" customHeight="1">
      <c r="A700" s="143"/>
      <c r="B700" s="130"/>
      <c r="C700" s="131"/>
      <c r="D700" s="131"/>
      <c r="E700" s="131"/>
      <c r="F700" s="152"/>
      <c r="G700" s="130"/>
      <c r="H700" s="130"/>
      <c r="I700" s="131"/>
      <c r="J700" s="131"/>
      <c r="K700" s="131"/>
      <c r="L700" s="132"/>
      <c r="M700" s="133"/>
    </row>
    <row r="701" spans="1:13" ht="15" customHeight="1">
      <c r="A701" s="143"/>
      <c r="B701" s="130"/>
      <c r="C701" s="131"/>
      <c r="D701" s="131"/>
      <c r="E701" s="131"/>
      <c r="F701" s="152"/>
      <c r="G701" s="130"/>
      <c r="H701" s="130"/>
      <c r="I701" s="131"/>
      <c r="J701" s="131"/>
      <c r="K701" s="131"/>
      <c r="L701" s="132"/>
      <c r="M701" s="133"/>
    </row>
    <row r="702" spans="1:13" ht="15" customHeight="1">
      <c r="A702" s="143"/>
      <c r="B702" s="130"/>
      <c r="C702" s="131"/>
      <c r="D702" s="131"/>
      <c r="E702" s="131"/>
      <c r="F702" s="152"/>
      <c r="G702" s="130"/>
      <c r="H702" s="130"/>
      <c r="I702" s="131"/>
      <c r="J702" s="131"/>
      <c r="K702" s="131"/>
      <c r="L702" s="132"/>
      <c r="M702" s="133"/>
    </row>
    <row r="703" spans="1:13" ht="15" customHeight="1">
      <c r="A703" s="143"/>
      <c r="B703" s="130"/>
      <c r="C703" s="131"/>
      <c r="D703" s="131"/>
      <c r="E703" s="131"/>
      <c r="F703" s="152"/>
      <c r="G703" s="130"/>
      <c r="H703" s="130"/>
      <c r="I703" s="131"/>
      <c r="J703" s="131"/>
      <c r="K703" s="131"/>
      <c r="L703" s="132"/>
      <c r="M703" s="133"/>
    </row>
    <row r="704" spans="1:13" ht="15" customHeight="1">
      <c r="A704" s="143"/>
      <c r="B704" s="130"/>
      <c r="C704" s="131"/>
      <c r="D704" s="131"/>
      <c r="E704" s="131"/>
      <c r="F704" s="152"/>
      <c r="G704" s="130"/>
      <c r="H704" s="130"/>
      <c r="I704" s="131"/>
      <c r="J704" s="131"/>
      <c r="K704" s="131"/>
      <c r="L704" s="132"/>
      <c r="M704" s="133"/>
    </row>
    <row r="705" spans="1:13" ht="15" customHeight="1">
      <c r="A705" s="143"/>
      <c r="B705" s="130"/>
      <c r="C705" s="131"/>
      <c r="D705" s="131"/>
      <c r="E705" s="131"/>
      <c r="F705" s="152"/>
      <c r="G705" s="130"/>
      <c r="H705" s="130"/>
      <c r="I705" s="131"/>
      <c r="J705" s="131"/>
      <c r="K705" s="131"/>
      <c r="L705" s="132"/>
      <c r="M705" s="133"/>
    </row>
    <row r="706" spans="1:13" ht="15" customHeight="1">
      <c r="A706" s="143"/>
      <c r="B706" s="130"/>
      <c r="C706" s="131"/>
      <c r="D706" s="131"/>
      <c r="E706" s="131"/>
      <c r="F706" s="152"/>
      <c r="G706" s="130"/>
      <c r="H706" s="130"/>
      <c r="I706" s="131"/>
      <c r="J706" s="131"/>
      <c r="K706" s="131"/>
      <c r="L706" s="132"/>
      <c r="M706" s="133"/>
    </row>
    <row r="707" spans="1:13" ht="15" customHeight="1">
      <c r="A707" s="143"/>
      <c r="B707" s="130"/>
      <c r="C707" s="131"/>
      <c r="D707" s="131"/>
      <c r="E707" s="131"/>
      <c r="F707" s="152"/>
      <c r="G707" s="130"/>
      <c r="H707" s="130"/>
      <c r="I707" s="131"/>
      <c r="J707" s="131"/>
      <c r="K707" s="131"/>
      <c r="L707" s="132"/>
      <c r="M707" s="133"/>
    </row>
    <row r="708" spans="1:13" ht="15" customHeight="1">
      <c r="A708" s="143"/>
      <c r="B708" s="130"/>
      <c r="C708" s="131"/>
      <c r="D708" s="131"/>
      <c r="E708" s="131"/>
      <c r="F708" s="152"/>
      <c r="G708" s="130"/>
      <c r="H708" s="130"/>
      <c r="I708" s="131"/>
      <c r="J708" s="131"/>
      <c r="K708" s="131"/>
      <c r="L708" s="132"/>
      <c r="M708" s="133"/>
    </row>
    <row r="709" spans="1:13" ht="15" customHeight="1">
      <c r="A709" s="143"/>
      <c r="B709" s="130"/>
      <c r="C709" s="131"/>
      <c r="D709" s="131"/>
      <c r="E709" s="131"/>
      <c r="F709" s="152"/>
      <c r="G709" s="130"/>
      <c r="H709" s="130"/>
      <c r="I709" s="131"/>
      <c r="J709" s="131"/>
      <c r="K709" s="131"/>
      <c r="L709" s="132"/>
      <c r="M709" s="133"/>
    </row>
    <row r="710" spans="1:13" ht="15" customHeight="1">
      <c r="A710" s="143"/>
      <c r="B710" s="130"/>
      <c r="C710" s="131"/>
      <c r="D710" s="131"/>
      <c r="E710" s="131"/>
      <c r="F710" s="152"/>
      <c r="G710" s="130"/>
      <c r="H710" s="130"/>
      <c r="I710" s="131"/>
      <c r="J710" s="131"/>
      <c r="K710" s="131"/>
      <c r="L710" s="132"/>
      <c r="M710" s="133"/>
    </row>
    <row r="711" spans="1:13" ht="15" customHeight="1">
      <c r="A711" s="143"/>
      <c r="B711" s="130"/>
      <c r="C711" s="131"/>
      <c r="D711" s="131"/>
      <c r="E711" s="131"/>
      <c r="F711" s="152"/>
      <c r="G711" s="130"/>
      <c r="H711" s="130"/>
      <c r="I711" s="131"/>
      <c r="J711" s="131"/>
      <c r="K711" s="131"/>
      <c r="L711" s="132"/>
      <c r="M711" s="133"/>
    </row>
    <row r="712" spans="1:13" ht="15" customHeight="1">
      <c r="A712" s="143"/>
      <c r="B712" s="130"/>
      <c r="C712" s="131"/>
      <c r="D712" s="131"/>
      <c r="E712" s="131"/>
      <c r="F712" s="152"/>
      <c r="G712" s="130"/>
      <c r="H712" s="130"/>
      <c r="I712" s="131"/>
      <c r="J712" s="131"/>
      <c r="K712" s="131"/>
      <c r="L712" s="132"/>
      <c r="M712" s="133"/>
    </row>
    <row r="713" spans="1:13" ht="15" customHeight="1">
      <c r="A713" s="143"/>
      <c r="B713" s="130"/>
      <c r="C713" s="131"/>
      <c r="D713" s="131"/>
      <c r="E713" s="131"/>
      <c r="F713" s="152"/>
      <c r="G713" s="130"/>
      <c r="H713" s="130"/>
      <c r="I713" s="131"/>
      <c r="J713" s="131"/>
      <c r="K713" s="131"/>
      <c r="L713" s="132"/>
      <c r="M713" s="133"/>
    </row>
    <row r="714" spans="1:13" ht="15" customHeight="1">
      <c r="A714" s="143"/>
      <c r="B714" s="130"/>
      <c r="C714" s="131"/>
      <c r="D714" s="131"/>
      <c r="E714" s="131"/>
      <c r="F714" s="152"/>
      <c r="G714" s="130"/>
      <c r="H714" s="130"/>
      <c r="I714" s="131"/>
      <c r="J714" s="131"/>
      <c r="K714" s="131"/>
      <c r="L714" s="132"/>
      <c r="M714" s="133"/>
    </row>
    <row r="715" spans="1:13" ht="15" customHeight="1">
      <c r="A715" s="143"/>
      <c r="B715" s="130"/>
      <c r="C715" s="131"/>
      <c r="D715" s="131"/>
      <c r="E715" s="131"/>
      <c r="F715" s="152"/>
      <c r="G715" s="130"/>
      <c r="H715" s="130"/>
      <c r="I715" s="131"/>
      <c r="J715" s="131"/>
      <c r="K715" s="131"/>
      <c r="L715" s="132"/>
      <c r="M715" s="133"/>
    </row>
    <row r="716" spans="1:13" ht="15" customHeight="1">
      <c r="A716" s="143"/>
      <c r="B716" s="130"/>
      <c r="C716" s="131"/>
      <c r="D716" s="131"/>
      <c r="E716" s="131"/>
      <c r="F716" s="152"/>
      <c r="G716" s="130"/>
      <c r="H716" s="130"/>
      <c r="I716" s="131"/>
      <c r="J716" s="131"/>
      <c r="K716" s="131"/>
      <c r="L716" s="132"/>
      <c r="M716" s="133"/>
    </row>
    <row r="717" spans="1:13" ht="15" customHeight="1">
      <c r="A717" s="143"/>
      <c r="B717" s="130"/>
      <c r="C717" s="131"/>
      <c r="D717" s="131"/>
      <c r="E717" s="131"/>
      <c r="F717" s="152"/>
      <c r="G717" s="130"/>
      <c r="H717" s="130"/>
      <c r="I717" s="131"/>
      <c r="J717" s="131"/>
      <c r="K717" s="131"/>
      <c r="L717" s="132"/>
      <c r="M717" s="133"/>
    </row>
    <row r="718" spans="1:13" ht="15" customHeight="1">
      <c r="A718" s="143"/>
      <c r="B718" s="130"/>
      <c r="C718" s="131"/>
      <c r="D718" s="131"/>
      <c r="E718" s="131"/>
      <c r="F718" s="152"/>
      <c r="G718" s="130"/>
      <c r="H718" s="130"/>
      <c r="I718" s="131"/>
      <c r="J718" s="131"/>
      <c r="K718" s="131"/>
      <c r="L718" s="132"/>
      <c r="M718" s="133"/>
    </row>
    <row r="719" spans="1:13" ht="15" customHeight="1">
      <c r="A719" s="143"/>
      <c r="B719" s="130"/>
      <c r="C719" s="131"/>
      <c r="D719" s="131"/>
      <c r="E719" s="131"/>
      <c r="F719" s="152"/>
      <c r="G719" s="130"/>
      <c r="H719" s="130"/>
      <c r="I719" s="131"/>
      <c r="J719" s="131"/>
      <c r="K719" s="131"/>
      <c r="L719" s="132"/>
      <c r="M719" s="133"/>
    </row>
    <row r="720" spans="1:13" ht="15" customHeight="1">
      <c r="A720" s="143"/>
      <c r="B720" s="130"/>
      <c r="C720" s="131"/>
      <c r="D720" s="131"/>
      <c r="E720" s="131"/>
      <c r="F720" s="152"/>
      <c r="G720" s="130"/>
      <c r="H720" s="130"/>
      <c r="I720" s="131"/>
      <c r="J720" s="131"/>
      <c r="K720" s="131"/>
      <c r="L720" s="132"/>
      <c r="M720" s="133"/>
    </row>
    <row r="721" spans="1:13" ht="15" customHeight="1">
      <c r="A721" s="143"/>
      <c r="B721" s="130"/>
      <c r="C721" s="131"/>
      <c r="D721" s="131"/>
      <c r="E721" s="131"/>
      <c r="F721" s="152"/>
      <c r="G721" s="130"/>
      <c r="H721" s="130"/>
      <c r="I721" s="131"/>
      <c r="J721" s="131"/>
      <c r="K721" s="131"/>
      <c r="L721" s="132"/>
      <c r="M721" s="133"/>
    </row>
    <row r="722" spans="1:13" ht="15" customHeight="1">
      <c r="A722" s="143"/>
      <c r="B722" s="130"/>
      <c r="C722" s="131"/>
      <c r="D722" s="131"/>
      <c r="E722" s="131"/>
      <c r="F722" s="152"/>
      <c r="G722" s="130"/>
      <c r="H722" s="130"/>
      <c r="I722" s="131"/>
      <c r="J722" s="131"/>
      <c r="K722" s="131"/>
      <c r="L722" s="132"/>
      <c r="M722" s="133"/>
    </row>
    <row r="723" spans="1:13" ht="15" customHeight="1">
      <c r="A723" s="143"/>
      <c r="B723" s="130"/>
      <c r="C723" s="131"/>
      <c r="D723" s="131"/>
      <c r="E723" s="131"/>
      <c r="F723" s="152"/>
      <c r="G723" s="130"/>
      <c r="H723" s="130"/>
      <c r="I723" s="131"/>
      <c r="J723" s="131"/>
      <c r="K723" s="131"/>
      <c r="L723" s="132"/>
      <c r="M723" s="133"/>
    </row>
    <row r="724" spans="1:13" ht="15" customHeight="1">
      <c r="A724" s="143"/>
      <c r="B724" s="130"/>
      <c r="C724" s="131"/>
      <c r="D724" s="131"/>
      <c r="E724" s="131"/>
      <c r="F724" s="152"/>
      <c r="G724" s="130"/>
      <c r="H724" s="130"/>
      <c r="I724" s="131"/>
      <c r="J724" s="131"/>
      <c r="K724" s="131"/>
      <c r="L724" s="132"/>
      <c r="M724" s="133"/>
    </row>
    <row r="725" spans="1:13" ht="15" customHeight="1">
      <c r="A725" s="143"/>
      <c r="B725" s="130"/>
      <c r="C725" s="131"/>
      <c r="D725" s="131"/>
      <c r="E725" s="131"/>
      <c r="F725" s="152"/>
      <c r="G725" s="130"/>
      <c r="H725" s="130"/>
      <c r="I725" s="131"/>
      <c r="J725" s="131"/>
      <c r="K725" s="131"/>
      <c r="L725" s="132"/>
      <c r="M725" s="133"/>
    </row>
    <row r="726" spans="1:13" ht="15" customHeight="1">
      <c r="A726" s="143"/>
      <c r="B726" s="130"/>
      <c r="C726" s="131"/>
      <c r="D726" s="131"/>
      <c r="E726" s="131"/>
      <c r="F726" s="152"/>
      <c r="G726" s="130"/>
      <c r="H726" s="130"/>
      <c r="I726" s="131"/>
      <c r="J726" s="131"/>
      <c r="K726" s="131"/>
      <c r="L726" s="132"/>
      <c r="M726" s="133"/>
    </row>
    <row r="727" spans="1:13" ht="15" customHeight="1">
      <c r="A727" s="143"/>
      <c r="B727" s="130"/>
      <c r="C727" s="131"/>
      <c r="D727" s="131"/>
      <c r="E727" s="131"/>
      <c r="F727" s="152"/>
      <c r="G727" s="130"/>
      <c r="H727" s="130"/>
      <c r="I727" s="131"/>
      <c r="J727" s="131"/>
      <c r="K727" s="131"/>
      <c r="L727" s="132"/>
      <c r="M727" s="133"/>
    </row>
    <row r="728" spans="1:13" ht="15" customHeight="1">
      <c r="A728" s="143"/>
      <c r="B728" s="130"/>
      <c r="C728" s="131"/>
      <c r="D728" s="131"/>
      <c r="E728" s="131"/>
      <c r="F728" s="152"/>
      <c r="G728" s="130"/>
      <c r="H728" s="130"/>
      <c r="I728" s="131"/>
      <c r="J728" s="131"/>
      <c r="K728" s="131"/>
      <c r="L728" s="132"/>
      <c r="M728" s="133"/>
    </row>
    <row r="729" spans="1:13" ht="15" customHeight="1">
      <c r="A729" s="143"/>
      <c r="B729" s="130"/>
      <c r="C729" s="131"/>
      <c r="D729" s="131"/>
      <c r="E729" s="131"/>
      <c r="F729" s="152"/>
      <c r="G729" s="130"/>
      <c r="H729" s="130"/>
      <c r="I729" s="131"/>
      <c r="J729" s="131"/>
      <c r="K729" s="131"/>
      <c r="L729" s="132"/>
      <c r="M729" s="133"/>
    </row>
    <row r="730" spans="1:13" ht="15" customHeight="1">
      <c r="A730" s="143"/>
      <c r="B730" s="130"/>
      <c r="C730" s="131"/>
      <c r="D730" s="131"/>
      <c r="E730" s="131"/>
      <c r="F730" s="152"/>
      <c r="G730" s="130"/>
      <c r="H730" s="130"/>
      <c r="I730" s="131"/>
      <c r="J730" s="131"/>
      <c r="K730" s="131"/>
      <c r="L730" s="132"/>
      <c r="M730" s="133"/>
    </row>
    <row r="731" spans="1:13" ht="15" customHeight="1">
      <c r="A731" s="143"/>
      <c r="B731" s="130"/>
      <c r="C731" s="131"/>
      <c r="D731" s="131"/>
      <c r="E731" s="131"/>
      <c r="F731" s="152"/>
      <c r="G731" s="130"/>
      <c r="H731" s="130"/>
      <c r="I731" s="131"/>
      <c r="J731" s="131"/>
      <c r="K731" s="131"/>
      <c r="L731" s="132"/>
      <c r="M731" s="133"/>
    </row>
    <row r="732" spans="1:13" ht="15" customHeight="1">
      <c r="A732" s="143"/>
      <c r="B732" s="130"/>
      <c r="C732" s="131"/>
      <c r="D732" s="131"/>
      <c r="E732" s="131"/>
      <c r="F732" s="152"/>
      <c r="G732" s="130"/>
      <c r="H732" s="130"/>
      <c r="I732" s="131"/>
      <c r="J732" s="131"/>
      <c r="K732" s="131"/>
      <c r="L732" s="132"/>
      <c r="M732" s="133"/>
    </row>
    <row r="733" spans="1:13" ht="15" customHeight="1">
      <c r="A733" s="143"/>
      <c r="B733" s="130"/>
      <c r="C733" s="131"/>
      <c r="D733" s="131"/>
      <c r="E733" s="131"/>
      <c r="F733" s="152"/>
      <c r="G733" s="130"/>
      <c r="H733" s="130"/>
      <c r="I733" s="131"/>
      <c r="J733" s="131"/>
      <c r="K733" s="131"/>
      <c r="L733" s="132"/>
      <c r="M733" s="133"/>
    </row>
    <row r="734" spans="1:13" ht="15" customHeight="1">
      <c r="A734" s="143"/>
      <c r="B734" s="130"/>
      <c r="C734" s="131"/>
      <c r="D734" s="131"/>
      <c r="E734" s="131"/>
      <c r="F734" s="152"/>
      <c r="G734" s="130"/>
      <c r="H734" s="130"/>
      <c r="I734" s="131"/>
      <c r="J734" s="131"/>
      <c r="K734" s="131"/>
      <c r="L734" s="132"/>
      <c r="M734" s="133"/>
    </row>
    <row r="735" spans="1:13" ht="15" customHeight="1">
      <c r="A735" s="143"/>
      <c r="B735" s="130"/>
      <c r="C735" s="131"/>
      <c r="D735" s="131"/>
      <c r="E735" s="131"/>
      <c r="F735" s="152"/>
      <c r="G735" s="130"/>
      <c r="H735" s="130"/>
      <c r="I735" s="131"/>
      <c r="J735" s="131"/>
      <c r="K735" s="131"/>
      <c r="L735" s="132"/>
      <c r="M735" s="133"/>
    </row>
    <row r="736" spans="1:13" ht="15" customHeight="1">
      <c r="A736" s="143"/>
      <c r="B736" s="130"/>
      <c r="C736" s="131"/>
      <c r="D736" s="131"/>
      <c r="E736" s="131"/>
      <c r="F736" s="152"/>
      <c r="G736" s="130"/>
      <c r="H736" s="130"/>
      <c r="I736" s="131"/>
      <c r="J736" s="131"/>
      <c r="K736" s="131"/>
      <c r="L736" s="132"/>
      <c r="M736" s="133"/>
    </row>
    <row r="737" spans="1:13" ht="15" customHeight="1">
      <c r="A737" s="143"/>
      <c r="B737" s="130"/>
      <c r="C737" s="131"/>
      <c r="D737" s="131"/>
      <c r="E737" s="131"/>
      <c r="F737" s="152"/>
      <c r="G737" s="130"/>
      <c r="H737" s="130"/>
      <c r="I737" s="131"/>
      <c r="J737" s="131"/>
      <c r="K737" s="131"/>
      <c r="L737" s="132"/>
      <c r="M737" s="133"/>
    </row>
    <row r="738" spans="1:13" ht="15" customHeight="1">
      <c r="A738" s="143"/>
      <c r="B738" s="130"/>
      <c r="C738" s="131"/>
      <c r="D738" s="131"/>
      <c r="E738" s="131"/>
      <c r="F738" s="152"/>
      <c r="G738" s="130"/>
      <c r="H738" s="130"/>
      <c r="I738" s="131"/>
      <c r="J738" s="131"/>
      <c r="K738" s="131"/>
      <c r="L738" s="132"/>
      <c r="M738" s="133"/>
    </row>
    <row r="739" spans="1:13" ht="15" customHeight="1">
      <c r="A739" s="143"/>
      <c r="B739" s="130"/>
      <c r="C739" s="131"/>
      <c r="D739" s="131"/>
      <c r="E739" s="131"/>
      <c r="F739" s="152"/>
      <c r="G739" s="130"/>
      <c r="H739" s="130"/>
      <c r="I739" s="131"/>
      <c r="J739" s="131"/>
      <c r="K739" s="131"/>
      <c r="L739" s="132"/>
      <c r="M739" s="133"/>
    </row>
    <row r="740" spans="1:13" ht="15" customHeight="1">
      <c r="A740" s="143"/>
      <c r="B740" s="130"/>
      <c r="C740" s="131"/>
      <c r="D740" s="131"/>
      <c r="E740" s="131"/>
      <c r="F740" s="152"/>
      <c r="G740" s="130"/>
      <c r="H740" s="130"/>
      <c r="I740" s="131"/>
      <c r="J740" s="131"/>
      <c r="K740" s="131"/>
      <c r="L740" s="132"/>
      <c r="M740" s="133"/>
    </row>
    <row r="741" spans="1:13" ht="15" customHeight="1">
      <c r="A741" s="143"/>
      <c r="B741" s="130"/>
      <c r="C741" s="131"/>
      <c r="D741" s="131"/>
      <c r="E741" s="131"/>
      <c r="F741" s="152"/>
      <c r="G741" s="130"/>
      <c r="H741" s="130"/>
      <c r="I741" s="131"/>
      <c r="J741" s="131"/>
      <c r="K741" s="131"/>
      <c r="L741" s="132"/>
      <c r="M741" s="133"/>
    </row>
    <row r="742" spans="1:13" ht="15" customHeight="1">
      <c r="A742" s="143"/>
      <c r="B742" s="130"/>
      <c r="C742" s="131"/>
      <c r="D742" s="131"/>
      <c r="E742" s="131"/>
      <c r="F742" s="152"/>
      <c r="G742" s="130"/>
      <c r="H742" s="130"/>
      <c r="I742" s="131"/>
      <c r="J742" s="131"/>
      <c r="K742" s="131"/>
      <c r="L742" s="132"/>
      <c r="M742" s="133"/>
    </row>
    <row r="743" spans="1:13" ht="15" customHeight="1">
      <c r="A743" s="143"/>
      <c r="B743" s="130"/>
      <c r="C743" s="131"/>
      <c r="D743" s="131"/>
      <c r="E743" s="131"/>
      <c r="F743" s="152"/>
      <c r="G743" s="130"/>
      <c r="H743" s="130"/>
      <c r="I743" s="131"/>
      <c r="J743" s="131"/>
      <c r="K743" s="131"/>
      <c r="L743" s="132"/>
      <c r="M743" s="133"/>
    </row>
    <row r="744" spans="1:13" ht="15" customHeight="1">
      <c r="A744" s="143"/>
      <c r="B744" s="130"/>
      <c r="C744" s="131"/>
      <c r="D744" s="131"/>
      <c r="E744" s="131"/>
      <c r="F744" s="152"/>
      <c r="G744" s="130"/>
      <c r="H744" s="130"/>
      <c r="I744" s="131"/>
      <c r="J744" s="131"/>
      <c r="K744" s="131"/>
      <c r="L744" s="132"/>
      <c r="M744" s="133"/>
    </row>
    <row r="745" spans="1:13" ht="15" customHeight="1">
      <c r="A745" s="143"/>
      <c r="B745" s="130"/>
      <c r="C745" s="131"/>
      <c r="D745" s="131"/>
      <c r="E745" s="131"/>
      <c r="F745" s="152"/>
      <c r="G745" s="130"/>
      <c r="H745" s="130"/>
      <c r="I745" s="131"/>
      <c r="J745" s="131"/>
      <c r="K745" s="131"/>
      <c r="L745" s="132"/>
      <c r="M745" s="133"/>
    </row>
    <row r="746" spans="1:13" ht="15" customHeight="1">
      <c r="A746" s="143"/>
      <c r="B746" s="130"/>
      <c r="C746" s="131"/>
      <c r="D746" s="131"/>
      <c r="E746" s="131"/>
      <c r="F746" s="152"/>
      <c r="G746" s="130"/>
      <c r="H746" s="130"/>
      <c r="I746" s="131"/>
      <c r="J746" s="131"/>
      <c r="K746" s="131"/>
      <c r="L746" s="132"/>
      <c r="M746" s="133"/>
    </row>
    <row r="747" spans="1:13" ht="15" customHeight="1">
      <c r="A747" s="143"/>
      <c r="B747" s="130"/>
      <c r="C747" s="131"/>
      <c r="D747" s="131"/>
      <c r="E747" s="131"/>
      <c r="F747" s="152"/>
      <c r="G747" s="130"/>
      <c r="H747" s="130"/>
      <c r="I747" s="131"/>
      <c r="J747" s="131"/>
      <c r="K747" s="131"/>
      <c r="L747" s="132"/>
      <c r="M747" s="133"/>
    </row>
    <row r="748" spans="1:13" ht="15" customHeight="1">
      <c r="A748" s="143"/>
      <c r="B748" s="130"/>
      <c r="C748" s="131"/>
      <c r="D748" s="131"/>
      <c r="E748" s="131"/>
      <c r="F748" s="152"/>
      <c r="G748" s="130"/>
      <c r="H748" s="130"/>
      <c r="I748" s="131"/>
      <c r="J748" s="131"/>
      <c r="K748" s="131"/>
      <c r="L748" s="132"/>
      <c r="M748" s="133"/>
    </row>
    <row r="749" spans="1:13" ht="15" customHeight="1">
      <c r="A749" s="143"/>
      <c r="B749" s="130"/>
      <c r="C749" s="131"/>
      <c r="D749" s="131"/>
      <c r="E749" s="131"/>
      <c r="F749" s="152"/>
      <c r="G749" s="130"/>
      <c r="H749" s="130"/>
      <c r="I749" s="131"/>
      <c r="J749" s="131"/>
      <c r="K749" s="131"/>
      <c r="L749" s="132"/>
      <c r="M749" s="133"/>
    </row>
    <row r="750" spans="1:13" ht="15" customHeight="1">
      <c r="A750" s="143"/>
      <c r="B750" s="130"/>
      <c r="C750" s="131"/>
      <c r="D750" s="131"/>
      <c r="E750" s="131"/>
      <c r="F750" s="152"/>
      <c r="G750" s="130"/>
      <c r="H750" s="130"/>
      <c r="I750" s="131"/>
      <c r="J750" s="131"/>
      <c r="K750" s="131"/>
      <c r="L750" s="132"/>
      <c r="M750" s="133"/>
    </row>
    <row r="751" spans="1:13" ht="15" customHeight="1">
      <c r="A751" s="143"/>
      <c r="B751" s="130"/>
      <c r="C751" s="131"/>
      <c r="D751" s="131"/>
      <c r="E751" s="131"/>
      <c r="F751" s="152"/>
      <c r="G751" s="130"/>
      <c r="H751" s="130"/>
      <c r="I751" s="131"/>
      <c r="J751" s="131"/>
      <c r="K751" s="131"/>
      <c r="L751" s="132"/>
      <c r="M751" s="133"/>
    </row>
    <row r="752" spans="1:13" ht="15" customHeight="1">
      <c r="A752" s="143"/>
      <c r="B752" s="130"/>
      <c r="C752" s="131"/>
      <c r="D752" s="131"/>
      <c r="E752" s="131"/>
      <c r="F752" s="152"/>
      <c r="G752" s="130"/>
      <c r="H752" s="130"/>
      <c r="I752" s="131"/>
      <c r="J752" s="131"/>
      <c r="K752" s="131"/>
      <c r="L752" s="132"/>
      <c r="M752" s="133"/>
    </row>
    <row r="753" spans="1:13" ht="15" customHeight="1">
      <c r="A753" s="143"/>
      <c r="B753" s="130"/>
      <c r="C753" s="131"/>
      <c r="D753" s="131"/>
      <c r="E753" s="131"/>
      <c r="F753" s="152"/>
      <c r="G753" s="130"/>
      <c r="H753" s="130"/>
      <c r="I753" s="131"/>
      <c r="J753" s="131"/>
      <c r="K753" s="131"/>
      <c r="L753" s="132"/>
      <c r="M753" s="133"/>
    </row>
    <row r="754" spans="1:13" ht="15" customHeight="1">
      <c r="A754" s="143"/>
      <c r="B754" s="130"/>
      <c r="C754" s="131"/>
      <c r="D754" s="131"/>
      <c r="E754" s="131"/>
      <c r="F754" s="152"/>
      <c r="G754" s="130"/>
      <c r="H754" s="130"/>
      <c r="I754" s="131"/>
      <c r="J754" s="131"/>
      <c r="K754" s="131"/>
      <c r="L754" s="132"/>
      <c r="M754" s="133"/>
    </row>
    <row r="755" spans="1:13" ht="15" customHeight="1">
      <c r="A755" s="143"/>
      <c r="B755" s="130"/>
      <c r="C755" s="131"/>
      <c r="D755" s="131"/>
      <c r="E755" s="131"/>
      <c r="F755" s="152"/>
      <c r="G755" s="130"/>
      <c r="H755" s="130"/>
      <c r="I755" s="131"/>
      <c r="J755" s="131"/>
      <c r="K755" s="131"/>
      <c r="L755" s="132"/>
      <c r="M755" s="133"/>
    </row>
    <row r="756" spans="1:13" ht="15" customHeight="1">
      <c r="A756" s="143"/>
      <c r="B756" s="130"/>
      <c r="C756" s="131"/>
      <c r="D756" s="131"/>
      <c r="E756" s="131"/>
      <c r="F756" s="152"/>
      <c r="G756" s="130"/>
      <c r="H756" s="130"/>
      <c r="I756" s="131"/>
      <c r="J756" s="131"/>
      <c r="K756" s="131"/>
      <c r="L756" s="132"/>
      <c r="M756" s="133"/>
    </row>
    <row r="757" spans="1:13" ht="15" customHeight="1">
      <c r="A757" s="143"/>
      <c r="B757" s="130"/>
      <c r="C757" s="131"/>
      <c r="D757" s="131"/>
      <c r="E757" s="131"/>
      <c r="F757" s="152"/>
      <c r="G757" s="130"/>
      <c r="H757" s="130"/>
      <c r="I757" s="131"/>
      <c r="J757" s="131"/>
      <c r="K757" s="131"/>
      <c r="L757" s="132"/>
      <c r="M757" s="133"/>
    </row>
    <row r="758" spans="1:13" ht="15" customHeight="1">
      <c r="A758" s="143"/>
      <c r="B758" s="130"/>
      <c r="C758" s="131"/>
      <c r="D758" s="131"/>
      <c r="E758" s="131"/>
      <c r="F758" s="152"/>
      <c r="G758" s="130"/>
      <c r="H758" s="130"/>
      <c r="I758" s="131"/>
      <c r="J758" s="131"/>
      <c r="K758" s="131"/>
      <c r="L758" s="132"/>
      <c r="M758" s="133"/>
    </row>
    <row r="759" spans="1:13" ht="15" customHeight="1">
      <c r="A759" s="143"/>
      <c r="B759" s="130"/>
      <c r="C759" s="131"/>
      <c r="D759" s="131"/>
      <c r="E759" s="131"/>
      <c r="F759" s="152"/>
      <c r="G759" s="130"/>
      <c r="H759" s="130"/>
      <c r="I759" s="131"/>
      <c r="J759" s="131"/>
      <c r="K759" s="131"/>
      <c r="L759" s="132"/>
      <c r="M759" s="133"/>
    </row>
    <row r="760" spans="1:13" ht="15" customHeight="1">
      <c r="A760" s="143"/>
      <c r="B760" s="130"/>
      <c r="C760" s="131"/>
      <c r="D760" s="131"/>
      <c r="E760" s="131"/>
      <c r="F760" s="152"/>
      <c r="G760" s="130"/>
      <c r="H760" s="130"/>
      <c r="I760" s="131"/>
      <c r="J760" s="131"/>
      <c r="K760" s="131"/>
      <c r="L760" s="132"/>
      <c r="M760" s="133"/>
    </row>
    <row r="761" spans="1:13" ht="15" customHeight="1">
      <c r="A761" s="143"/>
      <c r="B761" s="130"/>
      <c r="C761" s="131"/>
      <c r="D761" s="131"/>
      <c r="E761" s="131"/>
      <c r="F761" s="152"/>
      <c r="G761" s="130"/>
      <c r="H761" s="130"/>
      <c r="I761" s="131"/>
      <c r="J761" s="131"/>
      <c r="K761" s="131"/>
      <c r="L761" s="132"/>
      <c r="M761" s="133"/>
    </row>
    <row r="762" spans="1:13" ht="15" customHeight="1">
      <c r="A762" s="143"/>
      <c r="B762" s="130"/>
      <c r="C762" s="131"/>
      <c r="D762" s="131"/>
      <c r="E762" s="131"/>
      <c r="F762" s="152"/>
      <c r="G762" s="130"/>
      <c r="H762" s="130"/>
      <c r="I762" s="131"/>
      <c r="J762" s="131"/>
      <c r="K762" s="131"/>
      <c r="L762" s="132"/>
      <c r="M762" s="133"/>
    </row>
    <row r="763" spans="1:13" ht="15" customHeight="1">
      <c r="A763" s="143"/>
      <c r="B763" s="130"/>
      <c r="C763" s="131"/>
      <c r="D763" s="131"/>
      <c r="E763" s="131"/>
      <c r="F763" s="152"/>
      <c r="G763" s="130"/>
      <c r="H763" s="130"/>
      <c r="I763" s="131"/>
      <c r="J763" s="131"/>
      <c r="K763" s="131"/>
      <c r="L763" s="132"/>
      <c r="M763" s="133"/>
    </row>
    <row r="764" spans="1:13" ht="15" customHeight="1">
      <c r="A764" s="143"/>
      <c r="B764" s="130"/>
      <c r="C764" s="131"/>
      <c r="D764" s="131"/>
      <c r="E764" s="131"/>
      <c r="F764" s="152"/>
      <c r="G764" s="130"/>
      <c r="H764" s="130"/>
      <c r="I764" s="131"/>
      <c r="J764" s="131"/>
      <c r="K764" s="131"/>
      <c r="L764" s="132"/>
      <c r="M764" s="133"/>
    </row>
    <row r="765" spans="1:13" ht="15" customHeight="1">
      <c r="A765" s="143"/>
      <c r="B765" s="130"/>
      <c r="C765" s="131"/>
      <c r="D765" s="131"/>
      <c r="E765" s="131"/>
      <c r="F765" s="152"/>
      <c r="G765" s="130"/>
      <c r="H765" s="130"/>
      <c r="I765" s="131"/>
      <c r="J765" s="131"/>
      <c r="K765" s="131"/>
      <c r="L765" s="132"/>
      <c r="M765" s="133"/>
    </row>
    <row r="766" spans="1:13" ht="15" customHeight="1">
      <c r="A766" s="143"/>
      <c r="B766" s="130"/>
      <c r="C766" s="131"/>
      <c r="D766" s="131"/>
      <c r="E766" s="131"/>
      <c r="F766" s="152"/>
      <c r="G766" s="130"/>
      <c r="H766" s="130"/>
      <c r="I766" s="131"/>
      <c r="J766" s="131"/>
      <c r="K766" s="131"/>
      <c r="L766" s="132"/>
      <c r="M766" s="133"/>
    </row>
    <row r="767" spans="1:13" ht="15" customHeight="1">
      <c r="A767" s="143"/>
      <c r="B767" s="130"/>
      <c r="C767" s="131"/>
      <c r="D767" s="131"/>
      <c r="E767" s="131"/>
      <c r="F767" s="152"/>
      <c r="G767" s="130"/>
      <c r="H767" s="130"/>
      <c r="I767" s="131"/>
      <c r="J767" s="131"/>
      <c r="K767" s="131"/>
      <c r="L767" s="132"/>
      <c r="M767" s="133"/>
    </row>
    <row r="768" spans="1:13" ht="15" customHeight="1">
      <c r="A768" s="143"/>
      <c r="B768" s="130"/>
      <c r="C768" s="131"/>
      <c r="D768" s="131"/>
      <c r="E768" s="131"/>
      <c r="F768" s="152"/>
      <c r="G768" s="130"/>
      <c r="H768" s="130"/>
      <c r="I768" s="131"/>
      <c r="J768" s="131"/>
      <c r="K768" s="131"/>
      <c r="L768" s="132"/>
      <c r="M768" s="133"/>
    </row>
    <row r="769" spans="1:13" ht="15" customHeight="1">
      <c r="A769" s="143"/>
      <c r="B769" s="130"/>
      <c r="C769" s="131"/>
      <c r="D769" s="131"/>
      <c r="E769" s="131"/>
      <c r="F769" s="152"/>
      <c r="G769" s="130"/>
      <c r="H769" s="130"/>
      <c r="I769" s="131"/>
      <c r="J769" s="131"/>
      <c r="K769" s="131"/>
      <c r="L769" s="132"/>
      <c r="M769" s="133"/>
    </row>
    <row r="770" spans="1:13" ht="15" customHeight="1">
      <c r="A770" s="143"/>
      <c r="B770" s="130"/>
      <c r="C770" s="131"/>
      <c r="D770" s="131"/>
      <c r="E770" s="131"/>
      <c r="F770" s="152"/>
      <c r="G770" s="130"/>
      <c r="H770" s="130"/>
      <c r="I770" s="131"/>
      <c r="J770" s="131"/>
      <c r="K770" s="131"/>
      <c r="L770" s="132"/>
      <c r="M770" s="133"/>
    </row>
    <row r="771" spans="1:13" ht="15" customHeight="1">
      <c r="A771" s="143"/>
      <c r="B771" s="130"/>
      <c r="C771" s="131"/>
      <c r="D771" s="131"/>
      <c r="E771" s="131"/>
      <c r="F771" s="152"/>
      <c r="G771" s="130"/>
      <c r="H771" s="130"/>
      <c r="I771" s="131"/>
      <c r="J771" s="131"/>
      <c r="K771" s="131"/>
      <c r="L771" s="132"/>
      <c r="M771" s="133"/>
    </row>
    <row r="772" spans="1:13" ht="15" customHeight="1">
      <c r="A772" s="143"/>
      <c r="B772" s="130"/>
      <c r="C772" s="131"/>
      <c r="D772" s="131"/>
      <c r="E772" s="131"/>
      <c r="F772" s="152"/>
      <c r="G772" s="130"/>
      <c r="H772" s="130"/>
      <c r="I772" s="131"/>
      <c r="J772" s="131"/>
      <c r="K772" s="131"/>
      <c r="L772" s="132"/>
      <c r="M772" s="133"/>
    </row>
    <row r="773" spans="1:13" ht="15" customHeight="1">
      <c r="A773" s="143"/>
      <c r="B773" s="130"/>
      <c r="C773" s="131"/>
      <c r="D773" s="131"/>
      <c r="E773" s="131"/>
      <c r="F773" s="152"/>
      <c r="G773" s="130"/>
      <c r="H773" s="130"/>
      <c r="I773" s="131"/>
      <c r="J773" s="131"/>
      <c r="K773" s="131"/>
      <c r="L773" s="132"/>
      <c r="M773" s="133"/>
    </row>
    <row r="774" spans="1:13" ht="15" customHeight="1">
      <c r="A774" s="143"/>
      <c r="B774" s="130"/>
      <c r="C774" s="131"/>
      <c r="D774" s="131"/>
      <c r="E774" s="131"/>
      <c r="F774" s="152"/>
      <c r="G774" s="130"/>
      <c r="H774" s="130"/>
      <c r="I774" s="131"/>
      <c r="J774" s="131"/>
      <c r="K774" s="131"/>
      <c r="L774" s="132"/>
      <c r="M774" s="133"/>
    </row>
    <row r="775" spans="1:13" ht="15" customHeight="1">
      <c r="A775" s="143"/>
      <c r="B775" s="130"/>
      <c r="C775" s="131"/>
      <c r="D775" s="131"/>
      <c r="E775" s="131"/>
      <c r="F775" s="152"/>
      <c r="G775" s="130"/>
      <c r="H775" s="130"/>
      <c r="I775" s="131"/>
      <c r="J775" s="131"/>
      <c r="K775" s="131"/>
      <c r="L775" s="132"/>
      <c r="M775" s="133"/>
    </row>
    <row r="776" spans="1:13" ht="15" customHeight="1">
      <c r="A776" s="143"/>
      <c r="B776" s="130"/>
      <c r="C776" s="131"/>
      <c r="D776" s="131"/>
      <c r="E776" s="131"/>
      <c r="F776" s="152"/>
      <c r="G776" s="130"/>
      <c r="H776" s="130"/>
      <c r="I776" s="131"/>
      <c r="J776" s="131"/>
      <c r="K776" s="131"/>
      <c r="L776" s="132"/>
      <c r="M776" s="133"/>
    </row>
    <row r="777" spans="1:13" ht="15" customHeight="1">
      <c r="A777" s="143"/>
      <c r="B777" s="130"/>
      <c r="C777" s="131"/>
      <c r="D777" s="131"/>
      <c r="E777" s="131"/>
      <c r="F777" s="152"/>
      <c r="G777" s="130"/>
      <c r="H777" s="130"/>
      <c r="I777" s="131"/>
      <c r="J777" s="131"/>
      <c r="K777" s="131"/>
      <c r="L777" s="132"/>
      <c r="M777" s="133"/>
    </row>
    <row r="778" spans="1:13" ht="15" customHeight="1">
      <c r="A778" s="143"/>
      <c r="B778" s="130"/>
      <c r="C778" s="131"/>
      <c r="D778" s="131"/>
      <c r="E778" s="131"/>
      <c r="F778" s="152"/>
      <c r="G778" s="130"/>
      <c r="H778" s="130"/>
      <c r="I778" s="131"/>
      <c r="J778" s="131"/>
      <c r="K778" s="131"/>
      <c r="L778" s="132"/>
      <c r="M778" s="133"/>
    </row>
    <row r="779" spans="1:13" ht="15" customHeight="1">
      <c r="A779" s="143"/>
      <c r="B779" s="130"/>
      <c r="C779" s="131"/>
      <c r="D779" s="131"/>
      <c r="E779" s="131"/>
      <c r="F779" s="152"/>
      <c r="G779" s="130"/>
      <c r="H779" s="130"/>
      <c r="I779" s="131"/>
      <c r="J779" s="131"/>
      <c r="K779" s="131"/>
      <c r="L779" s="132"/>
      <c r="M779" s="133"/>
    </row>
    <row r="780" spans="1:13" ht="15" customHeight="1">
      <c r="A780" s="143"/>
      <c r="B780" s="130"/>
      <c r="C780" s="131"/>
      <c r="D780" s="131"/>
      <c r="E780" s="131"/>
      <c r="F780" s="152"/>
      <c r="G780" s="130"/>
      <c r="H780" s="130"/>
      <c r="I780" s="131"/>
      <c r="J780" s="131"/>
      <c r="K780" s="131"/>
      <c r="L780" s="132"/>
      <c r="M780" s="133"/>
    </row>
    <row r="781" spans="1:13" ht="15" customHeight="1">
      <c r="A781" s="143"/>
      <c r="B781" s="130"/>
      <c r="C781" s="131"/>
      <c r="D781" s="131"/>
      <c r="E781" s="131"/>
      <c r="F781" s="152"/>
      <c r="G781" s="130"/>
      <c r="H781" s="130"/>
      <c r="I781" s="131"/>
      <c r="J781" s="131"/>
      <c r="K781" s="131"/>
      <c r="L781" s="132"/>
      <c r="M781" s="133"/>
    </row>
    <row r="782" spans="1:13" ht="15" customHeight="1">
      <c r="A782" s="143"/>
      <c r="B782" s="130"/>
      <c r="C782" s="131"/>
      <c r="D782" s="131"/>
      <c r="E782" s="131"/>
      <c r="F782" s="152"/>
      <c r="G782" s="130"/>
      <c r="H782" s="130"/>
      <c r="I782" s="131"/>
      <c r="J782" s="131"/>
      <c r="K782" s="131"/>
      <c r="L782" s="132"/>
      <c r="M782" s="133"/>
    </row>
    <row r="783" spans="1:13" ht="15" customHeight="1">
      <c r="A783" s="143"/>
      <c r="B783" s="130"/>
      <c r="C783" s="131"/>
      <c r="D783" s="131"/>
      <c r="E783" s="131"/>
      <c r="F783" s="152"/>
      <c r="G783" s="130"/>
      <c r="H783" s="130"/>
      <c r="I783" s="131"/>
      <c r="J783" s="131"/>
      <c r="K783" s="131"/>
      <c r="L783" s="132"/>
      <c r="M783" s="133"/>
    </row>
    <row r="784" spans="1:13" ht="15" customHeight="1">
      <c r="A784" s="143"/>
      <c r="B784" s="130"/>
      <c r="C784" s="131"/>
      <c r="D784" s="131"/>
      <c r="E784" s="131"/>
      <c r="F784" s="152"/>
      <c r="G784" s="130"/>
      <c r="H784" s="130"/>
      <c r="I784" s="131"/>
      <c r="J784" s="131"/>
      <c r="K784" s="131"/>
      <c r="L784" s="132"/>
      <c r="M784" s="133"/>
    </row>
    <row r="785" spans="1:13" ht="15" customHeight="1">
      <c r="A785" s="143"/>
      <c r="B785" s="130"/>
      <c r="C785" s="131"/>
      <c r="D785" s="131"/>
      <c r="E785" s="131"/>
      <c r="F785" s="152"/>
      <c r="G785" s="130"/>
      <c r="H785" s="130"/>
      <c r="I785" s="131"/>
      <c r="J785" s="131"/>
      <c r="K785" s="131"/>
      <c r="L785" s="132"/>
      <c r="M785" s="133"/>
    </row>
    <row r="786" spans="1:13" ht="15" customHeight="1">
      <c r="A786" s="143"/>
      <c r="B786" s="130"/>
      <c r="C786" s="131"/>
      <c r="D786" s="131"/>
      <c r="E786" s="131"/>
      <c r="F786" s="152"/>
      <c r="G786" s="130"/>
      <c r="H786" s="130"/>
      <c r="I786" s="131"/>
      <c r="J786" s="131"/>
      <c r="K786" s="131"/>
      <c r="L786" s="132"/>
      <c r="M786" s="133"/>
    </row>
    <row r="787" spans="1:13" ht="15" customHeight="1">
      <c r="A787" s="143"/>
      <c r="B787" s="130"/>
      <c r="C787" s="131"/>
      <c r="D787" s="131"/>
      <c r="E787" s="131"/>
      <c r="F787" s="152"/>
      <c r="G787" s="130"/>
      <c r="H787" s="130"/>
      <c r="I787" s="131"/>
      <c r="J787" s="131"/>
      <c r="K787" s="131"/>
      <c r="L787" s="132"/>
      <c r="M787" s="133"/>
    </row>
    <row r="788" spans="1:13" ht="15" customHeight="1">
      <c r="A788" s="143"/>
      <c r="B788" s="130"/>
      <c r="C788" s="131"/>
      <c r="D788" s="131"/>
      <c r="E788" s="131"/>
      <c r="F788" s="152"/>
      <c r="G788" s="130"/>
      <c r="H788" s="130"/>
      <c r="I788" s="131"/>
      <c r="J788" s="131"/>
      <c r="K788" s="131"/>
      <c r="L788" s="132"/>
      <c r="M788" s="133"/>
    </row>
    <row r="789" spans="1:13" ht="15" customHeight="1">
      <c r="A789" s="143"/>
      <c r="B789" s="130"/>
      <c r="C789" s="131"/>
      <c r="D789" s="131"/>
      <c r="E789" s="131"/>
      <c r="F789" s="152"/>
      <c r="G789" s="130"/>
      <c r="H789" s="130"/>
      <c r="I789" s="131"/>
      <c r="J789" s="131"/>
      <c r="K789" s="131"/>
      <c r="L789" s="132"/>
      <c r="M789" s="133"/>
    </row>
    <row r="790" spans="1:13" ht="15" customHeight="1">
      <c r="A790" s="143"/>
      <c r="B790" s="130"/>
      <c r="C790" s="131"/>
      <c r="D790" s="131"/>
      <c r="E790" s="131"/>
      <c r="F790" s="152"/>
      <c r="G790" s="130"/>
      <c r="H790" s="130"/>
      <c r="I790" s="131"/>
      <c r="J790" s="131"/>
      <c r="K790" s="131"/>
      <c r="L790" s="132"/>
      <c r="M790" s="133"/>
    </row>
    <row r="791" spans="1:13" ht="15" customHeight="1">
      <c r="A791" s="143"/>
      <c r="B791" s="130"/>
      <c r="C791" s="131"/>
      <c r="D791" s="131"/>
      <c r="E791" s="131"/>
      <c r="F791" s="152"/>
      <c r="G791" s="130"/>
      <c r="H791" s="130"/>
      <c r="I791" s="131"/>
      <c r="J791" s="131"/>
      <c r="K791" s="131"/>
      <c r="L791" s="132"/>
      <c r="M791" s="133"/>
    </row>
    <row r="792" spans="1:13" ht="15" customHeight="1">
      <c r="A792" s="143"/>
      <c r="B792" s="130"/>
      <c r="C792" s="131"/>
      <c r="D792" s="131"/>
      <c r="E792" s="131"/>
      <c r="F792" s="152"/>
      <c r="G792" s="130"/>
      <c r="H792" s="130"/>
      <c r="I792" s="131"/>
      <c r="J792" s="131"/>
      <c r="K792" s="131"/>
      <c r="L792" s="132"/>
      <c r="M792" s="133"/>
    </row>
    <row r="793" spans="1:13" ht="15" customHeight="1">
      <c r="A793" s="143"/>
      <c r="B793" s="130"/>
      <c r="C793" s="131"/>
      <c r="D793" s="131"/>
      <c r="E793" s="131"/>
      <c r="F793" s="152"/>
      <c r="G793" s="130"/>
      <c r="H793" s="130"/>
      <c r="I793" s="131"/>
      <c r="J793" s="131"/>
      <c r="K793" s="131"/>
      <c r="L793" s="132"/>
      <c r="M793" s="133"/>
    </row>
    <row r="794" spans="1:13" ht="15" customHeight="1">
      <c r="A794" s="143"/>
      <c r="B794" s="130"/>
      <c r="C794" s="131"/>
      <c r="D794" s="131"/>
      <c r="E794" s="131"/>
      <c r="F794" s="152"/>
      <c r="G794" s="130"/>
      <c r="H794" s="130"/>
      <c r="I794" s="131"/>
      <c r="J794" s="131"/>
      <c r="K794" s="131"/>
      <c r="L794" s="132"/>
      <c r="M794" s="133"/>
    </row>
    <row r="795" spans="1:13" ht="15" customHeight="1">
      <c r="A795" s="143"/>
      <c r="B795" s="130"/>
      <c r="C795" s="131"/>
      <c r="D795" s="131"/>
      <c r="E795" s="131"/>
      <c r="F795" s="152"/>
      <c r="G795" s="130"/>
      <c r="H795" s="130"/>
      <c r="I795" s="131"/>
      <c r="J795" s="131"/>
      <c r="K795" s="131"/>
      <c r="L795" s="132"/>
      <c r="M795" s="133"/>
    </row>
    <row r="796" spans="1:13" ht="15" customHeight="1">
      <c r="A796" s="143"/>
      <c r="B796" s="130"/>
      <c r="C796" s="131"/>
      <c r="D796" s="131"/>
      <c r="E796" s="131"/>
      <c r="F796" s="152"/>
      <c r="G796" s="130"/>
      <c r="H796" s="130"/>
      <c r="I796" s="131"/>
      <c r="J796" s="131"/>
      <c r="K796" s="131"/>
      <c r="L796" s="132"/>
      <c r="M796" s="133"/>
    </row>
    <row r="797" spans="1:13" ht="15" customHeight="1">
      <c r="A797" s="143"/>
      <c r="B797" s="130"/>
      <c r="C797" s="131"/>
      <c r="D797" s="131"/>
      <c r="E797" s="131"/>
      <c r="F797" s="152"/>
      <c r="G797" s="130"/>
      <c r="H797" s="130"/>
      <c r="I797" s="131"/>
      <c r="J797" s="131"/>
      <c r="K797" s="131"/>
      <c r="L797" s="132"/>
      <c r="M797" s="133"/>
    </row>
    <row r="798" spans="1:13" ht="15" customHeight="1">
      <c r="A798" s="143"/>
      <c r="B798" s="130"/>
      <c r="C798" s="131"/>
      <c r="D798" s="131"/>
      <c r="E798" s="131"/>
      <c r="F798" s="152"/>
      <c r="G798" s="130"/>
      <c r="H798" s="130"/>
      <c r="I798" s="131"/>
      <c r="J798" s="131"/>
      <c r="K798" s="131"/>
      <c r="L798" s="132"/>
      <c r="M798" s="133"/>
    </row>
    <row r="799" spans="1:13" ht="15" customHeight="1">
      <c r="A799" s="143"/>
      <c r="B799" s="130"/>
      <c r="C799" s="131"/>
      <c r="D799" s="131"/>
      <c r="E799" s="131"/>
      <c r="F799" s="152"/>
      <c r="G799" s="130"/>
      <c r="H799" s="130"/>
      <c r="I799" s="131"/>
      <c r="J799" s="131"/>
      <c r="K799" s="131"/>
      <c r="L799" s="132"/>
      <c r="M799" s="133"/>
    </row>
    <row r="800" spans="1:13" ht="15" customHeight="1">
      <c r="A800" s="143"/>
      <c r="B800" s="130"/>
      <c r="C800" s="131"/>
      <c r="D800" s="131"/>
      <c r="E800" s="131"/>
      <c r="F800" s="152"/>
      <c r="G800" s="130"/>
      <c r="H800" s="130"/>
      <c r="I800" s="131"/>
      <c r="J800" s="131"/>
      <c r="K800" s="131"/>
      <c r="L800" s="132"/>
      <c r="M800" s="133"/>
    </row>
    <row r="801" spans="1:13" ht="15" customHeight="1">
      <c r="A801" s="143"/>
      <c r="B801" s="130"/>
      <c r="C801" s="131"/>
      <c r="D801" s="131"/>
      <c r="E801" s="131"/>
      <c r="F801" s="152"/>
      <c r="G801" s="130"/>
      <c r="H801" s="130"/>
      <c r="I801" s="131"/>
      <c r="J801" s="131"/>
      <c r="K801" s="131"/>
      <c r="L801" s="132"/>
      <c r="M801" s="133"/>
    </row>
    <row r="802" spans="1:13" ht="15" customHeight="1">
      <c r="A802" s="143"/>
      <c r="B802" s="130"/>
      <c r="C802" s="131"/>
      <c r="D802" s="131"/>
      <c r="E802" s="131"/>
      <c r="F802" s="152"/>
      <c r="G802" s="130"/>
      <c r="H802" s="130"/>
      <c r="I802" s="131"/>
      <c r="J802" s="131"/>
      <c r="K802" s="131"/>
      <c r="L802" s="132"/>
      <c r="M802" s="133"/>
    </row>
    <row r="803" spans="1:13" ht="15" customHeight="1">
      <c r="A803" s="143"/>
      <c r="B803" s="130"/>
      <c r="C803" s="131"/>
      <c r="D803" s="131"/>
      <c r="E803" s="131"/>
      <c r="F803" s="152"/>
      <c r="G803" s="130"/>
      <c r="H803" s="130"/>
      <c r="I803" s="131"/>
      <c r="J803" s="131"/>
      <c r="K803" s="131"/>
      <c r="L803" s="132"/>
      <c r="M803" s="133"/>
    </row>
    <row r="804" spans="1:13" ht="15" customHeight="1">
      <c r="A804" s="143"/>
      <c r="B804" s="130"/>
      <c r="C804" s="131"/>
      <c r="D804" s="131"/>
      <c r="E804" s="131"/>
      <c r="F804" s="152"/>
      <c r="G804" s="130"/>
      <c r="H804" s="130"/>
      <c r="I804" s="131"/>
      <c r="J804" s="131"/>
      <c r="K804" s="131"/>
      <c r="L804" s="132"/>
      <c r="M804" s="133"/>
    </row>
    <row r="805" spans="1:13" ht="15" customHeight="1">
      <c r="A805" s="143"/>
      <c r="B805" s="130"/>
      <c r="C805" s="131"/>
      <c r="D805" s="131"/>
      <c r="E805" s="131"/>
      <c r="F805" s="152"/>
      <c r="G805" s="130"/>
      <c r="H805" s="130"/>
      <c r="I805" s="131"/>
      <c r="J805" s="131"/>
      <c r="K805" s="131"/>
      <c r="L805" s="132"/>
      <c r="M805" s="133"/>
    </row>
    <row r="806" spans="1:13" ht="15" customHeight="1">
      <c r="A806" s="143"/>
      <c r="B806" s="130"/>
      <c r="C806" s="131"/>
      <c r="D806" s="131"/>
      <c r="E806" s="131"/>
      <c r="F806" s="152"/>
      <c r="G806" s="130"/>
      <c r="H806" s="130"/>
      <c r="I806" s="131"/>
      <c r="J806" s="131"/>
      <c r="K806" s="131"/>
      <c r="L806" s="132"/>
      <c r="M806" s="133"/>
    </row>
    <row r="807" spans="1:13" ht="15" customHeight="1">
      <c r="A807" s="143"/>
      <c r="B807" s="130"/>
      <c r="C807" s="131"/>
      <c r="D807" s="131"/>
      <c r="E807" s="131"/>
      <c r="F807" s="152"/>
      <c r="G807" s="130"/>
      <c r="H807" s="130"/>
      <c r="I807" s="131"/>
      <c r="J807" s="131"/>
      <c r="K807" s="131"/>
      <c r="L807" s="132"/>
      <c r="M807" s="133"/>
    </row>
    <row r="808" spans="1:13" ht="15" customHeight="1">
      <c r="A808" s="143"/>
      <c r="B808" s="130"/>
      <c r="C808" s="131"/>
      <c r="D808" s="131"/>
      <c r="E808" s="131"/>
      <c r="F808" s="152"/>
      <c r="G808" s="130"/>
      <c r="H808" s="130"/>
      <c r="I808" s="131"/>
      <c r="J808" s="131"/>
      <c r="K808" s="131"/>
      <c r="L808" s="132"/>
      <c r="M808" s="133"/>
    </row>
    <row r="809" spans="1:13" ht="15" customHeight="1">
      <c r="A809" s="143"/>
      <c r="B809" s="130"/>
      <c r="C809" s="131"/>
      <c r="D809" s="131"/>
      <c r="E809" s="131"/>
      <c r="F809" s="152"/>
      <c r="G809" s="130"/>
      <c r="H809" s="130"/>
      <c r="I809" s="131"/>
      <c r="J809" s="131"/>
      <c r="K809" s="131"/>
      <c r="L809" s="132"/>
      <c r="M809" s="133"/>
    </row>
    <row r="810" spans="1:13" ht="15" customHeight="1">
      <c r="A810" s="143"/>
      <c r="B810" s="130"/>
      <c r="C810" s="131"/>
      <c r="D810" s="131"/>
      <c r="E810" s="131"/>
      <c r="F810" s="152"/>
      <c r="G810" s="130"/>
      <c r="H810" s="130"/>
      <c r="I810" s="131"/>
      <c r="J810" s="131"/>
      <c r="K810" s="131"/>
      <c r="L810" s="132"/>
      <c r="M810" s="133"/>
    </row>
    <row r="811" spans="1:13" ht="15" customHeight="1">
      <c r="A811" s="143"/>
      <c r="B811" s="130"/>
      <c r="C811" s="131"/>
      <c r="D811" s="131"/>
      <c r="E811" s="131"/>
      <c r="F811" s="152"/>
      <c r="G811" s="130"/>
      <c r="H811" s="130"/>
      <c r="I811" s="131"/>
      <c r="J811" s="131"/>
      <c r="K811" s="131"/>
      <c r="L811" s="132"/>
      <c r="M811" s="133"/>
    </row>
    <row r="812" spans="1:13" ht="15" customHeight="1">
      <c r="A812" s="143"/>
      <c r="B812" s="130"/>
      <c r="C812" s="131"/>
      <c r="D812" s="131"/>
      <c r="E812" s="131"/>
      <c r="F812" s="152"/>
      <c r="G812" s="130"/>
      <c r="H812" s="130"/>
      <c r="I812" s="131"/>
      <c r="J812" s="131"/>
      <c r="K812" s="131"/>
      <c r="L812" s="132"/>
      <c r="M812" s="133"/>
    </row>
    <row r="813" spans="1:13" ht="15" customHeight="1">
      <c r="A813" s="143"/>
      <c r="B813" s="130"/>
      <c r="C813" s="131"/>
      <c r="D813" s="131"/>
      <c r="E813" s="131"/>
      <c r="F813" s="152"/>
      <c r="G813" s="130"/>
      <c r="H813" s="130"/>
      <c r="I813" s="131"/>
      <c r="J813" s="131"/>
      <c r="K813" s="131"/>
      <c r="L813" s="132"/>
      <c r="M813" s="133"/>
    </row>
    <row r="814" spans="1:13" ht="15" customHeight="1">
      <c r="A814" s="143"/>
      <c r="B814" s="130"/>
      <c r="C814" s="131"/>
      <c r="D814" s="131"/>
      <c r="E814" s="131"/>
      <c r="F814" s="152"/>
      <c r="G814" s="130"/>
      <c r="H814" s="130"/>
      <c r="I814" s="131"/>
      <c r="J814" s="131"/>
      <c r="K814" s="131"/>
      <c r="L814" s="132"/>
      <c r="M814" s="133"/>
    </row>
    <row r="815" spans="1:13" ht="15" customHeight="1">
      <c r="A815" s="143"/>
      <c r="B815" s="130"/>
      <c r="C815" s="131"/>
      <c r="D815" s="131"/>
      <c r="E815" s="131"/>
      <c r="F815" s="152"/>
      <c r="G815" s="130"/>
      <c r="H815" s="130"/>
      <c r="I815" s="131"/>
      <c r="J815" s="131"/>
      <c r="K815" s="131"/>
      <c r="L815" s="132"/>
      <c r="M815" s="133"/>
    </row>
    <row r="816" spans="1:13" ht="15" customHeight="1">
      <c r="A816" s="143"/>
      <c r="B816" s="130"/>
      <c r="C816" s="131"/>
      <c r="D816" s="131"/>
      <c r="E816" s="131"/>
      <c r="F816" s="152"/>
      <c r="G816" s="130"/>
      <c r="H816" s="130"/>
      <c r="I816" s="131"/>
      <c r="J816" s="131"/>
      <c r="K816" s="131"/>
      <c r="L816" s="132"/>
      <c r="M816" s="133"/>
    </row>
    <row r="817" spans="1:13" ht="15" customHeight="1">
      <c r="A817" s="143"/>
      <c r="B817" s="130"/>
      <c r="C817" s="131"/>
      <c r="D817" s="131"/>
      <c r="E817" s="131"/>
      <c r="F817" s="152"/>
      <c r="G817" s="130"/>
      <c r="H817" s="130"/>
      <c r="I817" s="131"/>
      <c r="J817" s="131"/>
      <c r="K817" s="131"/>
      <c r="L817" s="132"/>
      <c r="M817" s="133"/>
    </row>
    <row r="818" spans="1:13" ht="15" customHeight="1">
      <c r="A818" s="143"/>
      <c r="B818" s="130"/>
      <c r="C818" s="131"/>
      <c r="D818" s="131"/>
      <c r="E818" s="131"/>
      <c r="F818" s="152"/>
      <c r="G818" s="130"/>
      <c r="H818" s="130"/>
      <c r="I818" s="131"/>
      <c r="J818" s="131"/>
      <c r="K818" s="131"/>
      <c r="L818" s="132"/>
      <c r="M818" s="133"/>
    </row>
    <row r="819" spans="1:13" ht="15" customHeight="1">
      <c r="A819" s="143"/>
      <c r="B819" s="130"/>
      <c r="C819" s="131"/>
      <c r="D819" s="131"/>
      <c r="E819" s="131"/>
      <c r="F819" s="152"/>
      <c r="G819" s="130"/>
      <c r="H819" s="130"/>
      <c r="I819" s="131"/>
      <c r="J819" s="131"/>
      <c r="K819" s="131"/>
      <c r="L819" s="132"/>
      <c r="M819" s="133"/>
    </row>
    <row r="820" spans="1:13" ht="15" customHeight="1">
      <c r="A820" s="143"/>
      <c r="B820" s="130"/>
      <c r="C820" s="131"/>
      <c r="D820" s="131"/>
      <c r="E820" s="131"/>
      <c r="F820" s="152"/>
      <c r="G820" s="130"/>
      <c r="H820" s="130"/>
      <c r="I820" s="131"/>
      <c r="J820" s="131"/>
      <c r="K820" s="131"/>
      <c r="L820" s="132"/>
      <c r="M820" s="133"/>
    </row>
    <row r="821" spans="1:13" ht="15" customHeight="1">
      <c r="A821" s="143"/>
      <c r="B821" s="130"/>
      <c r="C821" s="131"/>
      <c r="D821" s="131"/>
      <c r="E821" s="131"/>
      <c r="F821" s="152"/>
      <c r="G821" s="130"/>
      <c r="H821" s="130"/>
      <c r="I821" s="131"/>
      <c r="J821" s="131"/>
      <c r="K821" s="131"/>
      <c r="L821" s="132"/>
      <c r="M821" s="133"/>
    </row>
    <row r="822" spans="1:13" ht="15" customHeight="1">
      <c r="A822" s="143"/>
      <c r="B822" s="130"/>
      <c r="C822" s="131"/>
      <c r="D822" s="131"/>
      <c r="E822" s="131"/>
      <c r="F822" s="152"/>
      <c r="G822" s="130"/>
      <c r="H822" s="130"/>
      <c r="I822" s="131"/>
      <c r="J822" s="131"/>
      <c r="K822" s="131"/>
      <c r="L822" s="132"/>
      <c r="M822" s="133"/>
    </row>
    <row r="823" spans="1:13" ht="15" customHeight="1">
      <c r="A823" s="143"/>
      <c r="B823" s="130"/>
      <c r="C823" s="131"/>
      <c r="D823" s="131"/>
      <c r="E823" s="131"/>
      <c r="F823" s="152"/>
      <c r="G823" s="130"/>
      <c r="H823" s="130"/>
      <c r="I823" s="131"/>
      <c r="J823" s="131"/>
      <c r="K823" s="131"/>
      <c r="L823" s="132"/>
      <c r="M823" s="133"/>
    </row>
    <row r="824" spans="1:13" ht="15" customHeight="1">
      <c r="A824" s="143"/>
      <c r="B824" s="130"/>
      <c r="C824" s="131"/>
      <c r="D824" s="131"/>
      <c r="E824" s="131"/>
      <c r="F824" s="152"/>
      <c r="G824" s="130"/>
      <c r="H824" s="130"/>
      <c r="I824" s="131"/>
      <c r="J824" s="131"/>
      <c r="K824" s="131"/>
      <c r="L824" s="132"/>
      <c r="M824" s="133"/>
    </row>
    <row r="825" spans="1:13" ht="15" customHeight="1">
      <c r="A825" s="143"/>
      <c r="B825" s="130"/>
      <c r="C825" s="131"/>
      <c r="D825" s="131"/>
      <c r="E825" s="131"/>
      <c r="F825" s="152"/>
      <c r="G825" s="130"/>
      <c r="H825" s="130"/>
      <c r="I825" s="131"/>
      <c r="J825" s="131"/>
      <c r="K825" s="131"/>
      <c r="L825" s="132"/>
      <c r="M825" s="133"/>
    </row>
    <row r="826" spans="1:13" ht="15" customHeight="1">
      <c r="A826" s="143"/>
      <c r="B826" s="130"/>
      <c r="C826" s="131"/>
      <c r="D826" s="131"/>
      <c r="E826" s="131"/>
      <c r="F826" s="152"/>
      <c r="G826" s="130"/>
      <c r="H826" s="130"/>
      <c r="I826" s="131"/>
      <c r="J826" s="131"/>
      <c r="K826" s="131"/>
      <c r="L826" s="132"/>
      <c r="M826" s="133"/>
    </row>
    <row r="827" spans="1:13" ht="15" customHeight="1">
      <c r="A827" s="143"/>
      <c r="B827" s="130"/>
      <c r="C827" s="131"/>
      <c r="D827" s="131"/>
      <c r="E827" s="131"/>
      <c r="F827" s="152"/>
      <c r="G827" s="130"/>
      <c r="H827" s="130"/>
      <c r="I827" s="131"/>
      <c r="J827" s="131"/>
      <c r="K827" s="131"/>
      <c r="L827" s="132"/>
      <c r="M827" s="133"/>
    </row>
    <row r="828" spans="1:13" ht="15" customHeight="1">
      <c r="A828" s="143"/>
      <c r="B828" s="130"/>
      <c r="C828" s="131"/>
      <c r="D828" s="131"/>
      <c r="E828" s="131"/>
      <c r="F828" s="152"/>
      <c r="G828" s="130"/>
      <c r="H828" s="130"/>
      <c r="I828" s="131"/>
      <c r="J828" s="131"/>
      <c r="K828" s="131"/>
      <c r="L828" s="132"/>
      <c r="M828" s="133"/>
    </row>
    <row r="829" spans="1:13" ht="15" customHeight="1">
      <c r="A829" s="143"/>
      <c r="B829" s="130"/>
      <c r="C829" s="131"/>
      <c r="D829" s="131"/>
      <c r="E829" s="131"/>
      <c r="F829" s="152"/>
      <c r="G829" s="130"/>
      <c r="H829" s="130"/>
      <c r="I829" s="131"/>
      <c r="J829" s="131"/>
      <c r="K829" s="131"/>
      <c r="L829" s="132"/>
      <c r="M829" s="133"/>
    </row>
    <row r="830" spans="1:13" ht="15" customHeight="1">
      <c r="A830" s="143"/>
      <c r="B830" s="130"/>
      <c r="C830" s="131"/>
      <c r="D830" s="131"/>
      <c r="E830" s="131"/>
      <c r="F830" s="152"/>
      <c r="G830" s="130"/>
      <c r="H830" s="130"/>
      <c r="I830" s="131"/>
      <c r="J830" s="131"/>
      <c r="K830" s="131"/>
      <c r="L830" s="132"/>
      <c r="M830" s="133"/>
    </row>
    <row r="831" spans="1:13" ht="15" customHeight="1">
      <c r="A831" s="143"/>
      <c r="B831" s="130"/>
      <c r="C831" s="131"/>
      <c r="D831" s="131"/>
      <c r="E831" s="131"/>
      <c r="F831" s="152"/>
      <c r="G831" s="130"/>
      <c r="H831" s="130"/>
      <c r="I831" s="131"/>
      <c r="J831" s="131"/>
      <c r="K831" s="131"/>
      <c r="L831" s="132"/>
      <c r="M831" s="133"/>
    </row>
    <row r="832" spans="1:13" ht="15" customHeight="1">
      <c r="A832" s="143"/>
      <c r="B832" s="130"/>
      <c r="C832" s="131"/>
      <c r="D832" s="131"/>
      <c r="E832" s="131"/>
      <c r="F832" s="152"/>
      <c r="G832" s="130"/>
      <c r="H832" s="130"/>
      <c r="I832" s="131"/>
      <c r="J832" s="131"/>
      <c r="K832" s="131"/>
      <c r="L832" s="132"/>
      <c r="M832" s="133"/>
    </row>
    <row r="833" spans="1:13" ht="15" customHeight="1">
      <c r="A833" s="143"/>
      <c r="B833" s="130"/>
      <c r="C833" s="131"/>
      <c r="D833" s="131"/>
      <c r="E833" s="131"/>
      <c r="F833" s="152"/>
      <c r="G833" s="130"/>
      <c r="H833" s="130"/>
      <c r="I833" s="131"/>
      <c r="J833" s="131"/>
      <c r="K833" s="131"/>
      <c r="L833" s="132"/>
      <c r="M833" s="133"/>
    </row>
    <row r="834" spans="1:13" ht="15" customHeight="1">
      <c r="A834" s="143"/>
      <c r="B834" s="130"/>
      <c r="C834" s="131"/>
      <c r="D834" s="131"/>
      <c r="E834" s="131"/>
      <c r="F834" s="152"/>
      <c r="G834" s="130"/>
      <c r="H834" s="130"/>
      <c r="I834" s="131"/>
      <c r="J834" s="131"/>
      <c r="K834" s="131"/>
      <c r="L834" s="132"/>
      <c r="M834" s="133"/>
    </row>
    <row r="835" spans="1:13" ht="15" customHeight="1">
      <c r="A835" s="143"/>
      <c r="B835" s="130"/>
      <c r="C835" s="131"/>
      <c r="D835" s="131"/>
      <c r="E835" s="131"/>
      <c r="F835" s="152"/>
      <c r="G835" s="130"/>
      <c r="H835" s="130"/>
      <c r="I835" s="131"/>
      <c r="J835" s="131"/>
      <c r="K835" s="131"/>
      <c r="L835" s="132"/>
      <c r="M835" s="133"/>
    </row>
    <row r="836" spans="1:13" ht="15" customHeight="1">
      <c r="A836" s="143"/>
      <c r="B836" s="130"/>
      <c r="C836" s="131"/>
      <c r="D836" s="131"/>
      <c r="E836" s="131"/>
      <c r="F836" s="152"/>
      <c r="G836" s="130"/>
      <c r="H836" s="130"/>
      <c r="I836" s="131"/>
      <c r="J836" s="131"/>
      <c r="K836" s="131"/>
      <c r="L836" s="132"/>
      <c r="M836" s="133"/>
    </row>
    <row r="837" spans="1:13" ht="15" customHeight="1">
      <c r="A837" s="143"/>
      <c r="B837" s="130"/>
      <c r="C837" s="131"/>
      <c r="D837" s="131"/>
      <c r="E837" s="131"/>
      <c r="F837" s="152"/>
      <c r="G837" s="130"/>
      <c r="H837" s="130"/>
      <c r="I837" s="131"/>
      <c r="J837" s="131"/>
      <c r="K837" s="131"/>
      <c r="L837" s="132"/>
      <c r="M837" s="133"/>
    </row>
    <row r="838" spans="1:13" ht="15" customHeight="1">
      <c r="A838" s="143"/>
      <c r="B838" s="130"/>
      <c r="C838" s="131"/>
      <c r="D838" s="131"/>
      <c r="E838" s="131"/>
      <c r="F838" s="152"/>
      <c r="G838" s="130"/>
      <c r="H838" s="130"/>
      <c r="I838" s="131"/>
      <c r="J838" s="131"/>
      <c r="K838" s="131"/>
      <c r="L838" s="132"/>
      <c r="M838" s="133"/>
    </row>
    <row r="839" spans="1:13" ht="15" customHeight="1">
      <c r="A839" s="143"/>
      <c r="B839" s="130"/>
      <c r="C839" s="131"/>
      <c r="D839" s="131"/>
      <c r="E839" s="131"/>
      <c r="F839" s="152"/>
      <c r="G839" s="130"/>
      <c r="H839" s="130"/>
      <c r="I839" s="131"/>
      <c r="J839" s="131"/>
      <c r="K839" s="131"/>
      <c r="L839" s="132"/>
      <c r="M839" s="133"/>
    </row>
    <row r="840" spans="1:13" ht="15" customHeight="1">
      <c r="A840" s="143"/>
      <c r="B840" s="130"/>
      <c r="C840" s="131"/>
      <c r="D840" s="131"/>
      <c r="E840" s="131"/>
      <c r="F840" s="152"/>
      <c r="G840" s="130"/>
      <c r="H840" s="130"/>
      <c r="I840" s="131"/>
      <c r="J840" s="131"/>
      <c r="K840" s="131"/>
      <c r="L840" s="132"/>
      <c r="M840" s="133"/>
    </row>
    <row r="841" spans="1:13" ht="15" customHeight="1">
      <c r="A841" s="143"/>
      <c r="B841" s="130"/>
      <c r="C841" s="131"/>
      <c r="D841" s="131"/>
      <c r="E841" s="131"/>
      <c r="F841" s="152"/>
      <c r="G841" s="130"/>
      <c r="H841" s="130"/>
      <c r="I841" s="131"/>
      <c r="J841" s="131"/>
      <c r="K841" s="131"/>
      <c r="L841" s="132"/>
      <c r="M841" s="133"/>
    </row>
    <row r="842" spans="1:13" ht="15" customHeight="1">
      <c r="A842" s="143"/>
      <c r="B842" s="130"/>
      <c r="C842" s="131"/>
      <c r="D842" s="131"/>
      <c r="E842" s="131"/>
      <c r="F842" s="152"/>
      <c r="G842" s="130"/>
      <c r="H842" s="130"/>
      <c r="I842" s="131"/>
      <c r="J842" s="131"/>
      <c r="K842" s="131"/>
      <c r="L842" s="132"/>
      <c r="M842" s="133"/>
    </row>
    <row r="843" spans="1:13" ht="15" customHeight="1">
      <c r="A843" s="143"/>
      <c r="B843" s="130"/>
      <c r="C843" s="131"/>
      <c r="D843" s="131"/>
      <c r="E843" s="131"/>
      <c r="F843" s="152"/>
      <c r="G843" s="130"/>
      <c r="H843" s="130"/>
      <c r="I843" s="131"/>
      <c r="J843" s="131"/>
      <c r="K843" s="131"/>
      <c r="L843" s="132"/>
      <c r="M843" s="133"/>
    </row>
    <row r="844" spans="1:13" ht="15" customHeight="1">
      <c r="A844" s="143"/>
      <c r="B844" s="130"/>
      <c r="C844" s="131"/>
      <c r="D844" s="131"/>
      <c r="E844" s="131"/>
      <c r="F844" s="152"/>
      <c r="G844" s="130"/>
      <c r="H844" s="130"/>
      <c r="I844" s="131"/>
      <c r="J844" s="131"/>
      <c r="K844" s="131"/>
      <c r="L844" s="132"/>
      <c r="M844" s="133"/>
    </row>
    <row r="845" spans="1:13" ht="15" customHeight="1">
      <c r="A845" s="143"/>
      <c r="B845" s="130"/>
      <c r="C845" s="131"/>
      <c r="D845" s="131"/>
      <c r="E845" s="131"/>
      <c r="F845" s="152"/>
      <c r="G845" s="130"/>
      <c r="H845" s="130"/>
      <c r="I845" s="131"/>
      <c r="J845" s="131"/>
      <c r="K845" s="131"/>
      <c r="L845" s="132"/>
      <c r="M845" s="133"/>
    </row>
    <row r="846" spans="1:13" ht="15" customHeight="1">
      <c r="A846" s="143"/>
      <c r="B846" s="130"/>
      <c r="C846" s="131"/>
      <c r="D846" s="131"/>
      <c r="E846" s="131"/>
      <c r="F846" s="152"/>
      <c r="G846" s="130"/>
      <c r="H846" s="130"/>
      <c r="I846" s="131"/>
      <c r="J846" s="131"/>
      <c r="K846" s="131"/>
      <c r="L846" s="132"/>
      <c r="M846" s="133"/>
    </row>
    <row r="847" spans="1:13" ht="15" customHeight="1">
      <c r="A847" s="143"/>
      <c r="B847" s="130"/>
      <c r="C847" s="131"/>
      <c r="D847" s="131"/>
      <c r="E847" s="131"/>
      <c r="F847" s="152"/>
      <c r="G847" s="130"/>
      <c r="H847" s="130"/>
      <c r="I847" s="131"/>
      <c r="J847" s="131"/>
      <c r="K847" s="131"/>
      <c r="L847" s="132"/>
      <c r="M847" s="133"/>
    </row>
    <row r="848" spans="1:13" ht="15" customHeight="1">
      <c r="A848" s="143"/>
      <c r="B848" s="130"/>
      <c r="C848" s="131"/>
      <c r="D848" s="131"/>
      <c r="E848" s="131"/>
      <c r="F848" s="152"/>
      <c r="G848" s="130"/>
      <c r="H848" s="130"/>
      <c r="I848" s="131"/>
      <c r="J848" s="131"/>
      <c r="K848" s="131"/>
      <c r="L848" s="132"/>
      <c r="M848" s="133"/>
    </row>
    <row r="849" spans="1:13" ht="15" customHeight="1">
      <c r="A849" s="143"/>
      <c r="B849" s="130"/>
      <c r="C849" s="131"/>
      <c r="D849" s="131"/>
      <c r="E849" s="131"/>
      <c r="F849" s="152"/>
      <c r="G849" s="130"/>
      <c r="H849" s="130"/>
      <c r="I849" s="131"/>
      <c r="J849" s="131"/>
      <c r="K849" s="131"/>
      <c r="L849" s="132"/>
      <c r="M849" s="133"/>
    </row>
    <row r="850" spans="1:13" ht="15" customHeight="1">
      <c r="A850" s="143"/>
      <c r="B850" s="130"/>
      <c r="C850" s="131"/>
      <c r="D850" s="131"/>
      <c r="E850" s="131"/>
      <c r="F850" s="152"/>
      <c r="G850" s="130"/>
      <c r="H850" s="130"/>
      <c r="I850" s="131"/>
      <c r="J850" s="131"/>
      <c r="K850" s="131"/>
      <c r="L850" s="132"/>
      <c r="M850" s="133"/>
    </row>
    <row r="851" spans="1:13" ht="15" customHeight="1">
      <c r="A851" s="143"/>
      <c r="B851" s="130"/>
      <c r="C851" s="131"/>
      <c r="D851" s="131"/>
      <c r="E851" s="131"/>
      <c r="F851" s="152"/>
      <c r="G851" s="130"/>
      <c r="H851" s="130"/>
      <c r="I851" s="131"/>
      <c r="J851" s="131"/>
      <c r="K851" s="131"/>
      <c r="L851" s="132"/>
      <c r="M851" s="133"/>
    </row>
    <row r="852" spans="1:13" ht="15" customHeight="1">
      <c r="A852" s="143"/>
      <c r="B852" s="130"/>
      <c r="C852" s="131"/>
      <c r="D852" s="131"/>
      <c r="E852" s="131"/>
      <c r="F852" s="152"/>
      <c r="G852" s="130"/>
      <c r="H852" s="130"/>
      <c r="I852" s="131"/>
      <c r="J852" s="131"/>
      <c r="K852" s="131"/>
      <c r="L852" s="132"/>
      <c r="M852" s="133"/>
    </row>
    <row r="853" spans="1:13" ht="15" customHeight="1">
      <c r="A853" s="143"/>
      <c r="B853" s="130"/>
      <c r="C853" s="131"/>
      <c r="D853" s="131"/>
      <c r="E853" s="131"/>
      <c r="F853" s="152"/>
      <c r="G853" s="130"/>
      <c r="H853" s="130"/>
      <c r="I853" s="131"/>
      <c r="J853" s="131"/>
      <c r="K853" s="131"/>
      <c r="L853" s="132"/>
      <c r="M853" s="133"/>
    </row>
    <row r="854" spans="1:13" ht="15" customHeight="1">
      <c r="A854" s="143"/>
      <c r="B854" s="130"/>
      <c r="C854" s="131"/>
      <c r="D854" s="131"/>
      <c r="E854" s="131"/>
      <c r="F854" s="152"/>
      <c r="G854" s="130"/>
      <c r="H854" s="130"/>
      <c r="I854" s="131"/>
      <c r="J854" s="131"/>
      <c r="K854" s="131"/>
      <c r="L854" s="132"/>
      <c r="M854" s="133"/>
    </row>
    <row r="855" spans="1:13" ht="15" customHeight="1">
      <c r="A855" s="143"/>
      <c r="B855" s="130"/>
      <c r="C855" s="131"/>
      <c r="D855" s="131"/>
      <c r="E855" s="131"/>
      <c r="F855" s="152"/>
      <c r="G855" s="130"/>
      <c r="H855" s="130"/>
      <c r="I855" s="131"/>
      <c r="J855" s="131"/>
      <c r="K855" s="131"/>
      <c r="L855" s="132"/>
      <c r="M855" s="133"/>
    </row>
    <row r="856" spans="1:13" ht="15" customHeight="1">
      <c r="A856" s="143"/>
      <c r="B856" s="130"/>
      <c r="C856" s="131"/>
      <c r="D856" s="131"/>
      <c r="E856" s="131"/>
      <c r="F856" s="152"/>
      <c r="G856" s="130"/>
      <c r="H856" s="130"/>
      <c r="I856" s="131"/>
      <c r="J856" s="131"/>
      <c r="K856" s="131"/>
      <c r="L856" s="132"/>
      <c r="M856" s="133"/>
    </row>
    <row r="857" spans="1:13" ht="15" customHeight="1">
      <c r="A857" s="143"/>
      <c r="B857" s="130"/>
      <c r="C857" s="131"/>
      <c r="D857" s="131"/>
      <c r="E857" s="131"/>
      <c r="F857" s="152"/>
      <c r="G857" s="130"/>
      <c r="H857" s="130"/>
      <c r="I857" s="131"/>
      <c r="J857" s="131"/>
      <c r="K857" s="131"/>
      <c r="L857" s="132"/>
      <c r="M857" s="133"/>
    </row>
    <row r="858" spans="1:13" ht="15" customHeight="1">
      <c r="A858" s="143"/>
      <c r="B858" s="130"/>
      <c r="C858" s="131"/>
      <c r="D858" s="131"/>
      <c r="E858" s="131"/>
      <c r="F858" s="152"/>
      <c r="G858" s="130"/>
      <c r="H858" s="130"/>
      <c r="I858" s="131"/>
      <c r="J858" s="131"/>
      <c r="K858" s="131"/>
      <c r="L858" s="132"/>
      <c r="M858" s="133"/>
    </row>
    <row r="859" spans="1:13" ht="15" customHeight="1">
      <c r="A859" s="143"/>
      <c r="B859" s="130"/>
      <c r="C859" s="131"/>
      <c r="D859" s="131"/>
      <c r="E859" s="131"/>
      <c r="F859" s="152"/>
      <c r="G859" s="130"/>
      <c r="H859" s="130"/>
      <c r="I859" s="131"/>
      <c r="J859" s="131"/>
      <c r="K859" s="131"/>
      <c r="L859" s="132"/>
      <c r="M859" s="133"/>
    </row>
    <row r="860" spans="1:13" ht="15" customHeight="1">
      <c r="A860" s="143"/>
      <c r="B860" s="130"/>
      <c r="C860" s="131"/>
      <c r="D860" s="131"/>
      <c r="E860" s="131"/>
      <c r="F860" s="152"/>
      <c r="G860" s="130"/>
      <c r="H860" s="130"/>
      <c r="I860" s="131"/>
      <c r="J860" s="131"/>
      <c r="K860" s="131"/>
      <c r="L860" s="132"/>
      <c r="M860" s="133"/>
    </row>
    <row r="861" spans="1:13" ht="15" customHeight="1">
      <c r="A861" s="143"/>
      <c r="B861" s="130"/>
      <c r="C861" s="131"/>
      <c r="D861" s="131"/>
      <c r="E861" s="131"/>
      <c r="F861" s="152"/>
      <c r="G861" s="130"/>
      <c r="H861" s="130"/>
      <c r="I861" s="131"/>
      <c r="J861" s="131"/>
      <c r="K861" s="131"/>
      <c r="L861" s="132"/>
      <c r="M861" s="133"/>
    </row>
    <row r="862" spans="1:13" ht="15" customHeight="1">
      <c r="A862" s="143"/>
      <c r="B862" s="130"/>
      <c r="C862" s="131"/>
      <c r="D862" s="131"/>
      <c r="E862" s="131"/>
      <c r="F862" s="152"/>
      <c r="G862" s="130"/>
      <c r="H862" s="130"/>
      <c r="I862" s="131"/>
      <c r="J862" s="131"/>
      <c r="K862" s="131"/>
      <c r="L862" s="132"/>
      <c r="M862" s="133"/>
    </row>
    <row r="863" spans="1:13" ht="15" customHeight="1">
      <c r="A863" s="143"/>
      <c r="B863" s="130"/>
      <c r="C863" s="131"/>
      <c r="D863" s="131"/>
      <c r="E863" s="131"/>
      <c r="F863" s="152"/>
      <c r="G863" s="130"/>
      <c r="H863" s="130"/>
      <c r="I863" s="131"/>
      <c r="J863" s="131"/>
      <c r="K863" s="131"/>
      <c r="L863" s="132"/>
      <c r="M863" s="133"/>
    </row>
    <row r="864" spans="1:13" ht="15" customHeight="1">
      <c r="A864" s="143"/>
      <c r="B864" s="130"/>
      <c r="C864" s="131"/>
      <c r="D864" s="131"/>
      <c r="E864" s="131"/>
      <c r="F864" s="152"/>
      <c r="G864" s="130"/>
      <c r="H864" s="130"/>
      <c r="I864" s="131"/>
      <c r="J864" s="131"/>
      <c r="K864" s="131"/>
      <c r="L864" s="132"/>
      <c r="M864" s="133"/>
    </row>
    <row r="865" spans="1:13" ht="15" customHeight="1">
      <c r="A865" s="143"/>
      <c r="B865" s="130"/>
      <c r="C865" s="131"/>
      <c r="D865" s="131"/>
      <c r="E865" s="131"/>
      <c r="F865" s="152"/>
      <c r="G865" s="130"/>
      <c r="H865" s="130"/>
      <c r="I865" s="131"/>
      <c r="J865" s="131"/>
      <c r="K865" s="131"/>
      <c r="L865" s="132"/>
      <c r="M865" s="133"/>
    </row>
    <row r="866" spans="1:13" ht="15" customHeight="1">
      <c r="A866" s="143"/>
      <c r="B866" s="130"/>
      <c r="C866" s="131"/>
      <c r="D866" s="131"/>
      <c r="E866" s="131"/>
      <c r="F866" s="152"/>
      <c r="G866" s="130"/>
      <c r="H866" s="130"/>
      <c r="I866" s="131"/>
      <c r="J866" s="131"/>
      <c r="K866" s="131"/>
      <c r="L866" s="132"/>
      <c r="M866" s="133"/>
    </row>
    <row r="867" spans="1:13" ht="15" customHeight="1">
      <c r="A867" s="143"/>
      <c r="B867" s="130"/>
      <c r="C867" s="131"/>
      <c r="D867" s="131"/>
      <c r="E867" s="131"/>
      <c r="F867" s="152"/>
      <c r="G867" s="130"/>
      <c r="H867" s="130"/>
      <c r="I867" s="131"/>
      <c r="J867" s="131"/>
      <c r="K867" s="131"/>
      <c r="L867" s="132"/>
      <c r="M867" s="133"/>
    </row>
    <row r="868" spans="1:13" ht="15" customHeight="1">
      <c r="A868" s="143"/>
      <c r="B868" s="130"/>
      <c r="C868" s="131"/>
      <c r="D868" s="131"/>
      <c r="E868" s="131"/>
      <c r="F868" s="152"/>
      <c r="G868" s="130"/>
      <c r="H868" s="130"/>
      <c r="I868" s="131"/>
      <c r="J868" s="131"/>
      <c r="K868" s="131"/>
      <c r="L868" s="132"/>
      <c r="M868" s="133"/>
    </row>
    <row r="869" spans="1:13" ht="15" customHeight="1">
      <c r="A869" s="143"/>
      <c r="B869" s="130"/>
      <c r="C869" s="131"/>
      <c r="D869" s="131"/>
      <c r="E869" s="131"/>
      <c r="F869" s="152"/>
      <c r="G869" s="130"/>
      <c r="H869" s="130"/>
      <c r="I869" s="131"/>
      <c r="J869" s="131"/>
      <c r="K869" s="131"/>
      <c r="L869" s="132"/>
      <c r="M869" s="133"/>
    </row>
    <row r="870" spans="1:13" ht="15" customHeight="1">
      <c r="A870" s="143"/>
      <c r="B870" s="130"/>
      <c r="C870" s="131"/>
      <c r="D870" s="131"/>
      <c r="E870" s="131"/>
      <c r="F870" s="152"/>
      <c r="G870" s="130"/>
      <c r="H870" s="130"/>
      <c r="I870" s="131"/>
      <c r="J870" s="131"/>
      <c r="K870" s="131"/>
      <c r="L870" s="132"/>
      <c r="M870" s="133"/>
    </row>
    <row r="871" spans="1:13" ht="15" customHeight="1">
      <c r="A871" s="143"/>
      <c r="B871" s="130"/>
      <c r="C871" s="131"/>
      <c r="D871" s="131"/>
      <c r="E871" s="131"/>
      <c r="F871" s="152"/>
      <c r="G871" s="130"/>
      <c r="H871" s="130"/>
      <c r="I871" s="131"/>
      <c r="J871" s="131"/>
      <c r="K871" s="131"/>
      <c r="L871" s="132"/>
      <c r="M871" s="133"/>
    </row>
    <row r="872" spans="1:13" ht="15" customHeight="1">
      <c r="A872" s="143"/>
      <c r="B872" s="130"/>
      <c r="C872" s="131"/>
      <c r="D872" s="131"/>
      <c r="E872" s="131"/>
      <c r="F872" s="152"/>
      <c r="G872" s="130"/>
      <c r="H872" s="130"/>
      <c r="I872" s="131"/>
      <c r="J872" s="131"/>
      <c r="K872" s="131"/>
      <c r="L872" s="132"/>
      <c r="M872" s="133"/>
    </row>
    <row r="873" spans="1:13" ht="15" customHeight="1">
      <c r="A873" s="143"/>
      <c r="B873" s="130"/>
      <c r="C873" s="131"/>
      <c r="D873" s="131"/>
      <c r="E873" s="131"/>
      <c r="F873" s="152"/>
      <c r="G873" s="130"/>
      <c r="H873" s="130"/>
      <c r="I873" s="131"/>
      <c r="J873" s="131"/>
      <c r="K873" s="131"/>
      <c r="L873" s="132"/>
      <c r="M873" s="133"/>
    </row>
    <row r="874" spans="1:13" ht="15" customHeight="1">
      <c r="A874" s="143"/>
      <c r="B874" s="130"/>
      <c r="C874" s="131"/>
      <c r="D874" s="131"/>
      <c r="E874" s="131"/>
      <c r="F874" s="152"/>
      <c r="G874" s="130"/>
      <c r="H874" s="130"/>
      <c r="I874" s="131"/>
      <c r="J874" s="131"/>
      <c r="K874" s="131"/>
      <c r="L874" s="132"/>
      <c r="M874" s="133"/>
    </row>
    <row r="875" spans="1:13" ht="15" customHeight="1">
      <c r="A875" s="143"/>
      <c r="B875" s="130"/>
      <c r="C875" s="131"/>
      <c r="D875" s="131"/>
      <c r="E875" s="131"/>
      <c r="F875" s="152"/>
      <c r="G875" s="130"/>
      <c r="H875" s="130"/>
      <c r="I875" s="131"/>
      <c r="J875" s="131"/>
      <c r="K875" s="131"/>
      <c r="L875" s="132"/>
      <c r="M875" s="133"/>
    </row>
    <row r="876" spans="1:13" ht="15" customHeight="1">
      <c r="A876" s="143"/>
      <c r="B876" s="130"/>
      <c r="C876" s="131"/>
      <c r="D876" s="131"/>
      <c r="E876" s="131"/>
      <c r="F876" s="152"/>
      <c r="G876" s="130"/>
      <c r="H876" s="130"/>
      <c r="I876" s="131"/>
      <c r="J876" s="131"/>
      <c r="K876" s="131"/>
      <c r="L876" s="132"/>
      <c r="M876" s="133"/>
    </row>
    <row r="877" spans="1:13" ht="15" customHeight="1">
      <c r="A877" s="143"/>
      <c r="B877" s="130"/>
      <c r="C877" s="131"/>
      <c r="D877" s="131"/>
      <c r="E877" s="131"/>
      <c r="F877" s="152"/>
      <c r="G877" s="130"/>
      <c r="H877" s="130"/>
      <c r="I877" s="131"/>
      <c r="J877" s="131"/>
      <c r="K877" s="131"/>
      <c r="L877" s="132"/>
      <c r="M877" s="133"/>
    </row>
    <row r="878" spans="1:13" ht="15" customHeight="1">
      <c r="A878" s="143"/>
      <c r="B878" s="130"/>
      <c r="C878" s="131"/>
      <c r="D878" s="131"/>
      <c r="E878" s="131"/>
      <c r="F878" s="152"/>
      <c r="G878" s="130"/>
      <c r="H878" s="130"/>
      <c r="I878" s="131"/>
      <c r="J878" s="131"/>
      <c r="K878" s="131"/>
      <c r="L878" s="132"/>
      <c r="M878" s="133"/>
    </row>
    <row r="879" spans="1:13" ht="15" customHeight="1">
      <c r="A879" s="143"/>
      <c r="B879" s="130"/>
      <c r="C879" s="131"/>
      <c r="D879" s="131"/>
      <c r="E879" s="131"/>
      <c r="F879" s="152"/>
      <c r="G879" s="130"/>
      <c r="H879" s="130"/>
      <c r="I879" s="131"/>
      <c r="J879" s="131"/>
      <c r="K879" s="131"/>
      <c r="L879" s="132"/>
      <c r="M879" s="133"/>
    </row>
    <row r="880" spans="1:13" ht="15" customHeight="1">
      <c r="A880" s="143"/>
      <c r="B880" s="130"/>
      <c r="C880" s="131"/>
      <c r="D880" s="131"/>
      <c r="E880" s="131"/>
      <c r="F880" s="152"/>
      <c r="G880" s="130"/>
      <c r="H880" s="130"/>
      <c r="I880" s="131"/>
      <c r="J880" s="131"/>
      <c r="K880" s="131"/>
      <c r="L880" s="132"/>
      <c r="M880" s="133"/>
    </row>
    <row r="881" spans="1:13" ht="15" customHeight="1">
      <c r="A881" s="143"/>
      <c r="B881" s="130"/>
      <c r="C881" s="131"/>
      <c r="D881" s="131"/>
      <c r="E881" s="131"/>
      <c r="F881" s="152"/>
      <c r="G881" s="130"/>
      <c r="H881" s="130"/>
      <c r="I881" s="131"/>
      <c r="J881" s="131"/>
      <c r="K881" s="131"/>
      <c r="L881" s="132"/>
      <c r="M881" s="133"/>
    </row>
    <row r="882" spans="1:13" ht="15" customHeight="1">
      <c r="A882" s="143"/>
      <c r="B882" s="130"/>
      <c r="C882" s="131"/>
      <c r="D882" s="131"/>
      <c r="E882" s="131"/>
      <c r="F882" s="152"/>
      <c r="G882" s="130"/>
      <c r="H882" s="130"/>
      <c r="I882" s="131"/>
      <c r="J882" s="131"/>
      <c r="K882" s="131"/>
      <c r="L882" s="132"/>
      <c r="M882" s="133"/>
    </row>
    <row r="883" spans="1:13" ht="15" customHeight="1">
      <c r="A883" s="143"/>
      <c r="B883" s="130"/>
      <c r="C883" s="131"/>
      <c r="D883" s="131"/>
      <c r="E883" s="131"/>
      <c r="F883" s="152"/>
      <c r="G883" s="130"/>
      <c r="H883" s="130"/>
      <c r="I883" s="131"/>
      <c r="J883" s="131"/>
      <c r="K883" s="131"/>
      <c r="L883" s="132"/>
      <c r="M883" s="133"/>
    </row>
    <row r="884" spans="1:13" ht="15" customHeight="1">
      <c r="A884" s="143"/>
      <c r="B884" s="130"/>
      <c r="C884" s="131"/>
      <c r="D884" s="131"/>
      <c r="E884" s="131"/>
      <c r="F884" s="152"/>
      <c r="G884" s="130"/>
      <c r="H884" s="130"/>
      <c r="I884" s="131"/>
      <c r="J884" s="131"/>
      <c r="K884" s="131"/>
      <c r="L884" s="132"/>
      <c r="M884" s="133"/>
    </row>
    <row r="885" spans="1:13" ht="15" customHeight="1">
      <c r="A885" s="143"/>
      <c r="B885" s="130"/>
      <c r="C885" s="131"/>
      <c r="D885" s="131"/>
      <c r="E885" s="131"/>
      <c r="F885" s="152"/>
      <c r="G885" s="130"/>
      <c r="H885" s="130"/>
      <c r="I885" s="131"/>
      <c r="J885" s="131"/>
      <c r="K885" s="131"/>
      <c r="L885" s="132"/>
      <c r="M885" s="133"/>
    </row>
    <row r="886" spans="1:13" ht="15" customHeight="1">
      <c r="A886" s="143"/>
      <c r="B886" s="130"/>
      <c r="C886" s="131"/>
      <c r="D886" s="131"/>
      <c r="E886" s="131"/>
      <c r="F886" s="152"/>
      <c r="G886" s="130"/>
      <c r="H886" s="130"/>
      <c r="I886" s="131"/>
      <c r="J886" s="131"/>
      <c r="K886" s="131"/>
      <c r="L886" s="132"/>
      <c r="M886" s="133"/>
    </row>
    <row r="887" spans="1:13" ht="15" customHeight="1">
      <c r="A887" s="143"/>
      <c r="B887" s="130"/>
      <c r="C887" s="131"/>
      <c r="D887" s="131"/>
      <c r="E887" s="131"/>
      <c r="F887" s="152"/>
      <c r="G887" s="130"/>
      <c r="H887" s="130"/>
      <c r="I887" s="131"/>
      <c r="J887" s="131"/>
      <c r="K887" s="131"/>
      <c r="L887" s="132"/>
      <c r="M887" s="133"/>
    </row>
    <row r="888" spans="1:13" ht="15" customHeight="1">
      <c r="A888" s="143"/>
      <c r="B888" s="130"/>
      <c r="C888" s="131"/>
      <c r="D888" s="131"/>
      <c r="E888" s="131"/>
      <c r="F888" s="152"/>
      <c r="G888" s="130"/>
      <c r="H888" s="130"/>
      <c r="I888" s="131"/>
      <c r="J888" s="131"/>
      <c r="K888" s="131"/>
      <c r="L888" s="132"/>
      <c r="M888" s="133"/>
    </row>
    <row r="889" spans="1:13" ht="15" customHeight="1">
      <c r="A889" s="143"/>
      <c r="B889" s="130"/>
      <c r="C889" s="131"/>
      <c r="D889" s="131"/>
      <c r="E889" s="131"/>
      <c r="F889" s="152"/>
      <c r="G889" s="130"/>
      <c r="H889" s="130"/>
      <c r="I889" s="131"/>
      <c r="J889" s="131"/>
      <c r="K889" s="131"/>
      <c r="L889" s="132"/>
      <c r="M889" s="133"/>
    </row>
    <row r="890" spans="1:13" ht="15" customHeight="1">
      <c r="A890" s="143"/>
      <c r="B890" s="130"/>
      <c r="C890" s="131"/>
      <c r="D890" s="131"/>
      <c r="E890" s="131"/>
      <c r="F890" s="152"/>
      <c r="G890" s="130"/>
      <c r="H890" s="130"/>
      <c r="I890" s="131"/>
      <c r="J890" s="131"/>
      <c r="K890" s="131"/>
      <c r="L890" s="132"/>
      <c r="M890" s="133"/>
    </row>
    <row r="891" spans="1:13" ht="15" customHeight="1">
      <c r="A891" s="143"/>
      <c r="B891" s="130"/>
      <c r="C891" s="131"/>
      <c r="D891" s="131"/>
      <c r="E891" s="131"/>
      <c r="F891" s="152"/>
      <c r="G891" s="130"/>
      <c r="H891" s="130"/>
      <c r="I891" s="131"/>
      <c r="J891" s="131"/>
      <c r="K891" s="131"/>
      <c r="L891" s="132"/>
      <c r="M891" s="133"/>
    </row>
    <row r="892" spans="1:13" ht="15" customHeight="1">
      <c r="A892" s="143"/>
      <c r="B892" s="130"/>
      <c r="C892" s="131"/>
      <c r="D892" s="131"/>
      <c r="E892" s="131"/>
      <c r="F892" s="152"/>
      <c r="G892" s="130"/>
      <c r="H892" s="130"/>
      <c r="I892" s="131"/>
      <c r="J892" s="131"/>
      <c r="K892" s="131"/>
      <c r="L892" s="132"/>
      <c r="M892" s="133"/>
    </row>
    <row r="893" spans="1:13" ht="15" customHeight="1">
      <c r="A893" s="143"/>
      <c r="B893" s="130"/>
      <c r="C893" s="131"/>
      <c r="D893" s="131"/>
      <c r="E893" s="131"/>
      <c r="F893" s="152"/>
      <c r="G893" s="130"/>
      <c r="H893" s="130"/>
      <c r="I893" s="131"/>
      <c r="J893" s="131"/>
      <c r="K893" s="131"/>
      <c r="L893" s="132"/>
      <c r="M893" s="133"/>
    </row>
    <row r="894" spans="1:13" ht="15" customHeight="1">
      <c r="A894" s="143"/>
      <c r="B894" s="130"/>
      <c r="C894" s="131"/>
      <c r="D894" s="131"/>
      <c r="E894" s="131"/>
      <c r="F894" s="152"/>
      <c r="G894" s="130"/>
      <c r="H894" s="130"/>
      <c r="I894" s="131"/>
      <c r="J894" s="131"/>
      <c r="K894" s="131"/>
      <c r="L894" s="132"/>
      <c r="M894" s="133"/>
    </row>
    <row r="895" spans="1:13" ht="15" customHeight="1">
      <c r="A895" s="143"/>
      <c r="B895" s="130"/>
      <c r="C895" s="131"/>
      <c r="D895" s="131"/>
      <c r="E895" s="131"/>
      <c r="F895" s="152"/>
      <c r="G895" s="130"/>
      <c r="H895" s="130"/>
      <c r="I895" s="131"/>
      <c r="J895" s="131"/>
      <c r="K895" s="131"/>
      <c r="L895" s="132"/>
      <c r="M895" s="133"/>
    </row>
    <row r="896" spans="1:13" ht="15" customHeight="1">
      <c r="A896" s="143"/>
      <c r="B896" s="130"/>
      <c r="C896" s="131"/>
      <c r="D896" s="131"/>
      <c r="E896" s="131"/>
      <c r="F896" s="152"/>
      <c r="G896" s="130"/>
      <c r="H896" s="130"/>
      <c r="I896" s="131"/>
      <c r="J896" s="131"/>
      <c r="K896" s="131"/>
      <c r="L896" s="132"/>
      <c r="M896" s="133"/>
    </row>
    <row r="897" spans="1:13" ht="15" customHeight="1">
      <c r="A897" s="143"/>
      <c r="B897" s="130"/>
      <c r="C897" s="131"/>
      <c r="D897" s="131"/>
      <c r="E897" s="131"/>
      <c r="F897" s="152"/>
      <c r="G897" s="130"/>
      <c r="H897" s="130"/>
      <c r="I897" s="131"/>
      <c r="J897" s="131"/>
      <c r="K897" s="131"/>
      <c r="L897" s="132"/>
      <c r="M897" s="133"/>
    </row>
    <row r="898" spans="1:13" ht="15" customHeight="1">
      <c r="A898" s="143"/>
      <c r="B898" s="130"/>
      <c r="C898" s="131"/>
      <c r="D898" s="131"/>
      <c r="E898" s="131"/>
      <c r="F898" s="152"/>
      <c r="G898" s="130"/>
      <c r="H898" s="130"/>
      <c r="I898" s="131"/>
      <c r="J898" s="131"/>
      <c r="K898" s="131"/>
      <c r="L898" s="132"/>
      <c r="M898" s="133"/>
    </row>
    <row r="899" spans="1:13" ht="15" customHeight="1">
      <c r="A899" s="143"/>
      <c r="B899" s="130"/>
      <c r="C899" s="131"/>
      <c r="D899" s="131"/>
      <c r="E899" s="131"/>
      <c r="F899" s="152"/>
      <c r="G899" s="130"/>
      <c r="H899" s="130"/>
      <c r="I899" s="131"/>
      <c r="J899" s="131"/>
      <c r="K899" s="131"/>
      <c r="L899" s="132"/>
      <c r="M899" s="133"/>
    </row>
    <row r="900" spans="1:13" ht="15" customHeight="1">
      <c r="A900" s="143"/>
      <c r="B900" s="130"/>
      <c r="C900" s="131"/>
      <c r="D900" s="131"/>
      <c r="E900" s="131"/>
      <c r="F900" s="152"/>
      <c r="G900" s="130"/>
      <c r="H900" s="130"/>
      <c r="I900" s="131"/>
      <c r="J900" s="131"/>
      <c r="K900" s="131"/>
      <c r="L900" s="132"/>
      <c r="M900" s="133"/>
    </row>
    <row r="901" spans="1:13" ht="15" customHeight="1">
      <c r="A901" s="143"/>
      <c r="B901" s="130"/>
      <c r="C901" s="131"/>
      <c r="D901" s="131"/>
      <c r="E901" s="131"/>
      <c r="F901" s="152"/>
      <c r="G901" s="130"/>
      <c r="H901" s="130"/>
      <c r="I901" s="131"/>
      <c r="J901" s="131"/>
      <c r="K901" s="131"/>
      <c r="L901" s="132"/>
      <c r="M901" s="133"/>
    </row>
    <row r="902" spans="1:13" ht="15" customHeight="1">
      <c r="A902" s="143"/>
      <c r="B902" s="130"/>
      <c r="C902" s="131"/>
      <c r="D902" s="131"/>
      <c r="E902" s="131"/>
      <c r="F902" s="152"/>
      <c r="G902" s="130"/>
      <c r="H902" s="130"/>
      <c r="I902" s="131"/>
      <c r="J902" s="131"/>
      <c r="K902" s="131"/>
      <c r="L902" s="132"/>
      <c r="M902" s="133"/>
    </row>
    <row r="903" spans="1:13" ht="15" customHeight="1">
      <c r="A903" s="143"/>
      <c r="B903" s="130"/>
      <c r="C903" s="131"/>
      <c r="D903" s="131"/>
      <c r="E903" s="131"/>
      <c r="F903" s="152"/>
      <c r="G903" s="130"/>
      <c r="H903" s="130"/>
      <c r="I903" s="131"/>
      <c r="J903" s="131"/>
      <c r="K903" s="131"/>
      <c r="L903" s="132"/>
      <c r="M903" s="133"/>
    </row>
    <row r="904" spans="1:13" ht="15" customHeight="1">
      <c r="A904" s="143"/>
      <c r="B904" s="130"/>
      <c r="C904" s="131"/>
      <c r="D904" s="131"/>
      <c r="E904" s="131"/>
      <c r="F904" s="152"/>
      <c r="G904" s="130"/>
      <c r="H904" s="130"/>
      <c r="I904" s="131"/>
      <c r="J904" s="131"/>
      <c r="K904" s="131"/>
      <c r="L904" s="132"/>
      <c r="M904" s="133"/>
    </row>
    <row r="905" spans="1:13" ht="15" customHeight="1">
      <c r="A905" s="143"/>
      <c r="B905" s="130"/>
      <c r="C905" s="131"/>
      <c r="D905" s="131"/>
      <c r="E905" s="131"/>
      <c r="F905" s="152"/>
      <c r="G905" s="130"/>
      <c r="H905" s="130"/>
      <c r="I905" s="131"/>
      <c r="J905" s="131"/>
      <c r="K905" s="131"/>
      <c r="L905" s="132"/>
      <c r="M905" s="133"/>
    </row>
    <row r="906" spans="1:13" ht="15" customHeight="1">
      <c r="A906" s="143"/>
      <c r="B906" s="130"/>
      <c r="C906" s="131"/>
      <c r="D906" s="131"/>
      <c r="E906" s="131"/>
      <c r="F906" s="152"/>
      <c r="G906" s="130"/>
      <c r="H906" s="130"/>
      <c r="I906" s="131"/>
      <c r="J906" s="131"/>
      <c r="K906" s="131"/>
      <c r="L906" s="132"/>
      <c r="M906" s="133"/>
    </row>
    <row r="907" spans="1:13" ht="15" customHeight="1">
      <c r="A907" s="143"/>
      <c r="B907" s="130"/>
      <c r="C907" s="131"/>
      <c r="D907" s="131"/>
      <c r="E907" s="131"/>
      <c r="F907" s="152"/>
      <c r="G907" s="130"/>
      <c r="H907" s="130"/>
      <c r="I907" s="131"/>
      <c r="J907" s="131"/>
      <c r="K907" s="131"/>
      <c r="L907" s="132"/>
      <c r="M907" s="133"/>
    </row>
    <row r="908" spans="1:13" ht="15" customHeight="1">
      <c r="A908" s="143"/>
      <c r="B908" s="130"/>
      <c r="C908" s="131"/>
      <c r="D908" s="131"/>
      <c r="E908" s="131"/>
      <c r="F908" s="152"/>
      <c r="G908" s="130"/>
      <c r="H908" s="130"/>
      <c r="I908" s="131"/>
      <c r="J908" s="131"/>
      <c r="K908" s="131"/>
      <c r="L908" s="132"/>
      <c r="M908" s="133"/>
    </row>
    <row r="909" spans="1:13" ht="15" customHeight="1">
      <c r="A909" s="143"/>
      <c r="B909" s="130"/>
      <c r="C909" s="131"/>
      <c r="D909" s="131"/>
      <c r="E909" s="131"/>
      <c r="F909" s="152"/>
      <c r="G909" s="130"/>
      <c r="H909" s="130"/>
      <c r="I909" s="131"/>
      <c r="J909" s="131"/>
      <c r="K909" s="131"/>
      <c r="L909" s="132"/>
      <c r="M909" s="133"/>
    </row>
    <row r="910" spans="1:13" ht="15" customHeight="1">
      <c r="A910" s="143"/>
      <c r="B910" s="130"/>
      <c r="C910" s="131"/>
      <c r="D910" s="131"/>
      <c r="E910" s="131"/>
      <c r="F910" s="152"/>
      <c r="G910" s="130"/>
      <c r="H910" s="130"/>
      <c r="I910" s="131"/>
      <c r="J910" s="131"/>
      <c r="K910" s="131"/>
      <c r="L910" s="132"/>
      <c r="M910" s="133"/>
    </row>
    <row r="911" spans="1:13" ht="15" customHeight="1">
      <c r="A911" s="143"/>
      <c r="B911" s="130"/>
      <c r="C911" s="131"/>
      <c r="D911" s="131"/>
      <c r="E911" s="131"/>
      <c r="F911" s="152"/>
      <c r="G911" s="130"/>
      <c r="H911" s="130"/>
      <c r="I911" s="131"/>
      <c r="J911" s="131"/>
      <c r="K911" s="131"/>
      <c r="L911" s="132"/>
      <c r="M911" s="133"/>
    </row>
    <row r="912" spans="1:13" ht="15" customHeight="1">
      <c r="A912" s="143"/>
      <c r="B912" s="130"/>
      <c r="C912" s="131"/>
      <c r="D912" s="131"/>
      <c r="E912" s="131"/>
      <c r="F912" s="152"/>
      <c r="G912" s="130"/>
      <c r="H912" s="130"/>
      <c r="I912" s="131"/>
      <c r="J912" s="131"/>
      <c r="K912" s="131"/>
      <c r="L912" s="132"/>
      <c r="M912" s="133"/>
    </row>
    <row r="913" spans="1:13" ht="15" customHeight="1">
      <c r="A913" s="143"/>
      <c r="B913" s="130"/>
      <c r="C913" s="131"/>
      <c r="D913" s="131"/>
      <c r="E913" s="131"/>
      <c r="F913" s="152"/>
      <c r="G913" s="130"/>
      <c r="H913" s="130"/>
      <c r="I913" s="131"/>
      <c r="J913" s="131"/>
      <c r="K913" s="131"/>
      <c r="L913" s="132"/>
      <c r="M913" s="133"/>
    </row>
    <row r="914" spans="1:13" ht="15" customHeight="1">
      <c r="A914" s="143"/>
      <c r="B914" s="130"/>
      <c r="C914" s="131"/>
      <c r="D914" s="131"/>
      <c r="E914" s="131"/>
      <c r="F914" s="152"/>
      <c r="G914" s="130"/>
      <c r="H914" s="130"/>
      <c r="I914" s="131"/>
      <c r="J914" s="131"/>
      <c r="K914" s="131"/>
      <c r="L914" s="132"/>
      <c r="M914" s="133"/>
    </row>
    <row r="915" spans="1:13" ht="15" customHeight="1">
      <c r="A915" s="143"/>
      <c r="B915" s="130"/>
      <c r="C915" s="131"/>
      <c r="D915" s="131"/>
      <c r="E915" s="131"/>
      <c r="F915" s="152"/>
      <c r="G915" s="130"/>
      <c r="H915" s="130"/>
      <c r="I915" s="131"/>
      <c r="J915" s="131"/>
      <c r="K915" s="131"/>
      <c r="L915" s="132"/>
      <c r="M915" s="133"/>
    </row>
    <row r="916" spans="1:13" ht="15" customHeight="1">
      <c r="A916" s="143"/>
      <c r="B916" s="130"/>
      <c r="C916" s="131"/>
      <c r="D916" s="131"/>
      <c r="E916" s="131"/>
      <c r="F916" s="152"/>
      <c r="G916" s="130"/>
      <c r="H916" s="130"/>
      <c r="I916" s="131"/>
      <c r="J916" s="131"/>
      <c r="K916" s="131"/>
      <c r="L916" s="132"/>
      <c r="M916" s="133"/>
    </row>
    <row r="917" spans="1:13" ht="15" customHeight="1">
      <c r="A917" s="143"/>
      <c r="B917" s="130"/>
      <c r="C917" s="131"/>
      <c r="D917" s="131"/>
      <c r="E917" s="131"/>
      <c r="F917" s="152"/>
      <c r="G917" s="130"/>
      <c r="H917" s="130"/>
      <c r="I917" s="131"/>
      <c r="J917" s="131"/>
      <c r="K917" s="131"/>
      <c r="L917" s="132"/>
      <c r="M917" s="133"/>
    </row>
    <row r="918" spans="1:13" ht="15" customHeight="1">
      <c r="A918" s="143"/>
      <c r="B918" s="130"/>
      <c r="C918" s="131"/>
      <c r="D918" s="131"/>
      <c r="E918" s="131"/>
      <c r="F918" s="152"/>
      <c r="G918" s="130"/>
      <c r="H918" s="130"/>
      <c r="I918" s="131"/>
      <c r="J918" s="131"/>
      <c r="K918" s="131"/>
      <c r="L918" s="132"/>
      <c r="M918" s="133"/>
    </row>
    <row r="919" spans="1:13" ht="15" customHeight="1">
      <c r="A919" s="143"/>
      <c r="B919" s="130"/>
      <c r="C919" s="131"/>
      <c r="D919" s="131"/>
      <c r="E919" s="131"/>
      <c r="F919" s="152"/>
      <c r="G919" s="130"/>
      <c r="H919" s="130"/>
      <c r="I919" s="131"/>
      <c r="J919" s="131"/>
      <c r="K919" s="131"/>
      <c r="L919" s="132"/>
      <c r="M919" s="133"/>
    </row>
    <row r="920" spans="1:13" ht="15" customHeight="1">
      <c r="A920" s="143"/>
      <c r="B920" s="130"/>
      <c r="C920" s="131"/>
      <c r="D920" s="131"/>
      <c r="E920" s="131"/>
      <c r="F920" s="152"/>
      <c r="G920" s="130"/>
      <c r="H920" s="130"/>
      <c r="I920" s="131"/>
      <c r="J920" s="131"/>
      <c r="K920" s="131"/>
      <c r="L920" s="132"/>
      <c r="M920" s="133"/>
    </row>
    <row r="921" spans="1:13" ht="15" customHeight="1">
      <c r="A921" s="143"/>
      <c r="B921" s="130"/>
      <c r="C921" s="131"/>
      <c r="D921" s="131"/>
      <c r="E921" s="131"/>
      <c r="F921" s="152"/>
      <c r="G921" s="130"/>
      <c r="H921" s="130"/>
      <c r="I921" s="131"/>
      <c r="J921" s="131"/>
      <c r="K921" s="131"/>
      <c r="L921" s="132"/>
      <c r="M921" s="133"/>
    </row>
    <row r="922" spans="1:13" ht="15" customHeight="1">
      <c r="A922" s="143"/>
      <c r="B922" s="130"/>
      <c r="C922" s="131"/>
      <c r="D922" s="131"/>
      <c r="E922" s="131"/>
      <c r="F922" s="152"/>
      <c r="G922" s="130"/>
      <c r="H922" s="130"/>
      <c r="I922" s="131"/>
      <c r="J922" s="131"/>
      <c r="K922" s="131"/>
      <c r="L922" s="132"/>
      <c r="M922" s="133"/>
    </row>
    <row r="923" spans="1:13" ht="15" customHeight="1">
      <c r="A923" s="143"/>
      <c r="B923" s="130"/>
      <c r="C923" s="131"/>
      <c r="D923" s="131"/>
      <c r="E923" s="131"/>
      <c r="F923" s="152"/>
      <c r="G923" s="130"/>
      <c r="H923" s="130"/>
      <c r="I923" s="131"/>
      <c r="J923" s="131"/>
      <c r="K923" s="131"/>
      <c r="L923" s="132"/>
      <c r="M923" s="133"/>
    </row>
    <row r="924" spans="1:13" ht="15" customHeight="1">
      <c r="A924" s="143"/>
      <c r="B924" s="130"/>
      <c r="C924" s="131"/>
      <c r="D924" s="131"/>
      <c r="E924" s="131"/>
      <c r="F924" s="152"/>
      <c r="G924" s="130"/>
      <c r="H924" s="130"/>
      <c r="I924" s="131"/>
      <c r="J924" s="131"/>
      <c r="K924" s="131"/>
      <c r="L924" s="132"/>
      <c r="M924" s="133"/>
    </row>
    <row r="925" spans="1:13" ht="15" customHeight="1">
      <c r="A925" s="143"/>
      <c r="B925" s="130"/>
      <c r="C925" s="131"/>
      <c r="D925" s="131"/>
      <c r="E925" s="131"/>
      <c r="F925" s="152"/>
      <c r="G925" s="130"/>
      <c r="H925" s="130"/>
      <c r="I925" s="131"/>
      <c r="J925" s="131"/>
      <c r="K925" s="131"/>
      <c r="L925" s="132"/>
      <c r="M925" s="133"/>
    </row>
    <row r="926" spans="1:13" ht="15" customHeight="1">
      <c r="A926" s="143"/>
      <c r="B926" s="130"/>
      <c r="C926" s="131"/>
      <c r="D926" s="131"/>
      <c r="E926" s="131"/>
      <c r="F926" s="152"/>
      <c r="G926" s="130"/>
      <c r="H926" s="130"/>
      <c r="I926" s="131"/>
      <c r="J926" s="131"/>
      <c r="K926" s="131"/>
      <c r="L926" s="132"/>
      <c r="M926" s="133"/>
    </row>
    <row r="927" spans="1:13" ht="15" customHeight="1">
      <c r="A927" s="143"/>
      <c r="B927" s="130"/>
      <c r="C927" s="131"/>
      <c r="D927" s="131"/>
      <c r="E927" s="131"/>
      <c r="F927" s="152"/>
      <c r="G927" s="130"/>
      <c r="H927" s="130"/>
      <c r="I927" s="131"/>
      <c r="J927" s="131"/>
      <c r="K927" s="131"/>
      <c r="L927" s="132"/>
      <c r="M927" s="133"/>
    </row>
    <row r="928" spans="1:13" ht="15" customHeight="1">
      <c r="A928" s="143"/>
      <c r="B928" s="130"/>
      <c r="C928" s="131"/>
      <c r="D928" s="131"/>
      <c r="E928" s="131"/>
      <c r="F928" s="152"/>
      <c r="G928" s="130"/>
      <c r="H928" s="130"/>
      <c r="I928" s="131"/>
      <c r="J928" s="131"/>
      <c r="K928" s="131"/>
      <c r="L928" s="132"/>
      <c r="M928" s="133"/>
    </row>
    <row r="929" spans="1:13" ht="15" customHeight="1">
      <c r="A929" s="143"/>
      <c r="B929" s="130"/>
      <c r="C929" s="131"/>
      <c r="D929" s="131"/>
      <c r="E929" s="131"/>
      <c r="F929" s="152"/>
      <c r="G929" s="130"/>
      <c r="H929" s="130"/>
      <c r="I929" s="131"/>
      <c r="J929" s="131"/>
      <c r="K929" s="131"/>
      <c r="L929" s="132"/>
      <c r="M929" s="133"/>
    </row>
    <row r="930" spans="1:13" ht="15" customHeight="1">
      <c r="A930" s="143"/>
      <c r="B930" s="130"/>
      <c r="C930" s="131"/>
      <c r="D930" s="131"/>
      <c r="E930" s="131"/>
      <c r="F930" s="152"/>
      <c r="G930" s="130"/>
      <c r="H930" s="130"/>
      <c r="I930" s="131"/>
      <c r="J930" s="131"/>
      <c r="K930" s="131"/>
      <c r="L930" s="132"/>
      <c r="M930" s="133"/>
    </row>
    <row r="931" spans="1:13" ht="15" customHeight="1">
      <c r="A931" s="143"/>
      <c r="B931" s="130"/>
      <c r="C931" s="131"/>
      <c r="D931" s="131"/>
      <c r="E931" s="131"/>
      <c r="F931" s="152"/>
      <c r="G931" s="130"/>
      <c r="H931" s="130"/>
      <c r="I931" s="131"/>
      <c r="J931" s="131"/>
      <c r="K931" s="131"/>
      <c r="L931" s="132"/>
      <c r="M931" s="133"/>
    </row>
    <row r="932" spans="1:13" ht="15" customHeight="1">
      <c r="A932" s="143"/>
      <c r="B932" s="130"/>
      <c r="C932" s="131"/>
      <c r="D932" s="131"/>
      <c r="E932" s="131"/>
      <c r="F932" s="152"/>
      <c r="G932" s="130"/>
      <c r="H932" s="130"/>
      <c r="I932" s="131"/>
      <c r="J932" s="131"/>
      <c r="K932" s="131"/>
      <c r="L932" s="132"/>
      <c r="M932" s="133"/>
    </row>
    <row r="933" spans="1:13" ht="15" customHeight="1">
      <c r="A933" s="143"/>
      <c r="B933" s="130"/>
      <c r="C933" s="131"/>
      <c r="D933" s="131"/>
      <c r="E933" s="131"/>
      <c r="F933" s="152"/>
      <c r="G933" s="130"/>
      <c r="H933" s="130"/>
      <c r="I933" s="131"/>
      <c r="J933" s="131"/>
      <c r="K933" s="131"/>
      <c r="L933" s="132"/>
      <c r="M933" s="133"/>
    </row>
    <row r="934" spans="1:13" ht="15" customHeight="1">
      <c r="A934" s="143"/>
      <c r="B934" s="130"/>
      <c r="C934" s="131"/>
      <c r="D934" s="131"/>
      <c r="E934" s="131"/>
      <c r="F934" s="152"/>
      <c r="G934" s="130"/>
      <c r="H934" s="130"/>
      <c r="I934" s="131"/>
      <c r="J934" s="131"/>
      <c r="K934" s="131"/>
      <c r="L934" s="132"/>
      <c r="M934" s="133"/>
    </row>
    <row r="935" spans="1:13" ht="15" customHeight="1">
      <c r="A935" s="143"/>
      <c r="B935" s="130"/>
      <c r="C935" s="131"/>
      <c r="D935" s="131"/>
      <c r="E935" s="131"/>
      <c r="F935" s="152"/>
      <c r="G935" s="130"/>
      <c r="H935" s="130"/>
      <c r="I935" s="131"/>
      <c r="J935" s="131"/>
      <c r="K935" s="131"/>
      <c r="L935" s="132"/>
      <c r="M935" s="133"/>
    </row>
    <row r="936" spans="1:13" ht="15" customHeight="1">
      <c r="A936" s="143"/>
      <c r="B936" s="130"/>
      <c r="C936" s="131"/>
      <c r="D936" s="131"/>
      <c r="E936" s="131"/>
      <c r="F936" s="152"/>
      <c r="G936" s="130"/>
      <c r="H936" s="130"/>
      <c r="I936" s="131"/>
      <c r="J936" s="131"/>
      <c r="K936" s="131"/>
      <c r="L936" s="132"/>
      <c r="M936" s="133"/>
    </row>
    <row r="937" spans="1:13" ht="15" customHeight="1">
      <c r="A937" s="143"/>
      <c r="B937" s="130"/>
      <c r="C937" s="131"/>
      <c r="D937" s="131"/>
      <c r="E937" s="131"/>
      <c r="F937" s="152"/>
      <c r="G937" s="130"/>
      <c r="H937" s="130"/>
      <c r="I937" s="131"/>
      <c r="J937" s="131"/>
      <c r="K937" s="131"/>
      <c r="L937" s="132"/>
      <c r="M937" s="133"/>
    </row>
    <row r="938" spans="1:13" ht="15" customHeight="1">
      <c r="A938" s="143"/>
      <c r="B938" s="130"/>
      <c r="C938" s="131"/>
      <c r="D938" s="131"/>
      <c r="E938" s="131"/>
      <c r="F938" s="152"/>
      <c r="G938" s="130"/>
      <c r="H938" s="130"/>
      <c r="I938" s="131"/>
      <c r="J938" s="131"/>
      <c r="K938" s="131"/>
      <c r="L938" s="132"/>
      <c r="M938" s="133"/>
    </row>
    <row r="939" spans="1:13" ht="15" customHeight="1">
      <c r="A939" s="143"/>
      <c r="B939" s="130"/>
      <c r="C939" s="131"/>
      <c r="D939" s="131"/>
      <c r="E939" s="131"/>
      <c r="F939" s="152"/>
      <c r="G939" s="130"/>
      <c r="H939" s="130"/>
      <c r="I939" s="131"/>
      <c r="J939" s="131"/>
      <c r="K939" s="131"/>
      <c r="L939" s="132"/>
      <c r="M939" s="133"/>
    </row>
    <row r="940" spans="1:13" ht="15" customHeight="1">
      <c r="A940" s="143"/>
      <c r="B940" s="130"/>
      <c r="C940" s="131"/>
      <c r="D940" s="131"/>
      <c r="E940" s="131"/>
      <c r="F940" s="152"/>
      <c r="G940" s="130"/>
      <c r="H940" s="130"/>
      <c r="I940" s="131"/>
      <c r="J940" s="131"/>
      <c r="K940" s="131"/>
      <c r="L940" s="132"/>
      <c r="M940" s="133"/>
    </row>
    <row r="941" spans="1:13" ht="15" customHeight="1">
      <c r="A941" s="143"/>
      <c r="B941" s="130"/>
      <c r="C941" s="131"/>
      <c r="D941" s="131"/>
      <c r="E941" s="131"/>
      <c r="F941" s="152"/>
      <c r="G941" s="130"/>
      <c r="H941" s="130"/>
      <c r="I941" s="131"/>
      <c r="J941" s="131"/>
      <c r="K941" s="131"/>
      <c r="L941" s="132"/>
      <c r="M941" s="133"/>
    </row>
    <row r="942" spans="1:13" ht="15" customHeight="1">
      <c r="A942" s="143"/>
      <c r="B942" s="130"/>
      <c r="C942" s="131"/>
      <c r="D942" s="131"/>
      <c r="E942" s="131"/>
      <c r="F942" s="152"/>
      <c r="G942" s="130"/>
      <c r="H942" s="130"/>
      <c r="I942" s="131"/>
      <c r="J942" s="131"/>
      <c r="K942" s="131"/>
      <c r="L942" s="132"/>
      <c r="M942" s="133"/>
    </row>
    <row r="943" spans="1:13" ht="15" customHeight="1">
      <c r="A943" s="143"/>
      <c r="B943" s="130"/>
      <c r="C943" s="131"/>
      <c r="D943" s="131"/>
      <c r="E943" s="131"/>
      <c r="F943" s="152"/>
      <c r="G943" s="130"/>
      <c r="H943" s="130"/>
      <c r="I943" s="131"/>
      <c r="J943" s="131"/>
      <c r="K943" s="131"/>
      <c r="L943" s="132"/>
      <c r="M943" s="133"/>
    </row>
    <row r="944" spans="1:13" ht="15" customHeight="1">
      <c r="A944" s="143"/>
      <c r="B944" s="130"/>
      <c r="C944" s="131"/>
      <c r="D944" s="131"/>
      <c r="E944" s="131"/>
      <c r="F944" s="152"/>
      <c r="G944" s="130"/>
      <c r="H944" s="130"/>
      <c r="I944" s="131"/>
      <c r="J944" s="131"/>
      <c r="K944" s="131"/>
      <c r="L944" s="132"/>
      <c r="M944" s="133"/>
    </row>
    <row r="945" spans="1:13" ht="15" customHeight="1">
      <c r="A945" s="143"/>
      <c r="B945" s="130"/>
      <c r="C945" s="131"/>
      <c r="D945" s="131"/>
      <c r="E945" s="131"/>
      <c r="F945" s="152"/>
      <c r="G945" s="130"/>
      <c r="H945" s="130"/>
      <c r="I945" s="131"/>
      <c r="J945" s="131"/>
      <c r="K945" s="131"/>
      <c r="L945" s="132"/>
      <c r="M945" s="133"/>
    </row>
    <row r="946" spans="1:13" ht="15" customHeight="1">
      <c r="A946" s="143"/>
      <c r="B946" s="130"/>
      <c r="C946" s="131"/>
      <c r="D946" s="131"/>
      <c r="E946" s="131"/>
      <c r="F946" s="152"/>
      <c r="G946" s="130"/>
      <c r="H946" s="130"/>
      <c r="I946" s="131"/>
      <c r="J946" s="131"/>
      <c r="K946" s="131"/>
      <c r="L946" s="132"/>
      <c r="M946" s="133"/>
    </row>
    <row r="947" spans="1:13" ht="15" customHeight="1">
      <c r="A947" s="143"/>
      <c r="B947" s="130"/>
      <c r="C947" s="131"/>
      <c r="D947" s="131"/>
      <c r="E947" s="131"/>
      <c r="F947" s="152"/>
      <c r="G947" s="130"/>
      <c r="H947" s="130"/>
      <c r="I947" s="131"/>
      <c r="J947" s="131"/>
      <c r="K947" s="131"/>
      <c r="L947" s="132"/>
      <c r="M947" s="133"/>
    </row>
    <row r="948" spans="1:13" ht="15" customHeight="1">
      <c r="A948" s="143"/>
      <c r="B948" s="130"/>
      <c r="C948" s="131"/>
      <c r="D948" s="131"/>
      <c r="E948" s="131"/>
      <c r="F948" s="152"/>
      <c r="G948" s="130"/>
      <c r="H948" s="130"/>
      <c r="I948" s="131"/>
      <c r="J948" s="131"/>
      <c r="K948" s="131"/>
      <c r="L948" s="132"/>
      <c r="M948" s="133"/>
    </row>
    <row r="949" spans="1:13" ht="15" customHeight="1">
      <c r="A949" s="143"/>
      <c r="B949" s="130"/>
      <c r="C949" s="131"/>
      <c r="D949" s="131"/>
      <c r="E949" s="131"/>
      <c r="F949" s="152"/>
      <c r="G949" s="130"/>
      <c r="H949" s="130"/>
      <c r="I949" s="131"/>
      <c r="J949" s="131"/>
      <c r="K949" s="131"/>
      <c r="L949" s="132"/>
      <c r="M949" s="133"/>
    </row>
    <row r="950" spans="1:13" ht="15" customHeight="1">
      <c r="A950" s="143"/>
      <c r="B950" s="130"/>
      <c r="C950" s="131"/>
      <c r="D950" s="131"/>
      <c r="E950" s="131"/>
      <c r="F950" s="152"/>
      <c r="G950" s="130"/>
      <c r="H950" s="130"/>
      <c r="I950" s="131"/>
      <c r="J950" s="131"/>
      <c r="K950" s="131"/>
      <c r="L950" s="132"/>
      <c r="M950" s="133"/>
    </row>
    <row r="951" spans="1:13" ht="15" customHeight="1">
      <c r="A951" s="143"/>
      <c r="B951" s="130"/>
      <c r="C951" s="131"/>
      <c r="D951" s="131"/>
      <c r="E951" s="131"/>
      <c r="F951" s="152"/>
      <c r="G951" s="130"/>
      <c r="H951" s="130"/>
      <c r="I951" s="131"/>
      <c r="J951" s="131"/>
      <c r="K951" s="131"/>
      <c r="L951" s="132"/>
      <c r="M951" s="133"/>
    </row>
    <row r="952" spans="1:13" ht="15" customHeight="1">
      <c r="A952" s="143"/>
      <c r="B952" s="130"/>
      <c r="C952" s="131"/>
      <c r="D952" s="131"/>
      <c r="E952" s="131"/>
      <c r="F952" s="152"/>
      <c r="G952" s="130"/>
      <c r="H952" s="130"/>
      <c r="I952" s="131"/>
      <c r="J952" s="131"/>
      <c r="K952" s="131"/>
      <c r="L952" s="132"/>
      <c r="M952" s="133"/>
    </row>
    <row r="953" spans="1:13" ht="15" customHeight="1">
      <c r="A953" s="143"/>
      <c r="B953" s="130"/>
      <c r="C953" s="131"/>
      <c r="D953" s="131"/>
      <c r="E953" s="131"/>
      <c r="F953" s="152"/>
      <c r="G953" s="130"/>
      <c r="H953" s="130"/>
      <c r="I953" s="131"/>
      <c r="J953" s="131"/>
      <c r="K953" s="131"/>
      <c r="L953" s="132"/>
      <c r="M953" s="133"/>
    </row>
    <row r="954" spans="1:13" ht="15" customHeight="1">
      <c r="A954" s="143"/>
      <c r="B954" s="130"/>
      <c r="C954" s="131"/>
      <c r="D954" s="131"/>
      <c r="E954" s="131"/>
      <c r="F954" s="152"/>
      <c r="G954" s="130"/>
      <c r="H954" s="130"/>
      <c r="I954" s="131"/>
      <c r="J954" s="131"/>
      <c r="K954" s="131"/>
      <c r="L954" s="132"/>
      <c r="M954" s="133"/>
    </row>
    <row r="955" spans="1:13" ht="15" customHeight="1">
      <c r="A955" s="143"/>
      <c r="B955" s="130"/>
      <c r="C955" s="131"/>
      <c r="D955" s="131"/>
      <c r="E955" s="131"/>
      <c r="F955" s="152"/>
      <c r="G955" s="130"/>
      <c r="H955" s="130"/>
      <c r="I955" s="131"/>
      <c r="J955" s="131"/>
      <c r="K955" s="131"/>
      <c r="L955" s="132"/>
      <c r="M955" s="133"/>
    </row>
    <row r="956" spans="1:13" ht="15" customHeight="1">
      <c r="A956" s="143"/>
      <c r="B956" s="130"/>
      <c r="C956" s="131"/>
      <c r="D956" s="131"/>
      <c r="E956" s="131"/>
      <c r="F956" s="152"/>
      <c r="G956" s="130"/>
      <c r="H956" s="130"/>
      <c r="I956" s="131"/>
      <c r="J956" s="131"/>
      <c r="K956" s="131"/>
      <c r="L956" s="132"/>
      <c r="M956" s="133"/>
    </row>
    <row r="957" spans="1:13" ht="15" customHeight="1">
      <c r="A957" s="143"/>
      <c r="B957" s="130"/>
      <c r="C957" s="131"/>
      <c r="D957" s="131"/>
      <c r="E957" s="131"/>
      <c r="F957" s="152"/>
      <c r="G957" s="130"/>
      <c r="H957" s="130"/>
      <c r="I957" s="131"/>
      <c r="J957" s="131"/>
      <c r="K957" s="131"/>
      <c r="L957" s="132"/>
      <c r="M957" s="133"/>
    </row>
    <row r="958" spans="1:13" ht="15" customHeight="1">
      <c r="A958" s="143"/>
      <c r="B958" s="130"/>
      <c r="C958" s="131"/>
      <c r="D958" s="131"/>
      <c r="E958" s="131"/>
      <c r="F958" s="152"/>
      <c r="G958" s="130"/>
      <c r="H958" s="130"/>
      <c r="I958" s="131"/>
      <c r="J958" s="131"/>
      <c r="K958" s="131"/>
      <c r="L958" s="132"/>
      <c r="M958" s="133"/>
    </row>
    <row r="959" spans="1:13" ht="15" customHeight="1">
      <c r="A959" s="143"/>
      <c r="B959" s="130"/>
      <c r="C959" s="131"/>
      <c r="D959" s="131"/>
      <c r="E959" s="131"/>
      <c r="F959" s="152"/>
      <c r="G959" s="130"/>
      <c r="H959" s="130"/>
      <c r="I959" s="131"/>
      <c r="J959" s="131"/>
      <c r="K959" s="131"/>
      <c r="L959" s="132"/>
      <c r="M959" s="133"/>
    </row>
    <row r="960" spans="1:13" ht="15" customHeight="1">
      <c r="A960" s="143"/>
      <c r="B960" s="130"/>
      <c r="C960" s="131"/>
      <c r="D960" s="131"/>
      <c r="E960" s="131"/>
      <c r="F960" s="152"/>
      <c r="G960" s="130"/>
      <c r="H960" s="130"/>
      <c r="I960" s="131"/>
      <c r="J960" s="131"/>
      <c r="K960" s="131"/>
      <c r="L960" s="132"/>
      <c r="M960" s="133"/>
    </row>
    <row r="961" spans="1:13" ht="15" customHeight="1">
      <c r="A961" s="143"/>
      <c r="B961" s="130"/>
      <c r="C961" s="131"/>
      <c r="D961" s="131"/>
      <c r="E961" s="131"/>
      <c r="F961" s="152"/>
      <c r="G961" s="130"/>
      <c r="H961" s="130"/>
      <c r="I961" s="131"/>
      <c r="J961" s="131"/>
      <c r="K961" s="131"/>
      <c r="L961" s="132"/>
      <c r="M961" s="133"/>
    </row>
    <row r="962" spans="1:13" ht="15" customHeight="1">
      <c r="A962" s="143"/>
      <c r="B962" s="130"/>
      <c r="C962" s="131"/>
      <c r="D962" s="131"/>
      <c r="E962" s="131"/>
      <c r="F962" s="152"/>
      <c r="G962" s="130"/>
      <c r="H962" s="130"/>
      <c r="I962" s="131"/>
      <c r="J962" s="131"/>
      <c r="K962" s="131"/>
      <c r="L962" s="132"/>
      <c r="M962" s="133"/>
    </row>
    <row r="963" spans="1:13" ht="15" customHeight="1">
      <c r="A963" s="143"/>
      <c r="B963" s="130"/>
      <c r="C963" s="131"/>
      <c r="D963" s="131"/>
      <c r="E963" s="131"/>
      <c r="F963" s="152"/>
      <c r="G963" s="130"/>
      <c r="H963" s="130"/>
      <c r="I963" s="131"/>
      <c r="J963" s="131"/>
      <c r="K963" s="131"/>
      <c r="L963" s="132"/>
      <c r="M963" s="133"/>
    </row>
    <row r="964" spans="1:13" ht="15" customHeight="1">
      <c r="A964" s="143"/>
      <c r="B964" s="130"/>
      <c r="C964" s="131"/>
      <c r="D964" s="131"/>
      <c r="E964" s="131"/>
      <c r="F964" s="152"/>
      <c r="G964" s="130"/>
      <c r="H964" s="130"/>
      <c r="I964" s="131"/>
      <c r="J964" s="131"/>
      <c r="K964" s="131"/>
      <c r="L964" s="132"/>
      <c r="M964" s="133"/>
    </row>
    <row r="965" spans="1:13" ht="15" customHeight="1">
      <c r="A965" s="143"/>
      <c r="B965" s="130"/>
      <c r="C965" s="131"/>
      <c r="D965" s="131"/>
      <c r="E965" s="131"/>
      <c r="F965" s="152"/>
      <c r="G965" s="130"/>
      <c r="H965" s="130"/>
      <c r="I965" s="131"/>
      <c r="J965" s="131"/>
      <c r="K965" s="131"/>
      <c r="L965" s="132"/>
      <c r="M965" s="133"/>
    </row>
    <row r="966" spans="1:13" ht="15" customHeight="1">
      <c r="A966" s="143"/>
      <c r="B966" s="130"/>
      <c r="C966" s="131"/>
      <c r="D966" s="131"/>
      <c r="E966" s="131"/>
      <c r="F966" s="152"/>
      <c r="G966" s="130"/>
      <c r="H966" s="130"/>
      <c r="I966" s="131"/>
      <c r="J966" s="131"/>
      <c r="K966" s="131"/>
      <c r="L966" s="132"/>
      <c r="M966" s="133"/>
    </row>
    <row r="967" spans="1:13" ht="15" customHeight="1">
      <c r="A967" s="143"/>
      <c r="B967" s="130"/>
      <c r="C967" s="131"/>
      <c r="D967" s="131"/>
      <c r="E967" s="131"/>
      <c r="F967" s="152"/>
      <c r="G967" s="130"/>
      <c r="H967" s="130"/>
      <c r="I967" s="131"/>
      <c r="J967" s="131"/>
      <c r="K967" s="131"/>
      <c r="L967" s="132"/>
      <c r="M967" s="133"/>
    </row>
    <row r="968" spans="1:13" ht="15" customHeight="1">
      <c r="A968" s="143"/>
      <c r="B968" s="130"/>
      <c r="C968" s="131"/>
      <c r="D968" s="131"/>
      <c r="E968" s="131"/>
      <c r="F968" s="152"/>
      <c r="G968" s="130"/>
      <c r="H968" s="130"/>
      <c r="I968" s="131"/>
      <c r="J968" s="131"/>
      <c r="K968" s="131"/>
      <c r="L968" s="132"/>
      <c r="M968" s="133"/>
    </row>
    <row r="969" spans="1:13" ht="15" customHeight="1">
      <c r="A969" s="143"/>
      <c r="B969" s="130"/>
      <c r="C969" s="131"/>
      <c r="D969" s="131"/>
      <c r="E969" s="131"/>
      <c r="F969" s="152"/>
      <c r="G969" s="130"/>
      <c r="H969" s="130"/>
      <c r="I969" s="131"/>
      <c r="J969" s="131"/>
      <c r="K969" s="131"/>
      <c r="L969" s="132"/>
      <c r="M969" s="133"/>
    </row>
    <row r="970" spans="1:13" ht="15" customHeight="1">
      <c r="A970" s="143"/>
      <c r="B970" s="130"/>
      <c r="C970" s="131"/>
      <c r="D970" s="131"/>
      <c r="E970" s="131"/>
      <c r="F970" s="152"/>
      <c r="G970" s="130"/>
      <c r="H970" s="130"/>
      <c r="I970" s="131"/>
      <c r="J970" s="131"/>
      <c r="K970" s="131"/>
      <c r="L970" s="132"/>
      <c r="M970" s="133"/>
    </row>
    <row r="971" spans="1:13" ht="15" customHeight="1">
      <c r="A971" s="143"/>
      <c r="B971" s="130"/>
      <c r="C971" s="131"/>
      <c r="D971" s="131"/>
      <c r="E971" s="131"/>
      <c r="F971" s="152"/>
      <c r="G971" s="130"/>
      <c r="H971" s="130"/>
      <c r="I971" s="131"/>
      <c r="J971" s="131"/>
      <c r="K971" s="131"/>
      <c r="L971" s="132"/>
      <c r="M971" s="133"/>
    </row>
    <row r="972" spans="1:13" ht="15" customHeight="1">
      <c r="A972" s="143"/>
      <c r="B972" s="130"/>
      <c r="C972" s="131"/>
      <c r="D972" s="131"/>
      <c r="E972" s="131"/>
      <c r="F972" s="152"/>
      <c r="G972" s="130"/>
      <c r="H972" s="130"/>
      <c r="I972" s="131"/>
      <c r="J972" s="131"/>
      <c r="K972" s="131"/>
      <c r="L972" s="132"/>
      <c r="M972" s="133"/>
    </row>
    <row r="973" spans="1:13" ht="15" customHeight="1">
      <c r="A973" s="143"/>
      <c r="B973" s="130"/>
      <c r="C973" s="131"/>
      <c r="D973" s="131"/>
      <c r="E973" s="131"/>
      <c r="F973" s="152"/>
      <c r="G973" s="130"/>
      <c r="H973" s="130"/>
      <c r="I973" s="131"/>
      <c r="J973" s="131"/>
      <c r="K973" s="131"/>
      <c r="L973" s="132"/>
      <c r="M973" s="133"/>
    </row>
    <row r="974" spans="1:13" ht="15" customHeight="1">
      <c r="A974" s="143"/>
      <c r="B974" s="130"/>
      <c r="C974" s="131"/>
      <c r="D974" s="131"/>
      <c r="E974" s="131"/>
      <c r="F974" s="152"/>
      <c r="G974" s="130"/>
      <c r="H974" s="130"/>
      <c r="I974" s="131"/>
      <c r="J974" s="131"/>
      <c r="K974" s="131"/>
      <c r="L974" s="132"/>
      <c r="M974" s="133"/>
    </row>
    <row r="975" spans="1:13" ht="15" customHeight="1">
      <c r="A975" s="143"/>
      <c r="B975" s="130"/>
      <c r="C975" s="131"/>
      <c r="D975" s="131"/>
      <c r="E975" s="131"/>
      <c r="F975" s="152"/>
      <c r="G975" s="130"/>
      <c r="H975" s="130"/>
      <c r="I975" s="131"/>
      <c r="J975" s="131"/>
      <c r="K975" s="131"/>
      <c r="L975" s="132"/>
      <c r="M975" s="133"/>
    </row>
    <row r="976" spans="1:13" ht="15" customHeight="1">
      <c r="A976" s="143"/>
      <c r="B976" s="130"/>
      <c r="C976" s="131"/>
      <c r="D976" s="131"/>
      <c r="E976" s="131"/>
      <c r="F976" s="152"/>
      <c r="G976" s="130"/>
      <c r="H976" s="130"/>
      <c r="I976" s="131"/>
      <c r="J976" s="131"/>
      <c r="K976" s="131"/>
      <c r="L976" s="132"/>
      <c r="M976" s="133"/>
    </row>
    <row r="977" spans="1:13" ht="15" customHeight="1">
      <c r="A977" s="143"/>
      <c r="B977" s="130"/>
      <c r="C977" s="131"/>
      <c r="D977" s="131"/>
      <c r="E977" s="131"/>
      <c r="F977" s="152"/>
      <c r="G977" s="130"/>
      <c r="H977" s="130"/>
      <c r="I977" s="131"/>
      <c r="J977" s="131"/>
      <c r="K977" s="131"/>
      <c r="L977" s="132"/>
      <c r="M977" s="133"/>
    </row>
    <row r="978" spans="1:13" ht="15" customHeight="1">
      <c r="A978" s="143"/>
      <c r="B978" s="130"/>
      <c r="C978" s="131"/>
      <c r="D978" s="131"/>
      <c r="E978" s="131"/>
      <c r="F978" s="152"/>
      <c r="G978" s="130"/>
      <c r="H978" s="130"/>
      <c r="I978" s="131"/>
      <c r="J978" s="131"/>
      <c r="K978" s="131"/>
      <c r="L978" s="132"/>
      <c r="M978" s="133"/>
    </row>
    <row r="979" spans="1:13" ht="15" customHeight="1">
      <c r="A979" s="143"/>
      <c r="B979" s="130"/>
      <c r="C979" s="131"/>
      <c r="D979" s="131"/>
      <c r="E979" s="131"/>
      <c r="F979" s="152"/>
      <c r="G979" s="130"/>
      <c r="H979" s="130"/>
      <c r="I979" s="131"/>
      <c r="J979" s="131"/>
      <c r="K979" s="131"/>
      <c r="L979" s="132"/>
      <c r="M979" s="133"/>
    </row>
    <row r="980" spans="1:13" ht="15" customHeight="1">
      <c r="A980" s="143"/>
      <c r="B980" s="130"/>
      <c r="C980" s="131"/>
      <c r="D980" s="131"/>
      <c r="E980" s="131"/>
      <c r="F980" s="152"/>
      <c r="G980" s="130"/>
      <c r="H980" s="130"/>
      <c r="I980" s="131"/>
      <c r="J980" s="131"/>
      <c r="K980" s="131"/>
      <c r="L980" s="132"/>
      <c r="M980" s="133"/>
    </row>
    <row r="981" spans="1:13" ht="15" customHeight="1">
      <c r="A981" s="143"/>
      <c r="B981" s="130"/>
      <c r="C981" s="131"/>
      <c r="D981" s="131"/>
      <c r="E981" s="131"/>
      <c r="F981" s="152"/>
      <c r="G981" s="130"/>
      <c r="H981" s="130"/>
      <c r="I981" s="131"/>
      <c r="J981" s="131"/>
      <c r="K981" s="131"/>
      <c r="L981" s="132"/>
      <c r="M981" s="133"/>
    </row>
    <row r="982" spans="1:13" ht="15" customHeight="1">
      <c r="A982" s="143"/>
      <c r="B982" s="130"/>
      <c r="C982" s="131"/>
      <c r="D982" s="131"/>
      <c r="E982" s="131"/>
      <c r="F982" s="152"/>
      <c r="G982" s="130"/>
      <c r="H982" s="130"/>
      <c r="I982" s="131"/>
      <c r="J982" s="131"/>
      <c r="K982" s="131"/>
      <c r="L982" s="132"/>
      <c r="M982" s="133"/>
    </row>
    <row r="983" spans="1:13" ht="15" customHeight="1">
      <c r="A983" s="143"/>
      <c r="B983" s="130"/>
      <c r="C983" s="131"/>
      <c r="D983" s="131"/>
      <c r="E983" s="131"/>
      <c r="F983" s="152"/>
      <c r="G983" s="130"/>
      <c r="H983" s="130"/>
      <c r="I983" s="131"/>
      <c r="J983" s="131"/>
      <c r="K983" s="131"/>
      <c r="L983" s="132"/>
      <c r="M983" s="133"/>
    </row>
    <row r="984" spans="1:13" ht="15" customHeight="1">
      <c r="A984" s="143"/>
      <c r="B984" s="130"/>
      <c r="C984" s="131"/>
      <c r="D984" s="131"/>
      <c r="E984" s="131"/>
      <c r="F984" s="152"/>
      <c r="G984" s="130"/>
      <c r="H984" s="130"/>
      <c r="I984" s="131"/>
      <c r="J984" s="131"/>
      <c r="K984" s="131"/>
      <c r="L984" s="132"/>
      <c r="M984" s="133"/>
    </row>
    <row r="985" spans="1:13" ht="15" customHeight="1">
      <c r="A985" s="143"/>
      <c r="B985" s="130"/>
      <c r="C985" s="131"/>
      <c r="D985" s="131"/>
      <c r="E985" s="131"/>
      <c r="F985" s="152"/>
      <c r="G985" s="130"/>
      <c r="H985" s="130"/>
      <c r="I985" s="131"/>
      <c r="J985" s="131"/>
      <c r="K985" s="131"/>
      <c r="L985" s="132"/>
      <c r="M985" s="133"/>
    </row>
    <row r="986" spans="1:13" ht="15" customHeight="1">
      <c r="A986" s="143"/>
      <c r="B986" s="130"/>
      <c r="C986" s="131"/>
      <c r="D986" s="131"/>
      <c r="E986" s="131"/>
      <c r="F986" s="152"/>
      <c r="G986" s="130"/>
      <c r="H986" s="130"/>
      <c r="I986" s="131"/>
      <c r="J986" s="131"/>
      <c r="K986" s="131"/>
      <c r="L986" s="132"/>
      <c r="M986" s="133"/>
    </row>
    <row r="987" spans="1:13" ht="15" customHeight="1">
      <c r="A987" s="143"/>
      <c r="B987" s="130"/>
      <c r="C987" s="131"/>
      <c r="D987" s="131"/>
      <c r="E987" s="131"/>
      <c r="F987" s="152"/>
      <c r="G987" s="130"/>
      <c r="H987" s="130"/>
      <c r="I987" s="131"/>
      <c r="J987" s="131"/>
      <c r="K987" s="131"/>
      <c r="L987" s="132"/>
      <c r="M987" s="133"/>
    </row>
    <row r="988" spans="1:13" ht="15" customHeight="1">
      <c r="A988" s="143"/>
      <c r="B988" s="130"/>
      <c r="C988" s="131"/>
      <c r="D988" s="131"/>
      <c r="E988" s="131"/>
      <c r="F988" s="152"/>
      <c r="G988" s="130"/>
      <c r="H988" s="130"/>
      <c r="I988" s="131"/>
      <c r="J988" s="131"/>
      <c r="K988" s="131"/>
      <c r="L988" s="132"/>
      <c r="M988" s="133"/>
    </row>
    <row r="989" spans="1:13" ht="15" customHeight="1">
      <c r="A989" s="143"/>
      <c r="B989" s="130"/>
      <c r="C989" s="131"/>
      <c r="D989" s="131"/>
      <c r="E989" s="131"/>
      <c r="F989" s="152"/>
      <c r="G989" s="130"/>
      <c r="H989" s="130"/>
      <c r="I989" s="131"/>
      <c r="J989" s="131"/>
      <c r="K989" s="131"/>
      <c r="L989" s="132"/>
      <c r="M989" s="133"/>
    </row>
    <row r="990" spans="1:13" ht="15" customHeight="1">
      <c r="A990" s="143"/>
      <c r="B990" s="130"/>
      <c r="C990" s="131"/>
      <c r="D990" s="131"/>
      <c r="E990" s="131"/>
      <c r="F990" s="152"/>
      <c r="G990" s="130"/>
      <c r="H990" s="130"/>
      <c r="I990" s="131"/>
      <c r="J990" s="131"/>
      <c r="K990" s="131"/>
      <c r="L990" s="132"/>
      <c r="M990" s="133"/>
    </row>
    <row r="991" spans="1:13" ht="15" customHeight="1">
      <c r="A991" s="143"/>
      <c r="B991" s="130"/>
      <c r="C991" s="131"/>
      <c r="D991" s="131"/>
      <c r="E991" s="131"/>
      <c r="F991" s="152"/>
      <c r="G991" s="130"/>
      <c r="H991" s="130"/>
      <c r="I991" s="131"/>
      <c r="J991" s="131"/>
      <c r="K991" s="131"/>
      <c r="L991" s="132"/>
      <c r="M991" s="133"/>
    </row>
    <row r="992" spans="1:13" ht="15" customHeight="1">
      <c r="A992" s="143"/>
      <c r="B992" s="130"/>
      <c r="C992" s="131"/>
      <c r="D992" s="131"/>
      <c r="E992" s="131"/>
      <c r="F992" s="152"/>
      <c r="G992" s="130"/>
      <c r="H992" s="130"/>
      <c r="I992" s="131"/>
      <c r="J992" s="131"/>
      <c r="K992" s="131"/>
      <c r="L992" s="132"/>
      <c r="M992" s="133"/>
    </row>
    <row r="993" spans="1:13" ht="15" customHeight="1">
      <c r="A993" s="143"/>
      <c r="B993" s="130"/>
      <c r="C993" s="131"/>
      <c r="D993" s="131"/>
      <c r="E993" s="131"/>
      <c r="F993" s="152"/>
      <c r="G993" s="130"/>
      <c r="H993" s="130"/>
      <c r="I993" s="131"/>
      <c r="J993" s="131"/>
      <c r="K993" s="131"/>
      <c r="L993" s="132"/>
      <c r="M993" s="133"/>
    </row>
    <row r="994" spans="1:13" ht="15" customHeight="1">
      <c r="A994" s="143"/>
      <c r="B994" s="130"/>
      <c r="C994" s="131"/>
      <c r="D994" s="131"/>
      <c r="E994" s="131"/>
      <c r="F994" s="152"/>
      <c r="G994" s="130"/>
      <c r="H994" s="130"/>
      <c r="I994" s="131"/>
      <c r="J994" s="131"/>
      <c r="K994" s="131"/>
      <c r="L994" s="132"/>
      <c r="M994" s="133"/>
    </row>
    <row r="995" spans="1:13" ht="15" customHeight="1">
      <c r="A995" s="143"/>
      <c r="B995" s="130"/>
      <c r="C995" s="131"/>
      <c r="D995" s="131"/>
      <c r="E995" s="131"/>
      <c r="F995" s="152"/>
      <c r="G995" s="130"/>
      <c r="H995" s="130"/>
      <c r="I995" s="131"/>
      <c r="J995" s="131"/>
      <c r="K995" s="131"/>
      <c r="L995" s="132"/>
      <c r="M995" s="133"/>
    </row>
    <row r="996" spans="1:13" ht="15" customHeight="1">
      <c r="A996" s="143"/>
      <c r="B996" s="130"/>
      <c r="C996" s="131"/>
      <c r="D996" s="131"/>
      <c r="E996" s="131"/>
      <c r="F996" s="152"/>
      <c r="G996" s="130"/>
      <c r="H996" s="130"/>
      <c r="I996" s="131"/>
      <c r="J996" s="131"/>
      <c r="K996" s="131"/>
      <c r="L996" s="132"/>
      <c r="M996" s="133"/>
    </row>
    <row r="997" spans="1:13" ht="15" customHeight="1">
      <c r="A997" s="143"/>
      <c r="B997" s="130"/>
      <c r="C997" s="131"/>
      <c r="D997" s="131"/>
      <c r="E997" s="131"/>
      <c r="F997" s="152"/>
      <c r="G997" s="130"/>
      <c r="H997" s="130"/>
      <c r="I997" s="131"/>
      <c r="J997" s="131"/>
      <c r="K997" s="131"/>
      <c r="L997" s="132"/>
      <c r="M997" s="133"/>
    </row>
    <row r="998" spans="1:13" ht="15" customHeight="1">
      <c r="A998" s="143"/>
      <c r="B998" s="130"/>
      <c r="C998" s="131"/>
      <c r="D998" s="131"/>
      <c r="E998" s="131"/>
      <c r="F998" s="152"/>
      <c r="G998" s="130"/>
      <c r="H998" s="130"/>
      <c r="I998" s="131"/>
      <c r="J998" s="131"/>
      <c r="K998" s="131"/>
      <c r="L998" s="132"/>
      <c r="M998" s="133"/>
    </row>
    <row r="999" spans="1:13" ht="15" customHeight="1">
      <c r="A999" s="143"/>
      <c r="B999" s="130"/>
      <c r="C999" s="131"/>
      <c r="D999" s="131"/>
      <c r="E999" s="131"/>
      <c r="F999" s="152"/>
      <c r="G999" s="130"/>
      <c r="H999" s="130"/>
      <c r="I999" s="131"/>
      <c r="J999" s="131"/>
      <c r="K999" s="131"/>
      <c r="L999" s="132"/>
      <c r="M999" s="133"/>
    </row>
    <row r="1000" spans="1:13" ht="15" customHeight="1">
      <c r="A1000" s="143"/>
      <c r="B1000" s="130"/>
      <c r="C1000" s="131"/>
      <c r="D1000" s="131"/>
      <c r="E1000" s="131"/>
      <c r="F1000" s="152"/>
      <c r="G1000" s="130"/>
      <c r="H1000" s="130"/>
      <c r="I1000" s="131"/>
      <c r="J1000" s="131"/>
      <c r="K1000" s="131"/>
      <c r="L1000" s="132"/>
      <c r="M1000" s="133"/>
    </row>
    <row r="1001" spans="1:13" ht="15" customHeight="1">
      <c r="A1001" s="143"/>
      <c r="B1001" s="130"/>
      <c r="C1001" s="131"/>
      <c r="D1001" s="131"/>
      <c r="E1001" s="131"/>
      <c r="F1001" s="152"/>
      <c r="G1001" s="130"/>
      <c r="H1001" s="130"/>
      <c r="I1001" s="131"/>
      <c r="J1001" s="131"/>
      <c r="K1001" s="131"/>
      <c r="L1001" s="132"/>
      <c r="M1001" s="133"/>
    </row>
    <row r="1002" spans="1:13" ht="15" customHeight="1">
      <c r="A1002" s="143"/>
      <c r="B1002" s="130"/>
      <c r="C1002" s="131"/>
      <c r="D1002" s="131"/>
      <c r="E1002" s="131"/>
      <c r="F1002" s="152"/>
      <c r="G1002" s="130"/>
      <c r="H1002" s="130"/>
      <c r="I1002" s="131"/>
      <c r="J1002" s="131"/>
      <c r="K1002" s="131"/>
      <c r="L1002" s="132"/>
      <c r="M1002" s="133"/>
    </row>
    <row r="1003" spans="1:13" ht="15" customHeight="1">
      <c r="A1003" s="143"/>
      <c r="B1003" s="130"/>
      <c r="C1003" s="131"/>
      <c r="D1003" s="131"/>
      <c r="E1003" s="131"/>
      <c r="F1003" s="152"/>
      <c r="G1003" s="130"/>
      <c r="H1003" s="130"/>
      <c r="I1003" s="131"/>
      <c r="J1003" s="131"/>
      <c r="K1003" s="131"/>
      <c r="L1003" s="132"/>
      <c r="M1003" s="133"/>
    </row>
    <row r="1004" spans="1:13" ht="15" customHeight="1">
      <c r="A1004" s="143"/>
      <c r="B1004" s="130"/>
      <c r="C1004" s="131"/>
      <c r="D1004" s="131"/>
      <c r="E1004" s="131"/>
      <c r="F1004" s="152"/>
      <c r="G1004" s="130"/>
      <c r="H1004" s="130"/>
      <c r="I1004" s="131"/>
      <c r="J1004" s="131"/>
      <c r="K1004" s="131"/>
      <c r="L1004" s="132"/>
      <c r="M1004" s="133"/>
    </row>
    <row r="1005" spans="1:13" ht="15" customHeight="1">
      <c r="A1005" s="143"/>
      <c r="B1005" s="130"/>
      <c r="C1005" s="131"/>
      <c r="D1005" s="131"/>
      <c r="E1005" s="131"/>
      <c r="F1005" s="152"/>
      <c r="G1005" s="130"/>
      <c r="H1005" s="130"/>
      <c r="I1005" s="131"/>
      <c r="J1005" s="131"/>
      <c r="K1005" s="131"/>
      <c r="L1005" s="132"/>
      <c r="M1005" s="133"/>
    </row>
    <row r="1006" spans="1:13" ht="15" customHeight="1">
      <c r="A1006" s="143"/>
      <c r="B1006" s="130"/>
      <c r="C1006" s="131"/>
      <c r="D1006" s="131"/>
      <c r="E1006" s="131"/>
      <c r="F1006" s="152"/>
      <c r="G1006" s="130"/>
      <c r="H1006" s="130"/>
      <c r="I1006" s="131"/>
      <c r="J1006" s="131"/>
      <c r="K1006" s="131"/>
      <c r="L1006" s="132"/>
      <c r="M1006" s="133"/>
    </row>
    <row r="1007" spans="1:13" ht="15" customHeight="1">
      <c r="A1007" s="143"/>
      <c r="B1007" s="130"/>
      <c r="C1007" s="131"/>
      <c r="D1007" s="131"/>
      <c r="E1007" s="131"/>
      <c r="F1007" s="152"/>
      <c r="G1007" s="130"/>
      <c r="H1007" s="130"/>
      <c r="I1007" s="131"/>
      <c r="J1007" s="131"/>
      <c r="K1007" s="131"/>
      <c r="L1007" s="132"/>
      <c r="M1007" s="133"/>
    </row>
    <row r="1008" spans="1:13" ht="15" customHeight="1">
      <c r="A1008" s="143"/>
      <c r="B1008" s="130"/>
      <c r="C1008" s="131"/>
      <c r="D1008" s="131"/>
      <c r="E1008" s="131"/>
      <c r="F1008" s="152"/>
      <c r="G1008" s="130"/>
      <c r="H1008" s="130"/>
      <c r="I1008" s="131"/>
      <c r="J1008" s="131"/>
      <c r="K1008" s="131"/>
      <c r="L1008" s="132"/>
      <c r="M1008" s="133"/>
    </row>
    <row r="1009" spans="1:13" ht="15" customHeight="1">
      <c r="A1009" s="143"/>
      <c r="B1009" s="130"/>
      <c r="C1009" s="131"/>
      <c r="D1009" s="131"/>
      <c r="E1009" s="131"/>
      <c r="F1009" s="152"/>
      <c r="G1009" s="130"/>
      <c r="H1009" s="130"/>
      <c r="I1009" s="131"/>
      <c r="J1009" s="131"/>
      <c r="K1009" s="131"/>
      <c r="L1009" s="132"/>
      <c r="M1009" s="133"/>
    </row>
    <row r="1010" spans="1:13" ht="15" customHeight="1">
      <c r="A1010" s="143"/>
      <c r="B1010" s="130"/>
      <c r="C1010" s="131"/>
      <c r="D1010" s="131"/>
      <c r="E1010" s="131"/>
      <c r="F1010" s="152"/>
      <c r="G1010" s="130"/>
      <c r="H1010" s="130"/>
      <c r="I1010" s="131"/>
      <c r="J1010" s="131"/>
      <c r="K1010" s="131"/>
      <c r="L1010" s="132"/>
      <c r="M1010" s="133"/>
    </row>
    <row r="1011" spans="1:13" ht="15" customHeight="1">
      <c r="A1011" s="143"/>
      <c r="B1011" s="130"/>
      <c r="C1011" s="131"/>
      <c r="D1011" s="131"/>
      <c r="E1011" s="131"/>
      <c r="F1011" s="152"/>
      <c r="G1011" s="130"/>
      <c r="H1011" s="130"/>
      <c r="I1011" s="131"/>
      <c r="J1011" s="131"/>
      <c r="K1011" s="131"/>
      <c r="L1011" s="132"/>
      <c r="M1011" s="133"/>
    </row>
    <row r="1012" spans="1:13" ht="15" customHeight="1">
      <c r="A1012" s="143"/>
      <c r="B1012" s="130"/>
      <c r="C1012" s="131"/>
      <c r="D1012" s="131"/>
      <c r="E1012" s="131"/>
      <c r="F1012" s="152"/>
      <c r="G1012" s="130"/>
      <c r="H1012" s="130"/>
      <c r="I1012" s="131"/>
      <c r="J1012" s="131"/>
      <c r="K1012" s="131"/>
      <c r="L1012" s="132"/>
      <c r="M1012" s="133"/>
    </row>
    <row r="1013" spans="1:13" ht="15" customHeight="1">
      <c r="A1013" s="143"/>
      <c r="B1013" s="130"/>
      <c r="C1013" s="131"/>
      <c r="D1013" s="131"/>
      <c r="E1013" s="131"/>
      <c r="F1013" s="152"/>
      <c r="G1013" s="130"/>
      <c r="H1013" s="130"/>
      <c r="I1013" s="131"/>
      <c r="J1013" s="131"/>
      <c r="K1013" s="131"/>
      <c r="L1013" s="132"/>
      <c r="M1013" s="133"/>
    </row>
    <row r="1014" spans="1:13" ht="15" customHeight="1">
      <c r="A1014" s="143"/>
      <c r="B1014" s="130"/>
      <c r="C1014" s="131"/>
      <c r="D1014" s="131"/>
      <c r="E1014" s="131"/>
      <c r="F1014" s="152"/>
      <c r="G1014" s="130"/>
      <c r="H1014" s="130"/>
      <c r="I1014" s="131"/>
      <c r="J1014" s="131"/>
      <c r="K1014" s="131"/>
      <c r="L1014" s="132"/>
      <c r="M1014" s="133"/>
    </row>
    <row r="1015" spans="1:13" ht="15" customHeight="1">
      <c r="A1015" s="143"/>
      <c r="B1015" s="130"/>
      <c r="C1015" s="131"/>
      <c r="D1015" s="131"/>
      <c r="E1015" s="131"/>
      <c r="F1015" s="152"/>
      <c r="G1015" s="130"/>
      <c r="H1015" s="130"/>
      <c r="I1015" s="131"/>
      <c r="J1015" s="131"/>
      <c r="K1015" s="131"/>
      <c r="L1015" s="132"/>
      <c r="M1015" s="133"/>
    </row>
    <row r="1016" spans="1:13" ht="15" customHeight="1">
      <c r="A1016" s="143"/>
      <c r="B1016" s="130"/>
      <c r="C1016" s="131"/>
      <c r="D1016" s="131"/>
      <c r="E1016" s="131"/>
      <c r="F1016" s="152"/>
      <c r="G1016" s="130"/>
      <c r="H1016" s="130"/>
      <c r="I1016" s="131"/>
      <c r="J1016" s="131"/>
      <c r="K1016" s="131"/>
      <c r="L1016" s="132"/>
      <c r="M1016" s="133"/>
    </row>
    <row r="1017" spans="1:13" ht="15" customHeight="1">
      <c r="A1017" s="143"/>
      <c r="B1017" s="130"/>
      <c r="C1017" s="131"/>
      <c r="D1017" s="131"/>
      <c r="E1017" s="131"/>
      <c r="F1017" s="152"/>
      <c r="G1017" s="130"/>
      <c r="H1017" s="130"/>
      <c r="I1017" s="131"/>
      <c r="J1017" s="131"/>
      <c r="K1017" s="131"/>
      <c r="L1017" s="132"/>
      <c r="M1017" s="133"/>
    </row>
    <row r="1018" spans="1:13" ht="15" customHeight="1">
      <c r="A1018" s="143"/>
      <c r="B1018" s="130"/>
      <c r="C1018" s="131"/>
      <c r="D1018" s="131"/>
      <c r="E1018" s="131"/>
      <c r="F1018" s="152"/>
      <c r="G1018" s="130"/>
      <c r="H1018" s="130"/>
      <c r="I1018" s="131"/>
      <c r="J1018" s="131"/>
      <c r="K1018" s="131"/>
      <c r="L1018" s="132"/>
      <c r="M1018" s="133"/>
    </row>
    <row r="1019" spans="1:13" ht="15" customHeight="1">
      <c r="A1019" s="143"/>
      <c r="B1019" s="130"/>
      <c r="C1019" s="131"/>
      <c r="D1019" s="131"/>
      <c r="E1019" s="131"/>
      <c r="F1019" s="152"/>
      <c r="G1019" s="130"/>
      <c r="H1019" s="130"/>
      <c r="I1019" s="131"/>
      <c r="J1019" s="131"/>
      <c r="K1019" s="131"/>
      <c r="L1019" s="132"/>
      <c r="M1019" s="133"/>
    </row>
    <row r="1020" spans="1:13" ht="15" customHeight="1">
      <c r="A1020" s="143"/>
      <c r="B1020" s="130"/>
      <c r="C1020" s="131"/>
      <c r="D1020" s="131"/>
      <c r="E1020" s="131"/>
      <c r="F1020" s="152"/>
      <c r="G1020" s="130"/>
      <c r="H1020" s="130"/>
      <c r="I1020" s="131"/>
      <c r="J1020" s="131"/>
      <c r="K1020" s="131"/>
      <c r="L1020" s="132"/>
      <c r="M1020" s="133"/>
    </row>
    <row r="1021" spans="1:13" ht="15" customHeight="1">
      <c r="A1021" s="143"/>
      <c r="B1021" s="130"/>
      <c r="C1021" s="131"/>
      <c r="D1021" s="131"/>
      <c r="E1021" s="131"/>
      <c r="F1021" s="152"/>
      <c r="G1021" s="130"/>
      <c r="H1021" s="130"/>
      <c r="I1021" s="131"/>
      <c r="J1021" s="131"/>
      <c r="K1021" s="131"/>
      <c r="L1021" s="132"/>
      <c r="M1021" s="133"/>
    </row>
    <row r="1022" spans="1:13" ht="15" customHeight="1">
      <c r="A1022" s="143"/>
      <c r="B1022" s="130"/>
      <c r="C1022" s="131"/>
      <c r="D1022" s="131"/>
      <c r="E1022" s="131"/>
      <c r="F1022" s="152"/>
      <c r="G1022" s="130"/>
      <c r="H1022" s="130"/>
      <c r="I1022" s="131"/>
      <c r="J1022" s="131"/>
      <c r="K1022" s="131"/>
      <c r="L1022" s="132"/>
      <c r="M1022" s="133"/>
    </row>
    <row r="1023" spans="1:13" ht="15" customHeight="1">
      <c r="A1023" s="143"/>
      <c r="B1023" s="130"/>
      <c r="C1023" s="131"/>
      <c r="D1023" s="131"/>
      <c r="E1023" s="131"/>
      <c r="F1023" s="152"/>
      <c r="G1023" s="130"/>
      <c r="H1023" s="130"/>
      <c r="I1023" s="131"/>
      <c r="J1023" s="131"/>
      <c r="K1023" s="131"/>
      <c r="L1023" s="132"/>
      <c r="M1023" s="133"/>
    </row>
    <row r="1024" spans="1:13" ht="15" customHeight="1">
      <c r="A1024" s="143"/>
      <c r="B1024" s="130"/>
      <c r="C1024" s="131"/>
      <c r="D1024" s="131"/>
      <c r="E1024" s="131"/>
      <c r="F1024" s="152"/>
      <c r="G1024" s="130"/>
      <c r="H1024" s="130"/>
      <c r="I1024" s="131"/>
      <c r="J1024" s="131"/>
      <c r="K1024" s="131"/>
      <c r="L1024" s="132"/>
      <c r="M1024" s="133"/>
    </row>
    <row r="1025" spans="1:13" ht="15" customHeight="1">
      <c r="A1025" s="143"/>
      <c r="B1025" s="130"/>
      <c r="C1025" s="131"/>
      <c r="D1025" s="131"/>
      <c r="E1025" s="131"/>
      <c r="F1025" s="152"/>
      <c r="G1025" s="130"/>
      <c r="H1025" s="130"/>
      <c r="I1025" s="131"/>
      <c r="J1025" s="131"/>
      <c r="K1025" s="131"/>
      <c r="L1025" s="132"/>
      <c r="M1025" s="133"/>
    </row>
    <row r="1026" spans="1:13" ht="15" customHeight="1">
      <c r="A1026" s="143"/>
      <c r="B1026" s="130"/>
      <c r="C1026" s="131"/>
      <c r="D1026" s="131"/>
      <c r="E1026" s="131"/>
      <c r="F1026" s="152"/>
      <c r="G1026" s="130"/>
      <c r="H1026" s="130"/>
      <c r="I1026" s="131"/>
      <c r="J1026" s="131"/>
      <c r="K1026" s="131"/>
      <c r="L1026" s="132"/>
      <c r="M1026" s="133"/>
    </row>
    <row r="1027" spans="1:13" ht="15" customHeight="1">
      <c r="A1027" s="143"/>
      <c r="B1027" s="130"/>
      <c r="C1027" s="131"/>
      <c r="D1027" s="131"/>
      <c r="E1027" s="131"/>
      <c r="F1027" s="152"/>
      <c r="G1027" s="130"/>
      <c r="H1027" s="130"/>
      <c r="I1027" s="131"/>
      <c r="J1027" s="131"/>
      <c r="K1027" s="131"/>
      <c r="L1027" s="132"/>
      <c r="M1027" s="133"/>
    </row>
    <row r="1028" spans="1:13" ht="15" customHeight="1">
      <c r="A1028" s="143"/>
      <c r="B1028" s="130"/>
      <c r="C1028" s="131"/>
      <c r="D1028" s="131"/>
      <c r="E1028" s="131"/>
      <c r="F1028" s="152"/>
      <c r="G1028" s="130"/>
      <c r="H1028" s="130"/>
      <c r="I1028" s="131"/>
      <c r="J1028" s="131"/>
      <c r="K1028" s="131"/>
      <c r="L1028" s="132"/>
      <c r="M1028" s="133"/>
    </row>
    <row r="1029" spans="1:13" ht="15" customHeight="1">
      <c r="A1029" s="143"/>
      <c r="B1029" s="130"/>
      <c r="C1029" s="131"/>
      <c r="D1029" s="131"/>
      <c r="E1029" s="131"/>
      <c r="F1029" s="152"/>
      <c r="G1029" s="130"/>
      <c r="H1029" s="130"/>
      <c r="I1029" s="131"/>
      <c r="J1029" s="131"/>
      <c r="K1029" s="131"/>
      <c r="L1029" s="132"/>
      <c r="M1029" s="133"/>
    </row>
    <row r="1030" spans="1:13" ht="15" customHeight="1">
      <c r="A1030" s="143"/>
      <c r="B1030" s="130"/>
      <c r="C1030" s="131"/>
      <c r="D1030" s="131"/>
      <c r="E1030" s="131"/>
      <c r="F1030" s="152"/>
      <c r="G1030" s="130"/>
      <c r="H1030" s="130"/>
      <c r="I1030" s="131"/>
      <c r="J1030" s="131"/>
      <c r="K1030" s="131"/>
      <c r="L1030" s="132"/>
      <c r="M1030" s="133"/>
    </row>
    <row r="1031" spans="1:13" ht="15" customHeight="1">
      <c r="A1031" s="143"/>
      <c r="B1031" s="130"/>
      <c r="C1031" s="131"/>
      <c r="D1031" s="131"/>
      <c r="E1031" s="131"/>
      <c r="F1031" s="152"/>
      <c r="G1031" s="130"/>
      <c r="H1031" s="130"/>
      <c r="I1031" s="131"/>
      <c r="J1031" s="131"/>
      <c r="K1031" s="131"/>
      <c r="L1031" s="132"/>
      <c r="M1031" s="133"/>
    </row>
    <row r="1032" spans="1:13" ht="15" customHeight="1">
      <c r="A1032" s="143"/>
      <c r="B1032" s="130"/>
      <c r="C1032" s="131"/>
      <c r="D1032" s="131"/>
      <c r="E1032" s="131"/>
      <c r="F1032" s="152"/>
      <c r="G1032" s="130"/>
      <c r="H1032" s="130"/>
      <c r="I1032" s="131"/>
      <c r="J1032" s="131"/>
      <c r="K1032" s="131"/>
      <c r="L1032" s="132"/>
      <c r="M1032" s="133"/>
    </row>
    <row r="1033" spans="1:13" ht="15" customHeight="1">
      <c r="A1033" s="143"/>
      <c r="B1033" s="130"/>
      <c r="C1033" s="131"/>
      <c r="D1033" s="131"/>
      <c r="E1033" s="131"/>
      <c r="F1033" s="152"/>
      <c r="G1033" s="130"/>
      <c r="H1033" s="130"/>
      <c r="I1033" s="131"/>
      <c r="J1033" s="131"/>
      <c r="K1033" s="131"/>
      <c r="L1033" s="132"/>
      <c r="M1033" s="133"/>
    </row>
    <row r="1034" spans="1:13" ht="15" customHeight="1">
      <c r="A1034" s="143"/>
      <c r="B1034" s="130"/>
      <c r="C1034" s="131"/>
      <c r="D1034" s="131"/>
      <c r="E1034" s="131"/>
      <c r="F1034" s="152"/>
      <c r="G1034" s="130"/>
      <c r="H1034" s="130"/>
      <c r="I1034" s="131"/>
      <c r="J1034" s="131"/>
      <c r="K1034" s="131"/>
      <c r="L1034" s="132"/>
      <c r="M1034" s="133"/>
    </row>
    <row r="1035" spans="1:13" ht="15" customHeight="1">
      <c r="A1035" s="143"/>
      <c r="B1035" s="130"/>
      <c r="C1035" s="131"/>
      <c r="D1035" s="131"/>
      <c r="E1035" s="131"/>
      <c r="F1035" s="152"/>
      <c r="G1035" s="130"/>
      <c r="H1035" s="130"/>
      <c r="I1035" s="131"/>
      <c r="J1035" s="131"/>
      <c r="K1035" s="131"/>
      <c r="L1035" s="132"/>
      <c r="M1035" s="133"/>
    </row>
    <row r="1036" spans="1:13" ht="15" customHeight="1">
      <c r="A1036" s="143"/>
      <c r="B1036" s="130"/>
      <c r="C1036" s="131"/>
      <c r="D1036" s="131"/>
      <c r="E1036" s="131"/>
      <c r="F1036" s="152"/>
      <c r="G1036" s="130"/>
      <c r="H1036" s="130"/>
      <c r="I1036" s="131"/>
      <c r="J1036" s="131"/>
      <c r="K1036" s="131"/>
      <c r="L1036" s="132"/>
      <c r="M1036" s="133"/>
    </row>
    <row r="1037" spans="1:13" ht="15" customHeight="1">
      <c r="A1037" s="143"/>
      <c r="B1037" s="130"/>
      <c r="C1037" s="131"/>
      <c r="D1037" s="131"/>
      <c r="E1037" s="131"/>
      <c r="F1037" s="152"/>
      <c r="G1037" s="130"/>
      <c r="H1037" s="130"/>
      <c r="I1037" s="131"/>
      <c r="J1037" s="131"/>
      <c r="K1037" s="131"/>
      <c r="L1037" s="132"/>
      <c r="M1037" s="133"/>
    </row>
    <row r="1038" spans="1:13" ht="15" customHeight="1">
      <c r="A1038" s="143"/>
      <c r="B1038" s="130"/>
      <c r="C1038" s="131"/>
      <c r="D1038" s="131"/>
      <c r="E1038" s="131"/>
      <c r="F1038" s="152"/>
      <c r="G1038" s="130"/>
      <c r="H1038" s="130"/>
      <c r="I1038" s="131"/>
      <c r="J1038" s="131"/>
      <c r="K1038" s="131"/>
      <c r="L1038" s="132"/>
      <c r="M1038" s="133"/>
    </row>
    <row r="1039" spans="1:13" ht="15" customHeight="1">
      <c r="A1039" s="143"/>
      <c r="B1039" s="130"/>
      <c r="C1039" s="131"/>
      <c r="D1039" s="131"/>
      <c r="E1039" s="131"/>
      <c r="F1039" s="152"/>
      <c r="G1039" s="130"/>
      <c r="H1039" s="130"/>
      <c r="I1039" s="131"/>
      <c r="J1039" s="131"/>
      <c r="K1039" s="131"/>
      <c r="L1039" s="132"/>
      <c r="M1039" s="133"/>
    </row>
    <row r="1040" spans="1:13" ht="15" customHeight="1">
      <c r="A1040" s="143"/>
      <c r="B1040" s="130"/>
      <c r="C1040" s="131"/>
      <c r="D1040" s="131"/>
      <c r="E1040" s="131"/>
      <c r="F1040" s="152"/>
      <c r="G1040" s="130"/>
      <c r="H1040" s="130"/>
      <c r="I1040" s="131"/>
      <c r="J1040" s="131"/>
      <c r="K1040" s="131"/>
      <c r="L1040" s="132"/>
      <c r="M1040" s="133"/>
    </row>
    <row r="1041" spans="1:13" ht="15" customHeight="1">
      <c r="A1041" s="143"/>
      <c r="B1041" s="130"/>
      <c r="C1041" s="131"/>
      <c r="D1041" s="131"/>
      <c r="E1041" s="131"/>
      <c r="F1041" s="152"/>
      <c r="G1041" s="130"/>
      <c r="H1041" s="130"/>
      <c r="I1041" s="131"/>
      <c r="J1041" s="131"/>
      <c r="K1041" s="131"/>
      <c r="L1041" s="132"/>
      <c r="M1041" s="133"/>
    </row>
    <row r="1042" spans="1:13" ht="15" customHeight="1">
      <c r="A1042" s="143"/>
      <c r="B1042" s="130"/>
      <c r="C1042" s="131"/>
      <c r="D1042" s="131"/>
      <c r="E1042" s="131"/>
      <c r="F1042" s="152"/>
      <c r="G1042" s="130"/>
      <c r="H1042" s="130"/>
      <c r="I1042" s="131"/>
      <c r="J1042" s="131"/>
      <c r="K1042" s="131"/>
      <c r="L1042" s="132"/>
      <c r="M1042" s="133"/>
    </row>
    <row r="1043" spans="1:13" ht="15" customHeight="1">
      <c r="A1043" s="143"/>
      <c r="B1043" s="130"/>
      <c r="C1043" s="131"/>
      <c r="D1043" s="131"/>
      <c r="E1043" s="131"/>
      <c r="F1043" s="152"/>
      <c r="G1043" s="130"/>
      <c r="H1043" s="130"/>
      <c r="I1043" s="131"/>
      <c r="J1043" s="131"/>
      <c r="K1043" s="131"/>
      <c r="L1043" s="132"/>
      <c r="M1043" s="133"/>
    </row>
    <row r="1044" spans="1:13" ht="15" customHeight="1">
      <c r="A1044" s="143"/>
      <c r="B1044" s="130"/>
      <c r="C1044" s="131"/>
      <c r="D1044" s="131"/>
      <c r="E1044" s="131"/>
      <c r="F1044" s="152"/>
      <c r="G1044" s="130"/>
      <c r="H1044" s="130"/>
      <c r="I1044" s="131"/>
      <c r="J1044" s="131"/>
      <c r="K1044" s="131"/>
      <c r="L1044" s="132"/>
      <c r="M1044" s="133"/>
    </row>
    <row r="1045" spans="1:13" ht="15" customHeight="1">
      <c r="A1045" s="143"/>
      <c r="B1045" s="130"/>
      <c r="C1045" s="131"/>
      <c r="D1045" s="131"/>
      <c r="E1045" s="131"/>
      <c r="F1045" s="152"/>
      <c r="G1045" s="130"/>
      <c r="H1045" s="130"/>
      <c r="I1045" s="131"/>
      <c r="J1045" s="131"/>
      <c r="K1045" s="131"/>
      <c r="L1045" s="132"/>
      <c r="M1045" s="133"/>
    </row>
    <row r="1046" spans="1:13" ht="15" customHeight="1">
      <c r="A1046" s="143"/>
      <c r="B1046" s="130"/>
      <c r="C1046" s="131"/>
      <c r="D1046" s="131"/>
      <c r="E1046" s="131"/>
      <c r="F1046" s="152"/>
      <c r="G1046" s="130"/>
      <c r="H1046" s="130"/>
      <c r="I1046" s="131"/>
      <c r="J1046" s="131"/>
      <c r="K1046" s="131"/>
      <c r="L1046" s="132"/>
      <c r="M1046" s="133"/>
    </row>
    <row r="1047" spans="1:13" ht="15" customHeight="1">
      <c r="A1047" s="143"/>
      <c r="B1047" s="130"/>
      <c r="C1047" s="131"/>
      <c r="D1047" s="131"/>
      <c r="E1047" s="131"/>
      <c r="F1047" s="152"/>
      <c r="G1047" s="130"/>
      <c r="H1047" s="130"/>
      <c r="I1047" s="131"/>
      <c r="J1047" s="131"/>
      <c r="K1047" s="131"/>
      <c r="L1047" s="132"/>
      <c r="M1047" s="133"/>
    </row>
    <row r="1048" spans="1:13" ht="15" customHeight="1">
      <c r="A1048" s="143"/>
      <c r="B1048" s="130"/>
      <c r="C1048" s="131"/>
      <c r="D1048" s="131"/>
      <c r="E1048" s="131"/>
      <c r="F1048" s="152"/>
      <c r="G1048" s="130"/>
      <c r="H1048" s="130"/>
      <c r="I1048" s="131"/>
      <c r="J1048" s="131"/>
      <c r="K1048" s="131"/>
      <c r="L1048" s="132"/>
      <c r="M1048" s="133"/>
    </row>
    <row r="1049" spans="1:13" ht="15" customHeight="1">
      <c r="A1049" s="143"/>
      <c r="B1049" s="130"/>
      <c r="C1049" s="131"/>
      <c r="D1049" s="131"/>
      <c r="E1049" s="131"/>
      <c r="F1049" s="152"/>
      <c r="G1049" s="130"/>
      <c r="H1049" s="130"/>
      <c r="I1049" s="131"/>
      <c r="J1049" s="131"/>
      <c r="K1049" s="131"/>
      <c r="L1049" s="132"/>
      <c r="M1049" s="133"/>
    </row>
    <row r="1050" spans="1:13" ht="15" customHeight="1">
      <c r="A1050" s="143"/>
      <c r="B1050" s="130"/>
      <c r="C1050" s="131"/>
      <c r="D1050" s="131"/>
      <c r="E1050" s="131"/>
      <c r="F1050" s="152"/>
      <c r="G1050" s="130"/>
      <c r="H1050" s="130"/>
      <c r="I1050" s="131"/>
      <c r="J1050" s="131"/>
      <c r="K1050" s="131"/>
      <c r="L1050" s="132"/>
      <c r="M1050" s="133"/>
    </row>
    <row r="1051" spans="1:13" ht="15" customHeight="1">
      <c r="A1051" s="143"/>
      <c r="B1051" s="130"/>
      <c r="C1051" s="131"/>
      <c r="D1051" s="131"/>
      <c r="E1051" s="131"/>
      <c r="F1051" s="152"/>
      <c r="G1051" s="130"/>
      <c r="H1051" s="130"/>
      <c r="I1051" s="131"/>
      <c r="J1051" s="131"/>
      <c r="K1051" s="131"/>
      <c r="L1051" s="132"/>
      <c r="M1051" s="133"/>
    </row>
    <row r="1052" spans="1:13" ht="15" customHeight="1">
      <c r="A1052" s="143"/>
      <c r="B1052" s="130"/>
      <c r="C1052" s="131"/>
      <c r="D1052" s="131"/>
      <c r="E1052" s="131"/>
      <c r="F1052" s="152"/>
      <c r="G1052" s="130"/>
      <c r="H1052" s="130"/>
      <c r="I1052" s="131"/>
      <c r="J1052" s="131"/>
      <c r="K1052" s="131"/>
      <c r="L1052" s="132"/>
      <c r="M1052" s="133"/>
    </row>
    <row r="1053" spans="1:13" ht="15" customHeight="1">
      <c r="A1053" s="143"/>
      <c r="B1053" s="130"/>
      <c r="C1053" s="131"/>
      <c r="D1053" s="131"/>
      <c r="E1053" s="131"/>
      <c r="F1053" s="152"/>
      <c r="G1053" s="130"/>
      <c r="H1053" s="130"/>
      <c r="I1053" s="131"/>
      <c r="J1053" s="131"/>
      <c r="K1053" s="131"/>
      <c r="L1053" s="132"/>
      <c r="M1053" s="133"/>
    </row>
    <row r="1054" spans="1:13" ht="15" customHeight="1">
      <c r="A1054" s="143"/>
      <c r="B1054" s="130"/>
      <c r="C1054" s="131"/>
      <c r="D1054" s="131"/>
      <c r="E1054" s="131"/>
      <c r="F1054" s="152"/>
      <c r="G1054" s="130"/>
      <c r="H1054" s="130"/>
      <c r="I1054" s="131"/>
      <c r="J1054" s="131"/>
      <c r="K1054" s="131"/>
      <c r="L1054" s="132"/>
      <c r="M1054" s="133"/>
    </row>
    <row r="1055" spans="1:13" ht="15" customHeight="1">
      <c r="A1055" s="143"/>
      <c r="B1055" s="130"/>
      <c r="C1055" s="131"/>
      <c r="D1055" s="131"/>
      <c r="E1055" s="131"/>
      <c r="F1055" s="152"/>
      <c r="G1055" s="130"/>
      <c r="H1055" s="130"/>
      <c r="I1055" s="131"/>
      <c r="J1055" s="131"/>
      <c r="K1055" s="131"/>
      <c r="L1055" s="132"/>
      <c r="M1055" s="133"/>
    </row>
    <row r="1056" spans="1:13" ht="15" customHeight="1">
      <c r="A1056" s="143"/>
      <c r="B1056" s="130"/>
      <c r="C1056" s="131"/>
      <c r="D1056" s="131"/>
      <c r="E1056" s="131"/>
      <c r="F1056" s="152"/>
      <c r="G1056" s="130"/>
      <c r="H1056" s="130"/>
      <c r="I1056" s="131"/>
      <c r="J1056" s="131"/>
      <c r="K1056" s="131"/>
      <c r="L1056" s="132"/>
      <c r="M1056" s="133"/>
    </row>
    <row r="1057" spans="1:13" ht="15" customHeight="1">
      <c r="A1057" s="143"/>
      <c r="B1057" s="130"/>
      <c r="C1057" s="131"/>
      <c r="D1057" s="131"/>
      <c r="E1057" s="131"/>
      <c r="F1057" s="152"/>
      <c r="G1057" s="130"/>
      <c r="H1057" s="130"/>
      <c r="I1057" s="131"/>
      <c r="J1057" s="131"/>
      <c r="K1057" s="131"/>
      <c r="L1057" s="132"/>
      <c r="M1057" s="133"/>
    </row>
    <row r="1058" spans="1:13" ht="15" customHeight="1">
      <c r="A1058" s="143"/>
      <c r="B1058" s="130"/>
      <c r="C1058" s="131"/>
      <c r="D1058" s="131"/>
      <c r="E1058" s="131"/>
      <c r="F1058" s="152"/>
      <c r="G1058" s="130"/>
      <c r="H1058" s="130"/>
      <c r="I1058" s="131"/>
      <c r="J1058" s="131"/>
      <c r="K1058" s="131"/>
      <c r="L1058" s="132"/>
      <c r="M1058" s="133"/>
    </row>
    <row r="1059" spans="1:13" ht="15" customHeight="1">
      <c r="A1059" s="143"/>
      <c r="B1059" s="130"/>
      <c r="C1059" s="131"/>
      <c r="D1059" s="131"/>
      <c r="E1059" s="131"/>
      <c r="F1059" s="152"/>
      <c r="G1059" s="130"/>
      <c r="H1059" s="130"/>
      <c r="I1059" s="131"/>
      <c r="J1059" s="131"/>
      <c r="K1059" s="131"/>
      <c r="L1059" s="132"/>
      <c r="M1059" s="133"/>
    </row>
    <row r="1060" spans="1:13" ht="15" customHeight="1">
      <c r="A1060" s="143"/>
      <c r="B1060" s="130"/>
      <c r="C1060" s="131"/>
      <c r="D1060" s="131"/>
      <c r="E1060" s="131"/>
      <c r="F1060" s="152"/>
      <c r="G1060" s="130"/>
      <c r="H1060" s="130"/>
      <c r="I1060" s="131"/>
      <c r="J1060" s="131"/>
      <c r="K1060" s="131"/>
      <c r="L1060" s="132"/>
      <c r="M1060" s="133"/>
    </row>
    <row r="1061" spans="1:13" ht="15" customHeight="1">
      <c r="A1061" s="143"/>
      <c r="B1061" s="130"/>
      <c r="C1061" s="131"/>
      <c r="D1061" s="131"/>
      <c r="E1061" s="131"/>
      <c r="F1061" s="152"/>
      <c r="G1061" s="130"/>
      <c r="H1061" s="130"/>
      <c r="I1061" s="131"/>
      <c r="J1061" s="131"/>
      <c r="K1061" s="131"/>
      <c r="L1061" s="132"/>
      <c r="M1061" s="133"/>
    </row>
    <row r="1062" spans="1:13" ht="15" customHeight="1">
      <c r="A1062" s="143"/>
      <c r="B1062" s="130"/>
      <c r="C1062" s="131"/>
      <c r="D1062" s="131"/>
      <c r="E1062" s="131"/>
      <c r="F1062" s="152"/>
      <c r="G1062" s="130"/>
      <c r="H1062" s="130"/>
      <c r="I1062" s="131"/>
      <c r="J1062" s="131"/>
      <c r="K1062" s="131"/>
      <c r="L1062" s="132"/>
      <c r="M1062" s="133"/>
    </row>
    <row r="1063" spans="1:13" ht="15" customHeight="1">
      <c r="A1063" s="143"/>
      <c r="B1063" s="130"/>
      <c r="C1063" s="131"/>
      <c r="D1063" s="131"/>
      <c r="E1063" s="131"/>
      <c r="F1063" s="152"/>
      <c r="G1063" s="130"/>
      <c r="H1063" s="130"/>
      <c r="I1063" s="131"/>
      <c r="J1063" s="131"/>
      <c r="K1063" s="131"/>
      <c r="L1063" s="132"/>
      <c r="M1063" s="133"/>
    </row>
    <row r="1064" spans="1:13" ht="15" customHeight="1">
      <c r="A1064" s="143"/>
      <c r="B1064" s="130"/>
      <c r="C1064" s="131"/>
      <c r="D1064" s="131"/>
      <c r="E1064" s="131"/>
      <c r="F1064" s="152"/>
      <c r="G1064" s="130"/>
      <c r="H1064" s="130"/>
      <c r="I1064" s="131"/>
      <c r="J1064" s="131"/>
      <c r="K1064" s="131"/>
      <c r="L1064" s="132"/>
      <c r="M1064" s="133"/>
    </row>
    <row r="1065" spans="1:13" ht="15" customHeight="1">
      <c r="A1065" s="143"/>
      <c r="B1065" s="130"/>
      <c r="C1065" s="131"/>
      <c r="D1065" s="131"/>
      <c r="E1065" s="131"/>
      <c r="F1065" s="152"/>
      <c r="G1065" s="130"/>
      <c r="H1065" s="130"/>
      <c r="I1065" s="131"/>
      <c r="J1065" s="131"/>
      <c r="K1065" s="131"/>
      <c r="L1065" s="132"/>
      <c r="M1065" s="133"/>
    </row>
    <row r="1066" spans="1:13" ht="15" customHeight="1">
      <c r="A1066" s="143"/>
      <c r="B1066" s="130"/>
      <c r="C1066" s="131"/>
      <c r="D1066" s="131"/>
      <c r="E1066" s="131"/>
      <c r="F1066" s="152"/>
      <c r="G1066" s="130"/>
      <c r="H1066" s="130"/>
      <c r="I1066" s="131"/>
      <c r="J1066" s="131"/>
      <c r="K1066" s="131"/>
      <c r="L1066" s="132"/>
      <c r="M1066" s="133"/>
    </row>
    <row r="1067" spans="1:13" ht="15" customHeight="1">
      <c r="A1067" s="143"/>
      <c r="B1067" s="130"/>
      <c r="C1067" s="131"/>
      <c r="D1067" s="131"/>
      <c r="E1067" s="131"/>
      <c r="F1067" s="152"/>
      <c r="G1067" s="130"/>
      <c r="H1067" s="130"/>
      <c r="I1067" s="131"/>
      <c r="J1067" s="131"/>
      <c r="K1067" s="131"/>
      <c r="L1067" s="132"/>
      <c r="M1067" s="133"/>
    </row>
    <row r="1068" spans="1:13" ht="15" customHeight="1">
      <c r="A1068" s="143"/>
      <c r="B1068" s="130"/>
      <c r="C1068" s="131"/>
      <c r="D1068" s="131"/>
      <c r="E1068" s="131"/>
      <c r="F1068" s="152"/>
      <c r="G1068" s="130"/>
      <c r="H1068" s="130"/>
      <c r="I1068" s="131"/>
      <c r="J1068" s="131"/>
      <c r="K1068" s="131"/>
      <c r="L1068" s="132"/>
      <c r="M1068" s="133"/>
    </row>
    <row r="1069" spans="1:13" ht="15" customHeight="1">
      <c r="A1069" s="143"/>
      <c r="B1069" s="130"/>
      <c r="C1069" s="131"/>
      <c r="D1069" s="131"/>
      <c r="E1069" s="131"/>
      <c r="F1069" s="152"/>
      <c r="G1069" s="130"/>
      <c r="H1069" s="130"/>
      <c r="I1069" s="131"/>
      <c r="J1069" s="131"/>
      <c r="K1069" s="131"/>
      <c r="L1069" s="132"/>
      <c r="M1069" s="133"/>
    </row>
    <row r="1070" spans="1:13" ht="15" customHeight="1">
      <c r="A1070" s="143"/>
      <c r="B1070" s="130"/>
      <c r="C1070" s="131"/>
      <c r="D1070" s="131"/>
      <c r="E1070" s="131"/>
      <c r="F1070" s="152"/>
      <c r="G1070" s="130"/>
      <c r="H1070" s="130"/>
      <c r="I1070" s="131"/>
      <c r="J1070" s="131"/>
      <c r="K1070" s="131"/>
      <c r="L1070" s="132"/>
      <c r="M1070" s="133"/>
    </row>
    <row r="1071" spans="1:13" ht="15" customHeight="1">
      <c r="A1071" s="143"/>
      <c r="B1071" s="130"/>
      <c r="C1071" s="131"/>
      <c r="D1071" s="131"/>
      <c r="E1071" s="131"/>
      <c r="F1071" s="152"/>
      <c r="G1071" s="130"/>
      <c r="H1071" s="130"/>
      <c r="I1071" s="131"/>
      <c r="J1071" s="131"/>
      <c r="K1071" s="131"/>
      <c r="L1071" s="132"/>
      <c r="M1071" s="133"/>
    </row>
    <row r="1072" spans="1:13" ht="15" customHeight="1">
      <c r="A1072" s="143"/>
      <c r="B1072" s="130"/>
      <c r="C1072" s="131"/>
      <c r="D1072" s="131"/>
      <c r="E1072" s="131"/>
      <c r="F1072" s="152"/>
      <c r="G1072" s="130"/>
      <c r="H1072" s="130"/>
      <c r="I1072" s="131"/>
      <c r="J1072" s="131"/>
      <c r="K1072" s="131"/>
      <c r="L1072" s="132"/>
      <c r="M1072" s="133"/>
    </row>
    <row r="1073" spans="1:13" ht="15" customHeight="1">
      <c r="A1073" s="143"/>
      <c r="B1073" s="130"/>
      <c r="C1073" s="131"/>
      <c r="D1073" s="131"/>
      <c r="E1073" s="131"/>
      <c r="F1073" s="152"/>
      <c r="G1073" s="130"/>
      <c r="H1073" s="130"/>
      <c r="I1073" s="131"/>
      <c r="J1073" s="131"/>
      <c r="K1073" s="131"/>
      <c r="L1073" s="132"/>
      <c r="M1073" s="133"/>
    </row>
    <row r="1074" spans="1:13" ht="15" customHeight="1">
      <c r="A1074" s="143"/>
      <c r="B1074" s="130"/>
      <c r="C1074" s="131"/>
      <c r="D1074" s="131"/>
      <c r="E1074" s="131"/>
      <c r="F1074" s="152"/>
      <c r="G1074" s="130"/>
      <c r="H1074" s="130"/>
      <c r="I1074" s="131"/>
      <c r="J1074" s="131"/>
      <c r="K1074" s="131"/>
      <c r="L1074" s="132"/>
      <c r="M1074" s="133"/>
    </row>
    <row r="1075" spans="1:13" ht="15" customHeight="1">
      <c r="A1075" s="143"/>
      <c r="B1075" s="130"/>
      <c r="C1075" s="131"/>
      <c r="D1075" s="131"/>
      <c r="E1075" s="131"/>
      <c r="F1075" s="152"/>
      <c r="G1075" s="130"/>
      <c r="H1075" s="130"/>
      <c r="I1075" s="131"/>
      <c r="J1075" s="131"/>
      <c r="K1075" s="131"/>
      <c r="L1075" s="132"/>
      <c r="M1075" s="133"/>
    </row>
    <row r="1076" spans="1:13" ht="15" customHeight="1">
      <c r="A1076" s="143"/>
      <c r="B1076" s="130"/>
      <c r="C1076" s="131"/>
      <c r="D1076" s="131"/>
      <c r="E1076" s="131"/>
      <c r="F1076" s="152"/>
      <c r="G1076" s="130"/>
      <c r="H1076" s="130"/>
      <c r="I1076" s="131"/>
      <c r="J1076" s="131"/>
      <c r="K1076" s="131"/>
      <c r="L1076" s="132"/>
      <c r="M1076" s="133"/>
    </row>
    <row r="1077" spans="1:13" ht="15" customHeight="1">
      <c r="A1077" s="143"/>
      <c r="B1077" s="130"/>
      <c r="C1077" s="131"/>
      <c r="D1077" s="131"/>
      <c r="E1077" s="131"/>
      <c r="F1077" s="152"/>
      <c r="G1077" s="130"/>
      <c r="H1077" s="130"/>
      <c r="I1077" s="131"/>
      <c r="J1077" s="131"/>
      <c r="K1077" s="131"/>
      <c r="L1077" s="132"/>
      <c r="M1077" s="133"/>
    </row>
    <row r="1078" spans="1:13" ht="15" customHeight="1">
      <c r="A1078" s="143"/>
      <c r="B1078" s="130"/>
      <c r="C1078" s="131"/>
      <c r="D1078" s="131"/>
      <c r="E1078" s="131"/>
      <c r="F1078" s="152"/>
      <c r="G1078" s="130"/>
      <c r="H1078" s="130"/>
      <c r="I1078" s="131"/>
      <c r="J1078" s="131"/>
      <c r="K1078" s="131"/>
      <c r="L1078" s="132"/>
      <c r="M1078" s="133"/>
    </row>
    <row r="1079" spans="1:13" ht="15" customHeight="1">
      <c r="A1079" s="143"/>
      <c r="B1079" s="130"/>
      <c r="C1079" s="131"/>
      <c r="D1079" s="131"/>
      <c r="E1079" s="131"/>
      <c r="F1079" s="152"/>
      <c r="G1079" s="130"/>
      <c r="H1079" s="130"/>
      <c r="I1079" s="131"/>
      <c r="J1079" s="131"/>
      <c r="K1079" s="131"/>
      <c r="L1079" s="132"/>
      <c r="M1079" s="133"/>
    </row>
    <row r="1080" spans="1:13" ht="15" customHeight="1">
      <c r="A1080" s="143"/>
      <c r="B1080" s="130"/>
      <c r="C1080" s="131"/>
      <c r="D1080" s="131"/>
      <c r="E1080" s="131"/>
      <c r="F1080" s="152"/>
      <c r="G1080" s="130"/>
      <c r="H1080" s="130"/>
      <c r="I1080" s="131"/>
      <c r="J1080" s="131"/>
      <c r="K1080" s="131"/>
      <c r="L1080" s="132"/>
      <c r="M1080" s="133"/>
    </row>
    <row r="1081" spans="1:13" ht="15" customHeight="1">
      <c r="A1081" s="143"/>
      <c r="B1081" s="130"/>
      <c r="C1081" s="131"/>
      <c r="D1081" s="131"/>
      <c r="E1081" s="131"/>
      <c r="F1081" s="152"/>
      <c r="G1081" s="130"/>
      <c r="H1081" s="130"/>
      <c r="I1081" s="131"/>
      <c r="J1081" s="131"/>
      <c r="K1081" s="131"/>
      <c r="L1081" s="132"/>
      <c r="M1081" s="133"/>
    </row>
    <row r="1082" spans="1:13" ht="15" customHeight="1">
      <c r="A1082" s="143"/>
      <c r="B1082" s="130"/>
      <c r="C1082" s="131"/>
      <c r="D1082" s="131"/>
      <c r="E1082" s="131"/>
      <c r="F1082" s="152"/>
      <c r="G1082" s="130"/>
      <c r="H1082" s="130"/>
      <c r="I1082" s="131"/>
      <c r="J1082" s="131"/>
      <c r="K1082" s="131"/>
      <c r="L1082" s="132"/>
      <c r="M1082" s="133"/>
    </row>
    <row r="1083" spans="1:13" ht="15" customHeight="1">
      <c r="A1083" s="143"/>
      <c r="B1083" s="130"/>
      <c r="C1083" s="131"/>
      <c r="D1083" s="131"/>
      <c r="E1083" s="131"/>
      <c r="F1083" s="152"/>
      <c r="G1083" s="130"/>
      <c r="H1083" s="130"/>
      <c r="I1083" s="131"/>
      <c r="J1083" s="131"/>
      <c r="K1083" s="131"/>
      <c r="L1083" s="132"/>
      <c r="M1083" s="133"/>
    </row>
    <row r="1084" spans="1:13" ht="15" customHeight="1">
      <c r="A1084" s="143"/>
      <c r="B1084" s="130"/>
      <c r="C1084" s="131"/>
      <c r="D1084" s="131"/>
      <c r="E1084" s="131"/>
      <c r="F1084" s="152"/>
      <c r="G1084" s="130"/>
      <c r="H1084" s="130"/>
      <c r="I1084" s="131"/>
      <c r="J1084" s="131"/>
      <c r="K1084" s="131"/>
      <c r="L1084" s="132"/>
      <c r="M1084" s="133"/>
    </row>
    <row r="1085" spans="1:13" ht="15" customHeight="1">
      <c r="A1085" s="143"/>
      <c r="B1085" s="130"/>
      <c r="C1085" s="131"/>
      <c r="D1085" s="131"/>
      <c r="E1085" s="131"/>
      <c r="F1085" s="152"/>
      <c r="G1085" s="130"/>
      <c r="H1085" s="130"/>
      <c r="I1085" s="131"/>
      <c r="J1085" s="131"/>
      <c r="K1085" s="131"/>
      <c r="L1085" s="132"/>
      <c r="M1085" s="133"/>
    </row>
    <row r="1086" spans="1:13" ht="15" customHeight="1">
      <c r="A1086" s="143"/>
      <c r="B1086" s="130"/>
      <c r="C1086" s="131"/>
      <c r="D1086" s="131"/>
      <c r="E1086" s="131"/>
      <c r="F1086" s="152"/>
      <c r="G1086" s="130"/>
      <c r="H1086" s="130"/>
      <c r="I1086" s="131"/>
      <c r="J1086" s="131"/>
      <c r="K1086" s="131"/>
      <c r="L1086" s="132"/>
      <c r="M1086" s="133"/>
    </row>
    <row r="1087" spans="1:13" ht="15" customHeight="1">
      <c r="A1087" s="143"/>
      <c r="B1087" s="130"/>
      <c r="C1087" s="131"/>
      <c r="D1087" s="131"/>
      <c r="E1087" s="131"/>
      <c r="F1087" s="152"/>
      <c r="G1087" s="130"/>
      <c r="H1087" s="130"/>
      <c r="I1087" s="131"/>
      <c r="J1087" s="131"/>
      <c r="K1087" s="131"/>
      <c r="L1087" s="132"/>
      <c r="M1087" s="133"/>
    </row>
    <row r="1088" spans="1:13" ht="15" customHeight="1">
      <c r="A1088" s="143"/>
      <c r="B1088" s="130"/>
      <c r="C1088" s="131"/>
      <c r="D1088" s="131"/>
      <c r="E1088" s="131"/>
      <c r="F1088" s="152"/>
      <c r="G1088" s="130"/>
      <c r="H1088" s="130"/>
      <c r="I1088" s="131"/>
      <c r="J1088" s="131"/>
      <c r="K1088" s="131"/>
      <c r="L1088" s="132"/>
      <c r="M1088" s="133"/>
    </row>
    <row r="1089" spans="1:13" ht="15" customHeight="1">
      <c r="A1089" s="143"/>
      <c r="B1089" s="130"/>
      <c r="C1089" s="131"/>
      <c r="D1089" s="131"/>
      <c r="E1089" s="131"/>
      <c r="F1089" s="152"/>
      <c r="G1089" s="130"/>
      <c r="H1089" s="130"/>
      <c r="I1089" s="131"/>
      <c r="J1089" s="131"/>
      <c r="K1089" s="131"/>
      <c r="L1089" s="132"/>
      <c r="M1089" s="133"/>
    </row>
    <row r="1090" spans="1:13" ht="15" customHeight="1">
      <c r="A1090" s="143"/>
      <c r="B1090" s="130"/>
      <c r="C1090" s="131"/>
      <c r="D1090" s="131"/>
      <c r="E1090" s="131"/>
      <c r="F1090" s="152"/>
      <c r="G1090" s="130"/>
      <c r="H1090" s="130"/>
      <c r="I1090" s="131"/>
      <c r="J1090" s="131"/>
      <c r="K1090" s="131"/>
      <c r="L1090" s="132"/>
      <c r="M1090" s="133"/>
    </row>
    <row r="1091" spans="1:13" ht="15" customHeight="1">
      <c r="A1091" s="143"/>
      <c r="B1091" s="130"/>
      <c r="C1091" s="131"/>
      <c r="D1091" s="131"/>
      <c r="E1091" s="131"/>
      <c r="F1091" s="152"/>
      <c r="G1091" s="130"/>
      <c r="H1091" s="130"/>
      <c r="I1091" s="131"/>
      <c r="J1091" s="131"/>
      <c r="K1091" s="131"/>
      <c r="L1091" s="132"/>
      <c r="M1091" s="133"/>
    </row>
    <row r="1092" spans="1:13" ht="15" customHeight="1">
      <c r="A1092" s="143"/>
      <c r="B1092" s="130"/>
      <c r="C1092" s="131"/>
      <c r="D1092" s="131"/>
      <c r="E1092" s="131"/>
      <c r="F1092" s="152"/>
      <c r="G1092" s="130"/>
      <c r="H1092" s="130"/>
      <c r="I1092" s="131"/>
      <c r="J1092" s="131"/>
      <c r="K1092" s="131"/>
      <c r="L1092" s="132"/>
      <c r="M1092" s="133"/>
    </row>
    <row r="1093" spans="1:13" ht="15" customHeight="1">
      <c r="A1093" s="143"/>
      <c r="B1093" s="130"/>
      <c r="C1093" s="131"/>
      <c r="D1093" s="131"/>
      <c r="E1093" s="131"/>
      <c r="F1093" s="152"/>
      <c r="G1093" s="130"/>
      <c r="H1093" s="130"/>
      <c r="I1093" s="131"/>
      <c r="J1093" s="131"/>
      <c r="K1093" s="131"/>
      <c r="L1093" s="132"/>
      <c r="M1093" s="133"/>
    </row>
    <row r="1094" spans="1:13" ht="15" customHeight="1">
      <c r="A1094" s="143"/>
      <c r="B1094" s="130"/>
      <c r="C1094" s="131"/>
      <c r="D1094" s="131"/>
      <c r="E1094" s="131"/>
      <c r="F1094" s="152"/>
      <c r="G1094" s="130"/>
      <c r="H1094" s="130"/>
      <c r="I1094" s="131"/>
      <c r="J1094" s="131"/>
      <c r="K1094" s="131"/>
      <c r="L1094" s="132"/>
      <c r="M1094" s="133"/>
    </row>
    <row r="1095" spans="1:13" ht="15" customHeight="1">
      <c r="A1095" s="143"/>
      <c r="B1095" s="130"/>
      <c r="C1095" s="131"/>
      <c r="D1095" s="131"/>
      <c r="E1095" s="131"/>
      <c r="F1095" s="152"/>
      <c r="G1095" s="130"/>
      <c r="H1095" s="130"/>
      <c r="I1095" s="131"/>
      <c r="J1095" s="131"/>
      <c r="K1095" s="131"/>
      <c r="L1095" s="132"/>
      <c r="M1095" s="133"/>
    </row>
    <row r="1096" spans="1:13" ht="15" customHeight="1">
      <c r="A1096" s="143"/>
      <c r="B1096" s="130"/>
      <c r="C1096" s="131"/>
      <c r="D1096" s="131"/>
      <c r="E1096" s="131"/>
      <c r="F1096" s="152"/>
      <c r="G1096" s="130"/>
      <c r="H1096" s="130"/>
      <c r="I1096" s="131"/>
      <c r="J1096" s="131"/>
      <c r="K1096" s="131"/>
      <c r="L1096" s="132"/>
      <c r="M1096" s="133"/>
    </row>
    <row r="1097" spans="1:13" ht="15" customHeight="1">
      <c r="A1097" s="143"/>
      <c r="B1097" s="130"/>
      <c r="C1097" s="131"/>
      <c r="D1097" s="131"/>
      <c r="E1097" s="131"/>
      <c r="F1097" s="152"/>
      <c r="G1097" s="130"/>
      <c r="H1097" s="130"/>
      <c r="I1097" s="131"/>
      <c r="J1097" s="131"/>
      <c r="K1097" s="131"/>
      <c r="L1097" s="132"/>
      <c r="M1097" s="133"/>
    </row>
    <row r="1098" spans="1:13" ht="15" customHeight="1">
      <c r="A1098" s="143"/>
      <c r="B1098" s="130"/>
      <c r="C1098" s="131"/>
      <c r="D1098" s="131"/>
      <c r="E1098" s="131"/>
      <c r="F1098" s="152"/>
      <c r="G1098" s="130"/>
      <c r="H1098" s="130"/>
      <c r="I1098" s="131"/>
      <c r="J1098" s="131"/>
      <c r="K1098" s="131"/>
      <c r="L1098" s="132"/>
      <c r="M1098" s="133"/>
    </row>
    <row r="1099" spans="1:13" ht="15" customHeight="1">
      <c r="A1099" s="143"/>
      <c r="B1099" s="130"/>
      <c r="C1099" s="131"/>
      <c r="D1099" s="131"/>
      <c r="E1099" s="131"/>
      <c r="F1099" s="152"/>
      <c r="G1099" s="130"/>
      <c r="H1099" s="130"/>
      <c r="I1099" s="131"/>
      <c r="J1099" s="131"/>
      <c r="K1099" s="131"/>
      <c r="L1099" s="132"/>
      <c r="M1099" s="133"/>
    </row>
    <row r="1100" spans="1:13" ht="15" customHeight="1">
      <c r="A1100" s="143"/>
      <c r="B1100" s="130"/>
      <c r="C1100" s="131"/>
      <c r="D1100" s="131"/>
      <c r="E1100" s="131"/>
      <c r="F1100" s="152"/>
      <c r="G1100" s="130"/>
      <c r="H1100" s="130"/>
      <c r="I1100" s="131"/>
      <c r="J1100" s="131"/>
      <c r="K1100" s="131"/>
      <c r="L1100" s="132"/>
      <c r="M1100" s="133"/>
    </row>
    <row r="1101" spans="1:13" ht="15" customHeight="1">
      <c r="A1101" s="143"/>
      <c r="B1101" s="130"/>
      <c r="C1101" s="131"/>
      <c r="D1101" s="131"/>
      <c r="E1101" s="131"/>
      <c r="F1101" s="152"/>
      <c r="G1101" s="130"/>
      <c r="H1101" s="130"/>
      <c r="I1101" s="131"/>
      <c r="J1101" s="131"/>
      <c r="K1101" s="131"/>
      <c r="L1101" s="132"/>
      <c r="M1101" s="133"/>
    </row>
    <row r="1102" spans="1:13" ht="15" customHeight="1">
      <c r="A1102" s="143"/>
      <c r="B1102" s="130"/>
      <c r="C1102" s="131"/>
      <c r="D1102" s="131"/>
      <c r="E1102" s="131"/>
      <c r="F1102" s="152"/>
      <c r="G1102" s="130"/>
      <c r="H1102" s="130"/>
      <c r="I1102" s="131"/>
      <c r="J1102" s="131"/>
      <c r="K1102" s="131"/>
      <c r="L1102" s="132"/>
      <c r="M1102" s="133"/>
    </row>
    <row r="1103" spans="1:13" ht="15" customHeight="1">
      <c r="A1103" s="143"/>
      <c r="B1103" s="130"/>
      <c r="C1103" s="131"/>
      <c r="D1103" s="131"/>
      <c r="E1103" s="131"/>
      <c r="F1103" s="152"/>
      <c r="G1103" s="130"/>
      <c r="H1103" s="130"/>
      <c r="I1103" s="131"/>
      <c r="J1103" s="131"/>
      <c r="K1103" s="131"/>
      <c r="L1103" s="132"/>
      <c r="M1103" s="133"/>
    </row>
    <row r="1104" spans="1:13" ht="15" customHeight="1">
      <c r="A1104" s="143"/>
      <c r="B1104" s="130"/>
      <c r="C1104" s="131"/>
      <c r="D1104" s="131"/>
      <c r="E1104" s="131"/>
      <c r="F1104" s="152"/>
      <c r="G1104" s="130"/>
      <c r="H1104" s="130"/>
      <c r="I1104" s="131"/>
      <c r="J1104" s="131"/>
      <c r="K1104" s="131"/>
      <c r="L1104" s="132"/>
      <c r="M1104" s="133"/>
    </row>
    <row r="1105" spans="1:13" ht="15" customHeight="1">
      <c r="A1105" s="143"/>
      <c r="B1105" s="130"/>
      <c r="C1105" s="131"/>
      <c r="D1105" s="131"/>
      <c r="E1105" s="131"/>
      <c r="F1105" s="152"/>
      <c r="G1105" s="130"/>
      <c r="H1105" s="130"/>
      <c r="I1105" s="131"/>
      <c r="J1105" s="131"/>
      <c r="K1105" s="131"/>
      <c r="L1105" s="132"/>
      <c r="M1105" s="133"/>
    </row>
    <row r="1106" spans="1:13" ht="15" customHeight="1">
      <c r="A1106" s="143"/>
      <c r="B1106" s="130"/>
      <c r="C1106" s="131"/>
      <c r="D1106" s="131"/>
      <c r="E1106" s="131"/>
      <c r="F1106" s="152"/>
      <c r="G1106" s="130"/>
      <c r="H1106" s="130"/>
      <c r="I1106" s="131"/>
      <c r="J1106" s="131"/>
      <c r="K1106" s="131"/>
      <c r="L1106" s="132"/>
      <c r="M1106" s="133"/>
    </row>
    <row r="1107" spans="1:13" ht="15" customHeight="1">
      <c r="A1107" s="143"/>
      <c r="B1107" s="130"/>
      <c r="C1107" s="131"/>
      <c r="D1107" s="131"/>
      <c r="E1107" s="131"/>
      <c r="F1107" s="152"/>
      <c r="G1107" s="130"/>
      <c r="H1107" s="130"/>
      <c r="I1107" s="131"/>
      <c r="J1107" s="131"/>
      <c r="K1107" s="131"/>
      <c r="L1107" s="132"/>
      <c r="M1107" s="133"/>
    </row>
    <row r="1108" spans="1:13" ht="15" customHeight="1">
      <c r="A1108" s="143"/>
      <c r="B1108" s="130"/>
      <c r="C1108" s="131"/>
      <c r="D1108" s="131"/>
      <c r="E1108" s="131"/>
      <c r="F1108" s="152"/>
      <c r="G1108" s="130"/>
      <c r="H1108" s="130"/>
      <c r="I1108" s="131"/>
      <c r="J1108" s="131"/>
      <c r="K1108" s="131"/>
      <c r="L1108" s="132"/>
      <c r="M1108" s="133"/>
    </row>
    <row r="1109" spans="1:13" ht="15" customHeight="1">
      <c r="A1109" s="143"/>
      <c r="B1109" s="130"/>
      <c r="C1109" s="131"/>
      <c r="D1109" s="131"/>
      <c r="E1109" s="131"/>
      <c r="F1109" s="152"/>
      <c r="G1109" s="130"/>
      <c r="H1109" s="130"/>
      <c r="I1109" s="131"/>
      <c r="J1109" s="131"/>
      <c r="K1109" s="131"/>
      <c r="L1109" s="132"/>
      <c r="M1109" s="133"/>
    </row>
    <row r="1110" spans="1:13" ht="15" customHeight="1">
      <c r="A1110" s="143"/>
      <c r="B1110" s="130"/>
      <c r="C1110" s="131"/>
      <c r="D1110" s="131"/>
      <c r="E1110" s="131"/>
      <c r="F1110" s="152"/>
      <c r="G1110" s="130"/>
      <c r="H1110" s="130"/>
      <c r="I1110" s="131"/>
      <c r="J1110" s="131"/>
      <c r="K1110" s="131"/>
      <c r="L1110" s="132"/>
      <c r="M1110" s="133"/>
    </row>
    <row r="1111" spans="1:13" ht="15" customHeight="1">
      <c r="A1111" s="143"/>
      <c r="B1111" s="130"/>
      <c r="C1111" s="131"/>
      <c r="D1111" s="131"/>
      <c r="E1111" s="131"/>
      <c r="F1111" s="152"/>
      <c r="G1111" s="130"/>
      <c r="H1111" s="130"/>
      <c r="I1111" s="131"/>
      <c r="J1111" s="131"/>
      <c r="K1111" s="131"/>
      <c r="L1111" s="132"/>
      <c r="M1111" s="133"/>
    </row>
    <row r="1112" spans="1:13" ht="15" customHeight="1">
      <c r="A1112" s="143"/>
      <c r="B1112" s="130"/>
      <c r="C1112" s="131"/>
      <c r="D1112" s="131"/>
      <c r="E1112" s="131"/>
      <c r="F1112" s="152"/>
      <c r="G1112" s="130"/>
      <c r="H1112" s="130"/>
      <c r="I1112" s="131"/>
      <c r="J1112" s="131"/>
      <c r="K1112" s="131"/>
      <c r="L1112" s="132"/>
      <c r="M1112" s="133"/>
    </row>
    <row r="1113" spans="1:13" ht="15" customHeight="1">
      <c r="A1113" s="143"/>
      <c r="B1113" s="130"/>
      <c r="C1113" s="131"/>
      <c r="D1113" s="131"/>
      <c r="E1113" s="131"/>
      <c r="F1113" s="152"/>
      <c r="G1113" s="130"/>
      <c r="H1113" s="130"/>
      <c r="I1113" s="131"/>
      <c r="J1113" s="131"/>
      <c r="K1113" s="131"/>
      <c r="L1113" s="132"/>
      <c r="M1113" s="133"/>
    </row>
    <row r="1114" spans="1:13" ht="15" customHeight="1">
      <c r="A1114" s="143"/>
      <c r="B1114" s="130"/>
      <c r="C1114" s="131"/>
      <c r="D1114" s="131"/>
      <c r="E1114" s="131"/>
      <c r="F1114" s="152"/>
      <c r="G1114" s="130"/>
      <c r="H1114" s="130"/>
      <c r="I1114" s="131"/>
      <c r="J1114" s="131"/>
      <c r="K1114" s="131"/>
      <c r="L1114" s="132"/>
      <c r="M1114" s="133"/>
    </row>
    <row r="1115" spans="1:13" ht="15" customHeight="1">
      <c r="A1115" s="143"/>
      <c r="B1115" s="130"/>
      <c r="C1115" s="131"/>
      <c r="D1115" s="131"/>
      <c r="E1115" s="131"/>
      <c r="F1115" s="152"/>
      <c r="G1115" s="130"/>
      <c r="H1115" s="130"/>
      <c r="I1115" s="131"/>
      <c r="J1115" s="131"/>
      <c r="K1115" s="131"/>
      <c r="L1115" s="132"/>
      <c r="M1115" s="133"/>
    </row>
    <row r="1116" spans="1:13" ht="15" customHeight="1">
      <c r="A1116" s="143"/>
      <c r="B1116" s="130"/>
      <c r="C1116" s="131"/>
      <c r="D1116" s="131"/>
      <c r="E1116" s="131"/>
      <c r="F1116" s="152"/>
      <c r="G1116" s="130"/>
      <c r="H1116" s="130"/>
      <c r="I1116" s="131"/>
      <c r="J1116" s="131"/>
      <c r="K1116" s="131"/>
      <c r="L1116" s="132"/>
      <c r="M1116" s="133"/>
    </row>
    <row r="1117" spans="1:13" ht="15" customHeight="1">
      <c r="A1117" s="143"/>
      <c r="B1117" s="130"/>
      <c r="C1117" s="131"/>
      <c r="D1117" s="131"/>
      <c r="E1117" s="131"/>
      <c r="F1117" s="152"/>
      <c r="G1117" s="130"/>
      <c r="H1117" s="130"/>
      <c r="I1117" s="131"/>
      <c r="J1117" s="131"/>
      <c r="K1117" s="131"/>
      <c r="L1117" s="132"/>
      <c r="M1117" s="133"/>
    </row>
    <row r="1118" spans="1:13" ht="15" customHeight="1">
      <c r="A1118" s="143"/>
      <c r="B1118" s="130"/>
      <c r="C1118" s="131"/>
      <c r="D1118" s="131"/>
      <c r="E1118" s="131"/>
      <c r="F1118" s="152"/>
      <c r="G1118" s="130"/>
      <c r="H1118" s="130"/>
      <c r="I1118" s="131"/>
      <c r="J1118" s="131"/>
      <c r="K1118" s="131"/>
      <c r="L1118" s="132"/>
      <c r="M1118" s="133"/>
    </row>
    <row r="1119" spans="1:13" ht="15" customHeight="1">
      <c r="A1119" s="143"/>
      <c r="B1119" s="130"/>
      <c r="C1119" s="131"/>
      <c r="D1119" s="131"/>
      <c r="E1119" s="131"/>
      <c r="F1119" s="152"/>
      <c r="G1119" s="130"/>
      <c r="H1119" s="130"/>
      <c r="I1119" s="131"/>
      <c r="J1119" s="131"/>
      <c r="K1119" s="131"/>
      <c r="L1119" s="132"/>
      <c r="M1119" s="133"/>
    </row>
    <row r="1120" spans="1:13" ht="15" customHeight="1">
      <c r="A1120" s="143"/>
      <c r="B1120" s="130"/>
      <c r="C1120" s="131"/>
      <c r="D1120" s="131"/>
      <c r="E1120" s="131"/>
      <c r="F1120" s="152"/>
      <c r="G1120" s="130"/>
      <c r="H1120" s="130"/>
      <c r="I1120" s="131"/>
      <c r="J1120" s="131"/>
      <c r="K1120" s="131"/>
      <c r="L1120" s="132"/>
      <c r="M1120" s="133"/>
    </row>
    <row r="1121" spans="1:13" ht="15" customHeight="1">
      <c r="A1121" s="143"/>
      <c r="B1121" s="130"/>
      <c r="C1121" s="131"/>
      <c r="D1121" s="131"/>
      <c r="E1121" s="131"/>
      <c r="F1121" s="152"/>
      <c r="G1121" s="130"/>
      <c r="H1121" s="130"/>
      <c r="I1121" s="131"/>
      <c r="J1121" s="131"/>
      <c r="K1121" s="131"/>
      <c r="L1121" s="132"/>
      <c r="M1121" s="133"/>
    </row>
    <row r="1122" spans="1:13" ht="15" customHeight="1">
      <c r="A1122" s="143"/>
      <c r="B1122" s="130"/>
      <c r="C1122" s="131"/>
      <c r="D1122" s="131"/>
      <c r="E1122" s="131"/>
      <c r="F1122" s="152"/>
      <c r="G1122" s="130"/>
      <c r="H1122" s="130"/>
      <c r="I1122" s="131"/>
      <c r="J1122" s="131"/>
      <c r="K1122" s="131"/>
      <c r="L1122" s="132"/>
      <c r="M1122" s="133"/>
    </row>
    <row r="1123" spans="1:13" ht="15" customHeight="1">
      <c r="A1123" s="143"/>
      <c r="B1123" s="130"/>
      <c r="C1123" s="131"/>
      <c r="D1123" s="131"/>
      <c r="E1123" s="131"/>
      <c r="F1123" s="152"/>
      <c r="G1123" s="130"/>
      <c r="H1123" s="130"/>
      <c r="I1123" s="131"/>
      <c r="J1123" s="131"/>
      <c r="K1123" s="131"/>
      <c r="L1123" s="132"/>
      <c r="M1123" s="133"/>
    </row>
    <row r="1124" spans="1:13" ht="15" customHeight="1">
      <c r="A1124" s="143"/>
      <c r="B1124" s="130"/>
      <c r="C1124" s="131"/>
      <c r="D1124" s="131"/>
      <c r="E1124" s="131"/>
      <c r="F1124" s="152"/>
      <c r="G1124" s="130"/>
      <c r="H1124" s="130"/>
      <c r="I1124" s="131"/>
      <c r="J1124" s="131"/>
      <c r="K1124" s="131"/>
      <c r="L1124" s="132"/>
      <c r="M1124" s="133"/>
    </row>
    <row r="1125" spans="1:13" ht="15" customHeight="1">
      <c r="A1125" s="143"/>
      <c r="B1125" s="130"/>
      <c r="C1125" s="131"/>
      <c r="D1125" s="131"/>
      <c r="E1125" s="131"/>
      <c r="F1125" s="152"/>
      <c r="G1125" s="130"/>
      <c r="H1125" s="130"/>
      <c r="I1125" s="131"/>
      <c r="J1125" s="131"/>
      <c r="K1125" s="131"/>
      <c r="L1125" s="132"/>
      <c r="M1125" s="133"/>
    </row>
    <row r="1126" spans="1:13" ht="15" customHeight="1">
      <c r="A1126" s="143"/>
      <c r="B1126" s="130"/>
      <c r="C1126" s="131"/>
      <c r="D1126" s="131"/>
      <c r="E1126" s="131"/>
      <c r="F1126" s="152"/>
      <c r="G1126" s="130"/>
      <c r="H1126" s="130"/>
      <c r="I1126" s="131"/>
      <c r="J1126" s="131"/>
      <c r="K1126" s="131"/>
      <c r="L1126" s="132"/>
      <c r="M1126" s="133"/>
    </row>
    <row r="1127" spans="1:13" ht="15" customHeight="1">
      <c r="A1127" s="143"/>
      <c r="B1127" s="130"/>
      <c r="C1127" s="131"/>
      <c r="D1127" s="131"/>
      <c r="E1127" s="131"/>
      <c r="F1127" s="152"/>
      <c r="G1127" s="130"/>
      <c r="H1127" s="130"/>
      <c r="I1127" s="131"/>
      <c r="J1127" s="131"/>
      <c r="K1127" s="131"/>
      <c r="L1127" s="132"/>
      <c r="M1127" s="133"/>
    </row>
    <row r="1128" spans="1:13" ht="15" customHeight="1">
      <c r="A1128" s="143"/>
      <c r="B1128" s="130"/>
      <c r="C1128" s="131"/>
      <c r="D1128" s="131"/>
      <c r="E1128" s="131"/>
      <c r="F1128" s="152"/>
      <c r="G1128" s="130"/>
      <c r="H1128" s="130"/>
      <c r="I1128" s="131"/>
      <c r="J1128" s="131"/>
      <c r="K1128" s="131"/>
      <c r="L1128" s="132"/>
      <c r="M1128" s="133"/>
    </row>
    <row r="1129" spans="1:13" ht="15" customHeight="1">
      <c r="A1129" s="143"/>
      <c r="B1129" s="130"/>
      <c r="C1129" s="131"/>
      <c r="D1129" s="131"/>
      <c r="E1129" s="131"/>
      <c r="F1129" s="152"/>
      <c r="G1129" s="130"/>
      <c r="H1129" s="130"/>
      <c r="I1129" s="131"/>
      <c r="J1129" s="131"/>
      <c r="K1129" s="131"/>
      <c r="L1129" s="132"/>
      <c r="M1129" s="133"/>
    </row>
    <row r="1130" spans="1:13" ht="15" customHeight="1">
      <c r="A1130" s="143"/>
      <c r="B1130" s="130"/>
      <c r="C1130" s="131"/>
      <c r="D1130" s="131"/>
      <c r="E1130" s="131"/>
      <c r="F1130" s="152"/>
      <c r="G1130" s="130"/>
      <c r="H1130" s="130"/>
      <c r="I1130" s="131"/>
      <c r="J1130" s="131"/>
      <c r="K1130" s="131"/>
      <c r="L1130" s="132"/>
      <c r="M1130" s="133"/>
    </row>
    <row r="1131" spans="1:13" ht="15" customHeight="1">
      <c r="A1131" s="143"/>
      <c r="B1131" s="130"/>
      <c r="C1131" s="131"/>
      <c r="D1131" s="131"/>
      <c r="E1131" s="131"/>
      <c r="F1131" s="152"/>
      <c r="G1131" s="130"/>
      <c r="H1131" s="130"/>
      <c r="I1131" s="131"/>
      <c r="J1131" s="131"/>
      <c r="K1131" s="131"/>
      <c r="L1131" s="132"/>
      <c r="M1131" s="133"/>
    </row>
    <row r="1132" spans="1:13" ht="15" customHeight="1">
      <c r="A1132" s="143"/>
      <c r="B1132" s="130"/>
      <c r="C1132" s="131"/>
      <c r="D1132" s="131"/>
      <c r="E1132" s="131"/>
      <c r="F1132" s="152"/>
      <c r="G1132" s="130"/>
      <c r="H1132" s="130"/>
      <c r="I1132" s="131"/>
      <c r="J1132" s="131"/>
      <c r="K1132" s="131"/>
      <c r="L1132" s="132"/>
      <c r="M1132" s="133"/>
    </row>
    <row r="1133" spans="1:13" ht="15" customHeight="1">
      <c r="A1133" s="143"/>
      <c r="B1133" s="130"/>
      <c r="C1133" s="131"/>
      <c r="D1133" s="131"/>
      <c r="E1133" s="131"/>
      <c r="F1133" s="152"/>
      <c r="G1133" s="130"/>
      <c r="H1133" s="130"/>
      <c r="I1133" s="131"/>
      <c r="J1133" s="131"/>
      <c r="K1133" s="131"/>
      <c r="L1133" s="132"/>
      <c r="M1133" s="133"/>
    </row>
    <row r="1134" spans="1:13" ht="15" customHeight="1">
      <c r="A1134" s="143"/>
      <c r="B1134" s="130"/>
      <c r="C1134" s="131"/>
      <c r="D1134" s="131"/>
      <c r="E1134" s="131"/>
      <c r="F1134" s="152"/>
      <c r="G1134" s="130"/>
      <c r="H1134" s="130"/>
      <c r="I1134" s="131"/>
      <c r="J1134" s="131"/>
      <c r="K1134" s="131"/>
      <c r="L1134" s="132"/>
      <c r="M1134" s="133"/>
    </row>
    <row r="1135" spans="1:13" ht="15" customHeight="1">
      <c r="A1135" s="143"/>
      <c r="B1135" s="130"/>
      <c r="C1135" s="131"/>
      <c r="D1135" s="131"/>
      <c r="E1135" s="131"/>
      <c r="F1135" s="152"/>
      <c r="G1135" s="130"/>
      <c r="H1135" s="130"/>
      <c r="I1135" s="131"/>
      <c r="J1135" s="131"/>
      <c r="K1135" s="131"/>
      <c r="L1135" s="132"/>
      <c r="M1135" s="133"/>
    </row>
    <row r="1136" spans="1:13" ht="15" customHeight="1">
      <c r="A1136" s="143"/>
      <c r="B1136" s="130"/>
      <c r="C1136" s="131"/>
      <c r="D1136" s="131"/>
      <c r="E1136" s="131"/>
      <c r="F1136" s="152"/>
      <c r="G1136" s="130"/>
      <c r="H1136" s="130"/>
      <c r="I1136" s="131"/>
      <c r="J1136" s="131"/>
      <c r="K1136" s="131"/>
      <c r="L1136" s="132"/>
      <c r="M1136" s="133"/>
    </row>
    <row r="1137" spans="1:13" ht="15" customHeight="1">
      <c r="A1137" s="143"/>
      <c r="B1137" s="130"/>
      <c r="C1137" s="131"/>
      <c r="D1137" s="131"/>
      <c r="E1137" s="131"/>
      <c r="F1137" s="152"/>
      <c r="G1137" s="130"/>
      <c r="H1137" s="130"/>
      <c r="I1137" s="131"/>
      <c r="J1137" s="131"/>
      <c r="K1137" s="131"/>
      <c r="L1137" s="132"/>
      <c r="M1137" s="133"/>
    </row>
    <row r="1138" spans="1:13" ht="15" customHeight="1">
      <c r="A1138" s="143"/>
      <c r="B1138" s="130"/>
      <c r="C1138" s="131"/>
      <c r="D1138" s="131"/>
      <c r="E1138" s="131"/>
      <c r="F1138" s="152"/>
      <c r="G1138" s="130"/>
      <c r="H1138" s="130"/>
      <c r="I1138" s="131"/>
      <c r="J1138" s="131"/>
      <c r="K1138" s="131"/>
      <c r="L1138" s="132"/>
      <c r="M1138" s="133"/>
    </row>
    <row r="1139" spans="1:13" ht="15" customHeight="1">
      <c r="A1139" s="143"/>
      <c r="B1139" s="130"/>
      <c r="C1139" s="131"/>
      <c r="D1139" s="131"/>
      <c r="E1139" s="131"/>
      <c r="F1139" s="152"/>
      <c r="G1139" s="130"/>
      <c r="H1139" s="130"/>
      <c r="I1139" s="131"/>
      <c r="J1139" s="131"/>
      <c r="K1139" s="131"/>
      <c r="L1139" s="132"/>
      <c r="M1139" s="133"/>
    </row>
    <row r="1140" spans="1:13" ht="15" customHeight="1">
      <c r="A1140" s="143"/>
      <c r="B1140" s="130"/>
      <c r="C1140" s="131"/>
      <c r="D1140" s="131"/>
      <c r="E1140" s="131"/>
      <c r="F1140" s="152"/>
      <c r="G1140" s="130"/>
      <c r="H1140" s="130"/>
      <c r="I1140" s="131"/>
      <c r="J1140" s="131"/>
      <c r="K1140" s="131"/>
      <c r="L1140" s="132"/>
      <c r="M1140" s="133"/>
    </row>
    <row r="1141" spans="1:13" ht="15" customHeight="1">
      <c r="A1141" s="143"/>
      <c r="B1141" s="130"/>
      <c r="C1141" s="131"/>
      <c r="D1141" s="131"/>
      <c r="E1141" s="131"/>
      <c r="F1141" s="152"/>
      <c r="G1141" s="130"/>
      <c r="H1141" s="130"/>
      <c r="I1141" s="131"/>
      <c r="J1141" s="131"/>
      <c r="K1141" s="131"/>
      <c r="L1141" s="132"/>
      <c r="M1141" s="133"/>
    </row>
    <row r="1142" spans="1:13" ht="15" customHeight="1">
      <c r="A1142" s="143"/>
      <c r="B1142" s="130"/>
      <c r="C1142" s="131"/>
      <c r="D1142" s="131"/>
      <c r="E1142" s="131"/>
      <c r="F1142" s="152"/>
      <c r="G1142" s="130"/>
      <c r="H1142" s="130"/>
      <c r="I1142" s="131"/>
      <c r="J1142" s="131"/>
      <c r="K1142" s="131"/>
      <c r="L1142" s="132"/>
      <c r="M1142" s="133"/>
    </row>
    <row r="1143" spans="1:13" ht="15" customHeight="1">
      <c r="A1143" s="143"/>
      <c r="B1143" s="130"/>
      <c r="C1143" s="131"/>
      <c r="D1143" s="131"/>
      <c r="E1143" s="131"/>
      <c r="F1143" s="152"/>
      <c r="G1143" s="130"/>
      <c r="H1143" s="130"/>
      <c r="I1143" s="131"/>
      <c r="J1143" s="131"/>
      <c r="K1143" s="131"/>
      <c r="L1143" s="132"/>
      <c r="M1143" s="133"/>
    </row>
    <row r="1144" spans="1:13" ht="15" customHeight="1">
      <c r="A1144" s="143"/>
      <c r="B1144" s="130"/>
      <c r="C1144" s="131"/>
      <c r="D1144" s="131"/>
      <c r="E1144" s="131"/>
      <c r="F1144" s="152"/>
      <c r="G1144" s="130"/>
      <c r="H1144" s="130"/>
      <c r="I1144" s="131"/>
      <c r="J1144" s="131"/>
      <c r="K1144" s="131"/>
      <c r="L1144" s="132"/>
      <c r="M1144" s="133"/>
    </row>
    <row r="1145" spans="1:13" ht="15" customHeight="1">
      <c r="A1145" s="143"/>
      <c r="B1145" s="130"/>
      <c r="C1145" s="131"/>
      <c r="D1145" s="131"/>
      <c r="E1145" s="131"/>
      <c r="F1145" s="152"/>
      <c r="G1145" s="130"/>
      <c r="H1145" s="130"/>
      <c r="I1145" s="131"/>
      <c r="J1145" s="131"/>
      <c r="K1145" s="131"/>
      <c r="L1145" s="132"/>
      <c r="M1145" s="133"/>
    </row>
    <row r="1146" spans="1:13" ht="15" customHeight="1">
      <c r="A1146" s="143"/>
      <c r="B1146" s="130"/>
      <c r="C1146" s="131"/>
      <c r="D1146" s="131"/>
      <c r="E1146" s="131"/>
      <c r="F1146" s="152"/>
      <c r="G1146" s="130"/>
      <c r="H1146" s="130"/>
      <c r="I1146" s="131"/>
      <c r="J1146" s="131"/>
      <c r="K1146" s="131"/>
      <c r="L1146" s="132"/>
      <c r="M1146" s="133"/>
    </row>
    <row r="1147" spans="1:13" ht="15" customHeight="1">
      <c r="A1147" s="143"/>
      <c r="B1147" s="130"/>
      <c r="C1147" s="131"/>
      <c r="D1147" s="131"/>
      <c r="E1147" s="131"/>
      <c r="F1147" s="152"/>
      <c r="G1147" s="130"/>
      <c r="H1147" s="130"/>
      <c r="I1147" s="131"/>
      <c r="J1147" s="131"/>
      <c r="K1147" s="131"/>
      <c r="L1147" s="132"/>
      <c r="M1147" s="133"/>
    </row>
    <row r="1148" spans="1:13" ht="15" customHeight="1">
      <c r="A1148" s="143"/>
      <c r="B1148" s="130"/>
      <c r="C1148" s="131"/>
      <c r="D1148" s="131"/>
      <c r="E1148" s="131"/>
      <c r="F1148" s="152"/>
      <c r="G1148" s="130"/>
      <c r="H1148" s="130"/>
      <c r="I1148" s="131"/>
      <c r="J1148" s="131"/>
      <c r="K1148" s="131"/>
      <c r="L1148" s="132"/>
      <c r="M1148" s="133"/>
    </row>
    <row r="1149" spans="1:13" ht="15" customHeight="1">
      <c r="A1149" s="143"/>
      <c r="B1149" s="130"/>
      <c r="C1149" s="131"/>
      <c r="D1149" s="131"/>
      <c r="E1149" s="131"/>
      <c r="F1149" s="152"/>
      <c r="G1149" s="130"/>
      <c r="H1149" s="130"/>
      <c r="I1149" s="131"/>
      <c r="J1149" s="131"/>
      <c r="K1149" s="131"/>
      <c r="L1149" s="132"/>
      <c r="M1149" s="133"/>
    </row>
    <row r="1150" spans="1:13" ht="15" customHeight="1">
      <c r="A1150" s="143"/>
      <c r="B1150" s="130"/>
      <c r="C1150" s="131"/>
      <c r="D1150" s="131"/>
      <c r="E1150" s="131"/>
      <c r="F1150" s="152"/>
      <c r="G1150" s="130"/>
      <c r="H1150" s="130"/>
      <c r="I1150" s="131"/>
      <c r="J1150" s="131"/>
      <c r="K1150" s="131"/>
      <c r="L1150" s="132"/>
      <c r="M1150" s="133"/>
    </row>
    <row r="1151" spans="1:13" ht="15" customHeight="1">
      <c r="A1151" s="143"/>
      <c r="B1151" s="130"/>
      <c r="C1151" s="131"/>
      <c r="D1151" s="131"/>
      <c r="E1151" s="131"/>
      <c r="F1151" s="152"/>
      <c r="G1151" s="130"/>
      <c r="H1151" s="130"/>
      <c r="I1151" s="131"/>
      <c r="J1151" s="131"/>
      <c r="K1151" s="131"/>
      <c r="L1151" s="132"/>
      <c r="M1151" s="133"/>
    </row>
    <row r="1152" spans="1:13" ht="15" customHeight="1">
      <c r="A1152" s="143"/>
      <c r="B1152" s="130"/>
      <c r="C1152" s="131"/>
      <c r="D1152" s="131"/>
      <c r="E1152" s="131"/>
      <c r="F1152" s="152"/>
      <c r="G1152" s="130"/>
      <c r="H1152" s="130"/>
      <c r="I1152" s="131"/>
      <c r="J1152" s="131"/>
      <c r="K1152" s="131"/>
      <c r="L1152" s="132"/>
      <c r="M1152" s="133"/>
    </row>
    <row r="1153" spans="1:13" ht="15" customHeight="1">
      <c r="A1153" s="143"/>
      <c r="B1153" s="130"/>
      <c r="C1153" s="131"/>
      <c r="D1153" s="131"/>
      <c r="E1153" s="131"/>
      <c r="F1153" s="152"/>
      <c r="G1153" s="130"/>
      <c r="H1153" s="130"/>
      <c r="I1153" s="131"/>
      <c r="J1153" s="131"/>
      <c r="K1153" s="131"/>
      <c r="L1153" s="132"/>
      <c r="M1153" s="133"/>
    </row>
    <row r="1154" spans="1:13" ht="15" customHeight="1">
      <c r="A1154" s="143"/>
      <c r="B1154" s="130"/>
      <c r="C1154" s="131"/>
      <c r="D1154" s="131"/>
      <c r="E1154" s="131"/>
      <c r="F1154" s="152"/>
      <c r="G1154" s="130"/>
      <c r="H1154" s="130"/>
      <c r="I1154" s="131"/>
      <c r="J1154" s="131"/>
      <c r="K1154" s="131"/>
      <c r="L1154" s="132"/>
      <c r="M1154" s="133"/>
    </row>
    <row r="1155" spans="1:13" ht="15" customHeight="1">
      <c r="A1155" s="143"/>
      <c r="B1155" s="130"/>
      <c r="C1155" s="131"/>
      <c r="D1155" s="131"/>
      <c r="E1155" s="131"/>
      <c r="F1155" s="152"/>
      <c r="G1155" s="130"/>
      <c r="H1155" s="130"/>
      <c r="I1155" s="131"/>
      <c r="J1155" s="131"/>
      <c r="K1155" s="131"/>
      <c r="L1155" s="132"/>
      <c r="M1155" s="133"/>
    </row>
    <row r="1156" spans="1:13" ht="15" customHeight="1">
      <c r="A1156" s="143"/>
      <c r="B1156" s="130"/>
      <c r="C1156" s="131"/>
      <c r="D1156" s="131"/>
      <c r="E1156" s="131"/>
      <c r="F1156" s="152"/>
      <c r="G1156" s="130"/>
      <c r="H1156" s="130"/>
      <c r="I1156" s="131"/>
      <c r="J1156" s="131"/>
      <c r="K1156" s="131"/>
      <c r="L1156" s="132"/>
      <c r="M1156" s="133"/>
    </row>
    <row r="1157" spans="1:13" ht="15" customHeight="1">
      <c r="A1157" s="143"/>
      <c r="B1157" s="130"/>
      <c r="C1157" s="131"/>
      <c r="D1157" s="131"/>
      <c r="E1157" s="131"/>
      <c r="F1157" s="152"/>
      <c r="G1157" s="130"/>
      <c r="H1157" s="130"/>
      <c r="I1157" s="131"/>
      <c r="J1157" s="131"/>
      <c r="K1157" s="131"/>
      <c r="L1157" s="132"/>
      <c r="M1157" s="133"/>
    </row>
    <row r="1158" spans="1:13" ht="15" customHeight="1">
      <c r="A1158" s="143"/>
      <c r="B1158" s="130"/>
      <c r="C1158" s="131"/>
      <c r="D1158" s="131"/>
      <c r="E1158" s="131"/>
      <c r="F1158" s="152"/>
      <c r="G1158" s="130"/>
      <c r="H1158" s="130"/>
      <c r="I1158" s="131"/>
      <c r="J1158" s="131"/>
      <c r="K1158" s="131"/>
      <c r="L1158" s="132"/>
      <c r="M1158" s="133"/>
    </row>
    <row r="1159" spans="1:13" ht="15" customHeight="1">
      <c r="A1159" s="143"/>
      <c r="B1159" s="130"/>
      <c r="C1159" s="131"/>
      <c r="D1159" s="131"/>
      <c r="E1159" s="131"/>
      <c r="F1159" s="152"/>
      <c r="G1159" s="130"/>
      <c r="H1159" s="130"/>
      <c r="I1159" s="131"/>
      <c r="J1159" s="131"/>
      <c r="K1159" s="131"/>
      <c r="L1159" s="132"/>
      <c r="M1159" s="133"/>
    </row>
    <row r="1160" spans="1:13" ht="15" customHeight="1">
      <c r="A1160" s="143"/>
      <c r="B1160" s="130"/>
      <c r="C1160" s="131"/>
      <c r="D1160" s="131"/>
      <c r="E1160" s="131"/>
      <c r="F1160" s="152"/>
      <c r="G1160" s="130"/>
      <c r="H1160" s="130"/>
      <c r="I1160" s="131"/>
      <c r="J1160" s="131"/>
      <c r="K1160" s="131"/>
      <c r="L1160" s="132"/>
      <c r="M1160" s="133"/>
    </row>
    <row r="1161" spans="1:13" ht="15" customHeight="1">
      <c r="A1161" s="143"/>
      <c r="B1161" s="130"/>
      <c r="C1161" s="131"/>
      <c r="D1161" s="131"/>
      <c r="E1161" s="131"/>
      <c r="F1161" s="152"/>
      <c r="G1161" s="130"/>
      <c r="H1161" s="130"/>
      <c r="I1161" s="131"/>
      <c r="J1161" s="131"/>
      <c r="K1161" s="131"/>
      <c r="L1161" s="132"/>
      <c r="M1161" s="133"/>
    </row>
    <row r="1162" spans="1:13" ht="15" customHeight="1">
      <c r="A1162" s="143"/>
      <c r="B1162" s="130"/>
      <c r="C1162" s="131"/>
      <c r="D1162" s="131"/>
      <c r="E1162" s="131"/>
      <c r="F1162" s="152"/>
      <c r="G1162" s="130"/>
      <c r="H1162" s="130"/>
      <c r="I1162" s="131"/>
      <c r="J1162" s="131"/>
      <c r="K1162" s="131"/>
      <c r="L1162" s="132"/>
      <c r="M1162" s="133"/>
    </row>
    <row r="1163" spans="1:13" ht="15" customHeight="1">
      <c r="A1163" s="143"/>
      <c r="B1163" s="130"/>
      <c r="C1163" s="131"/>
      <c r="D1163" s="131"/>
      <c r="E1163" s="131"/>
      <c r="F1163" s="152"/>
      <c r="G1163" s="130"/>
      <c r="H1163" s="130"/>
      <c r="I1163" s="131"/>
      <c r="J1163" s="131"/>
      <c r="K1163" s="131"/>
      <c r="L1163" s="132"/>
      <c r="M1163" s="133"/>
    </row>
    <row r="1164" spans="1:13" ht="15" customHeight="1">
      <c r="A1164" s="143"/>
      <c r="B1164" s="130"/>
      <c r="C1164" s="131"/>
      <c r="D1164" s="131"/>
      <c r="E1164" s="131"/>
      <c r="F1164" s="152"/>
      <c r="G1164" s="130"/>
      <c r="H1164" s="130"/>
      <c r="I1164" s="131"/>
      <c r="J1164" s="131"/>
      <c r="K1164" s="131"/>
      <c r="L1164" s="132"/>
      <c r="M1164" s="133"/>
    </row>
    <row r="1165" spans="1:13" ht="15" customHeight="1">
      <c r="A1165" s="143"/>
      <c r="B1165" s="130"/>
      <c r="C1165" s="131"/>
      <c r="D1165" s="131"/>
      <c r="E1165" s="131"/>
      <c r="F1165" s="152"/>
      <c r="G1165" s="130"/>
      <c r="H1165" s="130"/>
      <c r="I1165" s="131"/>
      <c r="J1165" s="131"/>
      <c r="K1165" s="131"/>
      <c r="L1165" s="132"/>
      <c r="M1165" s="133"/>
    </row>
    <row r="1166" spans="1:13" ht="15" customHeight="1">
      <c r="A1166" s="143"/>
      <c r="B1166" s="130"/>
      <c r="C1166" s="131"/>
      <c r="D1166" s="131"/>
      <c r="E1166" s="131"/>
      <c r="F1166" s="152"/>
      <c r="G1166" s="130"/>
      <c r="H1166" s="130"/>
      <c r="I1166" s="131"/>
      <c r="J1166" s="131"/>
      <c r="K1166" s="131"/>
      <c r="L1166" s="132"/>
      <c r="M1166" s="133"/>
    </row>
    <row r="1167" spans="1:13" ht="15" customHeight="1">
      <c r="A1167" s="143"/>
      <c r="B1167" s="130"/>
      <c r="C1167" s="131"/>
      <c r="D1167" s="131"/>
      <c r="E1167" s="131"/>
      <c r="F1167" s="152"/>
      <c r="G1167" s="130"/>
      <c r="H1167" s="130"/>
      <c r="I1167" s="131"/>
      <c r="J1167" s="131"/>
      <c r="K1167" s="131"/>
      <c r="L1167" s="132"/>
      <c r="M1167" s="133"/>
    </row>
    <row r="1168" spans="1:13" ht="15" customHeight="1">
      <c r="A1168" s="143"/>
      <c r="B1168" s="130"/>
      <c r="C1168" s="131"/>
      <c r="D1168" s="131"/>
      <c r="E1168" s="131"/>
      <c r="F1168" s="152"/>
      <c r="G1168" s="130"/>
      <c r="H1168" s="130"/>
      <c r="I1168" s="131"/>
      <c r="J1168" s="131"/>
      <c r="K1168" s="131"/>
      <c r="L1168" s="132"/>
      <c r="M1168" s="133"/>
    </row>
    <row r="1169" spans="1:13" ht="15" customHeight="1">
      <c r="A1169" s="143"/>
      <c r="B1169" s="130"/>
      <c r="C1169" s="131"/>
      <c r="D1169" s="131"/>
      <c r="E1169" s="131"/>
      <c r="F1169" s="152"/>
      <c r="G1169" s="130"/>
      <c r="H1169" s="130"/>
      <c r="I1169" s="131"/>
      <c r="J1169" s="131"/>
      <c r="K1169" s="131"/>
      <c r="L1169" s="132"/>
      <c r="M1169" s="133"/>
    </row>
    <row r="1170" spans="1:13" ht="15" customHeight="1">
      <c r="A1170" s="143"/>
      <c r="B1170" s="130"/>
      <c r="C1170" s="131"/>
      <c r="D1170" s="131"/>
      <c r="E1170" s="131"/>
      <c r="F1170" s="152"/>
      <c r="G1170" s="130"/>
      <c r="H1170" s="130"/>
      <c r="I1170" s="131"/>
      <c r="J1170" s="131"/>
      <c r="K1170" s="131"/>
      <c r="L1170" s="132"/>
      <c r="M1170" s="133"/>
    </row>
    <row r="1171" spans="1:13" ht="15" customHeight="1">
      <c r="A1171" s="143"/>
      <c r="B1171" s="130"/>
      <c r="C1171" s="131"/>
      <c r="D1171" s="131"/>
      <c r="E1171" s="131"/>
      <c r="F1171" s="152"/>
      <c r="G1171" s="130"/>
      <c r="H1171" s="130"/>
      <c r="I1171" s="131"/>
      <c r="J1171" s="131"/>
      <c r="K1171" s="131"/>
      <c r="L1171" s="132"/>
      <c r="M1171" s="133"/>
    </row>
    <row r="1172" spans="1:13" ht="15" customHeight="1">
      <c r="A1172" s="143"/>
      <c r="B1172" s="130"/>
      <c r="C1172" s="131"/>
      <c r="D1172" s="131"/>
      <c r="E1172" s="131"/>
      <c r="F1172" s="152"/>
      <c r="G1172" s="130"/>
      <c r="H1172" s="130"/>
      <c r="I1172" s="131"/>
      <c r="J1172" s="131"/>
      <c r="K1172" s="131"/>
      <c r="L1172" s="132"/>
      <c r="M1172" s="133"/>
    </row>
    <row r="1173" spans="1:13" ht="15" customHeight="1">
      <c r="A1173" s="143"/>
      <c r="B1173" s="130"/>
      <c r="C1173" s="131"/>
      <c r="D1173" s="131"/>
      <c r="E1173" s="131"/>
      <c r="F1173" s="152"/>
      <c r="G1173" s="130"/>
      <c r="H1173" s="130"/>
      <c r="I1173" s="131"/>
      <c r="J1173" s="131"/>
      <c r="K1173" s="131"/>
      <c r="L1173" s="132"/>
      <c r="M1173" s="133"/>
    </row>
    <row r="1174" spans="1:13" ht="15" customHeight="1">
      <c r="A1174" s="143"/>
      <c r="B1174" s="130"/>
      <c r="C1174" s="131"/>
      <c r="D1174" s="131"/>
      <c r="E1174" s="131"/>
      <c r="F1174" s="152"/>
      <c r="G1174" s="130"/>
      <c r="H1174" s="130"/>
      <c r="I1174" s="131"/>
      <c r="J1174" s="131"/>
      <c r="K1174" s="131"/>
      <c r="L1174" s="132"/>
      <c r="M1174" s="133"/>
    </row>
    <row r="1175" spans="1:13" ht="15" customHeight="1">
      <c r="A1175" s="143"/>
      <c r="B1175" s="130"/>
      <c r="C1175" s="131"/>
      <c r="D1175" s="131"/>
      <c r="E1175" s="131"/>
      <c r="F1175" s="152"/>
      <c r="G1175" s="130"/>
      <c r="H1175" s="130"/>
      <c r="I1175" s="131"/>
      <c r="J1175" s="131"/>
      <c r="K1175" s="131"/>
      <c r="L1175" s="132"/>
      <c r="M1175" s="133"/>
    </row>
    <row r="1176" spans="1:13" ht="15" customHeight="1">
      <c r="A1176" s="143"/>
      <c r="B1176" s="130"/>
      <c r="C1176" s="131"/>
      <c r="D1176" s="131"/>
      <c r="E1176" s="131"/>
      <c r="F1176" s="152"/>
      <c r="G1176" s="130"/>
      <c r="H1176" s="130"/>
      <c r="I1176" s="131"/>
      <c r="J1176" s="131"/>
      <c r="K1176" s="131"/>
      <c r="L1176" s="132"/>
      <c r="M1176" s="133"/>
    </row>
    <row r="1177" spans="1:13" ht="15" customHeight="1">
      <c r="A1177" s="143"/>
      <c r="B1177" s="130"/>
      <c r="C1177" s="131"/>
      <c r="D1177" s="131"/>
      <c r="E1177" s="131"/>
      <c r="F1177" s="152"/>
      <c r="G1177" s="130"/>
      <c r="H1177" s="130"/>
      <c r="I1177" s="131"/>
      <c r="J1177" s="131"/>
      <c r="K1177" s="131"/>
      <c r="L1177" s="132"/>
      <c r="M1177" s="133"/>
    </row>
    <row r="1178" spans="1:13" ht="15" customHeight="1">
      <c r="A1178" s="143"/>
      <c r="B1178" s="130"/>
      <c r="C1178" s="131"/>
      <c r="D1178" s="131"/>
      <c r="E1178" s="131"/>
      <c r="F1178" s="152"/>
      <c r="G1178" s="130"/>
      <c r="H1178" s="130"/>
      <c r="I1178" s="131"/>
      <c r="J1178" s="131"/>
      <c r="K1178" s="131"/>
      <c r="L1178" s="132"/>
      <c r="M1178" s="133"/>
    </row>
    <row r="1179" spans="1:13" ht="15" customHeight="1">
      <c r="A1179" s="143"/>
      <c r="B1179" s="130"/>
      <c r="C1179" s="131"/>
      <c r="D1179" s="131"/>
      <c r="E1179" s="131"/>
      <c r="F1179" s="152"/>
      <c r="G1179" s="130"/>
      <c r="H1179" s="130"/>
      <c r="I1179" s="131"/>
      <c r="J1179" s="131"/>
      <c r="K1179" s="131"/>
      <c r="L1179" s="132"/>
      <c r="M1179" s="133"/>
    </row>
    <row r="1180" spans="1:13" ht="15" customHeight="1">
      <c r="A1180" s="143"/>
      <c r="B1180" s="130"/>
      <c r="C1180" s="131"/>
      <c r="D1180" s="131"/>
      <c r="E1180" s="131"/>
      <c r="F1180" s="152"/>
      <c r="G1180" s="130"/>
      <c r="H1180" s="130"/>
      <c r="I1180" s="131"/>
      <c r="J1180" s="131"/>
      <c r="K1180" s="131"/>
      <c r="L1180" s="132"/>
      <c r="M1180" s="133"/>
    </row>
    <row r="1181" spans="1:13" ht="15" customHeight="1">
      <c r="A1181" s="143"/>
      <c r="B1181" s="130"/>
      <c r="C1181" s="131"/>
      <c r="D1181" s="131"/>
      <c r="E1181" s="131"/>
      <c r="F1181" s="152"/>
      <c r="G1181" s="130"/>
      <c r="H1181" s="130"/>
      <c r="I1181" s="131"/>
      <c r="J1181" s="131"/>
      <c r="K1181" s="131"/>
      <c r="L1181" s="132"/>
      <c r="M1181" s="133"/>
    </row>
    <row r="1182" spans="1:13" ht="15" customHeight="1">
      <c r="A1182" s="143"/>
      <c r="B1182" s="130"/>
      <c r="C1182" s="131"/>
      <c r="D1182" s="131"/>
      <c r="E1182" s="131"/>
      <c r="F1182" s="152"/>
      <c r="G1182" s="130"/>
      <c r="H1182" s="130"/>
      <c r="I1182" s="131"/>
      <c r="J1182" s="131"/>
      <c r="K1182" s="131"/>
      <c r="L1182" s="132"/>
      <c r="M1182" s="133"/>
    </row>
    <row r="1183" spans="1:13" ht="15" customHeight="1">
      <c r="A1183" s="143"/>
      <c r="B1183" s="130"/>
      <c r="C1183" s="131"/>
      <c r="D1183" s="131"/>
      <c r="E1183" s="131"/>
      <c r="F1183" s="152"/>
      <c r="G1183" s="130"/>
      <c r="H1183" s="130"/>
      <c r="I1183" s="131"/>
      <c r="J1183" s="131"/>
      <c r="K1183" s="131"/>
      <c r="L1183" s="132"/>
      <c r="M1183" s="133"/>
    </row>
    <row r="1184" spans="1:13" ht="15" customHeight="1">
      <c r="A1184" s="143"/>
      <c r="B1184" s="130"/>
      <c r="C1184" s="131"/>
      <c r="D1184" s="131"/>
      <c r="E1184" s="131"/>
      <c r="F1184" s="152"/>
      <c r="G1184" s="130"/>
      <c r="H1184" s="130"/>
      <c r="I1184" s="131"/>
      <c r="J1184" s="131"/>
      <c r="K1184" s="131"/>
      <c r="L1184" s="132"/>
      <c r="M1184" s="133"/>
    </row>
    <row r="1185" spans="1:13" ht="15" customHeight="1">
      <c r="A1185" s="143"/>
      <c r="B1185" s="130"/>
      <c r="C1185" s="131"/>
      <c r="D1185" s="131"/>
      <c r="E1185" s="131"/>
      <c r="F1185" s="152"/>
      <c r="G1185" s="130"/>
      <c r="H1185" s="130"/>
      <c r="I1185" s="131"/>
      <c r="J1185" s="131"/>
      <c r="K1185" s="131"/>
      <c r="L1185" s="132"/>
      <c r="M1185" s="133"/>
    </row>
    <row r="1186" spans="1:13" ht="15" customHeight="1">
      <c r="A1186" s="143"/>
      <c r="B1186" s="130"/>
      <c r="C1186" s="131"/>
      <c r="D1186" s="131"/>
      <c r="E1186" s="131"/>
      <c r="F1186" s="152"/>
      <c r="G1186" s="130"/>
      <c r="H1186" s="130"/>
      <c r="I1186" s="131"/>
      <c r="J1186" s="131"/>
      <c r="K1186" s="131"/>
      <c r="L1186" s="132"/>
      <c r="M1186" s="133"/>
    </row>
    <row r="1187" spans="1:13" ht="15" customHeight="1">
      <c r="A1187" s="143"/>
      <c r="B1187" s="130"/>
      <c r="C1187" s="131"/>
      <c r="D1187" s="131"/>
      <c r="E1187" s="131"/>
      <c r="F1187" s="152"/>
      <c r="G1187" s="130"/>
      <c r="H1187" s="130"/>
      <c r="I1187" s="131"/>
      <c r="J1187" s="131"/>
      <c r="K1187" s="131"/>
      <c r="L1187" s="132"/>
      <c r="M1187" s="133"/>
    </row>
    <row r="1188" spans="1:13" ht="15" customHeight="1">
      <c r="A1188" s="143"/>
      <c r="B1188" s="130"/>
      <c r="C1188" s="131"/>
      <c r="D1188" s="131"/>
      <c r="E1188" s="131"/>
      <c r="F1188" s="152"/>
      <c r="G1188" s="130"/>
      <c r="H1188" s="130"/>
      <c r="I1188" s="131"/>
      <c r="J1188" s="131"/>
      <c r="K1188" s="131"/>
      <c r="L1188" s="132"/>
      <c r="M1188" s="133"/>
    </row>
    <row r="1189" spans="1:13" ht="15" customHeight="1">
      <c r="A1189" s="143"/>
      <c r="B1189" s="130"/>
      <c r="C1189" s="131"/>
      <c r="D1189" s="131"/>
      <c r="E1189" s="131"/>
      <c r="F1189" s="152"/>
      <c r="G1189" s="130"/>
      <c r="H1189" s="130"/>
      <c r="I1189" s="131"/>
      <c r="J1189" s="131"/>
      <c r="K1189" s="131"/>
      <c r="L1189" s="132"/>
      <c r="M1189" s="133"/>
    </row>
    <row r="1190" spans="1:13" ht="15" customHeight="1">
      <c r="A1190" s="143"/>
      <c r="B1190" s="130"/>
      <c r="C1190" s="131"/>
      <c r="D1190" s="131"/>
      <c r="E1190" s="131"/>
      <c r="F1190" s="152"/>
      <c r="G1190" s="130"/>
      <c r="H1190" s="130"/>
      <c r="I1190" s="131"/>
      <c r="J1190" s="131"/>
      <c r="K1190" s="131"/>
      <c r="L1190" s="132"/>
      <c r="M1190" s="133"/>
    </row>
    <row r="1191" spans="1:13" ht="15" customHeight="1">
      <c r="A1191" s="143"/>
      <c r="B1191" s="130"/>
      <c r="C1191" s="131"/>
      <c r="D1191" s="131"/>
      <c r="E1191" s="131"/>
      <c r="F1191" s="152"/>
      <c r="G1191" s="130"/>
      <c r="H1191" s="130"/>
      <c r="I1191" s="131"/>
      <c r="J1191" s="131"/>
      <c r="K1191" s="131"/>
      <c r="L1191" s="132"/>
      <c r="M1191" s="133"/>
    </row>
    <row r="1192" spans="1:13" ht="15" customHeight="1">
      <c r="A1192" s="143"/>
      <c r="B1192" s="130"/>
      <c r="C1192" s="131"/>
      <c r="D1192" s="131"/>
      <c r="E1192" s="131"/>
      <c r="F1192" s="152"/>
      <c r="G1192" s="130"/>
      <c r="H1192" s="130"/>
      <c r="I1192" s="131"/>
      <c r="J1192" s="131"/>
      <c r="K1192" s="131"/>
      <c r="L1192" s="132"/>
      <c r="M1192" s="133"/>
    </row>
    <row r="1193" spans="1:13" ht="15" customHeight="1">
      <c r="A1193" s="143"/>
      <c r="B1193" s="130"/>
      <c r="C1193" s="131"/>
      <c r="D1193" s="131"/>
      <c r="E1193" s="131"/>
      <c r="F1193" s="152"/>
      <c r="G1193" s="130"/>
      <c r="H1193" s="130"/>
      <c r="I1193" s="131"/>
      <c r="J1193" s="131"/>
      <c r="K1193" s="131"/>
      <c r="L1193" s="132"/>
      <c r="M1193" s="133"/>
    </row>
    <row r="1194" spans="1:13" ht="15" customHeight="1">
      <c r="A1194" s="143"/>
      <c r="B1194" s="130"/>
      <c r="C1194" s="131"/>
      <c r="D1194" s="131"/>
      <c r="E1194" s="131"/>
      <c r="F1194" s="152"/>
      <c r="G1194" s="130"/>
      <c r="H1194" s="130"/>
      <c r="I1194" s="131"/>
      <c r="J1194" s="131"/>
      <c r="K1194" s="131"/>
      <c r="L1194" s="132"/>
      <c r="M1194" s="133"/>
    </row>
    <row r="1195" spans="1:13" ht="15" customHeight="1">
      <c r="A1195" s="143"/>
      <c r="B1195" s="130"/>
      <c r="C1195" s="131"/>
      <c r="D1195" s="131"/>
      <c r="E1195" s="131"/>
      <c r="F1195" s="152"/>
      <c r="G1195" s="130"/>
      <c r="H1195" s="130"/>
      <c r="I1195" s="131"/>
      <c r="J1195" s="131"/>
      <c r="K1195" s="131"/>
      <c r="L1195" s="132"/>
      <c r="M1195" s="133"/>
    </row>
    <row r="1196" spans="1:13" ht="15" customHeight="1">
      <c r="A1196" s="143"/>
      <c r="B1196" s="130"/>
      <c r="C1196" s="131"/>
      <c r="D1196" s="131"/>
      <c r="E1196" s="131"/>
      <c r="F1196" s="152"/>
      <c r="G1196" s="130"/>
      <c r="H1196" s="130"/>
      <c r="I1196" s="131"/>
      <c r="J1196" s="131"/>
      <c r="K1196" s="131"/>
      <c r="L1196" s="132"/>
      <c r="M1196" s="133"/>
    </row>
    <row r="1197" spans="1:13" ht="15" customHeight="1">
      <c r="A1197" s="143"/>
      <c r="B1197" s="130"/>
      <c r="C1197" s="131"/>
      <c r="D1197" s="131"/>
      <c r="E1197" s="131"/>
      <c r="F1197" s="152"/>
      <c r="G1197" s="130"/>
      <c r="H1197" s="130"/>
      <c r="I1197" s="131"/>
      <c r="J1197" s="131"/>
      <c r="K1197" s="131"/>
      <c r="L1197" s="132"/>
      <c r="M1197" s="133"/>
    </row>
    <row r="1198" spans="1:13" ht="15" customHeight="1">
      <c r="A1198" s="143"/>
      <c r="B1198" s="130"/>
      <c r="C1198" s="131"/>
      <c r="D1198" s="131"/>
      <c r="E1198" s="131"/>
      <c r="F1198" s="152"/>
      <c r="G1198" s="130"/>
      <c r="H1198" s="130"/>
      <c r="I1198" s="131"/>
      <c r="J1198" s="131"/>
      <c r="K1198" s="131"/>
      <c r="L1198" s="132"/>
      <c r="M1198" s="133"/>
    </row>
    <row r="1199" spans="1:13" ht="15" customHeight="1">
      <c r="A1199" s="143"/>
      <c r="B1199" s="130"/>
      <c r="C1199" s="131"/>
      <c r="D1199" s="131"/>
      <c r="E1199" s="131"/>
      <c r="F1199" s="152"/>
      <c r="G1199" s="130"/>
      <c r="H1199" s="130"/>
      <c r="I1199" s="131"/>
      <c r="J1199" s="131"/>
      <c r="K1199" s="131"/>
      <c r="L1199" s="132"/>
      <c r="M1199" s="133"/>
    </row>
    <row r="1200" spans="1:13" ht="15" customHeight="1">
      <c r="A1200" s="143"/>
      <c r="B1200" s="130"/>
      <c r="C1200" s="131"/>
      <c r="D1200" s="131"/>
      <c r="E1200" s="131"/>
      <c r="F1200" s="152"/>
      <c r="G1200" s="130"/>
      <c r="H1200" s="130"/>
      <c r="I1200" s="131"/>
      <c r="J1200" s="131"/>
      <c r="K1200" s="131"/>
      <c r="L1200" s="132"/>
      <c r="M1200" s="133"/>
    </row>
    <row r="1201" spans="1:13" ht="15" customHeight="1">
      <c r="A1201" s="143"/>
      <c r="B1201" s="130"/>
      <c r="C1201" s="131"/>
      <c r="D1201" s="131"/>
      <c r="E1201" s="131"/>
      <c r="F1201" s="152"/>
      <c r="G1201" s="130"/>
      <c r="H1201" s="130"/>
      <c r="I1201" s="131"/>
      <c r="J1201" s="131"/>
      <c r="K1201" s="131"/>
      <c r="L1201" s="132"/>
      <c r="M1201" s="133"/>
    </row>
    <row r="1202" spans="1:13" ht="15" customHeight="1">
      <c r="A1202" s="143"/>
      <c r="B1202" s="130"/>
      <c r="C1202" s="131"/>
      <c r="D1202" s="131"/>
      <c r="E1202" s="131"/>
      <c r="F1202" s="152"/>
      <c r="G1202" s="130"/>
      <c r="H1202" s="130"/>
      <c r="I1202" s="131"/>
      <c r="J1202" s="131"/>
      <c r="K1202" s="131"/>
      <c r="L1202" s="132"/>
      <c r="M1202" s="133"/>
    </row>
    <row r="1203" spans="1:13" ht="15" customHeight="1">
      <c r="A1203" s="143"/>
      <c r="B1203" s="130"/>
      <c r="C1203" s="131"/>
      <c r="D1203" s="131"/>
      <c r="E1203" s="131"/>
      <c r="F1203" s="152"/>
      <c r="G1203" s="130"/>
      <c r="H1203" s="130"/>
      <c r="I1203" s="131"/>
      <c r="J1203" s="131"/>
      <c r="K1203" s="131"/>
      <c r="L1203" s="132"/>
      <c r="M1203" s="133"/>
    </row>
    <row r="1204" spans="1:13" ht="15" customHeight="1">
      <c r="A1204" s="143"/>
      <c r="B1204" s="130"/>
      <c r="C1204" s="131"/>
      <c r="D1204" s="131"/>
      <c r="E1204" s="131"/>
      <c r="F1204" s="152"/>
      <c r="G1204" s="130"/>
      <c r="H1204" s="130"/>
      <c r="I1204" s="131"/>
      <c r="J1204" s="131"/>
      <c r="K1204" s="131"/>
      <c r="L1204" s="132"/>
      <c r="M1204" s="133"/>
    </row>
    <row r="1205" spans="1:13" ht="15" customHeight="1">
      <c r="A1205" s="143"/>
      <c r="B1205" s="130"/>
      <c r="C1205" s="131"/>
      <c r="D1205" s="131"/>
      <c r="E1205" s="131"/>
      <c r="F1205" s="152"/>
      <c r="G1205" s="130"/>
      <c r="H1205" s="130"/>
      <c r="I1205" s="131"/>
      <c r="J1205" s="131"/>
      <c r="K1205" s="131"/>
      <c r="L1205" s="132"/>
      <c r="M1205" s="133"/>
    </row>
    <row r="1206" spans="1:13" ht="15" customHeight="1">
      <c r="A1206" s="143"/>
      <c r="B1206" s="130"/>
      <c r="C1206" s="131"/>
      <c r="D1206" s="131"/>
      <c r="E1206" s="131"/>
      <c r="F1206" s="152"/>
      <c r="G1206" s="130"/>
      <c r="H1206" s="130"/>
      <c r="I1206" s="131"/>
      <c r="J1206" s="131"/>
      <c r="K1206" s="131"/>
      <c r="L1206" s="132"/>
      <c r="M1206" s="133"/>
    </row>
    <row r="1207" spans="1:13" ht="15" customHeight="1">
      <c r="A1207" s="143"/>
      <c r="B1207" s="130"/>
      <c r="C1207" s="131"/>
      <c r="D1207" s="131"/>
      <c r="E1207" s="131"/>
      <c r="F1207" s="152"/>
      <c r="G1207" s="130"/>
      <c r="H1207" s="130"/>
      <c r="I1207" s="131"/>
      <c r="J1207" s="131"/>
      <c r="K1207" s="131"/>
      <c r="L1207" s="132"/>
      <c r="M1207" s="133"/>
    </row>
    <row r="1208" spans="1:13" ht="15" customHeight="1">
      <c r="A1208" s="143"/>
      <c r="B1208" s="130"/>
      <c r="C1208" s="131"/>
      <c r="D1208" s="131"/>
      <c r="E1208" s="131"/>
      <c r="F1208" s="152"/>
      <c r="G1208" s="130"/>
      <c r="H1208" s="130"/>
      <c r="I1208" s="131"/>
      <c r="J1208" s="131"/>
      <c r="K1208" s="131"/>
      <c r="L1208" s="132"/>
      <c r="M1208" s="133"/>
    </row>
    <row r="1209" spans="1:13" ht="15" customHeight="1">
      <c r="A1209" s="143"/>
      <c r="B1209" s="130"/>
      <c r="C1209" s="131"/>
      <c r="D1209" s="131"/>
      <c r="E1209" s="131"/>
      <c r="F1209" s="152"/>
      <c r="G1209" s="130"/>
      <c r="H1209" s="130"/>
      <c r="I1209" s="131"/>
      <c r="J1209" s="131"/>
      <c r="K1209" s="131"/>
      <c r="L1209" s="132"/>
      <c r="M1209" s="133"/>
    </row>
    <row r="1210" spans="1:13" ht="15" customHeight="1">
      <c r="A1210" s="143"/>
      <c r="B1210" s="130"/>
      <c r="C1210" s="131"/>
      <c r="D1210" s="131"/>
      <c r="E1210" s="131"/>
      <c r="F1210" s="152"/>
      <c r="G1210" s="130"/>
      <c r="H1210" s="130"/>
      <c r="I1210" s="131"/>
      <c r="J1210" s="131"/>
      <c r="K1210" s="131"/>
      <c r="L1210" s="132"/>
      <c r="M1210" s="133"/>
    </row>
    <row r="1211" spans="1:13" ht="15" customHeight="1">
      <c r="A1211" s="143"/>
      <c r="B1211" s="130"/>
      <c r="C1211" s="131"/>
      <c r="D1211" s="131"/>
      <c r="E1211" s="131"/>
      <c r="F1211" s="152"/>
      <c r="G1211" s="130"/>
      <c r="H1211" s="130"/>
      <c r="I1211" s="131"/>
      <c r="J1211" s="131"/>
      <c r="K1211" s="131"/>
      <c r="L1211" s="132"/>
      <c r="M1211" s="133"/>
    </row>
    <row r="1212" spans="1:13" ht="15" customHeight="1">
      <c r="A1212" s="143"/>
      <c r="B1212" s="130"/>
      <c r="C1212" s="131"/>
      <c r="D1212" s="131"/>
      <c r="E1212" s="131"/>
      <c r="F1212" s="152"/>
      <c r="G1212" s="130"/>
      <c r="H1212" s="130"/>
      <c r="I1212" s="131"/>
      <c r="J1212" s="131"/>
      <c r="K1212" s="131"/>
      <c r="L1212" s="132"/>
      <c r="M1212" s="133"/>
    </row>
    <row r="1213" spans="1:13" ht="15" customHeight="1">
      <c r="A1213" s="143"/>
      <c r="B1213" s="130"/>
      <c r="C1213" s="131"/>
      <c r="D1213" s="131"/>
      <c r="E1213" s="131"/>
      <c r="F1213" s="152"/>
      <c r="G1213" s="130"/>
      <c r="H1213" s="130"/>
      <c r="I1213" s="131"/>
      <c r="J1213" s="131"/>
      <c r="K1213" s="131"/>
      <c r="L1213" s="132"/>
      <c r="M1213" s="133"/>
    </row>
    <row r="1214" spans="1:13" ht="15" customHeight="1">
      <c r="A1214" s="143"/>
      <c r="B1214" s="130"/>
      <c r="C1214" s="131"/>
      <c r="D1214" s="131"/>
      <c r="E1214" s="131"/>
      <c r="F1214" s="152"/>
      <c r="G1214" s="130"/>
      <c r="H1214" s="130"/>
      <c r="I1214" s="131"/>
      <c r="J1214" s="131"/>
      <c r="K1214" s="131"/>
      <c r="L1214" s="132"/>
      <c r="M1214" s="133"/>
    </row>
    <row r="1215" spans="1:13" ht="15" customHeight="1">
      <c r="A1215" s="143"/>
      <c r="B1215" s="130"/>
      <c r="C1215" s="131"/>
      <c r="D1215" s="131"/>
      <c r="E1215" s="131"/>
      <c r="F1215" s="152"/>
      <c r="G1215" s="130"/>
      <c r="H1215" s="130"/>
      <c r="I1215" s="131"/>
      <c r="J1215" s="131"/>
      <c r="K1215" s="131"/>
      <c r="L1215" s="132"/>
      <c r="M1215" s="133"/>
    </row>
    <row r="1216" spans="1:13" ht="15" customHeight="1">
      <c r="A1216" s="143"/>
      <c r="B1216" s="130"/>
      <c r="C1216" s="131"/>
      <c r="D1216" s="131"/>
      <c r="E1216" s="131"/>
      <c r="F1216" s="152"/>
      <c r="G1216" s="130"/>
      <c r="H1216" s="130"/>
      <c r="I1216" s="131"/>
      <c r="J1216" s="131"/>
      <c r="K1216" s="131"/>
      <c r="L1216" s="132"/>
      <c r="M1216" s="133"/>
    </row>
    <row r="1217" spans="1:13" ht="15" customHeight="1">
      <c r="A1217" s="143"/>
      <c r="B1217" s="130"/>
      <c r="C1217" s="131"/>
      <c r="D1217" s="131"/>
      <c r="E1217" s="131"/>
      <c r="F1217" s="152"/>
      <c r="G1217" s="130"/>
      <c r="H1217" s="130"/>
      <c r="I1217" s="131"/>
      <c r="J1217" s="131"/>
      <c r="K1217" s="131"/>
      <c r="L1217" s="132"/>
      <c r="M1217" s="133"/>
    </row>
    <row r="1218" spans="1:13" ht="15" customHeight="1">
      <c r="A1218" s="143"/>
      <c r="B1218" s="130"/>
      <c r="C1218" s="131"/>
      <c r="D1218" s="131"/>
      <c r="E1218" s="131"/>
      <c r="F1218" s="152"/>
      <c r="G1218" s="130"/>
      <c r="H1218" s="130"/>
      <c r="I1218" s="131"/>
      <c r="J1218" s="131"/>
      <c r="K1218" s="131"/>
      <c r="L1218" s="132"/>
      <c r="M1218" s="133"/>
    </row>
    <row r="1219" spans="1:13" ht="15" customHeight="1">
      <c r="A1219" s="143"/>
      <c r="B1219" s="130"/>
      <c r="C1219" s="131"/>
      <c r="D1219" s="131"/>
      <c r="E1219" s="131"/>
      <c r="F1219" s="152"/>
      <c r="G1219" s="130"/>
      <c r="H1219" s="130"/>
      <c r="I1219" s="131"/>
      <c r="J1219" s="131"/>
      <c r="K1219" s="131"/>
      <c r="L1219" s="132"/>
      <c r="M1219" s="133"/>
    </row>
    <row r="1220" spans="1:13" ht="15" customHeight="1">
      <c r="A1220" s="143"/>
      <c r="B1220" s="130"/>
      <c r="C1220" s="131"/>
      <c r="D1220" s="131"/>
      <c r="E1220" s="131"/>
      <c r="F1220" s="152"/>
      <c r="G1220" s="130"/>
      <c r="H1220" s="130"/>
      <c r="I1220" s="131"/>
      <c r="J1220" s="131"/>
      <c r="K1220" s="131"/>
      <c r="L1220" s="132"/>
      <c r="M1220" s="133"/>
    </row>
    <row r="1221" spans="1:13" ht="15" customHeight="1">
      <c r="A1221" s="143"/>
      <c r="B1221" s="130"/>
      <c r="C1221" s="131"/>
      <c r="D1221" s="131"/>
      <c r="E1221" s="131"/>
      <c r="F1221" s="152"/>
      <c r="G1221" s="130"/>
      <c r="H1221" s="130"/>
      <c r="I1221" s="131"/>
      <c r="J1221" s="131"/>
      <c r="K1221" s="131"/>
      <c r="L1221" s="132"/>
      <c r="M1221" s="133"/>
    </row>
    <row r="1222" spans="1:13" ht="15" customHeight="1">
      <c r="A1222" s="143"/>
      <c r="B1222" s="130"/>
      <c r="C1222" s="131"/>
      <c r="D1222" s="131"/>
      <c r="E1222" s="131"/>
      <c r="F1222" s="152"/>
      <c r="G1222" s="130"/>
      <c r="H1222" s="130"/>
      <c r="I1222" s="131"/>
      <c r="J1222" s="131"/>
      <c r="K1222" s="131"/>
      <c r="L1222" s="132"/>
      <c r="M1222" s="133"/>
    </row>
    <row r="1223" spans="1:13" ht="15" customHeight="1">
      <c r="A1223" s="143"/>
      <c r="B1223" s="130"/>
      <c r="C1223" s="131"/>
      <c r="D1223" s="131"/>
      <c r="E1223" s="131"/>
      <c r="F1223" s="152"/>
      <c r="G1223" s="130"/>
      <c r="H1223" s="130"/>
      <c r="I1223" s="131"/>
      <c r="J1223" s="131"/>
      <c r="K1223" s="131"/>
      <c r="L1223" s="132"/>
      <c r="M1223" s="133"/>
    </row>
    <row r="1224" spans="1:13" ht="15" customHeight="1">
      <c r="A1224" s="143"/>
      <c r="B1224" s="130"/>
      <c r="C1224" s="131"/>
      <c r="D1224" s="131"/>
      <c r="E1224" s="131"/>
      <c r="F1224" s="152"/>
      <c r="G1224" s="130"/>
      <c r="H1224" s="130"/>
      <c r="I1224" s="131"/>
      <c r="J1224" s="131"/>
      <c r="K1224" s="131"/>
      <c r="L1224" s="132"/>
      <c r="M1224" s="133"/>
    </row>
    <row r="1225" spans="1:13" ht="15" customHeight="1">
      <c r="A1225" s="143"/>
      <c r="B1225" s="130"/>
      <c r="C1225" s="131"/>
      <c r="D1225" s="131"/>
      <c r="E1225" s="131"/>
      <c r="F1225" s="152"/>
      <c r="G1225" s="130"/>
      <c r="H1225" s="130"/>
      <c r="I1225" s="131"/>
      <c r="J1225" s="131"/>
      <c r="K1225" s="131"/>
      <c r="L1225" s="132"/>
      <c r="M1225" s="133"/>
    </row>
    <row r="1226" spans="1:13" ht="15" customHeight="1">
      <c r="A1226" s="143"/>
      <c r="B1226" s="130"/>
      <c r="C1226" s="131"/>
      <c r="D1226" s="131"/>
      <c r="E1226" s="131"/>
      <c r="F1226" s="152"/>
      <c r="G1226" s="130"/>
      <c r="H1226" s="130"/>
      <c r="I1226" s="131"/>
      <c r="J1226" s="131"/>
      <c r="K1226" s="131"/>
      <c r="L1226" s="132"/>
      <c r="M1226" s="133"/>
    </row>
    <row r="1227" spans="1:13" ht="15" customHeight="1">
      <c r="A1227" s="143"/>
      <c r="B1227" s="130"/>
      <c r="C1227" s="131"/>
      <c r="D1227" s="131"/>
      <c r="E1227" s="131"/>
      <c r="F1227" s="152"/>
      <c r="G1227" s="130"/>
      <c r="H1227" s="130"/>
      <c r="I1227" s="131"/>
      <c r="J1227" s="131"/>
      <c r="K1227" s="131"/>
      <c r="L1227" s="132"/>
      <c r="M1227" s="133"/>
    </row>
    <row r="1228" spans="1:13" ht="15" customHeight="1">
      <c r="A1228" s="143"/>
      <c r="B1228" s="130"/>
      <c r="C1228" s="131"/>
      <c r="D1228" s="131"/>
      <c r="E1228" s="131"/>
      <c r="F1228" s="152"/>
      <c r="G1228" s="130"/>
      <c r="H1228" s="130"/>
      <c r="I1228" s="131"/>
      <c r="J1228" s="131"/>
      <c r="K1228" s="131"/>
      <c r="L1228" s="132"/>
      <c r="M1228" s="133"/>
    </row>
    <row r="1229" spans="1:13" ht="15" customHeight="1">
      <c r="A1229" s="143"/>
      <c r="B1229" s="130"/>
      <c r="C1229" s="131"/>
      <c r="D1229" s="131"/>
      <c r="E1229" s="131"/>
      <c r="F1229" s="152"/>
      <c r="G1229" s="130"/>
      <c r="H1229" s="130"/>
      <c r="I1229" s="131"/>
      <c r="J1229" s="131"/>
      <c r="K1229" s="131"/>
      <c r="L1229" s="132"/>
      <c r="M1229" s="133"/>
    </row>
    <row r="1230" spans="1:13" ht="15" customHeight="1">
      <c r="A1230" s="143"/>
      <c r="B1230" s="130"/>
      <c r="C1230" s="131"/>
      <c r="D1230" s="131"/>
      <c r="E1230" s="131"/>
      <c r="F1230" s="152"/>
      <c r="G1230" s="130"/>
      <c r="H1230" s="130"/>
      <c r="I1230" s="131"/>
      <c r="J1230" s="131"/>
      <c r="K1230" s="131"/>
      <c r="L1230" s="132"/>
      <c r="M1230" s="133"/>
    </row>
    <row r="1231" spans="1:13" ht="15" customHeight="1">
      <c r="A1231" s="143"/>
      <c r="B1231" s="130"/>
      <c r="C1231" s="131"/>
      <c r="D1231" s="131"/>
      <c r="E1231" s="131"/>
      <c r="F1231" s="152"/>
      <c r="G1231" s="130"/>
      <c r="H1231" s="130"/>
      <c r="I1231" s="131"/>
      <c r="J1231" s="131"/>
      <c r="K1231" s="131"/>
      <c r="L1231" s="132"/>
      <c r="M1231" s="133"/>
    </row>
    <row r="1232" spans="1:13" ht="15" customHeight="1">
      <c r="A1232" s="143"/>
      <c r="B1232" s="130"/>
      <c r="C1232" s="131"/>
      <c r="D1232" s="131"/>
      <c r="E1232" s="131"/>
      <c r="F1232" s="152"/>
      <c r="G1232" s="130"/>
      <c r="H1232" s="130"/>
      <c r="I1232" s="131"/>
      <c r="J1232" s="131"/>
      <c r="K1232" s="131"/>
      <c r="L1232" s="132"/>
      <c r="M1232" s="133"/>
    </row>
    <row r="1233" spans="1:13" ht="15" customHeight="1">
      <c r="A1233" s="143"/>
      <c r="B1233" s="130"/>
      <c r="C1233" s="131"/>
      <c r="D1233" s="131"/>
      <c r="E1233" s="131"/>
      <c r="F1233" s="152"/>
      <c r="G1233" s="130"/>
      <c r="H1233" s="130"/>
      <c r="I1233" s="131"/>
      <c r="J1233" s="131"/>
      <c r="K1233" s="131"/>
      <c r="L1233" s="132"/>
      <c r="M1233" s="133"/>
    </row>
    <row r="1234" spans="1:13" ht="15" customHeight="1">
      <c r="A1234" s="143"/>
      <c r="B1234" s="130"/>
      <c r="C1234" s="131"/>
      <c r="D1234" s="131"/>
      <c r="E1234" s="131"/>
      <c r="F1234" s="152"/>
      <c r="G1234" s="130"/>
      <c r="H1234" s="130"/>
      <c r="I1234" s="131"/>
      <c r="J1234" s="131"/>
      <c r="K1234" s="131"/>
      <c r="L1234" s="132"/>
      <c r="M1234" s="133"/>
    </row>
    <row r="1235" spans="1:13" ht="15" customHeight="1">
      <c r="A1235" s="143"/>
      <c r="B1235" s="130"/>
      <c r="C1235" s="131"/>
      <c r="D1235" s="131"/>
      <c r="E1235" s="131"/>
      <c r="F1235" s="152"/>
      <c r="G1235" s="130"/>
      <c r="H1235" s="130"/>
      <c r="I1235" s="131"/>
      <c r="J1235" s="131"/>
      <c r="K1235" s="131"/>
      <c r="L1235" s="132"/>
      <c r="M1235" s="133"/>
    </row>
    <row r="1236" spans="1:13" ht="15" customHeight="1">
      <c r="A1236" s="143"/>
      <c r="B1236" s="130"/>
      <c r="C1236" s="131"/>
      <c r="D1236" s="131"/>
      <c r="E1236" s="131"/>
      <c r="F1236" s="152"/>
      <c r="G1236" s="130"/>
      <c r="H1236" s="130"/>
      <c r="I1236" s="131"/>
      <c r="J1236" s="131"/>
      <c r="K1236" s="131"/>
      <c r="L1236" s="132"/>
      <c r="M1236" s="133"/>
    </row>
    <row r="1237" spans="1:13" ht="15" customHeight="1">
      <c r="A1237" s="143"/>
      <c r="B1237" s="130"/>
      <c r="C1237" s="131"/>
      <c r="D1237" s="131"/>
      <c r="E1237" s="131"/>
      <c r="F1237" s="152"/>
      <c r="G1237" s="130"/>
      <c r="H1237" s="130"/>
      <c r="I1237" s="131"/>
      <c r="J1237" s="131"/>
      <c r="K1237" s="131"/>
      <c r="L1237" s="132"/>
      <c r="M1237" s="133"/>
    </row>
    <row r="1238" spans="1:13" ht="15" customHeight="1">
      <c r="A1238" s="143"/>
      <c r="B1238" s="130"/>
      <c r="C1238" s="131"/>
      <c r="D1238" s="131"/>
      <c r="E1238" s="131"/>
      <c r="F1238" s="152"/>
      <c r="G1238" s="130"/>
      <c r="H1238" s="130"/>
      <c r="I1238" s="131"/>
      <c r="J1238" s="131"/>
      <c r="K1238" s="131"/>
      <c r="L1238" s="132"/>
      <c r="M1238" s="133"/>
    </row>
    <row r="1239" spans="1:13" ht="15" customHeight="1">
      <c r="A1239" s="143"/>
      <c r="B1239" s="130"/>
      <c r="C1239" s="131"/>
      <c r="D1239" s="131"/>
      <c r="E1239" s="131"/>
      <c r="F1239" s="152"/>
      <c r="G1239" s="130"/>
      <c r="H1239" s="130"/>
      <c r="I1239" s="131"/>
      <c r="J1239" s="131"/>
      <c r="K1239" s="131"/>
      <c r="L1239" s="132"/>
      <c r="M1239" s="133"/>
    </row>
    <row r="1240" spans="1:13" ht="15" customHeight="1">
      <c r="A1240" s="143"/>
      <c r="B1240" s="130"/>
      <c r="C1240" s="131"/>
      <c r="D1240" s="131"/>
      <c r="E1240" s="131"/>
      <c r="F1240" s="152"/>
      <c r="G1240" s="130"/>
      <c r="H1240" s="130"/>
      <c r="I1240" s="131"/>
      <c r="J1240" s="131"/>
      <c r="K1240" s="131"/>
      <c r="L1240" s="132"/>
      <c r="M1240" s="133"/>
    </row>
    <row r="1241" spans="1:13" ht="15" customHeight="1">
      <c r="A1241" s="143"/>
      <c r="B1241" s="130"/>
      <c r="C1241" s="131"/>
      <c r="D1241" s="131"/>
      <c r="E1241" s="131"/>
      <c r="F1241" s="152"/>
      <c r="G1241" s="130"/>
      <c r="H1241" s="130"/>
      <c r="I1241" s="131"/>
      <c r="J1241" s="131"/>
      <c r="K1241" s="131"/>
      <c r="L1241" s="132"/>
      <c r="M1241" s="133"/>
    </row>
    <row r="1242" spans="1:13" ht="15" customHeight="1">
      <c r="A1242" s="143"/>
      <c r="B1242" s="130"/>
      <c r="C1242" s="131"/>
      <c r="D1242" s="131"/>
      <c r="E1242" s="131"/>
      <c r="F1242" s="152"/>
      <c r="G1242" s="130"/>
      <c r="H1242" s="130"/>
      <c r="I1242" s="131"/>
      <c r="J1242" s="131"/>
      <c r="K1242" s="131"/>
      <c r="L1242" s="132"/>
      <c r="M1242" s="133"/>
    </row>
    <row r="1243" spans="1:13" ht="15" customHeight="1">
      <c r="A1243" s="143"/>
      <c r="B1243" s="130"/>
      <c r="C1243" s="131"/>
      <c r="D1243" s="131"/>
      <c r="E1243" s="131"/>
      <c r="F1243" s="152"/>
      <c r="G1243" s="130"/>
      <c r="H1243" s="130"/>
      <c r="I1243" s="131"/>
      <c r="J1243" s="131"/>
      <c r="K1243" s="131"/>
      <c r="L1243" s="132"/>
      <c r="M1243" s="133"/>
    </row>
    <row r="1244" spans="1:13" ht="15" customHeight="1">
      <c r="A1244" s="143"/>
      <c r="B1244" s="130"/>
      <c r="C1244" s="131"/>
      <c r="D1244" s="131"/>
      <c r="E1244" s="131"/>
      <c r="F1244" s="152"/>
      <c r="G1244" s="130"/>
      <c r="H1244" s="130"/>
      <c r="I1244" s="131"/>
      <c r="J1244" s="131"/>
      <c r="K1244" s="131"/>
      <c r="L1244" s="132"/>
      <c r="M1244" s="133"/>
    </row>
    <row r="1245" spans="1:13" ht="15" customHeight="1">
      <c r="A1245" s="143"/>
      <c r="B1245" s="130"/>
      <c r="C1245" s="131"/>
      <c r="D1245" s="131"/>
      <c r="E1245" s="131"/>
      <c r="F1245" s="152"/>
      <c r="G1245" s="130"/>
      <c r="H1245" s="130"/>
      <c r="I1245" s="131"/>
      <c r="J1245" s="131"/>
      <c r="K1245" s="131"/>
      <c r="L1245" s="132"/>
      <c r="M1245" s="133"/>
    </row>
    <row r="1246" spans="1:13" ht="15" customHeight="1">
      <c r="A1246" s="143"/>
      <c r="B1246" s="130"/>
      <c r="C1246" s="131"/>
      <c r="D1246" s="131"/>
      <c r="E1246" s="131"/>
      <c r="F1246" s="152"/>
      <c r="G1246" s="130"/>
      <c r="H1246" s="130"/>
      <c r="I1246" s="131"/>
      <c r="J1246" s="131"/>
      <c r="K1246" s="131"/>
      <c r="L1246" s="132"/>
      <c r="M1246" s="133"/>
    </row>
    <row r="1247" spans="1:13" ht="15" customHeight="1">
      <c r="A1247" s="143"/>
      <c r="B1247" s="130"/>
      <c r="C1247" s="131"/>
      <c r="D1247" s="131"/>
      <c r="E1247" s="131"/>
      <c r="F1247" s="152"/>
      <c r="G1247" s="130"/>
      <c r="H1247" s="130"/>
      <c r="I1247" s="131"/>
      <c r="J1247" s="131"/>
      <c r="K1247" s="131"/>
      <c r="L1247" s="132"/>
      <c r="M1247" s="133"/>
    </row>
    <row r="1248" spans="1:13" ht="15" customHeight="1">
      <c r="A1248" s="143"/>
      <c r="B1248" s="130"/>
      <c r="C1248" s="131"/>
      <c r="D1248" s="131"/>
      <c r="E1248" s="131"/>
      <c r="F1248" s="152"/>
      <c r="G1248" s="130"/>
      <c r="H1248" s="130"/>
      <c r="I1248" s="131"/>
      <c r="J1248" s="131"/>
      <c r="K1248" s="131"/>
      <c r="L1248" s="132"/>
      <c r="M1248" s="133"/>
    </row>
    <row r="1249" spans="1:13" ht="15" customHeight="1">
      <c r="A1249" s="143"/>
      <c r="B1249" s="130"/>
      <c r="C1249" s="131"/>
      <c r="D1249" s="131"/>
      <c r="E1249" s="131"/>
      <c r="F1249" s="152"/>
      <c r="G1249" s="130"/>
      <c r="H1249" s="130"/>
      <c r="I1249" s="131"/>
      <c r="J1249" s="131"/>
      <c r="K1249" s="131"/>
      <c r="L1249" s="132"/>
      <c r="M1249" s="133"/>
    </row>
    <row r="1250" spans="1:13" ht="15" customHeight="1">
      <c r="A1250" s="143"/>
      <c r="B1250" s="130"/>
      <c r="C1250" s="131"/>
      <c r="D1250" s="131"/>
      <c r="E1250" s="131"/>
      <c r="F1250" s="152"/>
      <c r="G1250" s="130"/>
      <c r="H1250" s="130"/>
      <c r="I1250" s="131"/>
      <c r="J1250" s="131"/>
      <c r="K1250" s="131"/>
      <c r="L1250" s="132"/>
      <c r="M1250" s="133"/>
    </row>
    <row r="1251" spans="1:13" ht="15" customHeight="1">
      <c r="A1251" s="143"/>
      <c r="B1251" s="130"/>
      <c r="C1251" s="131"/>
      <c r="D1251" s="131"/>
      <c r="E1251" s="131"/>
      <c r="F1251" s="152"/>
      <c r="G1251" s="130"/>
      <c r="H1251" s="130"/>
      <c r="I1251" s="131"/>
      <c r="J1251" s="131"/>
      <c r="K1251" s="131"/>
      <c r="L1251" s="132"/>
      <c r="M1251" s="133"/>
    </row>
    <row r="1252" spans="1:13" ht="15" customHeight="1">
      <c r="A1252" s="143"/>
      <c r="B1252" s="130"/>
      <c r="C1252" s="131"/>
      <c r="D1252" s="131"/>
      <c r="E1252" s="131"/>
      <c r="F1252" s="152"/>
      <c r="G1252" s="130"/>
      <c r="H1252" s="130"/>
      <c r="I1252" s="131"/>
      <c r="J1252" s="131"/>
      <c r="K1252" s="131"/>
      <c r="L1252" s="132"/>
      <c r="M1252" s="133"/>
    </row>
    <row r="1253" spans="1:13" ht="15" customHeight="1">
      <c r="A1253" s="143"/>
      <c r="B1253" s="130"/>
      <c r="C1253" s="131"/>
      <c r="D1253" s="131"/>
      <c r="E1253" s="131"/>
      <c r="F1253" s="152"/>
      <c r="G1253" s="130"/>
      <c r="H1253" s="130"/>
      <c r="I1253" s="131"/>
      <c r="J1253" s="131"/>
      <c r="K1253" s="131"/>
      <c r="L1253" s="132"/>
      <c r="M1253" s="133"/>
    </row>
    <row r="1254" spans="1:13" ht="15" customHeight="1">
      <c r="A1254" s="143"/>
      <c r="B1254" s="130"/>
      <c r="C1254" s="131"/>
      <c r="D1254" s="131"/>
      <c r="E1254" s="131"/>
      <c r="F1254" s="152"/>
      <c r="G1254" s="130"/>
      <c r="H1254" s="130"/>
      <c r="I1254" s="131"/>
      <c r="J1254" s="131"/>
      <c r="K1254" s="131"/>
      <c r="L1254" s="132"/>
      <c r="M1254" s="133"/>
    </row>
    <row r="1255" spans="1:13" ht="15" customHeight="1">
      <c r="A1255" s="143"/>
      <c r="B1255" s="130"/>
      <c r="C1255" s="131"/>
      <c r="D1255" s="131"/>
      <c r="E1255" s="131"/>
      <c r="F1255" s="152"/>
      <c r="G1255" s="130"/>
      <c r="H1255" s="130"/>
      <c r="I1255" s="131"/>
      <c r="J1255" s="131"/>
      <c r="K1255" s="131"/>
      <c r="L1255" s="132"/>
      <c r="M1255" s="133"/>
    </row>
    <row r="1256" spans="1:13" ht="15" customHeight="1">
      <c r="A1256" s="143"/>
      <c r="B1256" s="130"/>
      <c r="C1256" s="131"/>
      <c r="D1256" s="131"/>
      <c r="E1256" s="131"/>
      <c r="F1256" s="152"/>
      <c r="G1256" s="130"/>
      <c r="H1256" s="130"/>
      <c r="I1256" s="131"/>
      <c r="J1256" s="131"/>
      <c r="K1256" s="131"/>
      <c r="L1256" s="132"/>
      <c r="M1256" s="133"/>
    </row>
    <row r="1257" spans="1:13" ht="15" customHeight="1">
      <c r="A1257" s="143"/>
      <c r="B1257" s="130"/>
      <c r="C1257" s="131"/>
      <c r="D1257" s="131"/>
      <c r="E1257" s="131"/>
      <c r="F1257" s="152"/>
      <c r="G1257" s="130"/>
      <c r="H1257" s="130"/>
      <c r="I1257" s="131"/>
      <c r="J1257" s="131"/>
      <c r="K1257" s="131"/>
      <c r="L1257" s="132"/>
      <c r="M1257" s="133"/>
    </row>
    <row r="1258" spans="1:13" ht="15" customHeight="1">
      <c r="A1258" s="143"/>
      <c r="B1258" s="130"/>
      <c r="C1258" s="131"/>
      <c r="D1258" s="131"/>
      <c r="E1258" s="131"/>
      <c r="F1258" s="152"/>
      <c r="G1258" s="130"/>
      <c r="H1258" s="130"/>
      <c r="I1258" s="131"/>
      <c r="J1258" s="131"/>
      <c r="K1258" s="131"/>
      <c r="L1258" s="132"/>
      <c r="M1258" s="133"/>
    </row>
    <row r="1259" spans="1:13" ht="15" customHeight="1">
      <c r="A1259" s="143"/>
      <c r="B1259" s="130"/>
      <c r="C1259" s="131"/>
      <c r="D1259" s="131"/>
      <c r="E1259" s="131"/>
      <c r="F1259" s="152"/>
      <c r="G1259" s="130"/>
      <c r="H1259" s="130"/>
      <c r="I1259" s="131"/>
      <c r="J1259" s="131"/>
      <c r="K1259" s="131"/>
      <c r="L1259" s="132"/>
      <c r="M1259" s="133"/>
    </row>
    <row r="1260" spans="1:13" ht="15" customHeight="1">
      <c r="A1260" s="143"/>
      <c r="B1260" s="130"/>
      <c r="C1260" s="131"/>
      <c r="D1260" s="131"/>
      <c r="E1260" s="131"/>
      <c r="F1260" s="152"/>
      <c r="G1260" s="130"/>
      <c r="H1260" s="130"/>
      <c r="I1260" s="131"/>
      <c r="J1260" s="131"/>
      <c r="K1260" s="131"/>
      <c r="L1260" s="132"/>
      <c r="M1260" s="133"/>
    </row>
    <row r="1261" spans="1:13" ht="15" customHeight="1">
      <c r="A1261" s="143"/>
      <c r="B1261" s="130"/>
      <c r="C1261" s="131"/>
      <c r="D1261" s="131"/>
      <c r="E1261" s="131"/>
      <c r="F1261" s="152"/>
      <c r="G1261" s="130"/>
      <c r="H1261" s="130"/>
      <c r="I1261" s="131"/>
      <c r="J1261" s="131"/>
      <c r="K1261" s="131"/>
      <c r="L1261" s="132"/>
      <c r="M1261" s="133"/>
    </row>
    <row r="1262" spans="1:13" ht="15" customHeight="1">
      <c r="A1262" s="143"/>
      <c r="B1262" s="130"/>
      <c r="C1262" s="131"/>
      <c r="D1262" s="131"/>
      <c r="E1262" s="131"/>
      <c r="F1262" s="152"/>
      <c r="G1262" s="130"/>
      <c r="H1262" s="130"/>
      <c r="I1262" s="131"/>
      <c r="J1262" s="131"/>
      <c r="K1262" s="131"/>
      <c r="L1262" s="132"/>
      <c r="M1262" s="133"/>
    </row>
    <row r="1263" spans="1:13" ht="15" customHeight="1">
      <c r="A1263" s="143"/>
      <c r="B1263" s="130"/>
      <c r="C1263" s="131"/>
      <c r="D1263" s="131"/>
      <c r="E1263" s="131"/>
      <c r="F1263" s="152"/>
      <c r="G1263" s="130"/>
      <c r="H1263" s="130"/>
      <c r="I1263" s="131"/>
      <c r="J1263" s="131"/>
      <c r="K1263" s="131"/>
      <c r="L1263" s="132"/>
      <c r="M1263" s="133"/>
    </row>
    <row r="1264" spans="1:13" ht="15" customHeight="1">
      <c r="A1264" s="143"/>
      <c r="B1264" s="130"/>
      <c r="C1264" s="131"/>
      <c r="D1264" s="131"/>
      <c r="E1264" s="131"/>
      <c r="F1264" s="152"/>
      <c r="G1264" s="130"/>
      <c r="H1264" s="130"/>
      <c r="I1264" s="131"/>
      <c r="J1264" s="131"/>
      <c r="K1264" s="131"/>
      <c r="L1264" s="132"/>
      <c r="M1264" s="133"/>
    </row>
    <row r="1265" spans="1:13" ht="15" customHeight="1">
      <c r="A1265" s="143"/>
      <c r="B1265" s="130"/>
      <c r="C1265" s="131"/>
      <c r="D1265" s="131"/>
      <c r="E1265" s="131"/>
      <c r="F1265" s="152"/>
      <c r="G1265" s="130"/>
      <c r="H1265" s="130"/>
      <c r="I1265" s="131"/>
      <c r="J1265" s="131"/>
      <c r="K1265" s="131"/>
      <c r="L1265" s="132"/>
      <c r="M1265" s="133"/>
    </row>
    <row r="1266" spans="1:13" ht="15" customHeight="1">
      <c r="A1266" s="143"/>
      <c r="B1266" s="130"/>
      <c r="C1266" s="131"/>
      <c r="D1266" s="131"/>
      <c r="E1266" s="131"/>
      <c r="F1266" s="152"/>
      <c r="G1266" s="130"/>
      <c r="H1266" s="130"/>
      <c r="I1266" s="131"/>
      <c r="J1266" s="131"/>
      <c r="K1266" s="131"/>
      <c r="L1266" s="132"/>
      <c r="M1266" s="133"/>
    </row>
    <row r="1267" spans="1:13" ht="15" customHeight="1">
      <c r="A1267" s="143"/>
      <c r="B1267" s="130"/>
      <c r="C1267" s="131"/>
      <c r="D1267" s="131"/>
      <c r="E1267" s="131"/>
      <c r="F1267" s="152"/>
      <c r="G1267" s="130"/>
      <c r="H1267" s="130"/>
      <c r="I1267" s="131"/>
      <c r="J1267" s="131"/>
      <c r="K1267" s="131"/>
      <c r="L1267" s="132"/>
      <c r="M1267" s="133"/>
    </row>
    <row r="1268" spans="1:13" ht="15" customHeight="1">
      <c r="A1268" s="143"/>
      <c r="B1268" s="130"/>
      <c r="C1268" s="131"/>
      <c r="D1268" s="131"/>
      <c r="E1268" s="131"/>
      <c r="F1268" s="152"/>
      <c r="G1268" s="130"/>
      <c r="H1268" s="130"/>
      <c r="I1268" s="131"/>
      <c r="J1268" s="131"/>
      <c r="K1268" s="131"/>
      <c r="L1268" s="132"/>
      <c r="M1268" s="133"/>
    </row>
    <row r="1269" spans="1:13" ht="15" customHeight="1">
      <c r="A1269" s="143"/>
      <c r="B1269" s="130"/>
      <c r="C1269" s="131"/>
      <c r="D1269" s="131"/>
      <c r="E1269" s="131"/>
      <c r="F1269" s="152"/>
      <c r="G1269" s="130"/>
      <c r="H1269" s="130"/>
      <c r="I1269" s="131"/>
      <c r="J1269" s="131"/>
      <c r="K1269" s="131"/>
      <c r="L1269" s="132"/>
      <c r="M1269" s="133"/>
    </row>
    <row r="1270" spans="1:13" ht="15" customHeight="1">
      <c r="A1270" s="143"/>
      <c r="B1270" s="130"/>
      <c r="C1270" s="131"/>
      <c r="D1270" s="131"/>
      <c r="E1270" s="131"/>
      <c r="F1270" s="152"/>
      <c r="G1270" s="130"/>
      <c r="H1270" s="130"/>
      <c r="I1270" s="131"/>
      <c r="J1270" s="131"/>
      <c r="K1270" s="131"/>
      <c r="L1270" s="132"/>
      <c r="M1270" s="133"/>
    </row>
    <row r="1271" spans="1:13" ht="15" customHeight="1">
      <c r="A1271" s="143"/>
      <c r="B1271" s="130"/>
      <c r="C1271" s="131"/>
      <c r="D1271" s="131"/>
      <c r="E1271" s="131"/>
      <c r="F1271" s="152"/>
      <c r="G1271" s="130"/>
      <c r="H1271" s="130"/>
      <c r="I1271" s="131"/>
      <c r="J1271" s="131"/>
      <c r="K1271" s="131"/>
      <c r="L1271" s="132"/>
      <c r="M1271" s="133"/>
    </row>
    <row r="1272" spans="1:13" ht="15" customHeight="1">
      <c r="A1272" s="143"/>
      <c r="B1272" s="130"/>
      <c r="C1272" s="131"/>
      <c r="D1272" s="131"/>
      <c r="E1272" s="131"/>
      <c r="F1272" s="152"/>
      <c r="G1272" s="130"/>
      <c r="H1272" s="130"/>
      <c r="I1272" s="131"/>
      <c r="J1272" s="131"/>
      <c r="K1272" s="131"/>
      <c r="L1272" s="132"/>
      <c r="M1272" s="133"/>
    </row>
    <row r="1273" spans="1:13" ht="15" customHeight="1">
      <c r="A1273" s="143"/>
      <c r="B1273" s="130"/>
      <c r="C1273" s="131"/>
      <c r="D1273" s="131"/>
      <c r="E1273" s="131"/>
      <c r="F1273" s="152"/>
      <c r="G1273" s="130"/>
      <c r="H1273" s="130"/>
      <c r="I1273" s="131"/>
      <c r="J1273" s="131"/>
      <c r="K1273" s="131"/>
      <c r="L1273" s="132"/>
      <c r="M1273" s="133"/>
    </row>
    <row r="1274" spans="1:13" ht="15" customHeight="1">
      <c r="A1274" s="143"/>
      <c r="B1274" s="130"/>
      <c r="C1274" s="131"/>
      <c r="D1274" s="131"/>
      <c r="E1274" s="131"/>
      <c r="F1274" s="152"/>
      <c r="G1274" s="130"/>
      <c r="H1274" s="130"/>
      <c r="I1274" s="131"/>
      <c r="J1274" s="131"/>
      <c r="K1274" s="131"/>
      <c r="L1274" s="132"/>
      <c r="M1274" s="133"/>
    </row>
    <row r="1275" spans="1:13" ht="15" customHeight="1">
      <c r="A1275" s="143"/>
      <c r="B1275" s="130"/>
      <c r="C1275" s="131"/>
      <c r="D1275" s="131"/>
      <c r="E1275" s="131"/>
      <c r="F1275" s="152"/>
      <c r="G1275" s="130"/>
      <c r="H1275" s="130"/>
      <c r="I1275" s="131"/>
      <c r="J1275" s="131"/>
      <c r="K1275" s="131"/>
      <c r="L1275" s="132"/>
      <c r="M1275" s="133"/>
    </row>
    <row r="1276" spans="1:13" ht="15" customHeight="1">
      <c r="A1276" s="143"/>
      <c r="B1276" s="130"/>
      <c r="C1276" s="131"/>
      <c r="D1276" s="131"/>
      <c r="E1276" s="131"/>
      <c r="F1276" s="152"/>
      <c r="G1276" s="130"/>
      <c r="H1276" s="130"/>
      <c r="I1276" s="131"/>
      <c r="J1276" s="131"/>
      <c r="K1276" s="131"/>
      <c r="L1276" s="132"/>
      <c r="M1276" s="133"/>
    </row>
    <row r="1277" spans="1:13" ht="15" customHeight="1">
      <c r="A1277" s="143"/>
      <c r="B1277" s="130"/>
      <c r="C1277" s="131"/>
      <c r="D1277" s="131"/>
      <c r="E1277" s="131"/>
      <c r="F1277" s="152"/>
      <c r="G1277" s="130"/>
      <c r="H1277" s="130"/>
      <c r="I1277" s="131"/>
      <c r="J1277" s="131"/>
      <c r="K1277" s="131"/>
      <c r="L1277" s="132"/>
      <c r="M1277" s="133"/>
    </row>
    <row r="1278" spans="1:13" ht="15" customHeight="1">
      <c r="A1278" s="143"/>
      <c r="B1278" s="130"/>
      <c r="C1278" s="131"/>
      <c r="D1278" s="131"/>
      <c r="E1278" s="131"/>
      <c r="F1278" s="152"/>
      <c r="G1278" s="130"/>
      <c r="H1278" s="130"/>
      <c r="I1278" s="131"/>
      <c r="J1278" s="131"/>
      <c r="K1278" s="131"/>
      <c r="L1278" s="132"/>
      <c r="M1278" s="133"/>
    </row>
    <row r="1279" spans="1:13" ht="15" customHeight="1">
      <c r="A1279" s="143"/>
      <c r="B1279" s="130"/>
      <c r="C1279" s="131"/>
      <c r="D1279" s="131"/>
      <c r="E1279" s="131"/>
      <c r="F1279" s="152"/>
      <c r="G1279" s="130"/>
      <c r="H1279" s="130"/>
      <c r="I1279" s="131"/>
      <c r="J1279" s="131"/>
      <c r="K1279" s="131"/>
      <c r="L1279" s="132"/>
      <c r="M1279" s="133"/>
    </row>
    <row r="1280" spans="1:13" ht="15" customHeight="1">
      <c r="A1280" s="143"/>
      <c r="B1280" s="130"/>
      <c r="C1280" s="131"/>
      <c r="D1280" s="131"/>
      <c r="E1280" s="131"/>
      <c r="F1280" s="152"/>
      <c r="G1280" s="130"/>
      <c r="H1280" s="130"/>
      <c r="I1280" s="131"/>
      <c r="J1280" s="131"/>
      <c r="K1280" s="131"/>
      <c r="L1280" s="132"/>
      <c r="M1280" s="133"/>
    </row>
    <row r="1281" spans="1:13" ht="15" customHeight="1">
      <c r="A1281" s="143"/>
      <c r="B1281" s="130"/>
      <c r="C1281" s="131"/>
      <c r="D1281" s="131"/>
      <c r="E1281" s="131"/>
      <c r="F1281" s="152"/>
      <c r="G1281" s="130"/>
      <c r="H1281" s="130"/>
      <c r="I1281" s="131"/>
      <c r="J1281" s="131"/>
      <c r="K1281" s="131"/>
      <c r="L1281" s="132"/>
      <c r="M1281" s="133"/>
    </row>
    <row r="1282" spans="1:13" ht="15" customHeight="1">
      <c r="A1282" s="143"/>
      <c r="B1282" s="130"/>
      <c r="C1282" s="131"/>
      <c r="D1282" s="131"/>
      <c r="E1282" s="131"/>
      <c r="F1282" s="152"/>
      <c r="G1282" s="130"/>
      <c r="H1282" s="130"/>
      <c r="I1282" s="131"/>
      <c r="J1282" s="131"/>
      <c r="K1282" s="131"/>
      <c r="L1282" s="132"/>
      <c r="M1282" s="133"/>
    </row>
    <row r="1283" spans="1:13" ht="15" customHeight="1">
      <c r="A1283" s="143"/>
      <c r="B1283" s="130"/>
      <c r="C1283" s="131"/>
      <c r="D1283" s="131"/>
      <c r="E1283" s="131"/>
      <c r="F1283" s="152"/>
      <c r="G1283" s="130"/>
      <c r="H1283" s="130"/>
      <c r="I1283" s="131"/>
      <c r="J1283" s="131"/>
      <c r="K1283" s="131"/>
      <c r="L1283" s="132"/>
      <c r="M1283" s="133"/>
    </row>
    <row r="1284" spans="1:13" ht="15" customHeight="1">
      <c r="A1284" s="143"/>
      <c r="B1284" s="130"/>
      <c r="C1284" s="131"/>
      <c r="D1284" s="131"/>
      <c r="E1284" s="131"/>
      <c r="F1284" s="152"/>
      <c r="G1284" s="130"/>
      <c r="H1284" s="130"/>
      <c r="I1284" s="131"/>
      <c r="J1284" s="131"/>
      <c r="K1284" s="131"/>
      <c r="L1284" s="132"/>
      <c r="M1284" s="133"/>
    </row>
    <row r="1285" spans="1:13" ht="15" customHeight="1">
      <c r="A1285" s="143"/>
      <c r="B1285" s="130"/>
      <c r="C1285" s="131"/>
      <c r="D1285" s="131"/>
      <c r="E1285" s="131"/>
      <c r="F1285" s="152"/>
      <c r="G1285" s="130"/>
      <c r="H1285" s="130"/>
      <c r="I1285" s="131"/>
      <c r="J1285" s="131"/>
      <c r="K1285" s="131"/>
      <c r="L1285" s="132"/>
      <c r="M1285" s="133"/>
    </row>
    <row r="1286" spans="1:13" ht="15" customHeight="1">
      <c r="A1286" s="143"/>
      <c r="B1286" s="130"/>
      <c r="C1286" s="131"/>
      <c r="D1286" s="131"/>
      <c r="E1286" s="131"/>
      <c r="F1286" s="152"/>
      <c r="G1286" s="130"/>
      <c r="H1286" s="130"/>
      <c r="I1286" s="131"/>
      <c r="J1286" s="131"/>
      <c r="K1286" s="131"/>
      <c r="L1286" s="132"/>
      <c r="M1286" s="133"/>
    </row>
    <row r="1287" spans="1:13" ht="15" customHeight="1">
      <c r="A1287" s="143"/>
      <c r="B1287" s="130"/>
      <c r="C1287" s="131"/>
      <c r="D1287" s="131"/>
      <c r="E1287" s="131"/>
      <c r="F1287" s="152"/>
      <c r="G1287" s="130"/>
      <c r="H1287" s="130"/>
      <c r="I1287" s="131"/>
      <c r="J1287" s="131"/>
      <c r="K1287" s="131"/>
      <c r="L1287" s="132"/>
      <c r="M1287" s="133"/>
    </row>
    <row r="1288" spans="1:13" ht="15" customHeight="1">
      <c r="A1288" s="143"/>
      <c r="B1288" s="130"/>
      <c r="C1288" s="131"/>
      <c r="D1288" s="131"/>
      <c r="E1288" s="131"/>
      <c r="F1288" s="152"/>
      <c r="G1288" s="130"/>
      <c r="H1288" s="130"/>
      <c r="I1288" s="131"/>
      <c r="J1288" s="131"/>
      <c r="K1288" s="131"/>
      <c r="L1288" s="132"/>
      <c r="M1288" s="133"/>
    </row>
    <row r="1289" spans="1:13" ht="15" customHeight="1">
      <c r="A1289" s="143"/>
      <c r="B1289" s="130"/>
      <c r="C1289" s="131"/>
      <c r="D1289" s="131"/>
      <c r="E1289" s="131"/>
      <c r="F1289" s="152"/>
      <c r="G1289" s="130"/>
      <c r="H1289" s="130"/>
      <c r="I1289" s="131"/>
      <c r="J1289" s="131"/>
      <c r="K1289" s="131"/>
      <c r="L1289" s="132"/>
      <c r="M1289" s="133"/>
    </row>
    <row r="1290" spans="1:13" ht="15" customHeight="1">
      <c r="A1290" s="143"/>
      <c r="B1290" s="130"/>
      <c r="C1290" s="131"/>
      <c r="D1290" s="131"/>
      <c r="E1290" s="131"/>
      <c r="F1290" s="152"/>
      <c r="G1290" s="130"/>
      <c r="H1290" s="130"/>
      <c r="I1290" s="131"/>
      <c r="J1290" s="131"/>
      <c r="K1290" s="131"/>
      <c r="L1290" s="132"/>
      <c r="M1290" s="133"/>
    </row>
    <row r="1291" spans="1:13" ht="15" customHeight="1">
      <c r="A1291" s="143"/>
      <c r="B1291" s="130"/>
      <c r="C1291" s="131"/>
      <c r="D1291" s="131"/>
      <c r="E1291" s="131"/>
      <c r="F1291" s="152"/>
      <c r="G1291" s="130"/>
      <c r="H1291" s="130"/>
      <c r="I1291" s="131"/>
      <c r="J1291" s="131"/>
      <c r="K1291" s="131"/>
      <c r="L1291" s="132"/>
      <c r="M1291" s="133"/>
    </row>
    <row r="1292" spans="1:13" ht="15" customHeight="1">
      <c r="A1292" s="143"/>
      <c r="B1292" s="130"/>
      <c r="C1292" s="131"/>
      <c r="D1292" s="131"/>
      <c r="E1292" s="131"/>
      <c r="F1292" s="152"/>
      <c r="G1292" s="130"/>
      <c r="H1292" s="130"/>
      <c r="I1292" s="131"/>
      <c r="J1292" s="131"/>
      <c r="K1292" s="131"/>
      <c r="L1292" s="132"/>
      <c r="M1292" s="133"/>
    </row>
    <row r="1293" spans="1:13" ht="15" customHeight="1">
      <c r="A1293" s="143"/>
      <c r="B1293" s="130"/>
      <c r="C1293" s="131"/>
      <c r="D1293" s="131"/>
      <c r="E1293" s="131"/>
      <c r="F1293" s="152"/>
      <c r="G1293" s="130"/>
      <c r="H1293" s="130"/>
      <c r="I1293" s="131"/>
      <c r="J1293" s="131"/>
      <c r="K1293" s="131"/>
      <c r="L1293" s="132"/>
      <c r="M1293" s="133"/>
    </row>
    <row r="1294" spans="1:13" ht="15" customHeight="1">
      <c r="A1294" s="143"/>
      <c r="B1294" s="130"/>
      <c r="C1294" s="131"/>
      <c r="D1294" s="131"/>
      <c r="E1294" s="131"/>
      <c r="F1294" s="152"/>
      <c r="G1294" s="130"/>
      <c r="H1294" s="130"/>
      <c r="I1294" s="131"/>
      <c r="J1294" s="131"/>
      <c r="K1294" s="131"/>
      <c r="L1294" s="132"/>
      <c r="M1294" s="133"/>
    </row>
    <row r="1295" spans="1:13" ht="15" customHeight="1">
      <c r="A1295" s="143"/>
      <c r="B1295" s="130"/>
      <c r="C1295" s="131"/>
      <c r="D1295" s="131"/>
      <c r="E1295" s="131"/>
      <c r="F1295" s="152"/>
      <c r="G1295" s="130"/>
      <c r="H1295" s="130"/>
      <c r="I1295" s="131"/>
      <c r="J1295" s="131"/>
      <c r="K1295" s="131"/>
      <c r="L1295" s="132"/>
      <c r="M1295" s="133"/>
    </row>
    <row r="1296" spans="1:13" ht="15" customHeight="1">
      <c r="A1296" s="143"/>
      <c r="B1296" s="130"/>
      <c r="C1296" s="131"/>
      <c r="D1296" s="131"/>
      <c r="E1296" s="131"/>
      <c r="F1296" s="152"/>
      <c r="G1296" s="130"/>
      <c r="H1296" s="130"/>
      <c r="I1296" s="131"/>
      <c r="J1296" s="131"/>
      <c r="K1296" s="131"/>
      <c r="L1296" s="132"/>
      <c r="M1296" s="133"/>
    </row>
    <row r="1297" spans="1:13" ht="15" customHeight="1">
      <c r="A1297" s="143"/>
      <c r="B1297" s="130"/>
      <c r="C1297" s="131"/>
      <c r="D1297" s="131"/>
      <c r="E1297" s="131"/>
      <c r="F1297" s="152"/>
      <c r="G1297" s="130"/>
      <c r="H1297" s="130"/>
      <c r="I1297" s="131"/>
      <c r="J1297" s="131"/>
      <c r="K1297" s="131"/>
      <c r="L1297" s="132"/>
      <c r="M1297" s="133"/>
    </row>
    <row r="1298" spans="1:13" ht="15" customHeight="1">
      <c r="A1298" s="143"/>
      <c r="B1298" s="130"/>
      <c r="C1298" s="131"/>
      <c r="D1298" s="131"/>
      <c r="E1298" s="131"/>
      <c r="F1298" s="152"/>
      <c r="G1298" s="130"/>
      <c r="H1298" s="130"/>
      <c r="I1298" s="131"/>
      <c r="J1298" s="131"/>
      <c r="K1298" s="131"/>
      <c r="L1298" s="132"/>
      <c r="M1298" s="133"/>
    </row>
    <row r="1299" spans="1:13" ht="15" customHeight="1">
      <c r="A1299" s="143"/>
      <c r="B1299" s="130"/>
      <c r="C1299" s="131"/>
      <c r="D1299" s="131"/>
      <c r="E1299" s="131"/>
      <c r="F1299" s="152"/>
      <c r="G1299" s="130"/>
      <c r="H1299" s="130"/>
      <c r="I1299" s="131"/>
      <c r="J1299" s="131"/>
      <c r="K1299" s="131"/>
      <c r="L1299" s="132"/>
      <c r="M1299" s="133"/>
    </row>
    <row r="1300" spans="1:13" ht="15" customHeight="1">
      <c r="A1300" s="143"/>
      <c r="B1300" s="130"/>
      <c r="C1300" s="131"/>
      <c r="D1300" s="131"/>
      <c r="E1300" s="131"/>
      <c r="F1300" s="152"/>
      <c r="G1300" s="130"/>
      <c r="H1300" s="130"/>
      <c r="I1300" s="131"/>
      <c r="J1300" s="131"/>
      <c r="K1300" s="131"/>
      <c r="L1300" s="132"/>
      <c r="M1300" s="133"/>
    </row>
    <row r="1301" spans="1:13" ht="15" customHeight="1">
      <c r="A1301" s="143"/>
      <c r="B1301" s="130"/>
      <c r="C1301" s="131"/>
      <c r="D1301" s="131"/>
      <c r="E1301" s="131"/>
      <c r="F1301" s="152"/>
      <c r="G1301" s="130"/>
      <c r="H1301" s="130"/>
      <c r="I1301" s="131"/>
      <c r="J1301" s="131"/>
      <c r="K1301" s="131"/>
      <c r="L1301" s="132"/>
      <c r="M1301" s="133"/>
    </row>
    <row r="1302" spans="1:13" ht="15" customHeight="1">
      <c r="A1302" s="143"/>
      <c r="B1302" s="130"/>
      <c r="C1302" s="131"/>
      <c r="D1302" s="131"/>
      <c r="E1302" s="131"/>
      <c r="F1302" s="152"/>
      <c r="G1302" s="130"/>
      <c r="H1302" s="130"/>
      <c r="I1302" s="131"/>
      <c r="J1302" s="131"/>
      <c r="K1302" s="131"/>
      <c r="L1302" s="132"/>
      <c r="M1302" s="133"/>
    </row>
    <row r="1303" spans="1:13" ht="15" customHeight="1">
      <c r="A1303" s="143"/>
      <c r="B1303" s="130"/>
      <c r="C1303" s="131"/>
      <c r="D1303" s="131"/>
      <c r="E1303" s="131"/>
      <c r="F1303" s="152"/>
      <c r="G1303" s="130"/>
      <c r="H1303" s="130"/>
      <c r="I1303" s="131"/>
      <c r="J1303" s="131"/>
      <c r="K1303" s="131"/>
      <c r="L1303" s="132"/>
      <c r="M1303" s="133"/>
    </row>
    <row r="1304" spans="1:13" ht="15" customHeight="1">
      <c r="A1304" s="143"/>
      <c r="B1304" s="130"/>
      <c r="C1304" s="131"/>
      <c r="D1304" s="131"/>
      <c r="E1304" s="131"/>
      <c r="F1304" s="152"/>
      <c r="G1304" s="130"/>
      <c r="H1304" s="130"/>
      <c r="I1304" s="131"/>
      <c r="J1304" s="131"/>
      <c r="K1304" s="131"/>
      <c r="L1304" s="132"/>
      <c r="M1304" s="133"/>
    </row>
    <row r="1305" spans="1:13" ht="15" customHeight="1">
      <c r="A1305" s="143"/>
      <c r="B1305" s="130"/>
      <c r="C1305" s="131"/>
      <c r="D1305" s="131"/>
      <c r="E1305" s="131"/>
      <c r="F1305" s="152"/>
      <c r="G1305" s="130"/>
      <c r="H1305" s="130"/>
      <c r="I1305" s="131"/>
      <c r="J1305" s="131"/>
      <c r="K1305" s="131"/>
      <c r="L1305" s="132"/>
      <c r="M1305" s="133"/>
    </row>
    <row r="1306" spans="1:13" ht="15" customHeight="1">
      <c r="A1306" s="143"/>
      <c r="B1306" s="130"/>
      <c r="C1306" s="131"/>
      <c r="D1306" s="131"/>
      <c r="E1306" s="131"/>
      <c r="F1306" s="152"/>
      <c r="G1306" s="130"/>
      <c r="H1306" s="130"/>
      <c r="I1306" s="131"/>
      <c r="J1306" s="131"/>
      <c r="K1306" s="131"/>
      <c r="L1306" s="132"/>
      <c r="M1306" s="133"/>
    </row>
    <row r="1307" spans="1:13" ht="15" customHeight="1">
      <c r="A1307" s="143"/>
      <c r="B1307" s="130"/>
      <c r="C1307" s="131"/>
      <c r="D1307" s="131"/>
      <c r="E1307" s="131"/>
      <c r="F1307" s="152"/>
      <c r="G1307" s="130"/>
      <c r="H1307" s="130"/>
      <c r="I1307" s="131"/>
      <c r="J1307" s="131"/>
      <c r="K1307" s="131"/>
      <c r="L1307" s="132"/>
      <c r="M1307" s="133"/>
    </row>
    <row r="1308" spans="1:13" ht="15" customHeight="1">
      <c r="A1308" s="143"/>
      <c r="B1308" s="130"/>
      <c r="C1308" s="131"/>
      <c r="D1308" s="131"/>
      <c r="E1308" s="131"/>
      <c r="F1308" s="152"/>
      <c r="G1308" s="130"/>
      <c r="H1308" s="130"/>
      <c r="I1308" s="131"/>
      <c r="J1308" s="131"/>
      <c r="K1308" s="131"/>
      <c r="L1308" s="132"/>
      <c r="M1308" s="133"/>
    </row>
    <row r="1309" spans="1:13" ht="15" customHeight="1">
      <c r="A1309" s="143"/>
      <c r="B1309" s="130"/>
      <c r="C1309" s="131"/>
      <c r="D1309" s="131"/>
      <c r="E1309" s="131"/>
      <c r="F1309" s="152"/>
      <c r="G1309" s="130"/>
      <c r="H1309" s="130"/>
      <c r="I1309" s="131"/>
      <c r="J1309" s="131"/>
      <c r="K1309" s="131"/>
      <c r="L1309" s="132"/>
      <c r="M1309" s="133"/>
    </row>
    <row r="1310" spans="1:13" ht="15" customHeight="1">
      <c r="A1310" s="143"/>
      <c r="B1310" s="130"/>
      <c r="C1310" s="131"/>
      <c r="D1310" s="131"/>
      <c r="E1310" s="131"/>
      <c r="F1310" s="152"/>
      <c r="G1310" s="130"/>
      <c r="H1310" s="130"/>
      <c r="I1310" s="131"/>
      <c r="J1310" s="131"/>
      <c r="K1310" s="131"/>
      <c r="L1310" s="132"/>
      <c r="M1310" s="133"/>
    </row>
    <row r="1311" spans="1:13" ht="15" customHeight="1">
      <c r="A1311" s="143"/>
      <c r="B1311" s="130"/>
      <c r="C1311" s="131"/>
      <c r="D1311" s="131"/>
      <c r="E1311" s="131"/>
      <c r="F1311" s="152"/>
      <c r="G1311" s="130"/>
      <c r="H1311" s="130"/>
      <c r="I1311" s="131"/>
      <c r="J1311" s="131"/>
      <c r="K1311" s="131"/>
      <c r="L1311" s="132"/>
      <c r="M1311" s="133"/>
    </row>
    <row r="1312" spans="1:13" ht="15" customHeight="1">
      <c r="A1312" s="143"/>
      <c r="B1312" s="130"/>
      <c r="C1312" s="131"/>
      <c r="D1312" s="131"/>
      <c r="E1312" s="131"/>
      <c r="F1312" s="152"/>
      <c r="G1312" s="130"/>
      <c r="H1312" s="130"/>
      <c r="I1312" s="131"/>
      <c r="J1312" s="131"/>
      <c r="K1312" s="131"/>
      <c r="L1312" s="132"/>
      <c r="M1312" s="133"/>
    </row>
    <row r="1313" spans="1:13" ht="15" customHeight="1">
      <c r="A1313" s="143"/>
      <c r="B1313" s="130"/>
      <c r="C1313" s="131"/>
      <c r="D1313" s="131"/>
      <c r="E1313" s="131"/>
      <c r="F1313" s="152"/>
      <c r="G1313" s="130"/>
      <c r="H1313" s="130"/>
      <c r="I1313" s="131"/>
      <c r="J1313" s="131"/>
      <c r="K1313" s="131"/>
      <c r="L1313" s="132"/>
      <c r="M1313" s="133"/>
    </row>
    <row r="1314" spans="1:13" ht="15" customHeight="1">
      <c r="A1314" s="143"/>
      <c r="B1314" s="130"/>
      <c r="C1314" s="131"/>
      <c r="D1314" s="131"/>
      <c r="E1314" s="131"/>
      <c r="F1314" s="152"/>
      <c r="G1314" s="130"/>
      <c r="H1314" s="130"/>
      <c r="I1314" s="131"/>
      <c r="J1314" s="131"/>
      <c r="K1314" s="131"/>
      <c r="L1314" s="132"/>
      <c r="M1314" s="133"/>
    </row>
    <row r="1315" spans="1:13" ht="15" customHeight="1">
      <c r="A1315" s="143"/>
      <c r="B1315" s="130"/>
      <c r="C1315" s="131"/>
      <c r="D1315" s="131"/>
      <c r="E1315" s="131"/>
      <c r="F1315" s="152"/>
      <c r="G1315" s="130"/>
      <c r="H1315" s="130"/>
      <c r="I1315" s="131"/>
      <c r="J1315" s="131"/>
      <c r="K1315" s="131"/>
      <c r="L1315" s="132"/>
      <c r="M1315" s="133"/>
    </row>
    <row r="1316" spans="1:13" ht="15" customHeight="1">
      <c r="A1316" s="143"/>
      <c r="B1316" s="130"/>
      <c r="C1316" s="131"/>
      <c r="D1316" s="131"/>
      <c r="E1316" s="131"/>
      <c r="F1316" s="152"/>
      <c r="G1316" s="130"/>
      <c r="H1316" s="130"/>
      <c r="I1316" s="131"/>
      <c r="J1316" s="131"/>
      <c r="K1316" s="131"/>
      <c r="L1316" s="132"/>
      <c r="M1316" s="133"/>
    </row>
    <row r="1317" spans="1:13" ht="15" customHeight="1">
      <c r="A1317" s="143"/>
      <c r="B1317" s="130"/>
      <c r="C1317" s="131"/>
      <c r="D1317" s="131"/>
      <c r="E1317" s="131"/>
      <c r="F1317" s="152"/>
      <c r="G1317" s="130"/>
      <c r="H1317" s="130"/>
      <c r="I1317" s="131"/>
      <c r="J1317" s="131"/>
      <c r="K1317" s="131"/>
      <c r="L1317" s="132"/>
      <c r="M1317" s="133"/>
    </row>
    <row r="1318" spans="1:13" ht="15" customHeight="1">
      <c r="A1318" s="143"/>
      <c r="B1318" s="130"/>
      <c r="C1318" s="131"/>
      <c r="D1318" s="131"/>
      <c r="E1318" s="131"/>
      <c r="F1318" s="152"/>
      <c r="G1318" s="130"/>
      <c r="H1318" s="130"/>
      <c r="I1318" s="131"/>
      <c r="J1318" s="131"/>
      <c r="K1318" s="131"/>
      <c r="L1318" s="132"/>
      <c r="M1318" s="133"/>
    </row>
    <row r="1319" spans="1:13" ht="15" customHeight="1">
      <c r="A1319" s="143"/>
      <c r="B1319" s="130"/>
      <c r="C1319" s="131"/>
      <c r="D1319" s="131"/>
      <c r="E1319" s="131"/>
      <c r="F1319" s="152"/>
      <c r="G1319" s="130"/>
      <c r="H1319" s="130"/>
      <c r="I1319" s="131"/>
      <c r="J1319" s="131"/>
      <c r="K1319" s="131"/>
      <c r="L1319" s="132"/>
      <c r="M1319" s="133"/>
    </row>
    <row r="1320" spans="1:13" ht="15" customHeight="1">
      <c r="A1320" s="143"/>
      <c r="B1320" s="130"/>
      <c r="C1320" s="131"/>
      <c r="D1320" s="131"/>
      <c r="E1320" s="131"/>
      <c r="F1320" s="152"/>
      <c r="G1320" s="130"/>
      <c r="H1320" s="130"/>
      <c r="I1320" s="131"/>
      <c r="J1320" s="131"/>
      <c r="K1320" s="131"/>
      <c r="L1320" s="132"/>
      <c r="M1320" s="133"/>
    </row>
    <row r="1321" spans="1:13" ht="15" customHeight="1">
      <c r="A1321" s="143"/>
      <c r="B1321" s="130"/>
      <c r="C1321" s="131"/>
      <c r="D1321" s="131"/>
      <c r="E1321" s="131"/>
      <c r="F1321" s="152"/>
      <c r="G1321" s="130"/>
      <c r="H1321" s="130"/>
      <c r="I1321" s="131"/>
      <c r="J1321" s="131"/>
      <c r="K1321" s="131"/>
      <c r="L1321" s="132"/>
      <c r="M1321" s="133"/>
    </row>
    <row r="1322" spans="1:13" ht="15" customHeight="1">
      <c r="A1322" s="143"/>
      <c r="B1322" s="130"/>
      <c r="C1322" s="131"/>
      <c r="D1322" s="131"/>
      <c r="E1322" s="131"/>
      <c r="F1322" s="152"/>
      <c r="G1322" s="130"/>
      <c r="H1322" s="130"/>
      <c r="I1322" s="131"/>
      <c r="J1322" s="131"/>
      <c r="K1322" s="131"/>
      <c r="L1322" s="132"/>
      <c r="M1322" s="133"/>
    </row>
    <row r="1323" spans="1:13" ht="15" customHeight="1">
      <c r="A1323" s="143"/>
      <c r="B1323" s="130"/>
      <c r="C1323" s="131"/>
      <c r="D1323" s="131"/>
      <c r="E1323" s="131"/>
      <c r="F1323" s="152"/>
      <c r="G1323" s="130"/>
      <c r="H1323" s="130"/>
      <c r="I1323" s="131"/>
      <c r="J1323" s="131"/>
      <c r="K1323" s="131"/>
      <c r="L1323" s="132"/>
      <c r="M1323" s="133"/>
    </row>
    <row r="1324" spans="1:13" ht="15" customHeight="1">
      <c r="A1324" s="143"/>
      <c r="B1324" s="130"/>
      <c r="C1324" s="131"/>
      <c r="D1324" s="131"/>
      <c r="E1324" s="131"/>
      <c r="F1324" s="152"/>
      <c r="G1324" s="130"/>
      <c r="H1324" s="130"/>
      <c r="I1324" s="131"/>
      <c r="J1324" s="131"/>
      <c r="K1324" s="131"/>
      <c r="L1324" s="132"/>
      <c r="M1324" s="133"/>
    </row>
    <row r="1325" spans="1:13" ht="15" customHeight="1">
      <c r="A1325" s="143"/>
      <c r="B1325" s="130"/>
      <c r="C1325" s="131"/>
      <c r="D1325" s="131"/>
      <c r="E1325" s="131"/>
      <c r="F1325" s="152"/>
      <c r="G1325" s="130"/>
      <c r="H1325" s="130"/>
      <c r="I1325" s="131"/>
      <c r="J1325" s="131"/>
      <c r="K1325" s="131"/>
      <c r="L1325" s="132"/>
      <c r="M1325" s="133"/>
    </row>
    <row r="1326" spans="1:13" ht="15" customHeight="1">
      <c r="A1326" s="143"/>
      <c r="B1326" s="130"/>
      <c r="C1326" s="131"/>
      <c r="D1326" s="131"/>
      <c r="E1326" s="131"/>
      <c r="F1326" s="152"/>
      <c r="G1326" s="130"/>
      <c r="H1326" s="130"/>
      <c r="I1326" s="131"/>
      <c r="J1326" s="131"/>
      <c r="K1326" s="131"/>
      <c r="L1326" s="132"/>
      <c r="M1326" s="133"/>
    </row>
    <row r="1327" spans="1:13" ht="15" customHeight="1">
      <c r="A1327" s="143"/>
      <c r="B1327" s="130"/>
      <c r="C1327" s="131"/>
      <c r="D1327" s="131"/>
      <c r="E1327" s="131"/>
      <c r="F1327" s="152"/>
      <c r="G1327" s="130"/>
      <c r="H1327" s="130"/>
      <c r="I1327" s="131"/>
      <c r="J1327" s="131"/>
      <c r="K1327" s="131"/>
      <c r="L1327" s="132"/>
      <c r="M1327" s="133"/>
    </row>
    <row r="1328" spans="1:13" ht="15" customHeight="1">
      <c r="A1328" s="143"/>
      <c r="B1328" s="130"/>
      <c r="C1328" s="131"/>
      <c r="D1328" s="131"/>
      <c r="E1328" s="131"/>
      <c r="F1328" s="152"/>
      <c r="G1328" s="130"/>
      <c r="H1328" s="130"/>
      <c r="I1328" s="131"/>
      <c r="J1328" s="131"/>
      <c r="K1328" s="131"/>
      <c r="L1328" s="132"/>
      <c r="M1328" s="133"/>
    </row>
    <row r="1329" spans="1:13" ht="15" customHeight="1">
      <c r="A1329" s="143"/>
      <c r="B1329" s="130"/>
      <c r="C1329" s="131"/>
      <c r="D1329" s="131"/>
      <c r="E1329" s="131"/>
      <c r="F1329" s="152"/>
      <c r="G1329" s="130"/>
      <c r="H1329" s="130"/>
      <c r="I1329" s="131"/>
      <c r="J1329" s="131"/>
      <c r="K1329" s="131"/>
      <c r="L1329" s="132"/>
      <c r="M1329" s="133"/>
    </row>
    <row r="1330" spans="1:13" ht="15" customHeight="1">
      <c r="A1330" s="143"/>
      <c r="B1330" s="130"/>
      <c r="C1330" s="131"/>
      <c r="D1330" s="131"/>
      <c r="E1330" s="131"/>
      <c r="F1330" s="152"/>
      <c r="G1330" s="130"/>
      <c r="H1330" s="130"/>
      <c r="I1330" s="131"/>
      <c r="J1330" s="131"/>
      <c r="K1330" s="131"/>
      <c r="L1330" s="132"/>
      <c r="M1330" s="133"/>
    </row>
    <row r="1331" spans="1:13" ht="15" customHeight="1">
      <c r="A1331" s="143"/>
      <c r="B1331" s="130"/>
      <c r="C1331" s="131"/>
      <c r="D1331" s="131"/>
      <c r="E1331" s="131"/>
      <c r="F1331" s="152"/>
      <c r="G1331" s="130"/>
      <c r="H1331" s="130"/>
      <c r="I1331" s="131"/>
      <c r="J1331" s="131"/>
      <c r="K1331" s="131"/>
      <c r="L1331" s="132"/>
      <c r="M1331" s="133"/>
    </row>
    <row r="1332" spans="1:13" ht="15" customHeight="1">
      <c r="A1332" s="143"/>
      <c r="B1332" s="130"/>
      <c r="C1332" s="131"/>
      <c r="D1332" s="131"/>
      <c r="E1332" s="131"/>
      <c r="F1332" s="152"/>
      <c r="G1332" s="130"/>
      <c r="H1332" s="130"/>
      <c r="I1332" s="131"/>
      <c r="J1332" s="131"/>
      <c r="K1332" s="131"/>
      <c r="L1332" s="132"/>
      <c r="M1332" s="133"/>
    </row>
    <row r="1333" spans="1:13" ht="15" customHeight="1">
      <c r="A1333" s="143"/>
      <c r="B1333" s="130"/>
      <c r="C1333" s="131"/>
      <c r="D1333" s="131"/>
      <c r="E1333" s="131"/>
      <c r="F1333" s="152"/>
      <c r="G1333" s="130"/>
      <c r="H1333" s="130"/>
      <c r="I1333" s="131"/>
      <c r="J1333" s="131"/>
      <c r="K1333" s="131"/>
      <c r="L1333" s="132"/>
      <c r="M1333" s="133"/>
    </row>
    <row r="1334" spans="1:13" ht="15" customHeight="1">
      <c r="A1334" s="143"/>
      <c r="B1334" s="130"/>
      <c r="C1334" s="131"/>
      <c r="D1334" s="131"/>
      <c r="E1334" s="131"/>
      <c r="F1334" s="152"/>
      <c r="G1334" s="130"/>
      <c r="H1334" s="130"/>
      <c r="I1334" s="131"/>
      <c r="J1334" s="131"/>
      <c r="K1334" s="131"/>
      <c r="L1334" s="132"/>
      <c r="M1334" s="133"/>
    </row>
    <row r="1335" spans="1:13" ht="15" customHeight="1">
      <c r="A1335" s="143"/>
      <c r="B1335" s="130"/>
      <c r="C1335" s="131"/>
      <c r="D1335" s="131"/>
      <c r="E1335" s="131"/>
      <c r="F1335" s="152"/>
      <c r="G1335" s="130"/>
      <c r="H1335" s="130"/>
      <c r="I1335" s="131"/>
      <c r="J1335" s="131"/>
      <c r="K1335" s="131"/>
      <c r="L1335" s="132"/>
      <c r="M1335" s="133"/>
    </row>
    <row r="1336" spans="1:13" ht="15" customHeight="1">
      <c r="A1336" s="143"/>
      <c r="B1336" s="130"/>
      <c r="C1336" s="131"/>
      <c r="D1336" s="131"/>
      <c r="E1336" s="131"/>
      <c r="F1336" s="152"/>
      <c r="G1336" s="130"/>
      <c r="H1336" s="130"/>
      <c r="I1336" s="131"/>
      <c r="J1336" s="131"/>
      <c r="K1336" s="131"/>
      <c r="L1336" s="132"/>
      <c r="M1336" s="133"/>
    </row>
    <row r="1337" spans="1:13" ht="15" customHeight="1">
      <c r="A1337" s="143"/>
      <c r="B1337" s="130"/>
      <c r="C1337" s="131"/>
      <c r="D1337" s="131"/>
      <c r="E1337" s="131"/>
      <c r="F1337" s="152"/>
      <c r="G1337" s="130"/>
      <c r="H1337" s="130"/>
      <c r="I1337" s="131"/>
      <c r="J1337" s="131"/>
      <c r="K1337" s="131"/>
      <c r="L1337" s="132"/>
      <c r="M1337" s="133"/>
    </row>
    <row r="1338" spans="1:13" ht="15" customHeight="1">
      <c r="A1338" s="143"/>
      <c r="B1338" s="130"/>
      <c r="C1338" s="131"/>
      <c r="D1338" s="131"/>
      <c r="E1338" s="131"/>
      <c r="F1338" s="152"/>
      <c r="G1338" s="130"/>
      <c r="H1338" s="130"/>
      <c r="I1338" s="131"/>
      <c r="J1338" s="131"/>
      <c r="K1338" s="131"/>
      <c r="L1338" s="132"/>
      <c r="M1338" s="133"/>
    </row>
    <row r="1339" spans="1:13" ht="15" customHeight="1">
      <c r="A1339" s="143"/>
      <c r="B1339" s="130"/>
      <c r="C1339" s="131"/>
      <c r="D1339" s="131"/>
      <c r="E1339" s="131"/>
      <c r="F1339" s="152"/>
      <c r="G1339" s="130"/>
      <c r="H1339" s="130"/>
      <c r="I1339" s="131"/>
      <c r="J1339" s="131"/>
      <c r="K1339" s="131"/>
      <c r="L1339" s="132"/>
      <c r="M1339" s="133"/>
    </row>
    <row r="1340" spans="1:13" ht="15" customHeight="1">
      <c r="A1340" s="143"/>
      <c r="B1340" s="130"/>
      <c r="C1340" s="131"/>
      <c r="D1340" s="131"/>
      <c r="E1340" s="131"/>
      <c r="F1340" s="152"/>
      <c r="G1340" s="130"/>
      <c r="H1340" s="130"/>
      <c r="I1340" s="131"/>
      <c r="J1340" s="131"/>
      <c r="K1340" s="131"/>
      <c r="L1340" s="132"/>
      <c r="M1340" s="133"/>
    </row>
    <row r="1341" spans="1:13" ht="15" customHeight="1">
      <c r="A1341" s="143"/>
      <c r="B1341" s="130"/>
      <c r="C1341" s="131"/>
      <c r="D1341" s="131"/>
      <c r="E1341" s="131"/>
      <c r="F1341" s="152"/>
      <c r="G1341" s="130"/>
      <c r="H1341" s="130"/>
      <c r="I1341" s="131"/>
      <c r="J1341" s="131"/>
      <c r="K1341" s="131"/>
      <c r="L1341" s="132"/>
      <c r="M1341" s="133"/>
    </row>
    <row r="1342" spans="1:13" ht="15" customHeight="1">
      <c r="A1342" s="143"/>
      <c r="B1342" s="130"/>
      <c r="C1342" s="131"/>
      <c r="D1342" s="131"/>
      <c r="E1342" s="131"/>
      <c r="F1342" s="152"/>
      <c r="G1342" s="130"/>
      <c r="H1342" s="130"/>
      <c r="I1342" s="131"/>
      <c r="J1342" s="131"/>
      <c r="K1342" s="131"/>
      <c r="L1342" s="132"/>
      <c r="M1342" s="133"/>
    </row>
    <row r="1343" spans="1:13" ht="15" customHeight="1">
      <c r="A1343" s="143"/>
      <c r="B1343" s="130"/>
      <c r="C1343" s="131"/>
      <c r="D1343" s="131"/>
      <c r="E1343" s="131"/>
      <c r="F1343" s="152"/>
      <c r="G1343" s="130"/>
      <c r="H1343" s="130"/>
      <c r="I1343" s="131"/>
      <c r="J1343" s="131"/>
      <c r="K1343" s="131"/>
      <c r="L1343" s="132"/>
      <c r="M1343" s="133"/>
    </row>
    <row r="1344" spans="1:13" ht="15" customHeight="1">
      <c r="A1344" s="143"/>
      <c r="B1344" s="130"/>
      <c r="C1344" s="131"/>
      <c r="D1344" s="131"/>
      <c r="E1344" s="131"/>
      <c r="F1344" s="152"/>
      <c r="G1344" s="130"/>
      <c r="H1344" s="130"/>
      <c r="I1344" s="131"/>
      <c r="J1344" s="131"/>
      <c r="K1344" s="131"/>
      <c r="L1344" s="132"/>
      <c r="M1344" s="133"/>
    </row>
    <row r="1345" spans="1:13" ht="15" customHeight="1">
      <c r="A1345" s="143"/>
      <c r="B1345" s="130"/>
      <c r="C1345" s="131"/>
      <c r="D1345" s="131"/>
      <c r="E1345" s="131"/>
      <c r="F1345" s="152"/>
      <c r="G1345" s="130"/>
      <c r="H1345" s="130"/>
      <c r="I1345" s="131"/>
      <c r="J1345" s="131"/>
      <c r="K1345" s="131"/>
      <c r="L1345" s="132"/>
      <c r="M1345" s="133"/>
    </row>
    <row r="1346" spans="1:13" ht="15" customHeight="1">
      <c r="A1346" s="143"/>
      <c r="B1346" s="130"/>
      <c r="C1346" s="131"/>
      <c r="D1346" s="131"/>
      <c r="E1346" s="131"/>
      <c r="F1346" s="152"/>
      <c r="G1346" s="130"/>
      <c r="H1346" s="130"/>
      <c r="I1346" s="131"/>
      <c r="J1346" s="131"/>
      <c r="K1346" s="131"/>
      <c r="L1346" s="132"/>
      <c r="M1346" s="133"/>
    </row>
    <row r="1347" spans="1:13" ht="15" customHeight="1">
      <c r="A1347" s="143"/>
      <c r="B1347" s="130"/>
      <c r="C1347" s="131"/>
      <c r="D1347" s="131"/>
      <c r="E1347" s="131"/>
      <c r="F1347" s="152"/>
      <c r="G1347" s="130"/>
      <c r="H1347" s="130"/>
      <c r="I1347" s="131"/>
      <c r="J1347" s="131"/>
      <c r="K1347" s="131"/>
      <c r="L1347" s="132"/>
      <c r="M1347" s="133"/>
    </row>
    <row r="1348" spans="1:13" ht="15" customHeight="1">
      <c r="A1348" s="143"/>
      <c r="B1348" s="130"/>
      <c r="C1348" s="131"/>
      <c r="D1348" s="131"/>
      <c r="E1348" s="131"/>
      <c r="F1348" s="152"/>
      <c r="G1348" s="130"/>
      <c r="H1348" s="130"/>
      <c r="I1348" s="131"/>
      <c r="J1348" s="131"/>
      <c r="K1348" s="131"/>
      <c r="L1348" s="132"/>
      <c r="M1348" s="133"/>
    </row>
    <row r="1349" spans="1:13" ht="15" customHeight="1">
      <c r="A1349" s="143"/>
      <c r="B1349" s="130"/>
      <c r="C1349" s="131"/>
      <c r="D1349" s="131"/>
      <c r="E1349" s="131"/>
      <c r="F1349" s="152"/>
      <c r="G1349" s="130"/>
      <c r="H1349" s="130"/>
      <c r="I1349" s="131"/>
      <c r="J1349" s="131"/>
      <c r="K1349" s="131"/>
      <c r="L1349" s="132"/>
      <c r="M1349" s="133"/>
    </row>
    <row r="1350" spans="1:13" ht="15" customHeight="1">
      <c r="A1350" s="143"/>
      <c r="B1350" s="130"/>
      <c r="C1350" s="131"/>
      <c r="D1350" s="131"/>
      <c r="E1350" s="131"/>
      <c r="F1350" s="152"/>
      <c r="G1350" s="130"/>
      <c r="H1350" s="130"/>
      <c r="I1350" s="131"/>
      <c r="J1350" s="131"/>
      <c r="K1350" s="131"/>
      <c r="L1350" s="132"/>
      <c r="M1350" s="133"/>
    </row>
    <row r="1351" spans="1:13" ht="15" customHeight="1">
      <c r="A1351" s="143"/>
      <c r="B1351" s="130"/>
      <c r="C1351" s="131"/>
      <c r="D1351" s="131"/>
      <c r="E1351" s="131"/>
      <c r="F1351" s="152"/>
      <c r="G1351" s="130"/>
      <c r="H1351" s="130"/>
      <c r="I1351" s="131"/>
      <c r="J1351" s="131"/>
      <c r="K1351" s="131"/>
      <c r="L1351" s="132"/>
      <c r="M1351" s="133"/>
    </row>
    <row r="1352" spans="1:13" ht="15" customHeight="1">
      <c r="A1352" s="143"/>
      <c r="B1352" s="130"/>
      <c r="C1352" s="131"/>
      <c r="D1352" s="131"/>
      <c r="E1352" s="131"/>
      <c r="F1352" s="152"/>
      <c r="G1352" s="130"/>
      <c r="H1352" s="130"/>
      <c r="I1352" s="131"/>
      <c r="J1352" s="131"/>
      <c r="K1352" s="131"/>
      <c r="L1352" s="132"/>
      <c r="M1352" s="133"/>
    </row>
    <row r="1353" spans="1:13" ht="15" customHeight="1">
      <c r="A1353" s="143"/>
      <c r="B1353" s="130"/>
      <c r="C1353" s="131"/>
      <c r="D1353" s="131"/>
      <c r="E1353" s="131"/>
      <c r="F1353" s="152"/>
      <c r="G1353" s="130"/>
      <c r="H1353" s="130"/>
      <c r="I1353" s="131"/>
      <c r="J1353" s="131"/>
      <c r="K1353" s="131"/>
      <c r="L1353" s="132"/>
      <c r="M1353" s="133"/>
    </row>
    <row r="1354" spans="1:13" ht="15" customHeight="1">
      <c r="A1354" s="143"/>
      <c r="B1354" s="130"/>
      <c r="C1354" s="131"/>
      <c r="D1354" s="131"/>
      <c r="E1354" s="131"/>
      <c r="F1354" s="152"/>
      <c r="G1354" s="130"/>
      <c r="H1354" s="130"/>
      <c r="I1354" s="131"/>
      <c r="J1354" s="131"/>
      <c r="K1354" s="131"/>
      <c r="L1354" s="132"/>
      <c r="M1354" s="133"/>
    </row>
    <row r="1355" spans="1:13" ht="15" customHeight="1">
      <c r="A1355" s="143"/>
      <c r="B1355" s="130"/>
      <c r="C1355" s="131"/>
      <c r="D1355" s="131"/>
      <c r="E1355" s="131"/>
      <c r="F1355" s="152"/>
      <c r="G1355" s="130"/>
      <c r="H1355" s="130"/>
      <c r="I1355" s="131"/>
      <c r="J1355" s="131"/>
      <c r="K1355" s="131"/>
      <c r="L1355" s="132"/>
      <c r="M1355" s="133"/>
    </row>
    <row r="1356" spans="1:13" ht="15" customHeight="1">
      <c r="A1356" s="143"/>
      <c r="B1356" s="130"/>
      <c r="C1356" s="131"/>
      <c r="D1356" s="131"/>
      <c r="E1356" s="131"/>
      <c r="F1356" s="152"/>
      <c r="G1356" s="130"/>
      <c r="H1356" s="130"/>
      <c r="I1356" s="131"/>
      <c r="J1356" s="131"/>
      <c r="K1356" s="131"/>
      <c r="L1356" s="132"/>
      <c r="M1356" s="133"/>
    </row>
    <row r="1357" spans="1:13" ht="15" customHeight="1">
      <c r="A1357" s="143"/>
      <c r="B1357" s="130"/>
      <c r="C1357" s="131"/>
      <c r="D1357" s="131"/>
      <c r="E1357" s="131"/>
      <c r="F1357" s="152"/>
      <c r="G1357" s="130"/>
      <c r="H1357" s="130"/>
      <c r="I1357" s="131"/>
      <c r="J1357" s="131"/>
      <c r="K1357" s="131"/>
      <c r="L1357" s="132"/>
      <c r="M1357" s="133"/>
    </row>
    <row r="1358" spans="1:13" ht="15" customHeight="1">
      <c r="A1358" s="143"/>
      <c r="B1358" s="130"/>
      <c r="C1358" s="131"/>
      <c r="D1358" s="131"/>
      <c r="E1358" s="131"/>
      <c r="F1358" s="152"/>
      <c r="G1358" s="130"/>
      <c r="H1358" s="130"/>
      <c r="I1358" s="131"/>
      <c r="J1358" s="131"/>
      <c r="K1358" s="131"/>
      <c r="L1358" s="132"/>
      <c r="M1358" s="133"/>
    </row>
    <row r="1359" spans="1:13" ht="15" customHeight="1">
      <c r="A1359" s="143"/>
      <c r="B1359" s="130"/>
      <c r="C1359" s="131"/>
      <c r="D1359" s="131"/>
      <c r="E1359" s="131"/>
      <c r="F1359" s="152"/>
      <c r="G1359" s="130"/>
      <c r="H1359" s="130"/>
      <c r="I1359" s="131"/>
      <c r="J1359" s="131"/>
      <c r="K1359" s="131"/>
      <c r="L1359" s="132"/>
      <c r="M1359" s="133"/>
    </row>
    <row r="1360" spans="1:13" ht="15" customHeight="1">
      <c r="A1360" s="143"/>
      <c r="B1360" s="130"/>
      <c r="C1360" s="131"/>
      <c r="D1360" s="131"/>
      <c r="E1360" s="131"/>
      <c r="F1360" s="152"/>
      <c r="G1360" s="130"/>
      <c r="H1360" s="130"/>
      <c r="I1360" s="131"/>
      <c r="J1360" s="131"/>
      <c r="K1360" s="131"/>
      <c r="L1360" s="132"/>
      <c r="M1360" s="133"/>
    </row>
    <row r="1361" spans="1:13" ht="15" customHeight="1">
      <c r="A1361" s="143"/>
      <c r="B1361" s="130"/>
      <c r="C1361" s="131"/>
      <c r="D1361" s="131"/>
      <c r="E1361" s="131"/>
      <c r="F1361" s="152"/>
      <c r="G1361" s="130"/>
      <c r="H1361" s="130"/>
      <c r="I1361" s="131"/>
      <c r="J1361" s="131"/>
      <c r="K1361" s="131"/>
      <c r="L1361" s="132"/>
      <c r="M1361" s="133"/>
    </row>
    <row r="1362" spans="1:13" ht="15" customHeight="1">
      <c r="A1362" s="143"/>
      <c r="B1362" s="130"/>
      <c r="C1362" s="131"/>
      <c r="D1362" s="131"/>
      <c r="E1362" s="131"/>
      <c r="F1362" s="152"/>
      <c r="G1362" s="130"/>
      <c r="H1362" s="130"/>
      <c r="I1362" s="131"/>
      <c r="J1362" s="131"/>
      <c r="K1362" s="131"/>
      <c r="L1362" s="132"/>
      <c r="M1362" s="133"/>
    </row>
    <row r="1363" spans="1:13" ht="15" customHeight="1">
      <c r="A1363" s="143"/>
      <c r="B1363" s="130"/>
      <c r="C1363" s="131"/>
      <c r="D1363" s="131"/>
      <c r="E1363" s="131"/>
      <c r="F1363" s="152"/>
      <c r="G1363" s="130"/>
      <c r="H1363" s="130"/>
      <c r="I1363" s="131"/>
      <c r="J1363" s="131"/>
      <c r="K1363" s="131"/>
      <c r="L1363" s="132"/>
      <c r="M1363" s="133"/>
    </row>
    <row r="1364" spans="1:13" ht="15" customHeight="1">
      <c r="A1364" s="143"/>
      <c r="B1364" s="130"/>
      <c r="C1364" s="131"/>
      <c r="D1364" s="131"/>
      <c r="E1364" s="131"/>
      <c r="F1364" s="152"/>
      <c r="G1364" s="130"/>
      <c r="H1364" s="130"/>
      <c r="I1364" s="131"/>
      <c r="J1364" s="131"/>
      <c r="K1364" s="131"/>
      <c r="L1364" s="132"/>
      <c r="M1364" s="133"/>
    </row>
    <row r="1365" spans="1:13" ht="15" customHeight="1">
      <c r="A1365" s="143"/>
      <c r="B1365" s="130"/>
      <c r="C1365" s="131"/>
      <c r="D1365" s="131"/>
      <c r="E1365" s="131"/>
      <c r="F1365" s="152"/>
      <c r="G1365" s="130"/>
      <c r="H1365" s="130"/>
      <c r="I1365" s="131"/>
      <c r="J1365" s="131"/>
      <c r="K1365" s="131"/>
      <c r="L1365" s="132"/>
      <c r="M1365" s="133"/>
    </row>
    <row r="1366" spans="1:13" ht="15" customHeight="1">
      <c r="A1366" s="143"/>
      <c r="B1366" s="130"/>
      <c r="C1366" s="131"/>
      <c r="D1366" s="131"/>
      <c r="E1366" s="131"/>
      <c r="F1366" s="152"/>
      <c r="G1366" s="130"/>
      <c r="H1366" s="130"/>
      <c r="I1366" s="131"/>
      <c r="J1366" s="131"/>
      <c r="K1366" s="131"/>
      <c r="L1366" s="132"/>
      <c r="M1366" s="133"/>
    </row>
    <row r="1367" spans="1:13" ht="15" customHeight="1">
      <c r="A1367" s="143"/>
      <c r="B1367" s="130"/>
      <c r="C1367" s="131"/>
      <c r="D1367" s="131"/>
      <c r="E1367" s="131"/>
      <c r="F1367" s="152"/>
      <c r="G1367" s="130"/>
      <c r="H1367" s="130"/>
      <c r="I1367" s="131"/>
      <c r="J1367" s="131"/>
      <c r="K1367" s="131"/>
      <c r="L1367" s="132"/>
      <c r="M1367" s="133"/>
    </row>
    <row r="1368" spans="1:13" ht="15" customHeight="1">
      <c r="A1368" s="143"/>
      <c r="B1368" s="130"/>
      <c r="C1368" s="131"/>
      <c r="D1368" s="131"/>
      <c r="E1368" s="131"/>
      <c r="F1368" s="152"/>
      <c r="G1368" s="130"/>
      <c r="H1368" s="130"/>
      <c r="I1368" s="131"/>
      <c r="J1368" s="131"/>
      <c r="K1368" s="131"/>
      <c r="L1368" s="132"/>
      <c r="M1368" s="133"/>
    </row>
    <row r="1369" spans="1:13" ht="15" customHeight="1">
      <c r="A1369" s="143"/>
      <c r="B1369" s="130"/>
      <c r="C1369" s="131"/>
      <c r="D1369" s="131"/>
      <c r="E1369" s="131"/>
      <c r="F1369" s="152"/>
      <c r="G1369" s="130"/>
      <c r="H1369" s="130"/>
      <c r="I1369" s="131"/>
      <c r="J1369" s="131"/>
      <c r="K1369" s="131"/>
      <c r="L1369" s="132"/>
      <c r="M1369" s="133"/>
    </row>
    <row r="1370" spans="1:13" ht="15" customHeight="1">
      <c r="A1370" s="143"/>
      <c r="B1370" s="130"/>
      <c r="C1370" s="131"/>
      <c r="D1370" s="131"/>
      <c r="E1370" s="131"/>
      <c r="F1370" s="152"/>
      <c r="G1370" s="130"/>
      <c r="H1370" s="130"/>
      <c r="I1370" s="131"/>
      <c r="J1370" s="131"/>
      <c r="K1370" s="131"/>
      <c r="L1370" s="132"/>
      <c r="M1370" s="133"/>
    </row>
    <row r="1371" spans="1:13" ht="15" customHeight="1">
      <c r="A1371" s="143"/>
      <c r="B1371" s="130"/>
      <c r="C1371" s="131"/>
      <c r="D1371" s="131"/>
      <c r="E1371" s="131"/>
      <c r="F1371" s="152"/>
      <c r="G1371" s="130"/>
      <c r="H1371" s="130"/>
      <c r="I1371" s="131"/>
      <c r="J1371" s="131"/>
      <c r="K1371" s="131"/>
      <c r="L1371" s="132"/>
      <c r="M1371" s="133"/>
    </row>
    <row r="1372" spans="1:13" ht="15" customHeight="1">
      <c r="A1372" s="143"/>
      <c r="B1372" s="130"/>
      <c r="C1372" s="131"/>
      <c r="D1372" s="131"/>
      <c r="E1372" s="131"/>
      <c r="F1372" s="152"/>
      <c r="G1372" s="130"/>
      <c r="H1372" s="130"/>
      <c r="I1372" s="131"/>
      <c r="J1372" s="131"/>
      <c r="K1372" s="131"/>
      <c r="L1372" s="132"/>
      <c r="M1372" s="133"/>
    </row>
    <row r="1373" spans="1:13" ht="15" customHeight="1">
      <c r="A1373" s="143"/>
      <c r="B1373" s="130"/>
      <c r="C1373" s="131"/>
      <c r="D1373" s="131"/>
      <c r="E1373" s="131"/>
      <c r="F1373" s="152"/>
      <c r="G1373" s="130"/>
      <c r="H1373" s="130"/>
      <c r="I1373" s="131"/>
      <c r="J1373" s="131"/>
      <c r="K1373" s="131"/>
      <c r="L1373" s="132"/>
      <c r="M1373" s="133"/>
    </row>
    <row r="1374" spans="1:13" ht="15" customHeight="1">
      <c r="A1374" s="143"/>
      <c r="B1374" s="130"/>
      <c r="C1374" s="131"/>
      <c r="D1374" s="131"/>
      <c r="E1374" s="131"/>
      <c r="F1374" s="152"/>
      <c r="G1374" s="130"/>
      <c r="H1374" s="130"/>
      <c r="I1374" s="131"/>
      <c r="J1374" s="131"/>
      <c r="K1374" s="131"/>
      <c r="L1374" s="132"/>
      <c r="M1374" s="133"/>
    </row>
    <row r="1375" spans="1:13" ht="15" customHeight="1">
      <c r="A1375" s="143"/>
      <c r="B1375" s="130"/>
      <c r="C1375" s="131"/>
      <c r="D1375" s="131"/>
      <c r="E1375" s="131"/>
      <c r="F1375" s="152"/>
      <c r="G1375" s="130"/>
      <c r="H1375" s="130"/>
      <c r="I1375" s="131"/>
      <c r="J1375" s="131"/>
      <c r="K1375" s="131"/>
      <c r="L1375" s="132"/>
      <c r="M1375" s="133"/>
    </row>
    <row r="1376" spans="1:13" ht="15" customHeight="1">
      <c r="A1376" s="143"/>
      <c r="B1376" s="130"/>
      <c r="C1376" s="131"/>
      <c r="D1376" s="131"/>
      <c r="E1376" s="131"/>
      <c r="F1376" s="152"/>
      <c r="G1376" s="130"/>
      <c r="H1376" s="130"/>
      <c r="I1376" s="131"/>
      <c r="J1376" s="131"/>
      <c r="K1376" s="131"/>
      <c r="L1376" s="132"/>
      <c r="M1376" s="133"/>
    </row>
    <row r="1377" spans="1:13" ht="15" customHeight="1">
      <c r="A1377" s="143"/>
      <c r="B1377" s="130"/>
      <c r="C1377" s="131"/>
      <c r="D1377" s="131"/>
      <c r="E1377" s="131"/>
      <c r="F1377" s="152"/>
      <c r="G1377" s="130"/>
      <c r="H1377" s="130"/>
      <c r="I1377" s="131"/>
      <c r="J1377" s="131"/>
      <c r="K1377" s="131"/>
      <c r="L1377" s="132"/>
      <c r="M1377" s="133"/>
    </row>
    <row r="1378" spans="1:13" ht="15" customHeight="1">
      <c r="A1378" s="143"/>
      <c r="B1378" s="130"/>
      <c r="C1378" s="131"/>
      <c r="D1378" s="131"/>
      <c r="E1378" s="131"/>
      <c r="F1378" s="152"/>
      <c r="G1378" s="130"/>
      <c r="H1378" s="130"/>
      <c r="I1378" s="131"/>
      <c r="J1378" s="131"/>
      <c r="K1378" s="131"/>
      <c r="L1378" s="132"/>
      <c r="M1378" s="133"/>
    </row>
    <row r="1379" spans="1:13" ht="15" customHeight="1">
      <c r="A1379" s="143"/>
      <c r="B1379" s="130"/>
      <c r="C1379" s="131"/>
      <c r="D1379" s="131"/>
      <c r="E1379" s="131"/>
      <c r="F1379" s="152"/>
      <c r="G1379" s="130"/>
      <c r="H1379" s="130"/>
      <c r="I1379" s="131"/>
      <c r="J1379" s="131"/>
      <c r="K1379" s="131"/>
      <c r="L1379" s="132"/>
      <c r="M1379" s="133"/>
    </row>
    <row r="1380" spans="1:13" ht="15" customHeight="1">
      <c r="A1380" s="143"/>
      <c r="B1380" s="130"/>
      <c r="C1380" s="131"/>
      <c r="D1380" s="131"/>
      <c r="E1380" s="131"/>
      <c r="F1380" s="152"/>
      <c r="G1380" s="130"/>
      <c r="H1380" s="130"/>
      <c r="I1380" s="131"/>
      <c r="J1380" s="131"/>
      <c r="K1380" s="131"/>
      <c r="L1380" s="132"/>
      <c r="M1380" s="133"/>
    </row>
    <row r="1381" spans="1:13" ht="15" customHeight="1">
      <c r="A1381" s="143"/>
      <c r="B1381" s="130"/>
      <c r="C1381" s="131"/>
      <c r="D1381" s="131"/>
      <c r="E1381" s="131"/>
      <c r="F1381" s="152"/>
      <c r="G1381" s="130"/>
      <c r="H1381" s="130"/>
      <c r="I1381" s="131"/>
      <c r="J1381" s="131"/>
      <c r="K1381" s="131"/>
      <c r="L1381" s="132"/>
      <c r="M1381" s="133"/>
    </row>
    <row r="1382" spans="1:13" ht="15" customHeight="1">
      <c r="A1382" s="143"/>
      <c r="B1382" s="130"/>
      <c r="C1382" s="131"/>
      <c r="D1382" s="131"/>
      <c r="E1382" s="131"/>
      <c r="F1382" s="152"/>
      <c r="G1382" s="130"/>
      <c r="H1382" s="130"/>
      <c r="I1382" s="131"/>
      <c r="J1382" s="131"/>
      <c r="K1382" s="131"/>
      <c r="L1382" s="132"/>
      <c r="M1382" s="133"/>
    </row>
    <row r="1383" spans="1:13" ht="15" customHeight="1">
      <c r="A1383" s="143"/>
      <c r="B1383" s="130"/>
      <c r="C1383" s="131"/>
      <c r="D1383" s="131"/>
      <c r="E1383" s="131"/>
      <c r="F1383" s="152"/>
      <c r="G1383" s="130"/>
      <c r="H1383" s="130"/>
      <c r="I1383" s="131"/>
      <c r="J1383" s="131"/>
      <c r="K1383" s="131"/>
      <c r="L1383" s="132"/>
      <c r="M1383" s="133"/>
    </row>
    <row r="1384" spans="1:13" ht="15" customHeight="1">
      <c r="A1384" s="143"/>
      <c r="B1384" s="130"/>
      <c r="C1384" s="131"/>
      <c r="D1384" s="131"/>
      <c r="E1384" s="131"/>
      <c r="F1384" s="152"/>
      <c r="G1384" s="130"/>
      <c r="H1384" s="130"/>
      <c r="I1384" s="131"/>
      <c r="J1384" s="131"/>
      <c r="K1384" s="131"/>
      <c r="L1384" s="132"/>
      <c r="M1384" s="133"/>
    </row>
    <row r="1385" spans="1:13" ht="15" customHeight="1">
      <c r="A1385" s="143"/>
      <c r="B1385" s="130"/>
      <c r="C1385" s="131"/>
      <c r="D1385" s="131"/>
      <c r="E1385" s="131"/>
      <c r="F1385" s="152"/>
      <c r="G1385" s="130"/>
      <c r="H1385" s="130"/>
      <c r="I1385" s="131"/>
      <c r="J1385" s="131"/>
      <c r="K1385" s="131"/>
      <c r="L1385" s="132"/>
      <c r="M1385" s="133"/>
    </row>
    <row r="1386" spans="1:13" ht="15" customHeight="1">
      <c r="A1386" s="143"/>
      <c r="B1386" s="130"/>
      <c r="C1386" s="131"/>
      <c r="D1386" s="131"/>
      <c r="E1386" s="131"/>
      <c r="F1386" s="152"/>
      <c r="G1386" s="130"/>
      <c r="H1386" s="130"/>
      <c r="I1386" s="131"/>
      <c r="J1386" s="131"/>
      <c r="K1386" s="131"/>
      <c r="L1386" s="132"/>
      <c r="M1386" s="133"/>
    </row>
    <row r="1387" spans="1:13" ht="15" customHeight="1">
      <c r="A1387" s="143"/>
      <c r="B1387" s="130"/>
      <c r="C1387" s="131"/>
      <c r="D1387" s="131"/>
      <c r="E1387" s="131"/>
      <c r="F1387" s="152"/>
      <c r="G1387" s="130"/>
      <c r="H1387" s="130"/>
      <c r="I1387" s="131"/>
      <c r="J1387" s="131"/>
      <c r="K1387" s="131"/>
      <c r="L1387" s="132"/>
      <c r="M1387" s="133"/>
    </row>
    <row r="1388" spans="1:13" ht="15" customHeight="1">
      <c r="A1388" s="143"/>
      <c r="B1388" s="130"/>
      <c r="C1388" s="131"/>
      <c r="D1388" s="131"/>
      <c r="E1388" s="131"/>
      <c r="F1388" s="152"/>
      <c r="G1388" s="130"/>
      <c r="H1388" s="130"/>
      <c r="I1388" s="131"/>
      <c r="J1388" s="131"/>
      <c r="K1388" s="131"/>
      <c r="L1388" s="132"/>
      <c r="M1388" s="133"/>
    </row>
    <row r="1389" spans="1:13" ht="15" customHeight="1">
      <c r="A1389" s="143"/>
      <c r="B1389" s="130"/>
      <c r="C1389" s="131"/>
      <c r="D1389" s="131"/>
      <c r="E1389" s="131"/>
      <c r="F1389" s="152"/>
      <c r="G1389" s="130"/>
      <c r="H1389" s="130"/>
      <c r="I1389" s="131"/>
      <c r="J1389" s="131"/>
      <c r="K1389" s="131"/>
      <c r="L1389" s="132"/>
      <c r="M1389" s="133"/>
    </row>
    <row r="1390" spans="1:13" ht="15" customHeight="1">
      <c r="A1390" s="143"/>
      <c r="B1390" s="130"/>
      <c r="C1390" s="131"/>
      <c r="D1390" s="131"/>
      <c r="E1390" s="131"/>
      <c r="F1390" s="152"/>
      <c r="G1390" s="130"/>
      <c r="H1390" s="130"/>
      <c r="I1390" s="131"/>
      <c r="J1390" s="131"/>
      <c r="K1390" s="131"/>
      <c r="L1390" s="132"/>
      <c r="M1390" s="133"/>
    </row>
    <row r="1391" spans="1:13" ht="15" customHeight="1">
      <c r="A1391" s="143"/>
      <c r="B1391" s="130"/>
      <c r="C1391" s="131"/>
      <c r="D1391" s="131"/>
      <c r="E1391" s="131"/>
      <c r="F1391" s="152"/>
      <c r="G1391" s="130"/>
      <c r="H1391" s="130"/>
      <c r="I1391" s="131"/>
      <c r="J1391" s="131"/>
      <c r="K1391" s="131"/>
      <c r="L1391" s="132"/>
      <c r="M1391" s="133"/>
    </row>
    <row r="1392" spans="1:13" ht="15" customHeight="1">
      <c r="A1392" s="143"/>
      <c r="B1392" s="130"/>
      <c r="C1392" s="131"/>
      <c r="D1392" s="131"/>
      <c r="E1392" s="131"/>
      <c r="F1392" s="152"/>
      <c r="G1392" s="130"/>
      <c r="H1392" s="130"/>
      <c r="I1392" s="131"/>
      <c r="J1392" s="131"/>
      <c r="K1392" s="131"/>
      <c r="L1392" s="132"/>
      <c r="M1392" s="133"/>
    </row>
    <row r="1393" spans="1:13" ht="15" customHeight="1">
      <c r="A1393" s="143"/>
      <c r="B1393" s="130"/>
      <c r="C1393" s="131"/>
      <c r="D1393" s="131"/>
      <c r="E1393" s="131"/>
      <c r="F1393" s="152"/>
      <c r="G1393" s="130"/>
      <c r="H1393" s="130"/>
      <c r="I1393" s="131"/>
      <c r="J1393" s="131"/>
      <c r="K1393" s="131"/>
      <c r="L1393" s="132"/>
      <c r="M1393" s="133"/>
    </row>
    <row r="1394" spans="1:13" ht="15" customHeight="1">
      <c r="A1394" s="143"/>
      <c r="B1394" s="130"/>
      <c r="C1394" s="131"/>
      <c r="D1394" s="131"/>
      <c r="E1394" s="131"/>
      <c r="F1394" s="152"/>
      <c r="G1394" s="130"/>
      <c r="H1394" s="130"/>
      <c r="I1394" s="131"/>
      <c r="J1394" s="131"/>
      <c r="K1394" s="131"/>
      <c r="L1394" s="132"/>
      <c r="M1394" s="133"/>
    </row>
    <row r="1395" spans="1:13" ht="15" customHeight="1">
      <c r="A1395" s="143"/>
      <c r="B1395" s="130"/>
      <c r="C1395" s="131"/>
      <c r="D1395" s="131"/>
      <c r="E1395" s="131"/>
      <c r="F1395" s="152"/>
      <c r="G1395" s="130"/>
      <c r="H1395" s="130"/>
      <c r="I1395" s="131"/>
      <c r="J1395" s="131"/>
      <c r="K1395" s="131"/>
      <c r="L1395" s="132"/>
      <c r="M1395" s="133"/>
    </row>
    <row r="1396" spans="1:13" ht="15" customHeight="1">
      <c r="A1396" s="143"/>
      <c r="B1396" s="130"/>
      <c r="C1396" s="131"/>
      <c r="D1396" s="131"/>
      <c r="E1396" s="131"/>
      <c r="F1396" s="152"/>
      <c r="G1396" s="130"/>
      <c r="H1396" s="130"/>
      <c r="I1396" s="131"/>
      <c r="J1396" s="131"/>
      <c r="K1396" s="131"/>
      <c r="L1396" s="132"/>
      <c r="M1396" s="133"/>
    </row>
    <row r="1397" spans="1:13" ht="15" customHeight="1">
      <c r="A1397" s="143"/>
      <c r="B1397" s="130"/>
      <c r="C1397" s="131"/>
      <c r="D1397" s="131"/>
      <c r="E1397" s="131"/>
      <c r="F1397" s="152"/>
      <c r="G1397" s="130"/>
      <c r="H1397" s="130"/>
      <c r="I1397" s="131"/>
      <c r="J1397" s="131"/>
      <c r="K1397" s="131"/>
      <c r="L1397" s="132"/>
      <c r="M1397" s="133"/>
    </row>
    <row r="1398" spans="1:13" ht="15" customHeight="1">
      <c r="A1398" s="143"/>
      <c r="B1398" s="130"/>
      <c r="C1398" s="131"/>
      <c r="D1398" s="131"/>
      <c r="E1398" s="131"/>
      <c r="F1398" s="152"/>
      <c r="G1398" s="130"/>
      <c r="H1398" s="130"/>
      <c r="I1398" s="131"/>
      <c r="J1398" s="131"/>
      <c r="K1398" s="131"/>
      <c r="L1398" s="132"/>
      <c r="M1398" s="133"/>
    </row>
    <row r="1399" spans="1:13" ht="15" customHeight="1">
      <c r="A1399" s="143"/>
      <c r="B1399" s="130"/>
      <c r="C1399" s="131"/>
      <c r="D1399" s="131"/>
      <c r="E1399" s="131"/>
      <c r="F1399" s="152"/>
      <c r="G1399" s="130"/>
      <c r="H1399" s="130"/>
      <c r="I1399" s="131"/>
      <c r="J1399" s="131"/>
      <c r="K1399" s="131"/>
      <c r="L1399" s="132"/>
      <c r="M1399" s="133"/>
    </row>
    <row r="1400" spans="1:13" ht="15" customHeight="1">
      <c r="A1400" s="143"/>
      <c r="B1400" s="130"/>
      <c r="C1400" s="131"/>
      <c r="D1400" s="131"/>
      <c r="E1400" s="131"/>
      <c r="F1400" s="152"/>
      <c r="G1400" s="130"/>
      <c r="H1400" s="130"/>
      <c r="I1400" s="131"/>
      <c r="J1400" s="131"/>
      <c r="K1400" s="131"/>
      <c r="L1400" s="132"/>
      <c r="M1400" s="133"/>
    </row>
    <row r="1401" spans="1:13" ht="15" customHeight="1">
      <c r="A1401" s="143"/>
      <c r="B1401" s="130"/>
      <c r="C1401" s="131"/>
      <c r="D1401" s="131"/>
      <c r="E1401" s="131"/>
      <c r="F1401" s="152"/>
      <c r="G1401" s="130"/>
      <c r="H1401" s="130"/>
      <c r="I1401" s="131"/>
      <c r="J1401" s="131"/>
      <c r="K1401" s="131"/>
      <c r="L1401" s="132"/>
      <c r="M1401" s="133"/>
    </row>
    <row r="1402" spans="1:13" ht="15" customHeight="1">
      <c r="A1402" s="143"/>
      <c r="B1402" s="130"/>
      <c r="C1402" s="131"/>
      <c r="D1402" s="131"/>
      <c r="E1402" s="131"/>
      <c r="F1402" s="152"/>
      <c r="G1402" s="130"/>
      <c r="H1402" s="130"/>
      <c r="I1402" s="131"/>
      <c r="J1402" s="131"/>
      <c r="K1402" s="131"/>
      <c r="L1402" s="132"/>
      <c r="M1402" s="133"/>
    </row>
    <row r="1403" spans="1:13" ht="15" customHeight="1">
      <c r="A1403" s="143"/>
      <c r="B1403" s="130"/>
      <c r="C1403" s="131"/>
      <c r="D1403" s="131"/>
      <c r="E1403" s="131"/>
      <c r="F1403" s="152"/>
      <c r="G1403" s="130"/>
      <c r="H1403" s="130"/>
      <c r="I1403" s="131"/>
      <c r="J1403" s="131"/>
      <c r="K1403" s="131"/>
      <c r="L1403" s="132"/>
      <c r="M1403" s="133"/>
    </row>
    <row r="1404" spans="1:13" ht="15" customHeight="1">
      <c r="A1404" s="143"/>
      <c r="B1404" s="130"/>
      <c r="C1404" s="131"/>
      <c r="D1404" s="131"/>
      <c r="E1404" s="131"/>
      <c r="F1404" s="152"/>
      <c r="G1404" s="130"/>
      <c r="H1404" s="130"/>
      <c r="I1404" s="131"/>
      <c r="J1404" s="131"/>
      <c r="K1404" s="131"/>
      <c r="L1404" s="132"/>
      <c r="M1404" s="133"/>
    </row>
    <row r="1405" spans="1:13" ht="15" customHeight="1">
      <c r="A1405" s="143"/>
      <c r="B1405" s="130"/>
      <c r="C1405" s="131"/>
      <c r="D1405" s="131"/>
      <c r="E1405" s="131"/>
      <c r="F1405" s="152"/>
      <c r="G1405" s="130"/>
      <c r="H1405" s="130"/>
      <c r="I1405" s="131"/>
      <c r="J1405" s="131"/>
      <c r="K1405" s="131"/>
      <c r="L1405" s="132"/>
      <c r="M1405" s="133"/>
    </row>
    <row r="1406" spans="1:13" ht="15" customHeight="1">
      <c r="A1406" s="143"/>
      <c r="B1406" s="130"/>
      <c r="C1406" s="131"/>
      <c r="D1406" s="131"/>
      <c r="E1406" s="131"/>
      <c r="F1406" s="152"/>
      <c r="G1406" s="130"/>
      <c r="H1406" s="130"/>
      <c r="I1406" s="131"/>
      <c r="J1406" s="131"/>
      <c r="K1406" s="131"/>
      <c r="L1406" s="132"/>
      <c r="M1406" s="133"/>
    </row>
    <row r="1407" spans="1:13" ht="15" customHeight="1">
      <c r="A1407" s="143"/>
      <c r="B1407" s="130"/>
      <c r="C1407" s="131"/>
      <c r="D1407" s="131"/>
      <c r="E1407" s="131"/>
      <c r="F1407" s="152"/>
      <c r="G1407" s="130"/>
      <c r="H1407" s="130"/>
      <c r="I1407" s="131"/>
      <c r="J1407" s="131"/>
      <c r="K1407" s="131"/>
      <c r="L1407" s="132"/>
      <c r="M1407" s="133"/>
    </row>
    <row r="1408" spans="1:13" ht="15" customHeight="1">
      <c r="A1408" s="143"/>
      <c r="B1408" s="130"/>
      <c r="C1408" s="131"/>
      <c r="D1408" s="131"/>
      <c r="E1408" s="131"/>
      <c r="F1408" s="152"/>
      <c r="G1408" s="130"/>
      <c r="H1408" s="130"/>
      <c r="I1408" s="131"/>
      <c r="J1408" s="131"/>
      <c r="K1408" s="131"/>
      <c r="L1408" s="132"/>
      <c r="M1408" s="133"/>
    </row>
    <row r="1409" spans="1:13" ht="15" customHeight="1">
      <c r="A1409" s="143"/>
      <c r="B1409" s="130"/>
      <c r="C1409" s="131"/>
      <c r="D1409" s="131"/>
      <c r="E1409" s="131"/>
      <c r="F1409" s="152"/>
      <c r="G1409" s="130"/>
      <c r="H1409" s="130"/>
      <c r="I1409" s="131"/>
      <c r="J1409" s="131"/>
      <c r="K1409" s="131"/>
      <c r="L1409" s="132"/>
      <c r="M1409" s="133"/>
    </row>
    <row r="1410" spans="1:13" ht="15" customHeight="1">
      <c r="A1410" s="143"/>
      <c r="B1410" s="130"/>
      <c r="C1410" s="131"/>
      <c r="D1410" s="131"/>
      <c r="E1410" s="131"/>
      <c r="F1410" s="152"/>
      <c r="G1410" s="130"/>
      <c r="H1410" s="130"/>
      <c r="I1410" s="131"/>
      <c r="J1410" s="131"/>
      <c r="K1410" s="131"/>
      <c r="L1410" s="132"/>
      <c r="M1410" s="133"/>
    </row>
    <row r="1411" spans="1:13" ht="15" customHeight="1">
      <c r="A1411" s="143"/>
      <c r="B1411" s="130"/>
      <c r="C1411" s="131"/>
      <c r="D1411" s="131"/>
      <c r="E1411" s="131"/>
      <c r="F1411" s="152"/>
      <c r="G1411" s="130"/>
      <c r="H1411" s="130"/>
      <c r="I1411" s="131"/>
      <c r="J1411" s="131"/>
      <c r="K1411" s="131"/>
      <c r="L1411" s="132"/>
      <c r="M1411" s="133"/>
    </row>
    <row r="1412" spans="1:13" ht="15" customHeight="1">
      <c r="A1412" s="143"/>
      <c r="B1412" s="130"/>
      <c r="C1412" s="131"/>
      <c r="D1412" s="131"/>
      <c r="E1412" s="131"/>
      <c r="F1412" s="152"/>
      <c r="G1412" s="130"/>
      <c r="H1412" s="130"/>
      <c r="I1412" s="131"/>
      <c r="J1412" s="131"/>
      <c r="K1412" s="131"/>
      <c r="L1412" s="132"/>
      <c r="M1412" s="133"/>
    </row>
    <row r="1413" spans="1:13" ht="15" customHeight="1">
      <c r="A1413" s="143"/>
      <c r="B1413" s="130"/>
      <c r="C1413" s="131"/>
      <c r="D1413" s="131"/>
      <c r="E1413" s="131"/>
      <c r="F1413" s="152"/>
      <c r="G1413" s="130"/>
      <c r="H1413" s="130"/>
      <c r="I1413" s="131"/>
      <c r="J1413" s="131"/>
      <c r="K1413" s="131"/>
      <c r="L1413" s="132"/>
      <c r="M1413" s="133"/>
    </row>
    <row r="1414" spans="1:13" ht="15" customHeight="1">
      <c r="A1414" s="143"/>
      <c r="B1414" s="130"/>
      <c r="C1414" s="131"/>
      <c r="D1414" s="131"/>
      <c r="E1414" s="131"/>
      <c r="F1414" s="152"/>
      <c r="G1414" s="130"/>
      <c r="H1414" s="130"/>
      <c r="I1414" s="131"/>
      <c r="J1414" s="131"/>
      <c r="K1414" s="131"/>
      <c r="L1414" s="132"/>
      <c r="M1414" s="133"/>
    </row>
    <row r="1415" spans="1:13" ht="15" customHeight="1">
      <c r="A1415" s="143"/>
      <c r="B1415" s="130"/>
      <c r="C1415" s="131"/>
      <c r="D1415" s="131"/>
      <c r="E1415" s="131"/>
      <c r="F1415" s="152"/>
      <c r="G1415" s="130"/>
      <c r="H1415" s="130"/>
      <c r="I1415" s="131"/>
      <c r="J1415" s="131"/>
      <c r="K1415" s="131"/>
      <c r="L1415" s="132"/>
      <c r="M1415" s="133"/>
    </row>
    <row r="1416" spans="1:13" ht="15" customHeight="1">
      <c r="A1416" s="143"/>
      <c r="B1416" s="130"/>
      <c r="C1416" s="131"/>
      <c r="D1416" s="131"/>
      <c r="E1416" s="131"/>
      <c r="F1416" s="152"/>
      <c r="G1416" s="130"/>
      <c r="H1416" s="130"/>
      <c r="I1416" s="131"/>
      <c r="J1416" s="131"/>
      <c r="K1416" s="131"/>
      <c r="L1416" s="132"/>
      <c r="M1416" s="133"/>
    </row>
    <row r="1417" spans="1:13" ht="15" customHeight="1">
      <c r="A1417" s="143"/>
      <c r="B1417" s="130"/>
      <c r="C1417" s="131"/>
      <c r="D1417" s="131"/>
      <c r="E1417" s="131"/>
      <c r="F1417" s="152"/>
      <c r="G1417" s="130"/>
      <c r="H1417" s="130"/>
      <c r="I1417" s="131"/>
      <c r="J1417" s="131"/>
      <c r="K1417" s="131"/>
      <c r="L1417" s="132"/>
      <c r="M1417" s="133"/>
    </row>
    <row r="1418" spans="1:13" ht="15" customHeight="1">
      <c r="A1418" s="143"/>
      <c r="B1418" s="130"/>
      <c r="C1418" s="131"/>
      <c r="D1418" s="131"/>
      <c r="E1418" s="131"/>
      <c r="F1418" s="152"/>
      <c r="G1418" s="130"/>
      <c r="H1418" s="130"/>
      <c r="I1418" s="131"/>
      <c r="J1418" s="131"/>
      <c r="K1418" s="131"/>
      <c r="L1418" s="132"/>
      <c r="M1418" s="133"/>
    </row>
    <row r="1419" spans="1:13" ht="15" customHeight="1">
      <c r="A1419" s="143"/>
      <c r="B1419" s="130"/>
      <c r="C1419" s="131"/>
      <c r="D1419" s="131"/>
      <c r="E1419" s="131"/>
      <c r="F1419" s="152"/>
      <c r="G1419" s="130"/>
      <c r="H1419" s="130"/>
      <c r="I1419" s="131"/>
      <c r="J1419" s="131"/>
      <c r="K1419" s="131"/>
      <c r="L1419" s="132"/>
      <c r="M1419" s="133"/>
    </row>
    <row r="1420" spans="1:13" ht="15" customHeight="1">
      <c r="A1420" s="143"/>
      <c r="B1420" s="130"/>
      <c r="C1420" s="131"/>
      <c r="D1420" s="131"/>
      <c r="E1420" s="131"/>
      <c r="F1420" s="152"/>
      <c r="G1420" s="130"/>
      <c r="H1420" s="130"/>
      <c r="I1420" s="131"/>
      <c r="J1420" s="131"/>
      <c r="K1420" s="131"/>
      <c r="L1420" s="132"/>
      <c r="M1420" s="133"/>
    </row>
    <row r="1421" spans="1:13" ht="15" customHeight="1">
      <c r="A1421" s="143"/>
      <c r="B1421" s="130"/>
      <c r="C1421" s="131"/>
      <c r="D1421" s="131"/>
      <c r="E1421" s="131"/>
      <c r="F1421" s="152"/>
      <c r="G1421" s="130"/>
      <c r="H1421" s="130"/>
      <c r="I1421" s="131"/>
      <c r="J1421" s="131"/>
      <c r="K1421" s="131"/>
      <c r="L1421" s="132"/>
      <c r="M1421" s="133"/>
    </row>
    <row r="1422" spans="1:13" ht="15" customHeight="1">
      <c r="A1422" s="143"/>
      <c r="B1422" s="130"/>
      <c r="C1422" s="131"/>
      <c r="D1422" s="131"/>
      <c r="E1422" s="131"/>
      <c r="F1422" s="152"/>
      <c r="G1422" s="130"/>
      <c r="H1422" s="130"/>
      <c r="I1422" s="131"/>
      <c r="J1422" s="131"/>
      <c r="K1422" s="131"/>
      <c r="L1422" s="132"/>
      <c r="M1422" s="133"/>
    </row>
    <row r="1423" spans="1:13" ht="15" customHeight="1">
      <c r="A1423" s="143"/>
      <c r="B1423" s="130"/>
      <c r="C1423" s="131"/>
      <c r="D1423" s="131"/>
      <c r="E1423" s="131"/>
      <c r="F1423" s="152"/>
      <c r="G1423" s="130"/>
      <c r="H1423" s="130"/>
      <c r="I1423" s="131"/>
      <c r="J1423" s="131"/>
      <c r="K1423" s="131"/>
      <c r="L1423" s="132"/>
      <c r="M1423" s="133"/>
    </row>
    <row r="1424" spans="1:13" ht="15" customHeight="1">
      <c r="A1424" s="143"/>
      <c r="B1424" s="130"/>
      <c r="C1424" s="131"/>
      <c r="D1424" s="131"/>
      <c r="E1424" s="131"/>
      <c r="F1424" s="152"/>
      <c r="G1424" s="130"/>
      <c r="H1424" s="130"/>
      <c r="I1424" s="131"/>
      <c r="J1424" s="131"/>
      <c r="K1424" s="131"/>
      <c r="L1424" s="132"/>
      <c r="M1424" s="133"/>
    </row>
    <row r="1425" spans="1:13" ht="15" customHeight="1">
      <c r="A1425" s="143"/>
      <c r="B1425" s="130"/>
      <c r="C1425" s="131"/>
      <c r="D1425" s="131"/>
      <c r="E1425" s="131"/>
      <c r="F1425" s="152"/>
      <c r="G1425" s="130"/>
      <c r="H1425" s="130"/>
      <c r="I1425" s="131"/>
      <c r="J1425" s="131"/>
      <c r="K1425" s="131"/>
      <c r="L1425" s="132"/>
      <c r="M1425" s="133"/>
    </row>
    <row r="1426" spans="1:13" ht="15" customHeight="1">
      <c r="A1426" s="143"/>
      <c r="B1426" s="130"/>
      <c r="C1426" s="131"/>
      <c r="D1426" s="131"/>
      <c r="E1426" s="131"/>
      <c r="F1426" s="152"/>
      <c r="G1426" s="130"/>
      <c r="H1426" s="130"/>
      <c r="I1426" s="131"/>
      <c r="J1426" s="131"/>
      <c r="K1426" s="131"/>
      <c r="L1426" s="132"/>
      <c r="M1426" s="133"/>
    </row>
    <row r="1427" spans="1:13" ht="15" customHeight="1">
      <c r="A1427" s="143"/>
      <c r="B1427" s="130"/>
      <c r="C1427" s="131"/>
      <c r="D1427" s="131"/>
      <c r="E1427" s="131"/>
      <c r="F1427" s="152"/>
      <c r="G1427" s="130"/>
      <c r="H1427" s="130"/>
      <c r="I1427" s="131"/>
      <c r="J1427" s="131"/>
      <c r="K1427" s="131"/>
      <c r="L1427" s="132"/>
      <c r="M1427" s="133"/>
    </row>
    <row r="1428" spans="1:13" ht="15" customHeight="1">
      <c r="A1428" s="143"/>
      <c r="B1428" s="130"/>
      <c r="C1428" s="131"/>
      <c r="D1428" s="131"/>
      <c r="E1428" s="131"/>
      <c r="F1428" s="152"/>
      <c r="G1428" s="130"/>
      <c r="H1428" s="130"/>
      <c r="I1428" s="131"/>
      <c r="J1428" s="131"/>
      <c r="K1428" s="131"/>
      <c r="L1428" s="132"/>
      <c r="M1428" s="133"/>
    </row>
    <row r="1429" spans="1:13" ht="15" customHeight="1">
      <c r="A1429" s="143"/>
      <c r="B1429" s="130"/>
      <c r="C1429" s="131"/>
      <c r="D1429" s="131"/>
      <c r="E1429" s="131"/>
      <c r="F1429" s="152"/>
      <c r="G1429" s="130"/>
      <c r="H1429" s="130"/>
      <c r="I1429" s="131"/>
      <c r="J1429" s="131"/>
      <c r="K1429" s="131"/>
      <c r="L1429" s="132"/>
      <c r="M1429" s="133"/>
    </row>
    <row r="1430" spans="1:13" ht="15" customHeight="1">
      <c r="A1430" s="143"/>
      <c r="B1430" s="130"/>
      <c r="C1430" s="131"/>
      <c r="D1430" s="131"/>
      <c r="E1430" s="131"/>
      <c r="F1430" s="152"/>
      <c r="G1430" s="130"/>
      <c r="H1430" s="130"/>
      <c r="I1430" s="131"/>
      <c r="J1430" s="131"/>
      <c r="K1430" s="131"/>
      <c r="L1430" s="132"/>
      <c r="M1430" s="133"/>
    </row>
    <row r="1431" spans="1:13" ht="15" customHeight="1">
      <c r="A1431" s="143"/>
      <c r="B1431" s="130"/>
      <c r="C1431" s="131"/>
      <c r="D1431" s="131"/>
      <c r="E1431" s="131"/>
      <c r="F1431" s="152"/>
      <c r="G1431" s="130"/>
      <c r="H1431" s="130"/>
      <c r="I1431" s="131"/>
      <c r="J1431" s="131"/>
      <c r="K1431" s="131"/>
      <c r="L1431" s="132"/>
      <c r="M1431" s="133"/>
    </row>
    <row r="1432" spans="1:13" ht="15" customHeight="1">
      <c r="A1432" s="143"/>
      <c r="B1432" s="130"/>
      <c r="C1432" s="131"/>
      <c r="D1432" s="131"/>
      <c r="E1432" s="131"/>
      <c r="F1432" s="152"/>
      <c r="G1432" s="130"/>
      <c r="H1432" s="130"/>
      <c r="I1432" s="131"/>
      <c r="J1432" s="131"/>
      <c r="K1432" s="131"/>
      <c r="L1432" s="132"/>
      <c r="M1432" s="133"/>
    </row>
    <row r="1433" spans="1:13" ht="15" customHeight="1">
      <c r="A1433" s="143"/>
      <c r="B1433" s="130"/>
      <c r="C1433" s="131"/>
      <c r="D1433" s="131"/>
      <c r="E1433" s="131"/>
      <c r="F1433" s="152"/>
      <c r="G1433" s="130"/>
      <c r="H1433" s="130"/>
      <c r="I1433" s="131"/>
      <c r="J1433" s="131"/>
      <c r="K1433" s="131"/>
      <c r="L1433" s="132"/>
      <c r="M1433" s="133"/>
    </row>
    <row r="1434" spans="1:13" ht="15" customHeight="1">
      <c r="A1434" s="143"/>
      <c r="B1434" s="130"/>
      <c r="C1434" s="131"/>
      <c r="D1434" s="131"/>
      <c r="E1434" s="131"/>
      <c r="F1434" s="152"/>
      <c r="G1434" s="130"/>
      <c r="H1434" s="130"/>
      <c r="I1434" s="131"/>
      <c r="J1434" s="131"/>
      <c r="K1434" s="131"/>
      <c r="L1434" s="132"/>
      <c r="M1434" s="133"/>
    </row>
    <row r="1435" spans="1:13" ht="15" customHeight="1">
      <c r="A1435" s="143"/>
      <c r="B1435" s="130"/>
      <c r="C1435" s="131"/>
      <c r="D1435" s="131"/>
      <c r="E1435" s="131"/>
      <c r="F1435" s="152"/>
      <c r="G1435" s="130"/>
      <c r="H1435" s="130"/>
      <c r="I1435" s="131"/>
      <c r="J1435" s="131"/>
      <c r="K1435" s="131"/>
      <c r="L1435" s="132"/>
      <c r="M1435" s="133"/>
    </row>
    <row r="1436" spans="1:13" ht="15" customHeight="1">
      <c r="A1436" s="143"/>
      <c r="B1436" s="130"/>
      <c r="C1436" s="131"/>
      <c r="D1436" s="131"/>
      <c r="E1436" s="131"/>
      <c r="F1436" s="152"/>
      <c r="G1436" s="130"/>
      <c r="H1436" s="130"/>
      <c r="I1436" s="131"/>
      <c r="J1436" s="131"/>
      <c r="K1436" s="131"/>
      <c r="L1436" s="132"/>
      <c r="M1436" s="133"/>
    </row>
    <row r="1437" spans="1:13" ht="15" customHeight="1">
      <c r="A1437" s="143"/>
      <c r="B1437" s="130"/>
      <c r="C1437" s="131"/>
      <c r="D1437" s="131"/>
      <c r="E1437" s="131"/>
      <c r="F1437" s="152"/>
      <c r="G1437" s="130"/>
      <c r="H1437" s="130"/>
      <c r="I1437" s="131"/>
      <c r="J1437" s="131"/>
      <c r="K1437" s="131"/>
      <c r="L1437" s="132"/>
      <c r="M1437" s="133"/>
    </row>
    <row r="1438" spans="1:13" ht="15" customHeight="1">
      <c r="A1438" s="143"/>
      <c r="B1438" s="130"/>
      <c r="C1438" s="131"/>
      <c r="D1438" s="131"/>
      <c r="E1438" s="131"/>
      <c r="F1438" s="152"/>
      <c r="G1438" s="130"/>
      <c r="H1438" s="130"/>
      <c r="I1438" s="131"/>
      <c r="J1438" s="131"/>
      <c r="K1438" s="131"/>
      <c r="L1438" s="132"/>
      <c r="M1438" s="133"/>
    </row>
    <row r="1439" spans="1:13" ht="15" customHeight="1">
      <c r="A1439" s="143"/>
      <c r="B1439" s="130"/>
      <c r="C1439" s="131"/>
      <c r="D1439" s="131"/>
      <c r="E1439" s="131"/>
      <c r="F1439" s="152"/>
      <c r="G1439" s="130"/>
      <c r="H1439" s="130"/>
      <c r="I1439" s="131"/>
      <c r="J1439" s="131"/>
      <c r="K1439" s="131"/>
      <c r="L1439" s="132"/>
      <c r="M1439" s="133"/>
    </row>
    <row r="1440" spans="1:13" ht="15" customHeight="1">
      <c r="A1440" s="143"/>
      <c r="B1440" s="130"/>
      <c r="C1440" s="131"/>
      <c r="D1440" s="131"/>
      <c r="E1440" s="131"/>
      <c r="F1440" s="152"/>
      <c r="G1440" s="130"/>
      <c r="H1440" s="130"/>
      <c r="I1440" s="131"/>
      <c r="J1440" s="131"/>
      <c r="K1440" s="131"/>
      <c r="L1440" s="132"/>
      <c r="M1440" s="133"/>
    </row>
    <row r="1441" spans="1:13" ht="15" customHeight="1">
      <c r="A1441" s="143"/>
      <c r="B1441" s="130"/>
      <c r="C1441" s="131"/>
      <c r="D1441" s="131"/>
      <c r="E1441" s="131"/>
      <c r="F1441" s="152"/>
      <c r="G1441" s="130"/>
      <c r="H1441" s="130"/>
      <c r="I1441" s="131"/>
      <c r="J1441" s="131"/>
      <c r="K1441" s="131"/>
      <c r="L1441" s="132"/>
      <c r="M1441" s="133"/>
    </row>
    <row r="1442" spans="1:13" ht="15" customHeight="1">
      <c r="A1442" s="143"/>
      <c r="B1442" s="130"/>
      <c r="C1442" s="131"/>
      <c r="D1442" s="131"/>
      <c r="E1442" s="131"/>
      <c r="F1442" s="152"/>
      <c r="G1442" s="130"/>
      <c r="H1442" s="130"/>
      <c r="I1442" s="131"/>
      <c r="J1442" s="131"/>
      <c r="K1442" s="131"/>
      <c r="L1442" s="132"/>
      <c r="M1442" s="133"/>
    </row>
    <row r="1443" spans="1:13" ht="15" customHeight="1">
      <c r="A1443" s="143"/>
      <c r="B1443" s="130"/>
      <c r="C1443" s="131"/>
      <c r="D1443" s="131"/>
      <c r="E1443" s="131"/>
      <c r="F1443" s="152"/>
      <c r="G1443" s="130"/>
      <c r="H1443" s="130"/>
      <c r="I1443" s="131"/>
      <c r="J1443" s="131"/>
      <c r="K1443" s="131"/>
      <c r="L1443" s="132"/>
      <c r="M1443" s="133"/>
    </row>
    <row r="1444" spans="1:13" ht="15" customHeight="1">
      <c r="A1444" s="143"/>
      <c r="B1444" s="130"/>
      <c r="C1444" s="131"/>
      <c r="D1444" s="131"/>
      <c r="E1444" s="131"/>
      <c r="F1444" s="152"/>
      <c r="G1444" s="130"/>
      <c r="H1444" s="130"/>
      <c r="I1444" s="131"/>
      <c r="J1444" s="131"/>
      <c r="K1444" s="131"/>
      <c r="L1444" s="132"/>
      <c r="M1444" s="133"/>
    </row>
    <row r="1445" spans="1:13" ht="15" customHeight="1">
      <c r="A1445" s="143"/>
      <c r="B1445" s="130"/>
      <c r="C1445" s="131"/>
      <c r="D1445" s="131"/>
      <c r="E1445" s="131"/>
      <c r="F1445" s="152"/>
      <c r="G1445" s="130"/>
      <c r="H1445" s="130"/>
      <c r="I1445" s="131"/>
      <c r="J1445" s="131"/>
      <c r="K1445" s="131"/>
      <c r="L1445" s="132"/>
      <c r="M1445" s="133"/>
    </row>
    <row r="1446" spans="1:13" ht="15" customHeight="1">
      <c r="A1446" s="143"/>
      <c r="B1446" s="130"/>
      <c r="C1446" s="131"/>
      <c r="D1446" s="131"/>
      <c r="E1446" s="131"/>
      <c r="F1446" s="152"/>
      <c r="G1446" s="130"/>
      <c r="H1446" s="130"/>
      <c r="I1446" s="131"/>
      <c r="J1446" s="131"/>
      <c r="K1446" s="131"/>
      <c r="L1446" s="132"/>
      <c r="M1446" s="133"/>
    </row>
    <row r="1447" spans="1:13" ht="15" customHeight="1">
      <c r="A1447" s="143"/>
      <c r="B1447" s="130"/>
      <c r="C1447" s="131"/>
      <c r="D1447" s="131"/>
      <c r="E1447" s="131"/>
      <c r="F1447" s="152"/>
      <c r="G1447" s="130"/>
      <c r="H1447" s="130"/>
      <c r="I1447" s="131"/>
      <c r="J1447" s="131"/>
      <c r="K1447" s="131"/>
      <c r="L1447" s="132"/>
      <c r="M1447" s="133"/>
    </row>
    <row r="1448" spans="1:13" ht="15" customHeight="1">
      <c r="A1448" s="143"/>
      <c r="B1448" s="130"/>
      <c r="C1448" s="131"/>
      <c r="D1448" s="131"/>
      <c r="E1448" s="131"/>
      <c r="F1448" s="152"/>
      <c r="G1448" s="130"/>
      <c r="H1448" s="130"/>
      <c r="I1448" s="131"/>
      <c r="J1448" s="131"/>
      <c r="K1448" s="131"/>
      <c r="L1448" s="132"/>
      <c r="M1448" s="133"/>
    </row>
    <row r="1449" spans="1:13" ht="15" customHeight="1">
      <c r="A1449" s="143"/>
      <c r="B1449" s="130"/>
      <c r="C1449" s="131"/>
      <c r="D1449" s="131"/>
      <c r="E1449" s="131"/>
      <c r="F1449" s="152"/>
      <c r="G1449" s="130"/>
      <c r="H1449" s="130"/>
      <c r="I1449" s="131"/>
      <c r="J1449" s="131"/>
      <c r="K1449" s="131"/>
      <c r="L1449" s="132"/>
      <c r="M1449" s="133"/>
    </row>
    <row r="1450" spans="1:13" ht="15" customHeight="1">
      <c r="A1450" s="143"/>
      <c r="B1450" s="130"/>
      <c r="C1450" s="131"/>
      <c r="D1450" s="131"/>
      <c r="E1450" s="131"/>
      <c r="F1450" s="152"/>
      <c r="G1450" s="130"/>
      <c r="H1450" s="130"/>
      <c r="I1450" s="131"/>
      <c r="J1450" s="131"/>
      <c r="K1450" s="131"/>
      <c r="L1450" s="132"/>
      <c r="M1450" s="133"/>
    </row>
    <row r="1451" spans="1:13" ht="15" customHeight="1">
      <c r="A1451" s="143"/>
      <c r="B1451" s="130"/>
      <c r="C1451" s="131"/>
      <c r="D1451" s="131"/>
      <c r="E1451" s="131"/>
      <c r="F1451" s="152"/>
      <c r="G1451" s="130"/>
      <c r="H1451" s="130"/>
      <c r="I1451" s="131"/>
      <c r="J1451" s="131"/>
      <c r="K1451" s="131"/>
      <c r="L1451" s="132"/>
      <c r="M1451" s="133"/>
    </row>
    <row r="1452" spans="1:13" ht="15" customHeight="1">
      <c r="A1452" s="143"/>
      <c r="B1452" s="130"/>
      <c r="C1452" s="131"/>
      <c r="D1452" s="131"/>
      <c r="E1452" s="131"/>
      <c r="F1452" s="152"/>
      <c r="G1452" s="130"/>
      <c r="H1452" s="130"/>
      <c r="I1452" s="131"/>
      <c r="J1452" s="131"/>
      <c r="K1452" s="131"/>
      <c r="L1452" s="132"/>
      <c r="M1452" s="133"/>
    </row>
    <row r="1453" spans="1:13" ht="15" customHeight="1">
      <c r="A1453" s="143"/>
      <c r="B1453" s="130"/>
      <c r="C1453" s="131"/>
      <c r="D1453" s="131"/>
      <c r="E1453" s="131"/>
      <c r="F1453" s="152"/>
      <c r="G1453" s="130"/>
      <c r="H1453" s="130"/>
      <c r="I1453" s="131"/>
      <c r="J1453" s="131"/>
      <c r="K1453" s="131"/>
      <c r="L1453" s="132"/>
      <c r="M1453" s="133"/>
    </row>
    <row r="1454" spans="1:13" ht="15" customHeight="1">
      <c r="A1454" s="143"/>
      <c r="B1454" s="130"/>
      <c r="C1454" s="131"/>
      <c r="D1454" s="131"/>
      <c r="E1454" s="131"/>
      <c r="F1454" s="152"/>
      <c r="G1454" s="130"/>
      <c r="H1454" s="130"/>
      <c r="I1454" s="131"/>
      <c r="J1454" s="131"/>
      <c r="K1454" s="131"/>
      <c r="L1454" s="132"/>
      <c r="M1454" s="133"/>
    </row>
    <row r="1455" spans="1:13" ht="15" customHeight="1">
      <c r="A1455" s="143"/>
      <c r="B1455" s="130"/>
      <c r="C1455" s="131"/>
      <c r="D1455" s="131"/>
      <c r="E1455" s="131"/>
      <c r="F1455" s="152"/>
      <c r="G1455" s="130"/>
      <c r="H1455" s="130"/>
      <c r="I1455" s="131"/>
      <c r="J1455" s="131"/>
      <c r="K1455" s="131"/>
      <c r="L1455" s="132"/>
      <c r="M1455" s="133"/>
    </row>
    <row r="1456" spans="1:13" ht="15" customHeight="1">
      <c r="A1456" s="143"/>
      <c r="B1456" s="130"/>
      <c r="C1456" s="131"/>
      <c r="D1456" s="131"/>
      <c r="E1456" s="131"/>
      <c r="F1456" s="152"/>
      <c r="G1456" s="130"/>
      <c r="H1456" s="130"/>
      <c r="I1456" s="131"/>
      <c r="J1456" s="131"/>
      <c r="K1456" s="131"/>
      <c r="L1456" s="132"/>
      <c r="M1456" s="133"/>
    </row>
    <row r="1457" spans="1:13" ht="15" customHeight="1">
      <c r="A1457" s="143"/>
      <c r="B1457" s="130"/>
      <c r="C1457" s="131"/>
      <c r="D1457" s="131"/>
      <c r="E1457" s="131"/>
      <c r="F1457" s="152"/>
      <c r="G1457" s="130"/>
      <c r="H1457" s="130"/>
      <c r="I1457" s="131"/>
      <c r="J1457" s="131"/>
      <c r="K1457" s="131"/>
      <c r="L1457" s="132"/>
      <c r="M1457" s="133"/>
    </row>
    <row r="1458" spans="1:13" ht="15" customHeight="1">
      <c r="A1458" s="143"/>
      <c r="B1458" s="130"/>
      <c r="C1458" s="131"/>
      <c r="D1458" s="131"/>
      <c r="E1458" s="131"/>
      <c r="F1458" s="152"/>
      <c r="G1458" s="130"/>
      <c r="H1458" s="130"/>
      <c r="I1458" s="131"/>
      <c r="J1458" s="131"/>
      <c r="K1458" s="131"/>
      <c r="L1458" s="132"/>
      <c r="M1458" s="133"/>
    </row>
    <row r="1459" spans="1:13" ht="15" customHeight="1">
      <c r="A1459" s="143"/>
      <c r="B1459" s="130"/>
      <c r="C1459" s="131"/>
      <c r="D1459" s="131"/>
      <c r="E1459" s="131"/>
      <c r="F1459" s="152"/>
      <c r="G1459" s="130"/>
      <c r="H1459" s="130"/>
      <c r="I1459" s="131"/>
      <c r="J1459" s="131"/>
      <c r="K1459" s="131"/>
      <c r="L1459" s="132"/>
      <c r="M1459" s="133"/>
    </row>
    <row r="1460" spans="1:13" ht="15" customHeight="1">
      <c r="A1460" s="143"/>
      <c r="B1460" s="130"/>
      <c r="C1460" s="131"/>
      <c r="D1460" s="131"/>
      <c r="E1460" s="131"/>
      <c r="F1460" s="152"/>
      <c r="G1460" s="130"/>
      <c r="H1460" s="130"/>
      <c r="I1460" s="131"/>
      <c r="J1460" s="131"/>
      <c r="K1460" s="131"/>
      <c r="L1460" s="132"/>
      <c r="M1460" s="133"/>
    </row>
    <row r="1461" spans="1:13" ht="15" customHeight="1">
      <c r="A1461" s="143"/>
      <c r="B1461" s="130"/>
      <c r="C1461" s="131"/>
      <c r="D1461" s="131"/>
      <c r="E1461" s="131"/>
      <c r="F1461" s="152"/>
      <c r="G1461" s="130"/>
      <c r="H1461" s="130"/>
      <c r="I1461" s="131"/>
      <c r="J1461" s="131"/>
      <c r="K1461" s="131"/>
      <c r="L1461" s="132"/>
      <c r="M1461" s="133"/>
    </row>
    <row r="1462" spans="1:13" ht="15" customHeight="1">
      <c r="A1462" s="143"/>
      <c r="B1462" s="130"/>
      <c r="C1462" s="131"/>
      <c r="D1462" s="131"/>
      <c r="E1462" s="131"/>
      <c r="F1462" s="152"/>
      <c r="G1462" s="130"/>
      <c r="H1462" s="130"/>
      <c r="I1462" s="131"/>
      <c r="J1462" s="131"/>
      <c r="K1462" s="131"/>
      <c r="L1462" s="132"/>
      <c r="M1462" s="133"/>
    </row>
    <row r="1463" spans="1:13" ht="15" customHeight="1">
      <c r="A1463" s="143"/>
      <c r="B1463" s="130"/>
      <c r="C1463" s="131"/>
      <c r="D1463" s="131"/>
      <c r="E1463" s="131"/>
      <c r="F1463" s="152"/>
      <c r="G1463" s="130"/>
      <c r="H1463" s="130"/>
      <c r="I1463" s="131"/>
      <c r="J1463" s="131"/>
      <c r="K1463" s="131"/>
      <c r="L1463" s="132"/>
      <c r="M1463" s="133"/>
    </row>
    <row r="1464" spans="1:13" ht="15" customHeight="1">
      <c r="A1464" s="143"/>
      <c r="B1464" s="130"/>
      <c r="C1464" s="131"/>
      <c r="D1464" s="131"/>
      <c r="E1464" s="131"/>
      <c r="F1464" s="152"/>
      <c r="G1464" s="130"/>
      <c r="H1464" s="130"/>
      <c r="I1464" s="131"/>
      <c r="J1464" s="131"/>
      <c r="K1464" s="131"/>
      <c r="L1464" s="132"/>
      <c r="M1464" s="133"/>
    </row>
    <row r="1465" spans="1:13" ht="15" customHeight="1">
      <c r="A1465" s="143"/>
      <c r="B1465" s="130"/>
      <c r="C1465" s="131"/>
      <c r="D1465" s="131"/>
      <c r="E1465" s="131"/>
      <c r="F1465" s="152"/>
      <c r="G1465" s="130"/>
      <c r="H1465" s="130"/>
      <c r="I1465" s="131"/>
      <c r="J1465" s="131"/>
      <c r="K1465" s="131"/>
      <c r="L1465" s="132"/>
      <c r="M1465" s="133"/>
    </row>
    <row r="1466" spans="1:13" ht="15" customHeight="1">
      <c r="A1466" s="143"/>
      <c r="B1466" s="130"/>
      <c r="C1466" s="131"/>
      <c r="D1466" s="131"/>
      <c r="E1466" s="131"/>
      <c r="F1466" s="152"/>
      <c r="G1466" s="130"/>
      <c r="H1466" s="130"/>
      <c r="I1466" s="131"/>
      <c r="J1466" s="131"/>
      <c r="K1466" s="131"/>
      <c r="L1466" s="132"/>
      <c r="M1466" s="133"/>
    </row>
    <row r="1467" spans="1:13" ht="15" customHeight="1">
      <c r="A1467" s="143"/>
      <c r="B1467" s="130"/>
      <c r="C1467" s="131"/>
      <c r="D1467" s="131"/>
      <c r="E1467" s="131"/>
      <c r="F1467" s="152"/>
      <c r="G1467" s="130"/>
      <c r="H1467" s="130"/>
      <c r="I1467" s="131"/>
      <c r="J1467" s="131"/>
      <c r="K1467" s="131"/>
      <c r="L1467" s="132"/>
      <c r="M1467" s="133"/>
    </row>
    <row r="1468" spans="1:13" ht="15" customHeight="1">
      <c r="A1468" s="143"/>
      <c r="B1468" s="130"/>
      <c r="C1468" s="131"/>
      <c r="D1468" s="131"/>
      <c r="E1468" s="131"/>
      <c r="F1468" s="152"/>
      <c r="G1468" s="130"/>
      <c r="H1468" s="130"/>
      <c r="I1468" s="131"/>
      <c r="J1468" s="131"/>
      <c r="K1468" s="131"/>
      <c r="L1468" s="132"/>
      <c r="M1468" s="133"/>
    </row>
    <row r="1469" spans="1:13" ht="15" customHeight="1">
      <c r="A1469" s="143"/>
      <c r="B1469" s="130"/>
      <c r="C1469" s="131"/>
      <c r="D1469" s="131"/>
      <c r="E1469" s="131"/>
      <c r="F1469" s="152"/>
      <c r="G1469" s="130"/>
      <c r="H1469" s="130"/>
      <c r="I1469" s="131"/>
      <c r="J1469" s="131"/>
      <c r="K1469" s="131"/>
      <c r="L1469" s="132"/>
      <c r="M1469" s="133"/>
    </row>
    <row r="1470" spans="1:13" ht="15" customHeight="1">
      <c r="A1470" s="143"/>
      <c r="B1470" s="130"/>
      <c r="C1470" s="131"/>
      <c r="D1470" s="131"/>
      <c r="E1470" s="131"/>
      <c r="F1470" s="152"/>
      <c r="G1470" s="130"/>
      <c r="H1470" s="130"/>
      <c r="I1470" s="131"/>
      <c r="J1470" s="131"/>
      <c r="K1470" s="131"/>
      <c r="L1470" s="132"/>
      <c r="M1470" s="133"/>
    </row>
    <row r="1471" spans="1:13" ht="15" customHeight="1">
      <c r="A1471" s="143"/>
      <c r="B1471" s="130"/>
      <c r="C1471" s="131"/>
      <c r="D1471" s="131"/>
      <c r="E1471" s="131"/>
      <c r="F1471" s="152"/>
      <c r="G1471" s="130"/>
      <c r="H1471" s="130"/>
      <c r="I1471" s="131"/>
      <c r="J1471" s="131"/>
      <c r="K1471" s="131"/>
      <c r="L1471" s="132"/>
      <c r="M1471" s="133"/>
    </row>
    <row r="1472" spans="1:13" ht="15" customHeight="1">
      <c r="A1472" s="143"/>
      <c r="B1472" s="130"/>
      <c r="C1472" s="131"/>
      <c r="D1472" s="131"/>
      <c r="E1472" s="131"/>
      <c r="F1472" s="152"/>
      <c r="G1472" s="130"/>
      <c r="H1472" s="130"/>
      <c r="I1472" s="131"/>
      <c r="J1472" s="131"/>
      <c r="K1472" s="131"/>
      <c r="L1472" s="132"/>
      <c r="M1472" s="133"/>
    </row>
    <row r="1473" spans="1:13" ht="15" customHeight="1">
      <c r="A1473" s="143"/>
      <c r="B1473" s="130"/>
      <c r="C1473" s="131"/>
      <c r="D1473" s="131"/>
      <c r="E1473" s="131"/>
      <c r="F1473" s="152"/>
      <c r="G1473" s="130"/>
      <c r="H1473" s="130"/>
      <c r="I1473" s="131"/>
      <c r="J1473" s="131"/>
      <c r="K1473" s="131"/>
      <c r="L1473" s="132"/>
      <c r="M1473" s="133"/>
    </row>
    <row r="1474" spans="1:13" ht="15" customHeight="1">
      <c r="A1474" s="143"/>
      <c r="B1474" s="130"/>
      <c r="C1474" s="131"/>
      <c r="D1474" s="131"/>
      <c r="E1474" s="131"/>
      <c r="F1474" s="152"/>
      <c r="G1474" s="130"/>
      <c r="H1474" s="130"/>
      <c r="I1474" s="131"/>
      <c r="J1474" s="131"/>
      <c r="K1474" s="131"/>
      <c r="L1474" s="132"/>
      <c r="M1474" s="133"/>
    </row>
    <row r="1475" spans="1:13" ht="15" customHeight="1">
      <c r="A1475" s="143"/>
      <c r="B1475" s="130"/>
      <c r="C1475" s="131"/>
      <c r="D1475" s="131"/>
      <c r="E1475" s="131"/>
      <c r="F1475" s="152"/>
      <c r="G1475" s="130"/>
      <c r="H1475" s="130"/>
      <c r="I1475" s="131"/>
      <c r="J1475" s="131"/>
      <c r="K1475" s="131"/>
      <c r="L1475" s="132"/>
      <c r="M1475" s="133"/>
    </row>
    <row r="1476" spans="1:13" ht="15" customHeight="1">
      <c r="A1476" s="143"/>
      <c r="B1476" s="130"/>
      <c r="C1476" s="131"/>
      <c r="D1476" s="131"/>
      <c r="E1476" s="131"/>
      <c r="F1476" s="152"/>
      <c r="G1476" s="130"/>
      <c r="H1476" s="130"/>
      <c r="I1476" s="131"/>
      <c r="J1476" s="131"/>
      <c r="K1476" s="131"/>
      <c r="L1476" s="132"/>
      <c r="M1476" s="133"/>
    </row>
    <row r="1477" spans="1:13" ht="15" customHeight="1">
      <c r="A1477" s="143"/>
      <c r="B1477" s="130"/>
      <c r="C1477" s="131"/>
      <c r="D1477" s="131"/>
      <c r="E1477" s="131"/>
      <c r="F1477" s="152"/>
      <c r="G1477" s="130"/>
      <c r="H1477" s="130"/>
      <c r="I1477" s="131"/>
      <c r="J1477" s="131"/>
      <c r="K1477" s="131"/>
      <c r="L1477" s="132"/>
      <c r="M1477" s="133"/>
    </row>
    <row r="1478" spans="1:13" ht="15" customHeight="1">
      <c r="A1478" s="143"/>
      <c r="B1478" s="130"/>
      <c r="C1478" s="131"/>
      <c r="D1478" s="131"/>
      <c r="E1478" s="131"/>
      <c r="F1478" s="152"/>
      <c r="G1478" s="130"/>
      <c r="H1478" s="130"/>
      <c r="I1478" s="131"/>
      <c r="J1478" s="131"/>
      <c r="K1478" s="131"/>
      <c r="L1478" s="132"/>
      <c r="M1478" s="133"/>
    </row>
    <row r="1479" spans="1:13" ht="15" customHeight="1">
      <c r="A1479" s="143"/>
      <c r="B1479" s="130"/>
      <c r="C1479" s="131"/>
      <c r="D1479" s="131"/>
      <c r="E1479" s="131"/>
      <c r="F1479" s="152"/>
      <c r="G1479" s="130"/>
      <c r="H1479" s="130"/>
      <c r="I1479" s="131"/>
      <c r="J1479" s="131"/>
      <c r="K1479" s="131"/>
      <c r="L1479" s="132"/>
      <c r="M1479" s="133"/>
    </row>
    <row r="1480" spans="1:13" ht="15" customHeight="1">
      <c r="A1480" s="143"/>
      <c r="B1480" s="130"/>
      <c r="C1480" s="131"/>
      <c r="D1480" s="131"/>
      <c r="E1480" s="131"/>
      <c r="F1480" s="152"/>
      <c r="G1480" s="130"/>
      <c r="H1480" s="130"/>
      <c r="I1480" s="131"/>
      <c r="J1480" s="131"/>
      <c r="K1480" s="131"/>
      <c r="L1480" s="132"/>
      <c r="M1480" s="133"/>
    </row>
    <row r="1481" spans="1:13" ht="15" customHeight="1">
      <c r="A1481" s="143"/>
      <c r="B1481" s="130"/>
      <c r="C1481" s="131"/>
      <c r="D1481" s="131"/>
      <c r="E1481" s="131"/>
      <c r="F1481" s="152"/>
      <c r="G1481" s="130"/>
      <c r="H1481" s="130"/>
      <c r="I1481" s="131"/>
      <c r="J1481" s="131"/>
      <c r="K1481" s="131"/>
      <c r="L1481" s="132"/>
      <c r="M1481" s="133"/>
    </row>
    <row r="1482" spans="1:13" ht="15" customHeight="1">
      <c r="A1482" s="143"/>
      <c r="B1482" s="130"/>
      <c r="C1482" s="131"/>
      <c r="D1482" s="131"/>
      <c r="E1482" s="131"/>
      <c r="F1482" s="152"/>
      <c r="G1482" s="130"/>
      <c r="H1482" s="130"/>
      <c r="I1482" s="131"/>
      <c r="J1482" s="131"/>
      <c r="K1482" s="131"/>
      <c r="L1482" s="132"/>
      <c r="M1482" s="133"/>
    </row>
    <row r="1483" spans="1:13" ht="15" customHeight="1">
      <c r="A1483" s="143"/>
      <c r="B1483" s="130"/>
      <c r="C1483" s="131"/>
      <c r="D1483" s="131"/>
      <c r="E1483" s="131"/>
      <c r="F1483" s="152"/>
      <c r="G1483" s="130"/>
      <c r="H1483" s="130"/>
      <c r="I1483" s="131"/>
      <c r="J1483" s="131"/>
      <c r="K1483" s="131"/>
      <c r="L1483" s="132"/>
      <c r="M1483" s="133"/>
    </row>
    <row r="1484" spans="1:13" ht="15" customHeight="1">
      <c r="A1484" s="143"/>
      <c r="B1484" s="130"/>
      <c r="C1484" s="131"/>
      <c r="D1484" s="131"/>
      <c r="E1484" s="131"/>
      <c r="F1484" s="152"/>
      <c r="G1484" s="130"/>
      <c r="H1484" s="130"/>
      <c r="I1484" s="131"/>
      <c r="J1484" s="131"/>
      <c r="K1484" s="131"/>
      <c r="L1484" s="132"/>
      <c r="M1484" s="133"/>
    </row>
    <row r="1485" spans="1:13" ht="15" customHeight="1">
      <c r="A1485" s="143"/>
      <c r="B1485" s="130"/>
      <c r="C1485" s="131"/>
      <c r="D1485" s="131"/>
      <c r="E1485" s="131"/>
      <c r="F1485" s="152"/>
      <c r="G1485" s="130"/>
      <c r="H1485" s="130"/>
      <c r="I1485" s="131"/>
      <c r="J1485" s="131"/>
      <c r="K1485" s="131"/>
      <c r="L1485" s="132"/>
      <c r="M1485" s="133"/>
    </row>
    <row r="1486" spans="1:13" ht="15" customHeight="1">
      <c r="A1486" s="143"/>
      <c r="B1486" s="130"/>
      <c r="C1486" s="131"/>
      <c r="D1486" s="131"/>
      <c r="E1486" s="131"/>
      <c r="F1486" s="152"/>
      <c r="G1486" s="130"/>
      <c r="H1486" s="130"/>
      <c r="I1486" s="131"/>
      <c r="J1486" s="131"/>
      <c r="K1486" s="131"/>
      <c r="L1486" s="132"/>
      <c r="M1486" s="133"/>
    </row>
    <row r="1487" spans="1:13" ht="15" customHeight="1">
      <c r="A1487" s="143"/>
      <c r="B1487" s="130"/>
      <c r="C1487" s="131"/>
      <c r="D1487" s="131"/>
      <c r="E1487" s="131"/>
      <c r="F1487" s="152"/>
      <c r="G1487" s="130"/>
      <c r="H1487" s="130"/>
      <c r="I1487" s="131"/>
      <c r="J1487" s="131"/>
      <c r="K1487" s="131"/>
      <c r="L1487" s="132"/>
      <c r="M1487" s="133"/>
    </row>
    <row r="1488" spans="1:13" ht="15" customHeight="1">
      <c r="A1488" s="143"/>
      <c r="B1488" s="130"/>
      <c r="C1488" s="131"/>
      <c r="D1488" s="131"/>
      <c r="E1488" s="131"/>
      <c r="F1488" s="152"/>
      <c r="G1488" s="130"/>
      <c r="H1488" s="130"/>
      <c r="I1488" s="131"/>
      <c r="J1488" s="131"/>
      <c r="K1488" s="131"/>
      <c r="L1488" s="132"/>
      <c r="M1488" s="133"/>
    </row>
    <row r="1489" spans="1:13" ht="15" customHeight="1">
      <c r="A1489" s="143"/>
      <c r="B1489" s="130"/>
      <c r="C1489" s="131"/>
      <c r="D1489" s="131"/>
      <c r="E1489" s="131"/>
      <c r="F1489" s="152"/>
      <c r="G1489" s="130"/>
      <c r="H1489" s="130"/>
      <c r="I1489" s="131"/>
      <c r="J1489" s="131"/>
      <c r="K1489" s="131"/>
      <c r="L1489" s="132"/>
      <c r="M1489" s="133"/>
    </row>
    <row r="1490" spans="1:13" ht="15" customHeight="1">
      <c r="A1490" s="143"/>
      <c r="B1490" s="130"/>
      <c r="C1490" s="131"/>
      <c r="D1490" s="131"/>
      <c r="E1490" s="131"/>
      <c r="F1490" s="152"/>
      <c r="G1490" s="130"/>
      <c r="H1490" s="130"/>
      <c r="I1490" s="131"/>
      <c r="J1490" s="131"/>
      <c r="K1490" s="131"/>
      <c r="L1490" s="132"/>
      <c r="M1490" s="133"/>
    </row>
    <row r="1491" spans="1:13" ht="15" customHeight="1">
      <c r="A1491" s="143"/>
      <c r="B1491" s="130"/>
      <c r="C1491" s="131"/>
      <c r="D1491" s="131"/>
      <c r="E1491" s="131"/>
      <c r="F1491" s="152"/>
      <c r="G1491" s="130"/>
      <c r="H1491" s="130"/>
      <c r="I1491" s="131"/>
      <c r="J1491" s="131"/>
      <c r="K1491" s="131"/>
      <c r="L1491" s="132"/>
      <c r="M1491" s="133"/>
    </row>
    <row r="1492" spans="1:13" ht="15" customHeight="1">
      <c r="A1492" s="143"/>
      <c r="B1492" s="130"/>
      <c r="C1492" s="131"/>
      <c r="D1492" s="131"/>
      <c r="E1492" s="131"/>
      <c r="F1492" s="152"/>
      <c r="G1492" s="130"/>
      <c r="H1492" s="130"/>
      <c r="I1492" s="131"/>
      <c r="J1492" s="131"/>
      <c r="K1492" s="131"/>
      <c r="L1492" s="132"/>
      <c r="M1492" s="133"/>
    </row>
    <row r="1493" spans="1:13" ht="15" customHeight="1">
      <c r="A1493" s="143"/>
      <c r="B1493" s="130"/>
      <c r="C1493" s="131"/>
      <c r="D1493" s="131"/>
      <c r="E1493" s="131"/>
      <c r="F1493" s="152"/>
      <c r="G1493" s="130"/>
      <c r="H1493" s="130"/>
      <c r="I1493" s="131"/>
      <c r="J1493" s="131"/>
      <c r="K1493" s="131"/>
      <c r="L1493" s="132"/>
      <c r="M1493" s="133"/>
    </row>
    <row r="1494" spans="1:13" ht="15" customHeight="1">
      <c r="A1494" s="143"/>
      <c r="B1494" s="130"/>
      <c r="C1494" s="131"/>
      <c r="D1494" s="131"/>
      <c r="E1494" s="131"/>
      <c r="F1494" s="152"/>
      <c r="G1494" s="130"/>
      <c r="H1494" s="130"/>
      <c r="I1494" s="131"/>
      <c r="J1494" s="131"/>
      <c r="K1494" s="131"/>
      <c r="L1494" s="132"/>
      <c r="M1494" s="133"/>
    </row>
    <row r="1495" spans="1:13" ht="15" customHeight="1">
      <c r="A1495" s="143"/>
      <c r="B1495" s="130"/>
      <c r="C1495" s="131"/>
      <c r="D1495" s="131"/>
      <c r="E1495" s="131"/>
      <c r="F1495" s="152"/>
      <c r="G1495" s="130"/>
      <c r="H1495" s="130"/>
      <c r="I1495" s="131"/>
      <c r="J1495" s="131"/>
      <c r="K1495" s="131"/>
      <c r="L1495" s="132"/>
      <c r="M1495" s="133"/>
    </row>
    <row r="1496" spans="1:13" ht="15" customHeight="1">
      <c r="A1496" s="143"/>
      <c r="B1496" s="130"/>
      <c r="C1496" s="131"/>
      <c r="D1496" s="131"/>
      <c r="E1496" s="131"/>
      <c r="F1496" s="152"/>
      <c r="G1496" s="130"/>
      <c r="H1496" s="130"/>
      <c r="I1496" s="131"/>
      <c r="J1496" s="131"/>
      <c r="K1496" s="131"/>
      <c r="L1496" s="132"/>
      <c r="M1496" s="133"/>
    </row>
    <row r="1497" spans="1:13" ht="15" customHeight="1">
      <c r="A1497" s="143"/>
      <c r="B1497" s="130"/>
      <c r="C1497" s="131"/>
      <c r="D1497" s="131"/>
      <c r="E1497" s="131"/>
      <c r="F1497" s="152"/>
      <c r="G1497" s="130"/>
      <c r="H1497" s="130"/>
      <c r="I1497" s="131"/>
      <c r="J1497" s="131"/>
      <c r="K1497" s="131"/>
      <c r="L1497" s="132"/>
      <c r="M1497" s="133"/>
    </row>
    <row r="1498" spans="1:13" ht="15" customHeight="1">
      <c r="A1498" s="143"/>
      <c r="B1498" s="130"/>
      <c r="C1498" s="131"/>
      <c r="D1498" s="131"/>
      <c r="E1498" s="131"/>
      <c r="F1498" s="152"/>
      <c r="G1498" s="130"/>
      <c r="H1498" s="130"/>
      <c r="I1498" s="131"/>
      <c r="J1498" s="131"/>
      <c r="K1498" s="131"/>
      <c r="L1498" s="132"/>
      <c r="M1498" s="133"/>
    </row>
    <row r="1499" spans="1:13" ht="15" customHeight="1">
      <c r="A1499" s="143"/>
      <c r="B1499" s="130"/>
      <c r="C1499" s="131"/>
      <c r="D1499" s="131"/>
      <c r="E1499" s="131"/>
      <c r="F1499" s="152"/>
      <c r="G1499" s="130"/>
      <c r="H1499" s="130"/>
      <c r="I1499" s="131"/>
      <c r="J1499" s="131"/>
      <c r="K1499" s="131"/>
      <c r="L1499" s="132"/>
      <c r="M1499" s="133"/>
    </row>
    <row r="1500" spans="1:13" ht="15" customHeight="1">
      <c r="A1500" s="143"/>
      <c r="B1500" s="130"/>
      <c r="C1500" s="131"/>
      <c r="D1500" s="131"/>
      <c r="E1500" s="131"/>
      <c r="F1500" s="152"/>
      <c r="G1500" s="130"/>
      <c r="H1500" s="130"/>
      <c r="I1500" s="131"/>
      <c r="J1500" s="131"/>
      <c r="K1500" s="131"/>
      <c r="L1500" s="132"/>
      <c r="M1500" s="133"/>
    </row>
    <row r="1501" spans="1:13" ht="15" customHeight="1">
      <c r="A1501" s="143"/>
      <c r="B1501" s="130"/>
      <c r="C1501" s="131"/>
      <c r="D1501" s="131"/>
      <c r="E1501" s="131"/>
      <c r="F1501" s="152"/>
      <c r="G1501" s="130"/>
      <c r="H1501" s="130"/>
      <c r="I1501" s="131"/>
      <c r="J1501" s="131"/>
      <c r="K1501" s="131"/>
      <c r="L1501" s="132"/>
      <c r="M1501" s="133"/>
    </row>
    <row r="1502" spans="1:13" ht="15" customHeight="1">
      <c r="A1502" s="143"/>
      <c r="B1502" s="130"/>
      <c r="C1502" s="131"/>
      <c r="D1502" s="131"/>
      <c r="E1502" s="131"/>
      <c r="F1502" s="152"/>
      <c r="G1502" s="130"/>
      <c r="H1502" s="130"/>
      <c r="I1502" s="131"/>
      <c r="J1502" s="131"/>
      <c r="K1502" s="131"/>
      <c r="L1502" s="132"/>
      <c r="M1502" s="133"/>
    </row>
    <row r="1503" spans="1:13" ht="15" customHeight="1">
      <c r="A1503" s="143"/>
      <c r="B1503" s="130"/>
      <c r="C1503" s="131"/>
      <c r="D1503" s="131"/>
      <c r="E1503" s="131"/>
      <c r="F1503" s="152"/>
      <c r="G1503" s="130"/>
      <c r="H1503" s="130"/>
      <c r="I1503" s="131"/>
      <c r="J1503" s="131"/>
      <c r="K1503" s="131"/>
      <c r="L1503" s="132"/>
      <c r="M1503" s="133"/>
    </row>
    <row r="1504" spans="1:13" ht="15" customHeight="1">
      <c r="A1504" s="143"/>
      <c r="B1504" s="130"/>
      <c r="C1504" s="131"/>
      <c r="D1504" s="131"/>
      <c r="E1504" s="131"/>
      <c r="F1504" s="152"/>
      <c r="G1504" s="130"/>
      <c r="H1504" s="130"/>
      <c r="I1504" s="131"/>
      <c r="J1504" s="131"/>
      <c r="K1504" s="131"/>
      <c r="L1504" s="132"/>
      <c r="M1504" s="133"/>
    </row>
    <row r="1505" spans="1:13" ht="15" customHeight="1">
      <c r="A1505" s="143"/>
      <c r="B1505" s="130"/>
      <c r="C1505" s="131"/>
      <c r="D1505" s="131"/>
      <c r="E1505" s="131"/>
      <c r="F1505" s="152"/>
      <c r="G1505" s="130"/>
      <c r="H1505" s="130"/>
      <c r="I1505" s="131"/>
      <c r="J1505" s="131"/>
      <c r="K1505" s="131"/>
      <c r="L1505" s="132"/>
      <c r="M1505" s="133"/>
    </row>
    <row r="1506" spans="1:13" ht="15" customHeight="1">
      <c r="A1506" s="143"/>
      <c r="B1506" s="130"/>
      <c r="C1506" s="131"/>
      <c r="D1506" s="131"/>
      <c r="E1506" s="131"/>
      <c r="F1506" s="152"/>
      <c r="G1506" s="130"/>
      <c r="H1506" s="130"/>
      <c r="I1506" s="131"/>
      <c r="J1506" s="131"/>
      <c r="K1506" s="131"/>
      <c r="L1506" s="132"/>
      <c r="M1506" s="133"/>
    </row>
    <row r="1507" spans="1:13" ht="15" customHeight="1">
      <c r="A1507" s="143"/>
      <c r="B1507" s="130"/>
      <c r="C1507" s="131"/>
      <c r="D1507" s="131"/>
      <c r="E1507" s="131"/>
      <c r="F1507" s="152"/>
      <c r="G1507" s="130"/>
      <c r="H1507" s="130"/>
      <c r="I1507" s="131"/>
      <c r="J1507" s="131"/>
      <c r="K1507" s="131"/>
      <c r="L1507" s="132"/>
      <c r="M1507" s="133"/>
    </row>
    <row r="1508" spans="1:13" ht="15" customHeight="1">
      <c r="A1508" s="143"/>
      <c r="B1508" s="130"/>
      <c r="C1508" s="131"/>
      <c r="D1508" s="131"/>
      <c r="E1508" s="131"/>
      <c r="F1508" s="152"/>
      <c r="G1508" s="130"/>
      <c r="H1508" s="130"/>
      <c r="I1508" s="131"/>
      <c r="J1508" s="131"/>
      <c r="K1508" s="131"/>
      <c r="L1508" s="132"/>
      <c r="M1508" s="133"/>
    </row>
    <row r="1509" spans="1:13" ht="15" customHeight="1">
      <c r="A1509" s="143"/>
      <c r="B1509" s="130"/>
      <c r="C1509" s="131"/>
      <c r="D1509" s="131"/>
      <c r="E1509" s="131"/>
      <c r="F1509" s="152"/>
      <c r="G1509" s="130"/>
      <c r="H1509" s="130"/>
      <c r="I1509" s="131"/>
      <c r="J1509" s="131"/>
      <c r="K1509" s="131"/>
      <c r="L1509" s="132"/>
      <c r="M1509" s="133"/>
    </row>
    <row r="1510" spans="1:13" ht="15" customHeight="1">
      <c r="A1510" s="143"/>
      <c r="B1510" s="130"/>
      <c r="C1510" s="131"/>
      <c r="D1510" s="131"/>
      <c r="E1510" s="131"/>
      <c r="F1510" s="152"/>
      <c r="G1510" s="130"/>
      <c r="H1510" s="130"/>
      <c r="I1510" s="131"/>
      <c r="J1510" s="131"/>
      <c r="K1510" s="131"/>
      <c r="L1510" s="132"/>
      <c r="M1510" s="133"/>
    </row>
    <row r="1511" spans="1:13" ht="15" customHeight="1">
      <c r="A1511" s="143"/>
      <c r="B1511" s="130"/>
      <c r="C1511" s="131"/>
      <c r="D1511" s="131"/>
      <c r="E1511" s="131"/>
      <c r="F1511" s="152"/>
      <c r="G1511" s="130"/>
      <c r="H1511" s="130"/>
      <c r="I1511" s="131"/>
      <c r="J1511" s="131"/>
      <c r="K1511" s="131"/>
      <c r="L1511" s="132"/>
      <c r="M1511" s="133"/>
    </row>
    <row r="1512" spans="1:13" ht="15" customHeight="1">
      <c r="A1512" s="143"/>
      <c r="B1512" s="130"/>
      <c r="C1512" s="131"/>
      <c r="D1512" s="131"/>
      <c r="E1512" s="131"/>
      <c r="F1512" s="152"/>
      <c r="G1512" s="130"/>
      <c r="H1512" s="130"/>
      <c r="I1512" s="131"/>
      <c r="J1512" s="131"/>
      <c r="K1512" s="131"/>
      <c r="L1512" s="132"/>
      <c r="M1512" s="133"/>
    </row>
    <row r="1513" spans="1:13" ht="15" customHeight="1">
      <c r="A1513" s="143"/>
      <c r="B1513" s="130"/>
      <c r="C1513" s="131"/>
      <c r="D1513" s="131"/>
      <c r="E1513" s="131"/>
      <c r="F1513" s="152"/>
      <c r="G1513" s="130"/>
      <c r="H1513" s="130"/>
      <c r="I1513" s="131"/>
      <c r="J1513" s="131"/>
      <c r="K1513" s="131"/>
      <c r="L1513" s="132"/>
      <c r="M1513" s="133"/>
    </row>
    <row r="1514" spans="1:13" ht="15" customHeight="1">
      <c r="A1514" s="143"/>
      <c r="B1514" s="130"/>
      <c r="C1514" s="131"/>
      <c r="D1514" s="131"/>
      <c r="E1514" s="131"/>
      <c r="F1514" s="152"/>
      <c r="G1514" s="130"/>
      <c r="H1514" s="130"/>
      <c r="I1514" s="131"/>
      <c r="J1514" s="131"/>
      <c r="K1514" s="131"/>
      <c r="L1514" s="132"/>
      <c r="M1514" s="133"/>
    </row>
    <row r="1515" spans="1:13" ht="15" customHeight="1">
      <c r="A1515" s="143"/>
      <c r="B1515" s="130"/>
      <c r="C1515" s="131"/>
      <c r="D1515" s="131"/>
      <c r="E1515" s="131"/>
      <c r="F1515" s="152"/>
      <c r="G1515" s="130"/>
      <c r="H1515" s="130"/>
      <c r="I1515" s="131"/>
      <c r="J1515" s="131"/>
      <c r="K1515" s="131"/>
      <c r="L1515" s="132"/>
      <c r="M1515" s="133"/>
    </row>
    <row r="1516" spans="1:13" ht="15" customHeight="1">
      <c r="A1516" s="143"/>
      <c r="B1516" s="130"/>
      <c r="C1516" s="131"/>
      <c r="D1516" s="131"/>
      <c r="E1516" s="131"/>
      <c r="F1516" s="152"/>
      <c r="G1516" s="130"/>
      <c r="H1516" s="130"/>
      <c r="I1516" s="131"/>
      <c r="J1516" s="131"/>
      <c r="K1516" s="131"/>
      <c r="L1516" s="132"/>
      <c r="M1516" s="133"/>
    </row>
    <row r="1517" spans="1:13" ht="15" customHeight="1">
      <c r="A1517" s="143"/>
      <c r="B1517" s="130"/>
      <c r="C1517" s="131"/>
      <c r="D1517" s="131"/>
      <c r="E1517" s="131"/>
      <c r="F1517" s="152"/>
      <c r="G1517" s="130"/>
      <c r="H1517" s="130"/>
      <c r="I1517" s="131"/>
      <c r="J1517" s="131"/>
      <c r="K1517" s="131"/>
      <c r="L1517" s="132"/>
      <c r="M1517" s="133"/>
    </row>
    <row r="1518" spans="1:13" ht="15" customHeight="1">
      <c r="A1518" s="143"/>
      <c r="B1518" s="130"/>
      <c r="C1518" s="131"/>
      <c r="D1518" s="131"/>
      <c r="E1518" s="131"/>
      <c r="F1518" s="152"/>
      <c r="G1518" s="130"/>
      <c r="H1518" s="130"/>
      <c r="I1518" s="131"/>
      <c r="J1518" s="131"/>
      <c r="K1518" s="131"/>
      <c r="L1518" s="132"/>
      <c r="M1518" s="133"/>
    </row>
    <row r="1519" spans="1:13" ht="15" customHeight="1">
      <c r="A1519" s="143"/>
      <c r="B1519" s="130"/>
      <c r="C1519" s="131"/>
      <c r="D1519" s="131"/>
      <c r="E1519" s="131"/>
      <c r="F1519" s="152"/>
      <c r="G1519" s="130"/>
      <c r="H1519" s="130"/>
      <c r="I1519" s="131"/>
      <c r="J1519" s="131"/>
      <c r="K1519" s="131"/>
      <c r="L1519" s="132"/>
      <c r="M1519" s="133"/>
    </row>
    <row r="1520" spans="1:13" ht="15" customHeight="1">
      <c r="A1520" s="143"/>
      <c r="B1520" s="130"/>
      <c r="C1520" s="131"/>
      <c r="D1520" s="131"/>
      <c r="E1520" s="131"/>
      <c r="F1520" s="152"/>
      <c r="G1520" s="130"/>
      <c r="H1520" s="130"/>
      <c r="I1520" s="131"/>
      <c r="J1520" s="131"/>
      <c r="K1520" s="131"/>
      <c r="L1520" s="132"/>
      <c r="M1520" s="133"/>
    </row>
    <row r="1521" spans="1:13" ht="15" customHeight="1">
      <c r="A1521" s="143"/>
      <c r="B1521" s="130"/>
      <c r="C1521" s="131"/>
      <c r="D1521" s="131"/>
      <c r="E1521" s="131"/>
      <c r="F1521" s="152"/>
      <c r="G1521" s="130"/>
      <c r="H1521" s="130"/>
      <c r="I1521" s="131"/>
      <c r="J1521" s="131"/>
      <c r="K1521" s="131"/>
      <c r="L1521" s="132"/>
      <c r="M1521" s="133"/>
    </row>
    <row r="1522" spans="1:13" ht="15" customHeight="1">
      <c r="A1522" s="143"/>
      <c r="B1522" s="130"/>
      <c r="C1522" s="131"/>
      <c r="D1522" s="131"/>
      <c r="E1522" s="131"/>
      <c r="F1522" s="152"/>
      <c r="G1522" s="130"/>
      <c r="H1522" s="130"/>
      <c r="I1522" s="131"/>
      <c r="J1522" s="131"/>
      <c r="K1522" s="131"/>
      <c r="L1522" s="132"/>
      <c r="M1522" s="133"/>
    </row>
    <row r="1523" spans="1:13" ht="15" customHeight="1">
      <c r="A1523" s="143"/>
      <c r="B1523" s="130"/>
      <c r="C1523" s="131"/>
      <c r="D1523" s="131"/>
      <c r="E1523" s="131"/>
      <c r="F1523" s="152"/>
      <c r="G1523" s="130"/>
      <c r="H1523" s="130"/>
      <c r="I1523" s="131"/>
      <c r="J1523" s="131"/>
      <c r="K1523" s="131"/>
      <c r="L1523" s="132"/>
      <c r="M1523" s="133"/>
    </row>
    <row r="1524" spans="1:13" ht="15" customHeight="1">
      <c r="A1524" s="143"/>
      <c r="B1524" s="130"/>
      <c r="C1524" s="131"/>
      <c r="D1524" s="131"/>
      <c r="E1524" s="131"/>
      <c r="F1524" s="152"/>
      <c r="G1524" s="130"/>
      <c r="H1524" s="130"/>
      <c r="I1524" s="131"/>
      <c r="J1524" s="131"/>
      <c r="K1524" s="131"/>
      <c r="L1524" s="132"/>
      <c r="M1524" s="133"/>
    </row>
    <row r="1525" spans="1:13" ht="15" customHeight="1">
      <c r="A1525" s="143"/>
      <c r="B1525" s="130"/>
      <c r="C1525" s="131"/>
      <c r="D1525" s="131"/>
      <c r="E1525" s="131"/>
      <c r="F1525" s="152"/>
      <c r="G1525" s="130"/>
      <c r="H1525" s="130"/>
      <c r="I1525" s="131"/>
      <c r="J1525" s="131"/>
      <c r="K1525" s="131"/>
      <c r="L1525" s="132"/>
      <c r="M1525" s="133"/>
    </row>
    <row r="1526" spans="1:13" ht="15" customHeight="1">
      <c r="A1526" s="143"/>
      <c r="B1526" s="130"/>
      <c r="C1526" s="131"/>
      <c r="D1526" s="131"/>
      <c r="E1526" s="131"/>
      <c r="F1526" s="152"/>
      <c r="G1526" s="130"/>
      <c r="H1526" s="130"/>
      <c r="I1526" s="131"/>
      <c r="J1526" s="131"/>
      <c r="K1526" s="131"/>
      <c r="L1526" s="132"/>
      <c r="M1526" s="133"/>
    </row>
    <row r="1527" spans="1:13" ht="15" customHeight="1">
      <c r="A1527" s="143"/>
      <c r="B1527" s="130"/>
      <c r="C1527" s="131"/>
      <c r="D1527" s="131"/>
      <c r="E1527" s="131"/>
      <c r="F1527" s="152"/>
      <c r="G1527" s="130"/>
      <c r="H1527" s="130"/>
      <c r="I1527" s="131"/>
      <c r="J1527" s="131"/>
      <c r="K1527" s="131"/>
      <c r="L1527" s="132"/>
      <c r="M1527" s="133"/>
    </row>
    <row r="1528" spans="1:13" ht="15" customHeight="1">
      <c r="A1528" s="143"/>
      <c r="B1528" s="130"/>
      <c r="C1528" s="131"/>
      <c r="D1528" s="131"/>
      <c r="E1528" s="131"/>
      <c r="F1528" s="152"/>
      <c r="G1528" s="130"/>
      <c r="H1528" s="130"/>
      <c r="I1528" s="131"/>
      <c r="J1528" s="131"/>
      <c r="K1528" s="131"/>
      <c r="L1528" s="132"/>
      <c r="M1528" s="133"/>
    </row>
    <row r="1529" spans="1:13" ht="15" customHeight="1">
      <c r="A1529" s="143"/>
      <c r="B1529" s="130"/>
      <c r="C1529" s="131"/>
      <c r="D1529" s="131"/>
      <c r="E1529" s="131"/>
      <c r="F1529" s="152"/>
      <c r="G1529" s="130"/>
      <c r="H1529" s="130"/>
      <c r="I1529" s="131"/>
      <c r="J1529" s="131"/>
      <c r="K1529" s="131"/>
      <c r="L1529" s="132"/>
      <c r="M1529" s="133"/>
    </row>
    <row r="1530" spans="1:13" ht="15" customHeight="1">
      <c r="A1530" s="143"/>
      <c r="B1530" s="130"/>
      <c r="C1530" s="131"/>
      <c r="D1530" s="131"/>
      <c r="E1530" s="131"/>
      <c r="F1530" s="152"/>
      <c r="G1530" s="130"/>
      <c r="H1530" s="130"/>
      <c r="I1530" s="131"/>
      <c r="J1530" s="131"/>
      <c r="K1530" s="131"/>
      <c r="L1530" s="132"/>
      <c r="M1530" s="133"/>
    </row>
    <row r="1531" spans="1:13" ht="15" customHeight="1">
      <c r="A1531" s="143"/>
      <c r="B1531" s="130"/>
      <c r="C1531" s="131"/>
      <c r="D1531" s="131"/>
      <c r="E1531" s="131"/>
      <c r="F1531" s="152"/>
      <c r="G1531" s="130"/>
      <c r="H1531" s="130"/>
      <c r="I1531" s="131"/>
      <c r="J1531" s="131"/>
      <c r="K1531" s="131"/>
      <c r="L1531" s="132"/>
      <c r="M1531" s="133"/>
    </row>
    <row r="1532" spans="1:13" ht="15" customHeight="1">
      <c r="A1532" s="143"/>
      <c r="B1532" s="130"/>
      <c r="C1532" s="131"/>
      <c r="D1532" s="131"/>
      <c r="E1532" s="131"/>
      <c r="F1532" s="152"/>
      <c r="G1532" s="130"/>
      <c r="H1532" s="130"/>
      <c r="I1532" s="131"/>
      <c r="J1532" s="131"/>
      <c r="K1532" s="131"/>
      <c r="L1532" s="132"/>
      <c r="M1532" s="133"/>
    </row>
    <row r="1533" spans="1:13" ht="15" customHeight="1">
      <c r="A1533" s="143"/>
      <c r="B1533" s="130"/>
      <c r="C1533" s="131"/>
      <c r="D1533" s="131"/>
      <c r="E1533" s="131"/>
      <c r="F1533" s="152"/>
      <c r="G1533" s="130"/>
      <c r="H1533" s="130"/>
      <c r="I1533" s="131"/>
      <c r="J1533" s="131"/>
      <c r="K1533" s="131"/>
      <c r="L1533" s="132"/>
      <c r="M1533" s="133"/>
    </row>
    <row r="1534" spans="1:13" ht="15" customHeight="1">
      <c r="A1534" s="143"/>
      <c r="B1534" s="130"/>
      <c r="C1534" s="131"/>
      <c r="D1534" s="131"/>
      <c r="E1534" s="131"/>
      <c r="F1534" s="152"/>
      <c r="G1534" s="130"/>
      <c r="H1534" s="130"/>
      <c r="I1534" s="131"/>
      <c r="J1534" s="131"/>
      <c r="K1534" s="131"/>
      <c r="L1534" s="132"/>
      <c r="M1534" s="133"/>
    </row>
    <row r="1535" spans="1:13" ht="15" customHeight="1">
      <c r="A1535" s="143"/>
      <c r="B1535" s="130"/>
      <c r="C1535" s="131"/>
      <c r="D1535" s="131"/>
      <c r="E1535" s="131"/>
      <c r="F1535" s="152"/>
      <c r="G1535" s="130"/>
      <c r="H1535" s="130"/>
      <c r="I1535" s="131"/>
      <c r="J1535" s="131"/>
      <c r="K1535" s="131"/>
      <c r="L1535" s="132"/>
      <c r="M1535" s="133"/>
    </row>
    <row r="1536" spans="1:13" ht="15" customHeight="1">
      <c r="A1536" s="143"/>
      <c r="B1536" s="130"/>
      <c r="C1536" s="131"/>
      <c r="D1536" s="131"/>
      <c r="E1536" s="131"/>
      <c r="F1536" s="152"/>
      <c r="G1536" s="130"/>
      <c r="H1536" s="130"/>
      <c r="I1536" s="131"/>
      <c r="J1536" s="131"/>
      <c r="K1536" s="131"/>
      <c r="L1536" s="132"/>
      <c r="M1536" s="133"/>
    </row>
    <row r="1537" spans="1:13" ht="15" customHeight="1">
      <c r="A1537" s="143"/>
      <c r="B1537" s="130"/>
      <c r="C1537" s="131"/>
      <c r="D1537" s="131"/>
      <c r="E1537" s="131"/>
      <c r="F1537" s="152"/>
      <c r="G1537" s="130"/>
      <c r="H1537" s="130"/>
      <c r="I1537" s="131"/>
      <c r="J1537" s="131"/>
      <c r="K1537" s="131"/>
      <c r="L1537" s="132"/>
      <c r="M1537" s="133"/>
    </row>
    <row r="1538" spans="1:13" ht="15" customHeight="1">
      <c r="A1538" s="143"/>
      <c r="B1538" s="130"/>
      <c r="C1538" s="131"/>
      <c r="D1538" s="131"/>
      <c r="E1538" s="131"/>
      <c r="F1538" s="152"/>
      <c r="G1538" s="130"/>
      <c r="H1538" s="130"/>
      <c r="I1538" s="131"/>
      <c r="J1538" s="131"/>
      <c r="K1538" s="131"/>
      <c r="L1538" s="132"/>
      <c r="M1538" s="133"/>
    </row>
    <row r="1539" spans="1:13" ht="15" customHeight="1">
      <c r="A1539" s="143"/>
      <c r="B1539" s="130"/>
      <c r="C1539" s="131"/>
      <c r="D1539" s="131"/>
      <c r="E1539" s="131"/>
      <c r="F1539" s="152"/>
      <c r="G1539" s="130"/>
      <c r="H1539" s="130"/>
      <c r="I1539" s="131"/>
      <c r="J1539" s="131"/>
      <c r="K1539" s="131"/>
      <c r="L1539" s="132"/>
      <c r="M1539" s="133"/>
    </row>
    <row r="1540" spans="1:13" ht="15" customHeight="1">
      <c r="A1540" s="143"/>
      <c r="B1540" s="130"/>
      <c r="C1540" s="131"/>
      <c r="D1540" s="131"/>
      <c r="E1540" s="131"/>
      <c r="F1540" s="152"/>
      <c r="G1540" s="130"/>
      <c r="H1540" s="130"/>
      <c r="I1540" s="131"/>
      <c r="J1540" s="131"/>
      <c r="K1540" s="131"/>
      <c r="L1540" s="132"/>
      <c r="M1540" s="133"/>
    </row>
    <row r="1541" spans="1:13" ht="15" customHeight="1">
      <c r="A1541" s="143"/>
      <c r="B1541" s="130"/>
      <c r="C1541" s="131"/>
      <c r="D1541" s="131"/>
      <c r="E1541" s="131"/>
      <c r="F1541" s="152"/>
      <c r="G1541" s="130"/>
      <c r="H1541" s="130"/>
      <c r="I1541" s="131"/>
      <c r="J1541" s="131"/>
      <c r="K1541" s="131"/>
      <c r="L1541" s="132"/>
      <c r="M1541" s="133"/>
    </row>
    <row r="1542" spans="1:13" ht="15" customHeight="1">
      <c r="A1542" s="143"/>
      <c r="B1542" s="130"/>
      <c r="C1542" s="131"/>
      <c r="D1542" s="131"/>
      <c r="E1542" s="131"/>
      <c r="F1542" s="152"/>
      <c r="G1542" s="130"/>
      <c r="H1542" s="130"/>
      <c r="I1542" s="131"/>
      <c r="J1542" s="131"/>
      <c r="K1542" s="131"/>
      <c r="L1542" s="132"/>
      <c r="M1542" s="133"/>
    </row>
    <row r="1543" spans="1:13" ht="15" customHeight="1">
      <c r="A1543" s="143"/>
      <c r="B1543" s="130"/>
      <c r="C1543" s="131"/>
      <c r="D1543" s="131"/>
      <c r="E1543" s="131"/>
      <c r="F1543" s="152"/>
      <c r="G1543" s="130"/>
      <c r="H1543" s="130"/>
      <c r="I1543" s="131"/>
      <c r="J1543" s="131"/>
      <c r="K1543" s="131"/>
      <c r="L1543" s="132"/>
      <c r="M1543" s="133"/>
    </row>
    <row r="1544" spans="1:13" ht="15" customHeight="1">
      <c r="A1544" s="143"/>
      <c r="B1544" s="130"/>
      <c r="C1544" s="131"/>
      <c r="D1544" s="131"/>
      <c r="E1544" s="131"/>
      <c r="F1544" s="152"/>
      <c r="G1544" s="130"/>
      <c r="H1544" s="130"/>
      <c r="I1544" s="131"/>
      <c r="J1544" s="131"/>
      <c r="K1544" s="131"/>
      <c r="L1544" s="132"/>
      <c r="M1544" s="133"/>
    </row>
    <row r="1545" spans="1:13" ht="15" customHeight="1">
      <c r="A1545" s="143"/>
      <c r="B1545" s="130"/>
      <c r="C1545" s="131"/>
      <c r="D1545" s="131"/>
      <c r="E1545" s="131"/>
      <c r="F1545" s="152"/>
      <c r="G1545" s="130"/>
      <c r="H1545" s="130"/>
      <c r="I1545" s="131"/>
      <c r="J1545" s="131"/>
      <c r="K1545" s="131"/>
      <c r="L1545" s="132"/>
      <c r="M1545" s="133"/>
    </row>
    <row r="1546" spans="1:13" ht="15" customHeight="1">
      <c r="A1546" s="143"/>
      <c r="B1546" s="130"/>
      <c r="C1546" s="131"/>
      <c r="D1546" s="131"/>
      <c r="E1546" s="131"/>
      <c r="F1546" s="152"/>
      <c r="G1546" s="130"/>
      <c r="H1546" s="130"/>
      <c r="I1546" s="131"/>
      <c r="J1546" s="131"/>
      <c r="K1546" s="131"/>
      <c r="L1546" s="132"/>
      <c r="M1546" s="133"/>
    </row>
    <row r="1547" spans="1:13" ht="15" customHeight="1">
      <c r="A1547" s="143"/>
      <c r="B1547" s="130"/>
      <c r="C1547" s="131"/>
      <c r="D1547" s="131"/>
      <c r="E1547" s="131"/>
      <c r="F1547" s="152"/>
      <c r="G1547" s="130"/>
      <c r="H1547" s="130"/>
      <c r="I1547" s="131"/>
      <c r="J1547" s="131"/>
      <c r="K1547" s="131"/>
      <c r="L1547" s="132"/>
      <c r="M1547" s="133"/>
    </row>
    <row r="1548" spans="1:13" ht="15" customHeight="1">
      <c r="A1548" s="143"/>
      <c r="B1548" s="130"/>
      <c r="C1548" s="131"/>
      <c r="D1548" s="131"/>
      <c r="E1548" s="131"/>
      <c r="F1548" s="152"/>
      <c r="G1548" s="130"/>
      <c r="H1548" s="130"/>
      <c r="I1548" s="131"/>
      <c r="J1548" s="131"/>
      <c r="K1548" s="131"/>
      <c r="L1548" s="132"/>
      <c r="M1548" s="133"/>
    </row>
    <row r="1549" spans="1:13" ht="15" customHeight="1">
      <c r="A1549" s="143"/>
      <c r="B1549" s="130"/>
      <c r="C1549" s="131"/>
      <c r="D1549" s="131"/>
      <c r="E1549" s="131"/>
      <c r="F1549" s="152"/>
      <c r="G1549" s="130"/>
      <c r="H1549" s="130"/>
      <c r="I1549" s="131"/>
      <c r="J1549" s="131"/>
      <c r="K1549" s="131"/>
      <c r="L1549" s="132"/>
      <c r="M1549" s="133"/>
    </row>
    <row r="1550" spans="1:13" ht="15" customHeight="1">
      <c r="A1550" s="143"/>
      <c r="B1550" s="130"/>
      <c r="C1550" s="131"/>
      <c r="D1550" s="131"/>
      <c r="E1550" s="131"/>
      <c r="F1550" s="152"/>
      <c r="G1550" s="130"/>
      <c r="H1550" s="130"/>
      <c r="I1550" s="131"/>
      <c r="J1550" s="131"/>
      <c r="K1550" s="131"/>
      <c r="L1550" s="132"/>
      <c r="M1550" s="133"/>
    </row>
    <row r="1551" spans="1:13" ht="15" customHeight="1">
      <c r="A1551" s="143"/>
      <c r="B1551" s="130"/>
      <c r="C1551" s="131"/>
      <c r="D1551" s="131"/>
      <c r="E1551" s="131"/>
      <c r="F1551" s="152"/>
      <c r="G1551" s="130"/>
      <c r="H1551" s="130"/>
      <c r="I1551" s="131"/>
      <c r="J1551" s="131"/>
      <c r="K1551" s="131"/>
      <c r="L1551" s="132"/>
      <c r="M1551" s="133"/>
    </row>
    <row r="1552" spans="1:13" ht="15" customHeight="1">
      <c r="A1552" s="143"/>
      <c r="B1552" s="130"/>
      <c r="C1552" s="131"/>
      <c r="D1552" s="131"/>
      <c r="E1552" s="131"/>
      <c r="F1552" s="152"/>
      <c r="G1552" s="130"/>
      <c r="H1552" s="130"/>
      <c r="I1552" s="131"/>
      <c r="J1552" s="131"/>
      <c r="K1552" s="131"/>
      <c r="L1552" s="132"/>
      <c r="M1552" s="133"/>
    </row>
    <row r="1553" spans="1:13" ht="15" customHeight="1">
      <c r="A1553" s="143"/>
      <c r="B1553" s="130"/>
      <c r="C1553" s="131"/>
      <c r="D1553" s="131"/>
      <c r="E1553" s="131"/>
      <c r="F1553" s="152"/>
      <c r="G1553" s="130"/>
      <c r="H1553" s="130"/>
      <c r="I1553" s="131"/>
      <c r="J1553" s="131"/>
      <c r="K1553" s="131"/>
      <c r="L1553" s="132"/>
      <c r="M1553" s="133"/>
    </row>
    <row r="1554" spans="1:13" ht="15" customHeight="1">
      <c r="A1554" s="143"/>
      <c r="B1554" s="130"/>
      <c r="C1554" s="131"/>
      <c r="D1554" s="131"/>
      <c r="E1554" s="131"/>
      <c r="F1554" s="152"/>
      <c r="G1554" s="130"/>
      <c r="H1554" s="130"/>
      <c r="I1554" s="131"/>
      <c r="J1554" s="131"/>
      <c r="K1554" s="131"/>
      <c r="L1554" s="132"/>
      <c r="M1554" s="133"/>
    </row>
    <row r="1555" spans="1:13" ht="15" customHeight="1">
      <c r="A1555" s="143"/>
      <c r="B1555" s="130"/>
      <c r="C1555" s="131"/>
      <c r="D1555" s="131"/>
      <c r="E1555" s="131"/>
      <c r="F1555" s="152"/>
      <c r="G1555" s="130"/>
      <c r="H1555" s="130"/>
      <c r="I1555" s="131"/>
      <c r="J1555" s="131"/>
      <c r="K1555" s="131"/>
      <c r="L1555" s="132"/>
      <c r="M1555" s="133"/>
    </row>
    <row r="1556" spans="1:13" ht="15" customHeight="1">
      <c r="A1556" s="143"/>
      <c r="B1556" s="130"/>
      <c r="C1556" s="131"/>
      <c r="D1556" s="131"/>
      <c r="E1556" s="131"/>
      <c r="F1556" s="152"/>
      <c r="G1556" s="130"/>
      <c r="H1556" s="130"/>
      <c r="I1556" s="131"/>
      <c r="J1556" s="131"/>
      <c r="K1556" s="131"/>
      <c r="L1556" s="132"/>
      <c r="M1556" s="133"/>
    </row>
    <row r="1557" spans="1:13" ht="15" customHeight="1">
      <c r="A1557" s="143"/>
      <c r="B1557" s="130"/>
      <c r="C1557" s="131"/>
      <c r="D1557" s="131"/>
      <c r="E1557" s="131"/>
      <c r="F1557" s="152"/>
      <c r="G1557" s="130"/>
      <c r="H1557" s="130"/>
      <c r="I1557" s="131"/>
      <c r="J1557" s="131"/>
      <c r="K1557" s="131"/>
      <c r="L1557" s="132"/>
      <c r="M1557" s="133"/>
    </row>
    <row r="1558" spans="1:13" ht="15" customHeight="1">
      <c r="A1558" s="143"/>
      <c r="B1558" s="130"/>
      <c r="C1558" s="131"/>
      <c r="D1558" s="131"/>
      <c r="E1558" s="131"/>
      <c r="F1558" s="152"/>
      <c r="G1558" s="130"/>
      <c r="H1558" s="130"/>
      <c r="I1558" s="131"/>
      <c r="J1558" s="131"/>
      <c r="K1558" s="131"/>
      <c r="L1558" s="132"/>
      <c r="M1558" s="133"/>
    </row>
    <row r="1559" spans="1:13" ht="15" customHeight="1">
      <c r="A1559" s="143"/>
      <c r="B1559" s="130"/>
      <c r="C1559" s="131"/>
      <c r="D1559" s="131"/>
      <c r="E1559" s="131"/>
      <c r="F1559" s="152"/>
      <c r="G1559" s="130"/>
      <c r="H1559" s="130"/>
      <c r="I1559" s="131"/>
      <c r="J1559" s="131"/>
      <c r="K1559" s="131"/>
      <c r="L1559" s="132"/>
      <c r="M1559" s="133"/>
    </row>
    <row r="1560" spans="1:13" ht="15" customHeight="1">
      <c r="A1560" s="143"/>
      <c r="B1560" s="130"/>
      <c r="C1560" s="131"/>
      <c r="D1560" s="131"/>
      <c r="E1560" s="131"/>
      <c r="F1560" s="152"/>
      <c r="G1560" s="130"/>
      <c r="H1560" s="130"/>
      <c r="I1560" s="131"/>
      <c r="J1560" s="131"/>
      <c r="K1560" s="131"/>
      <c r="L1560" s="132"/>
      <c r="M1560" s="133"/>
    </row>
    <row r="1561" spans="1:13" ht="15" customHeight="1">
      <c r="A1561" s="143"/>
      <c r="B1561" s="130"/>
      <c r="C1561" s="131"/>
      <c r="D1561" s="131"/>
      <c r="E1561" s="131"/>
      <c r="F1561" s="152"/>
      <c r="G1561" s="130"/>
      <c r="H1561" s="130"/>
      <c r="I1561" s="131"/>
      <c r="J1561" s="131"/>
      <c r="K1561" s="131"/>
      <c r="L1561" s="132"/>
      <c r="M1561" s="133"/>
    </row>
    <row r="1562" spans="1:13" ht="15" customHeight="1">
      <c r="A1562" s="143"/>
      <c r="B1562" s="130"/>
      <c r="C1562" s="131"/>
      <c r="D1562" s="131"/>
      <c r="E1562" s="131"/>
      <c r="F1562" s="152"/>
      <c r="G1562" s="130"/>
      <c r="H1562" s="130"/>
      <c r="I1562" s="131"/>
      <c r="J1562" s="131"/>
      <c r="K1562" s="131"/>
      <c r="L1562" s="132"/>
      <c r="M1562" s="133"/>
    </row>
    <row r="1563" spans="1:13" ht="15" customHeight="1">
      <c r="A1563" s="143"/>
      <c r="B1563" s="130"/>
      <c r="C1563" s="131"/>
      <c r="D1563" s="131"/>
      <c r="E1563" s="131"/>
      <c r="F1563" s="152"/>
      <c r="G1563" s="130"/>
      <c r="H1563" s="130"/>
      <c r="I1563" s="131"/>
      <c r="J1563" s="131"/>
      <c r="K1563" s="131"/>
      <c r="L1563" s="132"/>
      <c r="M1563" s="133"/>
    </row>
    <row r="1564" spans="1:13" ht="15" customHeight="1">
      <c r="A1564" s="143"/>
      <c r="B1564" s="130"/>
      <c r="C1564" s="131"/>
      <c r="D1564" s="131"/>
      <c r="E1564" s="131"/>
      <c r="F1564" s="152"/>
      <c r="G1564" s="130"/>
      <c r="H1564" s="130"/>
      <c r="I1564" s="131"/>
      <c r="J1564" s="131"/>
      <c r="K1564" s="131"/>
      <c r="L1564" s="132"/>
      <c r="M1564" s="133"/>
    </row>
    <row r="1565" spans="1:13" ht="15" customHeight="1">
      <c r="A1565" s="143"/>
      <c r="B1565" s="130"/>
      <c r="C1565" s="131"/>
      <c r="D1565" s="131"/>
      <c r="E1565" s="131"/>
      <c r="F1565" s="152"/>
      <c r="G1565" s="130"/>
      <c r="H1565" s="130"/>
      <c r="I1565" s="131"/>
      <c r="J1565" s="131"/>
      <c r="K1565" s="131"/>
      <c r="L1565" s="132"/>
      <c r="M1565" s="133"/>
    </row>
    <row r="1566" spans="1:13" ht="15" customHeight="1">
      <c r="A1566" s="143"/>
      <c r="B1566" s="130"/>
      <c r="C1566" s="131"/>
      <c r="D1566" s="131"/>
      <c r="E1566" s="131"/>
      <c r="F1566" s="152"/>
      <c r="G1566" s="130"/>
      <c r="H1566" s="130"/>
      <c r="I1566" s="131"/>
      <c r="J1566" s="131"/>
      <c r="K1566" s="131"/>
      <c r="L1566" s="132"/>
      <c r="M1566" s="133"/>
    </row>
    <row r="1567" spans="1:13" ht="15" customHeight="1">
      <c r="A1567" s="143"/>
      <c r="B1567" s="130"/>
      <c r="C1567" s="131"/>
      <c r="D1567" s="131"/>
      <c r="E1567" s="131"/>
      <c r="F1567" s="152"/>
      <c r="G1567" s="130"/>
      <c r="H1567" s="130"/>
      <c r="I1567" s="131"/>
      <c r="J1567" s="131"/>
      <c r="K1567" s="131"/>
      <c r="L1567" s="132"/>
      <c r="M1567" s="133"/>
    </row>
    <row r="1568" spans="1:13" ht="15" customHeight="1">
      <c r="A1568" s="143"/>
      <c r="B1568" s="130"/>
      <c r="C1568" s="131"/>
      <c r="D1568" s="131"/>
      <c r="E1568" s="131"/>
      <c r="F1568" s="152"/>
      <c r="G1568" s="130"/>
      <c r="H1568" s="130"/>
      <c r="I1568" s="131"/>
      <c r="J1568" s="131"/>
      <c r="K1568" s="131"/>
      <c r="L1568" s="132"/>
      <c r="M1568" s="133"/>
    </row>
    <row r="1569" spans="1:13" ht="15" customHeight="1">
      <c r="A1569" s="143"/>
      <c r="B1569" s="130"/>
      <c r="C1569" s="131"/>
      <c r="D1569" s="131"/>
      <c r="E1569" s="131"/>
      <c r="F1569" s="152"/>
      <c r="G1569" s="130"/>
      <c r="H1569" s="130"/>
      <c r="I1569" s="131"/>
      <c r="J1569" s="131"/>
      <c r="K1569" s="131"/>
      <c r="L1569" s="132"/>
      <c r="M1569" s="133"/>
    </row>
    <row r="1570" spans="1:13" ht="15" customHeight="1">
      <c r="A1570" s="143"/>
      <c r="B1570" s="130"/>
      <c r="C1570" s="131"/>
      <c r="D1570" s="131"/>
      <c r="E1570" s="131"/>
      <c r="F1570" s="152"/>
      <c r="G1570" s="130"/>
      <c r="H1570" s="130"/>
      <c r="I1570" s="131"/>
      <c r="J1570" s="131"/>
      <c r="K1570" s="131"/>
      <c r="L1570" s="132"/>
      <c r="M1570" s="133"/>
    </row>
    <row r="1571" spans="1:13" ht="15" customHeight="1">
      <c r="A1571" s="143"/>
      <c r="B1571" s="130"/>
      <c r="C1571" s="131"/>
      <c r="D1571" s="131"/>
      <c r="E1571" s="131"/>
      <c r="F1571" s="152"/>
      <c r="G1571" s="130"/>
      <c r="H1571" s="130"/>
      <c r="I1571" s="131"/>
      <c r="J1571" s="131"/>
      <c r="K1571" s="131"/>
      <c r="L1571" s="132"/>
      <c r="M1571" s="133"/>
    </row>
    <row r="1572" spans="1:13" ht="15" customHeight="1">
      <c r="A1572" s="143"/>
      <c r="B1572" s="130"/>
      <c r="C1572" s="131"/>
      <c r="D1572" s="131"/>
      <c r="E1572" s="131"/>
      <c r="F1572" s="152"/>
      <c r="G1572" s="130"/>
      <c r="H1572" s="130"/>
      <c r="I1572" s="131"/>
      <c r="J1572" s="131"/>
      <c r="K1572" s="131"/>
      <c r="L1572" s="132"/>
      <c r="M1572" s="133"/>
    </row>
    <row r="1573" spans="1:13" ht="15" customHeight="1">
      <c r="A1573" s="143"/>
      <c r="B1573" s="130"/>
      <c r="C1573" s="131"/>
      <c r="D1573" s="131"/>
      <c r="E1573" s="131"/>
      <c r="F1573" s="152"/>
      <c r="G1573" s="130"/>
      <c r="H1573" s="130"/>
      <c r="I1573" s="131"/>
      <c r="J1573" s="131"/>
      <c r="K1573" s="131"/>
      <c r="L1573" s="132"/>
      <c r="M1573" s="133"/>
    </row>
    <row r="1574" spans="1:13" ht="15" customHeight="1">
      <c r="A1574" s="143"/>
      <c r="B1574" s="130"/>
      <c r="C1574" s="131"/>
      <c r="D1574" s="131"/>
      <c r="E1574" s="131"/>
      <c r="F1574" s="152"/>
      <c r="G1574" s="130"/>
      <c r="H1574" s="130"/>
      <c r="I1574" s="131"/>
      <c r="J1574" s="131"/>
      <c r="K1574" s="131"/>
      <c r="L1574" s="132"/>
      <c r="M1574" s="133"/>
    </row>
    <row r="1575" spans="1:13" ht="15" customHeight="1">
      <c r="A1575" s="143"/>
      <c r="B1575" s="130"/>
      <c r="C1575" s="131"/>
      <c r="D1575" s="131"/>
      <c r="E1575" s="131"/>
      <c r="F1575" s="152"/>
      <c r="G1575" s="130"/>
      <c r="H1575" s="130"/>
      <c r="I1575" s="131"/>
      <c r="J1575" s="131"/>
      <c r="K1575" s="131"/>
      <c r="L1575" s="132"/>
      <c r="M1575" s="133"/>
    </row>
    <row r="1576" spans="1:13" ht="15" customHeight="1">
      <c r="A1576" s="143"/>
      <c r="B1576" s="130"/>
      <c r="C1576" s="131"/>
      <c r="D1576" s="131"/>
      <c r="E1576" s="131"/>
      <c r="F1576" s="152"/>
      <c r="G1576" s="130"/>
      <c r="H1576" s="130"/>
      <c r="I1576" s="131"/>
      <c r="J1576" s="131"/>
      <c r="K1576" s="131"/>
      <c r="L1576" s="132"/>
      <c r="M1576" s="133"/>
    </row>
    <row r="1577" spans="1:13" ht="15" customHeight="1">
      <c r="A1577" s="143"/>
      <c r="B1577" s="130"/>
      <c r="C1577" s="131"/>
      <c r="D1577" s="131"/>
      <c r="E1577" s="131"/>
      <c r="F1577" s="152"/>
      <c r="G1577" s="130"/>
      <c r="H1577" s="130"/>
      <c r="I1577" s="131"/>
      <c r="J1577" s="131"/>
      <c r="K1577" s="131"/>
      <c r="L1577" s="132"/>
      <c r="M1577" s="133"/>
    </row>
    <row r="1578" spans="1:13" ht="15" customHeight="1">
      <c r="A1578" s="143"/>
      <c r="B1578" s="130"/>
      <c r="C1578" s="131"/>
      <c r="D1578" s="131"/>
      <c r="E1578" s="131"/>
      <c r="F1578" s="152"/>
      <c r="G1578" s="130"/>
      <c r="H1578" s="130"/>
      <c r="I1578" s="131"/>
      <c r="J1578" s="131"/>
      <c r="K1578" s="131"/>
      <c r="L1578" s="132"/>
      <c r="M1578" s="133"/>
    </row>
    <row r="1579" spans="1:13" ht="15" customHeight="1">
      <c r="A1579" s="143"/>
      <c r="B1579" s="130"/>
      <c r="C1579" s="131"/>
      <c r="D1579" s="131"/>
      <c r="E1579" s="131"/>
      <c r="F1579" s="152"/>
      <c r="G1579" s="130"/>
      <c r="H1579" s="130"/>
      <c r="I1579" s="131"/>
      <c r="J1579" s="131"/>
      <c r="K1579" s="131"/>
      <c r="L1579" s="132"/>
      <c r="M1579" s="133"/>
    </row>
    <row r="1580" spans="1:13" ht="15" customHeight="1">
      <c r="A1580" s="143"/>
      <c r="B1580" s="130"/>
      <c r="C1580" s="131"/>
      <c r="D1580" s="131"/>
      <c r="E1580" s="131"/>
      <c r="F1580" s="152"/>
      <c r="G1580" s="130"/>
      <c r="H1580" s="130"/>
      <c r="I1580" s="131"/>
      <c r="J1580" s="131"/>
      <c r="K1580" s="131"/>
      <c r="L1580" s="132"/>
      <c r="M1580" s="133"/>
    </row>
    <row r="1581" spans="1:13" ht="15" customHeight="1">
      <c r="A1581" s="143"/>
      <c r="B1581" s="130"/>
      <c r="C1581" s="131"/>
      <c r="D1581" s="131"/>
      <c r="E1581" s="131"/>
      <c r="F1581" s="152"/>
      <c r="G1581" s="130"/>
      <c r="H1581" s="130"/>
      <c r="I1581" s="131"/>
      <c r="J1581" s="131"/>
      <c r="K1581" s="131"/>
      <c r="L1581" s="132"/>
      <c r="M1581" s="133"/>
    </row>
    <row r="1582" spans="1:13" ht="15" customHeight="1">
      <c r="A1582" s="143"/>
      <c r="B1582" s="130"/>
      <c r="C1582" s="131"/>
      <c r="D1582" s="131"/>
      <c r="E1582" s="131"/>
      <c r="F1582" s="152"/>
      <c r="G1582" s="130"/>
      <c r="H1582" s="130"/>
      <c r="I1582" s="131"/>
      <c r="J1582" s="131"/>
      <c r="K1582" s="131"/>
      <c r="L1582" s="132"/>
      <c r="M1582" s="133"/>
    </row>
    <row r="1583" spans="1:13" ht="15" customHeight="1">
      <c r="A1583" s="143"/>
      <c r="B1583" s="130"/>
      <c r="C1583" s="131"/>
      <c r="D1583" s="131"/>
      <c r="E1583" s="131"/>
      <c r="F1583" s="152"/>
      <c r="G1583" s="130"/>
      <c r="H1583" s="130"/>
      <c r="I1583" s="131"/>
      <c r="J1583" s="131"/>
      <c r="K1583" s="131"/>
      <c r="L1583" s="132"/>
      <c r="M1583" s="133"/>
    </row>
    <row r="1584" spans="1:13" ht="15" customHeight="1">
      <c r="A1584" s="143"/>
      <c r="B1584" s="130"/>
      <c r="C1584" s="131"/>
      <c r="D1584" s="131"/>
      <c r="E1584" s="131"/>
      <c r="F1584" s="152"/>
      <c r="G1584" s="130"/>
      <c r="H1584" s="130"/>
      <c r="I1584" s="131"/>
      <c r="J1584" s="131"/>
      <c r="K1584" s="131"/>
      <c r="L1584" s="132"/>
      <c r="M1584" s="133"/>
    </row>
    <row r="1585" spans="1:13" ht="15" customHeight="1">
      <c r="A1585" s="143"/>
      <c r="B1585" s="130"/>
      <c r="C1585" s="131"/>
      <c r="D1585" s="131"/>
      <c r="E1585" s="131"/>
      <c r="F1585" s="152"/>
      <c r="G1585" s="130"/>
      <c r="H1585" s="130"/>
      <c r="I1585" s="131"/>
      <c r="J1585" s="131"/>
      <c r="K1585" s="131"/>
      <c r="L1585" s="132"/>
      <c r="M1585" s="133"/>
    </row>
    <row r="1586" spans="1:13" ht="15" customHeight="1">
      <c r="A1586" s="143"/>
      <c r="B1586" s="130"/>
      <c r="C1586" s="131"/>
      <c r="D1586" s="131"/>
      <c r="E1586" s="131"/>
      <c r="F1586" s="152"/>
      <c r="G1586" s="130"/>
      <c r="H1586" s="130"/>
      <c r="I1586" s="131"/>
      <c r="J1586" s="131"/>
      <c r="K1586" s="131"/>
      <c r="L1586" s="132"/>
      <c r="M1586" s="133"/>
    </row>
    <row r="1587" spans="1:13" ht="15" customHeight="1">
      <c r="A1587" s="143"/>
      <c r="B1587" s="130"/>
      <c r="C1587" s="131"/>
      <c r="D1587" s="131"/>
      <c r="E1587" s="131"/>
      <c r="F1587" s="152"/>
      <c r="G1587" s="130"/>
      <c r="H1587" s="130"/>
      <c r="I1587" s="131"/>
      <c r="J1587" s="131"/>
      <c r="K1587" s="131"/>
      <c r="L1587" s="132"/>
      <c r="M1587" s="133"/>
    </row>
    <row r="1588" spans="1:13" ht="15" customHeight="1">
      <c r="A1588" s="143"/>
      <c r="B1588" s="130"/>
      <c r="C1588" s="131"/>
      <c r="D1588" s="131"/>
      <c r="E1588" s="131"/>
      <c r="F1588" s="152"/>
      <c r="G1588" s="130"/>
      <c r="H1588" s="130"/>
      <c r="I1588" s="131"/>
      <c r="J1588" s="131"/>
      <c r="K1588" s="131"/>
      <c r="L1588" s="132"/>
      <c r="M1588" s="133"/>
    </row>
    <row r="1589" spans="1:13" ht="15" customHeight="1">
      <c r="A1589" s="143"/>
      <c r="B1589" s="130"/>
      <c r="C1589" s="131"/>
      <c r="D1589" s="131"/>
      <c r="E1589" s="131"/>
      <c r="F1589" s="152"/>
      <c r="G1589" s="130"/>
      <c r="H1589" s="130"/>
      <c r="I1589" s="131"/>
      <c r="J1589" s="131"/>
      <c r="K1589" s="131"/>
      <c r="L1589" s="132"/>
      <c r="M1589" s="133"/>
    </row>
    <row r="1590" spans="1:13" ht="15" customHeight="1">
      <c r="A1590" s="143"/>
      <c r="B1590" s="130"/>
      <c r="C1590" s="131"/>
      <c r="D1590" s="131"/>
      <c r="E1590" s="131"/>
      <c r="F1590" s="152"/>
      <c r="G1590" s="130"/>
      <c r="H1590" s="130"/>
      <c r="I1590" s="131"/>
      <c r="J1590" s="131"/>
      <c r="K1590" s="131"/>
      <c r="L1590" s="132"/>
      <c r="M1590" s="133"/>
    </row>
    <row r="1591" spans="1:13" ht="15" customHeight="1">
      <c r="A1591" s="143"/>
      <c r="B1591" s="130"/>
      <c r="C1591" s="131"/>
      <c r="D1591" s="131"/>
      <c r="E1591" s="131"/>
      <c r="F1591" s="152"/>
      <c r="G1591" s="130"/>
      <c r="H1591" s="130"/>
      <c r="I1591" s="131"/>
      <c r="J1591" s="131"/>
      <c r="K1591" s="131"/>
      <c r="L1591" s="132"/>
      <c r="M1591" s="133"/>
    </row>
    <row r="1592" spans="1:13" ht="15" customHeight="1">
      <c r="A1592" s="143"/>
      <c r="B1592" s="130"/>
      <c r="C1592" s="131"/>
      <c r="D1592" s="131"/>
      <c r="E1592" s="131"/>
      <c r="F1592" s="152"/>
      <c r="G1592" s="130"/>
      <c r="H1592" s="130"/>
      <c r="I1592" s="131"/>
      <c r="J1592" s="131"/>
      <c r="K1592" s="131"/>
      <c r="L1592" s="132"/>
      <c r="M1592" s="133"/>
    </row>
    <row r="1593" spans="1:13" ht="15" customHeight="1">
      <c r="A1593" s="143"/>
      <c r="B1593" s="130"/>
      <c r="C1593" s="131"/>
      <c r="D1593" s="131"/>
      <c r="E1593" s="131"/>
      <c r="F1593" s="152"/>
      <c r="G1593" s="130"/>
      <c r="H1593" s="130"/>
      <c r="I1593" s="131"/>
      <c r="J1593" s="131"/>
      <c r="K1593" s="131"/>
      <c r="L1593" s="132"/>
      <c r="M1593" s="133"/>
    </row>
    <row r="1594" spans="1:13" ht="15" customHeight="1">
      <c r="A1594" s="143"/>
      <c r="B1594" s="130"/>
      <c r="C1594" s="131"/>
      <c r="D1594" s="131"/>
      <c r="E1594" s="131"/>
      <c r="F1594" s="152"/>
      <c r="G1594" s="130"/>
      <c r="H1594" s="130"/>
      <c r="I1594" s="131"/>
      <c r="J1594" s="131"/>
      <c r="K1594" s="131"/>
      <c r="L1594" s="132"/>
      <c r="M1594" s="133"/>
    </row>
    <row r="1595" spans="1:13" ht="15" customHeight="1">
      <c r="A1595" s="143"/>
      <c r="B1595" s="130"/>
      <c r="C1595" s="131"/>
      <c r="D1595" s="131"/>
      <c r="E1595" s="131"/>
      <c r="F1595" s="152"/>
      <c r="G1595" s="130"/>
      <c r="H1595" s="130"/>
      <c r="I1595" s="131"/>
      <c r="J1595" s="131"/>
      <c r="K1595" s="131"/>
      <c r="L1595" s="132"/>
      <c r="M1595" s="133"/>
    </row>
    <row r="1596" spans="1:13" ht="15" customHeight="1">
      <c r="A1596" s="143"/>
      <c r="B1596" s="130"/>
      <c r="C1596" s="131"/>
      <c r="D1596" s="131"/>
      <c r="E1596" s="131"/>
      <c r="F1596" s="152"/>
      <c r="G1596" s="130"/>
      <c r="H1596" s="130"/>
      <c r="I1596" s="131"/>
      <c r="J1596" s="131"/>
      <c r="K1596" s="131"/>
      <c r="L1596" s="132"/>
      <c r="M1596" s="133"/>
    </row>
    <row r="1597" spans="1:13" ht="15" customHeight="1">
      <c r="A1597" s="143"/>
      <c r="B1597" s="130"/>
      <c r="C1597" s="131"/>
      <c r="D1597" s="131"/>
      <c r="E1597" s="131"/>
      <c r="F1597" s="152"/>
      <c r="G1597" s="130"/>
      <c r="H1597" s="130"/>
      <c r="I1597" s="131"/>
      <c r="J1597" s="131"/>
      <c r="K1597" s="131"/>
      <c r="L1597" s="132"/>
      <c r="M1597" s="133"/>
    </row>
    <row r="1598" spans="1:13" ht="15" customHeight="1">
      <c r="A1598" s="143"/>
      <c r="B1598" s="130"/>
      <c r="C1598" s="131"/>
      <c r="D1598" s="131"/>
      <c r="E1598" s="131"/>
      <c r="F1598" s="152"/>
      <c r="G1598" s="130"/>
      <c r="H1598" s="130"/>
      <c r="I1598" s="131"/>
      <c r="J1598" s="131"/>
      <c r="K1598" s="131"/>
      <c r="L1598" s="132"/>
      <c r="M1598" s="133"/>
    </row>
    <row r="1599" spans="1:13" ht="15" customHeight="1">
      <c r="A1599" s="143"/>
      <c r="B1599" s="130"/>
      <c r="C1599" s="131"/>
      <c r="D1599" s="131"/>
      <c r="E1599" s="131"/>
      <c r="F1599" s="152"/>
      <c r="G1599" s="130"/>
      <c r="H1599" s="130"/>
      <c r="I1599" s="131"/>
      <c r="J1599" s="131"/>
      <c r="K1599" s="131"/>
      <c r="L1599" s="132"/>
      <c r="M1599" s="133"/>
    </row>
    <row r="1600" spans="1:13" ht="15" customHeight="1">
      <c r="A1600" s="143"/>
      <c r="B1600" s="130"/>
      <c r="C1600" s="131"/>
      <c r="D1600" s="131"/>
      <c r="E1600" s="131"/>
      <c r="F1600" s="152"/>
      <c r="G1600" s="130"/>
      <c r="H1600" s="130"/>
      <c r="I1600" s="131"/>
      <c r="J1600" s="131"/>
      <c r="K1600" s="131"/>
      <c r="L1600" s="132"/>
      <c r="M1600" s="133"/>
    </row>
    <row r="1601" spans="1:13" ht="15" customHeight="1">
      <c r="A1601" s="143"/>
      <c r="B1601" s="130"/>
      <c r="C1601" s="131"/>
      <c r="D1601" s="131"/>
      <c r="E1601" s="131"/>
      <c r="F1601" s="152"/>
      <c r="G1601" s="130"/>
      <c r="H1601" s="130"/>
      <c r="I1601" s="131"/>
      <c r="J1601" s="131"/>
      <c r="K1601" s="131"/>
      <c r="L1601" s="132"/>
      <c r="M1601" s="133"/>
    </row>
    <row r="1602" spans="1:13" ht="15" customHeight="1">
      <c r="A1602" s="143"/>
      <c r="B1602" s="130"/>
      <c r="C1602" s="131"/>
      <c r="D1602" s="131"/>
      <c r="E1602" s="131"/>
      <c r="F1602" s="152"/>
      <c r="G1602" s="130"/>
      <c r="H1602" s="130"/>
      <c r="I1602" s="131"/>
      <c r="J1602" s="131"/>
      <c r="K1602" s="131"/>
      <c r="L1602" s="132"/>
      <c r="M1602" s="133"/>
    </row>
    <row r="1603" spans="1:13" ht="15" customHeight="1">
      <c r="A1603" s="143"/>
      <c r="B1603" s="130"/>
      <c r="C1603" s="131"/>
      <c r="D1603" s="131"/>
      <c r="E1603" s="131"/>
      <c r="F1603" s="152"/>
      <c r="G1603" s="130"/>
      <c r="H1603" s="130"/>
      <c r="I1603" s="131"/>
      <c r="J1603" s="131"/>
      <c r="K1603" s="131"/>
      <c r="L1603" s="132"/>
      <c r="M1603" s="133"/>
    </row>
    <row r="1604" spans="1:13" ht="15" customHeight="1">
      <c r="A1604" s="143"/>
      <c r="B1604" s="130"/>
      <c r="C1604" s="131"/>
      <c r="D1604" s="131"/>
      <c r="E1604" s="131"/>
      <c r="F1604" s="152"/>
      <c r="G1604" s="130"/>
      <c r="H1604" s="130"/>
      <c r="I1604" s="131"/>
      <c r="J1604" s="131"/>
      <c r="K1604" s="131"/>
      <c r="L1604" s="132"/>
      <c r="M1604" s="133"/>
    </row>
    <row r="1605" spans="1:13" ht="15" customHeight="1">
      <c r="A1605" s="143"/>
      <c r="B1605" s="130"/>
      <c r="C1605" s="131"/>
      <c r="D1605" s="131"/>
      <c r="E1605" s="131"/>
      <c r="F1605" s="152"/>
      <c r="G1605" s="130"/>
      <c r="H1605" s="130"/>
      <c r="I1605" s="131"/>
      <c r="J1605" s="131"/>
      <c r="K1605" s="131"/>
      <c r="L1605" s="132"/>
      <c r="M1605" s="133"/>
    </row>
    <row r="1606" spans="1:13" ht="15" customHeight="1">
      <c r="A1606" s="143"/>
      <c r="B1606" s="130"/>
      <c r="C1606" s="131"/>
      <c r="D1606" s="131"/>
      <c r="E1606" s="131"/>
      <c r="F1606" s="152"/>
      <c r="G1606" s="130"/>
      <c r="H1606" s="130"/>
      <c r="I1606" s="131"/>
      <c r="J1606" s="131"/>
      <c r="K1606" s="131"/>
      <c r="L1606" s="132"/>
      <c r="M1606" s="133"/>
    </row>
    <row r="1607" spans="1:13" ht="15" customHeight="1">
      <c r="A1607" s="143"/>
      <c r="B1607" s="130"/>
      <c r="C1607" s="131"/>
      <c r="D1607" s="131"/>
      <c r="E1607" s="131"/>
      <c r="F1607" s="152"/>
      <c r="G1607" s="130"/>
      <c r="H1607" s="130"/>
      <c r="I1607" s="131"/>
      <c r="J1607" s="131"/>
      <c r="K1607" s="131"/>
      <c r="L1607" s="132"/>
      <c r="M1607" s="133"/>
    </row>
    <row r="1608" spans="1:13" ht="15" customHeight="1">
      <c r="A1608" s="143"/>
      <c r="B1608" s="130"/>
      <c r="C1608" s="131"/>
      <c r="D1608" s="131"/>
      <c r="E1608" s="131"/>
      <c r="F1608" s="152"/>
      <c r="G1608" s="130"/>
      <c r="H1608" s="130"/>
      <c r="I1608" s="131"/>
      <c r="J1608" s="131"/>
      <c r="K1608" s="131"/>
      <c r="L1608" s="132"/>
      <c r="M1608" s="133"/>
    </row>
    <row r="1609" spans="1:13" ht="15" customHeight="1">
      <c r="A1609" s="143"/>
      <c r="B1609" s="130"/>
      <c r="C1609" s="131"/>
      <c r="D1609" s="131"/>
      <c r="E1609" s="131"/>
      <c r="F1609" s="152"/>
      <c r="G1609" s="130"/>
      <c r="H1609" s="130"/>
      <c r="I1609" s="131"/>
      <c r="J1609" s="131"/>
      <c r="K1609" s="131"/>
      <c r="L1609" s="132"/>
      <c r="M1609" s="133"/>
    </row>
    <row r="1610" spans="1:13" ht="15" customHeight="1">
      <c r="A1610" s="143"/>
      <c r="B1610" s="130"/>
      <c r="C1610" s="131"/>
      <c r="D1610" s="131"/>
      <c r="E1610" s="131"/>
      <c r="F1610" s="152"/>
      <c r="G1610" s="130"/>
      <c r="H1610" s="130"/>
      <c r="I1610" s="131"/>
      <c r="J1610" s="131"/>
      <c r="K1610" s="131"/>
      <c r="L1610" s="132"/>
      <c r="M1610" s="133"/>
    </row>
    <row r="1611" spans="1:13" ht="15" customHeight="1">
      <c r="A1611" s="143"/>
      <c r="B1611" s="130"/>
      <c r="C1611" s="131"/>
      <c r="D1611" s="131"/>
      <c r="E1611" s="131"/>
      <c r="F1611" s="152"/>
      <c r="G1611" s="130"/>
      <c r="H1611" s="130"/>
      <c r="I1611" s="131"/>
      <c r="J1611" s="131"/>
      <c r="K1611" s="131"/>
      <c r="L1611" s="132"/>
      <c r="M1611" s="133"/>
    </row>
    <row r="1612" spans="1:13" ht="15" customHeight="1">
      <c r="A1612" s="143"/>
      <c r="B1612" s="130"/>
      <c r="C1612" s="131"/>
      <c r="D1612" s="131"/>
      <c r="E1612" s="131"/>
      <c r="F1612" s="152"/>
      <c r="G1612" s="130"/>
      <c r="H1612" s="130"/>
      <c r="I1612" s="131"/>
      <c r="J1612" s="131"/>
      <c r="K1612" s="131"/>
      <c r="L1612" s="132"/>
      <c r="M1612" s="133"/>
    </row>
    <row r="1613" spans="1:13" ht="15" customHeight="1">
      <c r="A1613" s="143"/>
      <c r="B1613" s="130"/>
      <c r="C1613" s="131"/>
      <c r="D1613" s="131"/>
      <c r="E1613" s="131"/>
      <c r="F1613" s="152"/>
      <c r="G1613" s="130"/>
      <c r="H1613" s="130"/>
      <c r="I1613" s="131"/>
      <c r="J1613" s="131"/>
      <c r="K1613" s="131"/>
      <c r="L1613" s="132"/>
      <c r="M1613" s="133"/>
    </row>
    <row r="1614" spans="1:13" ht="15" customHeight="1">
      <c r="A1614" s="143"/>
      <c r="B1614" s="130"/>
      <c r="C1614" s="131"/>
      <c r="D1614" s="131"/>
      <c r="E1614" s="131"/>
      <c r="F1614" s="152"/>
      <c r="G1614" s="130"/>
      <c r="H1614" s="130"/>
      <c r="I1614" s="131"/>
      <c r="J1614" s="131"/>
      <c r="K1614" s="131"/>
      <c r="L1614" s="132"/>
      <c r="M1614" s="133"/>
    </row>
    <row r="1615" spans="1:13" ht="15" customHeight="1">
      <c r="A1615" s="143"/>
      <c r="B1615" s="130"/>
      <c r="C1615" s="131"/>
      <c r="D1615" s="131"/>
      <c r="E1615" s="131"/>
      <c r="F1615" s="152"/>
      <c r="G1615" s="130"/>
      <c r="H1615" s="130"/>
      <c r="I1615" s="131"/>
      <c r="J1615" s="131"/>
      <c r="K1615" s="131"/>
      <c r="L1615" s="132"/>
      <c r="M1615" s="133"/>
    </row>
    <row r="1616" spans="1:13" ht="15" customHeight="1">
      <c r="A1616" s="143"/>
      <c r="B1616" s="130"/>
      <c r="C1616" s="131"/>
      <c r="D1616" s="131"/>
      <c r="E1616" s="131"/>
      <c r="F1616" s="152"/>
      <c r="G1616" s="130"/>
      <c r="H1616" s="130"/>
      <c r="I1616" s="131"/>
      <c r="J1616" s="131"/>
      <c r="K1616" s="131"/>
      <c r="L1616" s="132"/>
      <c r="M1616" s="133"/>
    </row>
    <row r="1617" spans="1:13" ht="15" customHeight="1">
      <c r="A1617" s="143"/>
      <c r="B1617" s="130"/>
      <c r="C1617" s="131"/>
      <c r="D1617" s="131"/>
      <c r="E1617" s="131"/>
      <c r="F1617" s="152"/>
      <c r="G1617" s="130"/>
      <c r="H1617" s="130"/>
      <c r="I1617" s="131"/>
      <c r="J1617" s="131"/>
      <c r="K1617" s="131"/>
      <c r="L1617" s="132"/>
      <c r="M1617" s="133"/>
    </row>
    <row r="1618" spans="1:13" ht="15" customHeight="1">
      <c r="A1618" s="143"/>
      <c r="B1618" s="130"/>
      <c r="C1618" s="131"/>
      <c r="D1618" s="131"/>
      <c r="E1618" s="131"/>
      <c r="F1618" s="152"/>
      <c r="G1618" s="130"/>
      <c r="H1618" s="130"/>
      <c r="I1618" s="131"/>
      <c r="J1618" s="131"/>
      <c r="K1618" s="131"/>
      <c r="L1618" s="132"/>
      <c r="M1618" s="133"/>
    </row>
    <row r="1619" spans="1:13" ht="15" customHeight="1">
      <c r="A1619" s="143"/>
      <c r="B1619" s="130"/>
      <c r="C1619" s="131"/>
      <c r="D1619" s="131"/>
      <c r="E1619" s="131"/>
      <c r="F1619" s="152"/>
      <c r="G1619" s="130"/>
      <c r="H1619" s="130"/>
      <c r="I1619" s="131"/>
      <c r="J1619" s="131"/>
      <c r="K1619" s="131"/>
      <c r="L1619" s="132"/>
      <c r="M1619" s="133"/>
    </row>
    <row r="1620" spans="1:13" ht="15" customHeight="1">
      <c r="A1620" s="143"/>
      <c r="B1620" s="130"/>
      <c r="C1620" s="131"/>
      <c r="D1620" s="131"/>
      <c r="E1620" s="131"/>
      <c r="F1620" s="152"/>
      <c r="G1620" s="130"/>
      <c r="H1620" s="130"/>
      <c r="I1620" s="131"/>
      <c r="J1620" s="131"/>
      <c r="K1620" s="131"/>
      <c r="L1620" s="132"/>
      <c r="M1620" s="133"/>
    </row>
    <row r="1621" spans="1:13" ht="15" customHeight="1">
      <c r="A1621" s="143"/>
      <c r="B1621" s="130"/>
      <c r="C1621" s="131"/>
      <c r="D1621" s="131"/>
      <c r="E1621" s="131"/>
      <c r="F1621" s="152"/>
      <c r="G1621" s="130"/>
      <c r="H1621" s="130"/>
      <c r="I1621" s="131"/>
      <c r="J1621" s="131"/>
      <c r="K1621" s="131"/>
      <c r="L1621" s="132"/>
      <c r="M1621" s="133"/>
    </row>
    <row r="1622" spans="1:13" ht="15" customHeight="1">
      <c r="A1622" s="143"/>
      <c r="B1622" s="130"/>
      <c r="C1622" s="131"/>
      <c r="D1622" s="131"/>
      <c r="E1622" s="131"/>
      <c r="F1622" s="152"/>
      <c r="G1622" s="130"/>
      <c r="H1622" s="130"/>
      <c r="I1622" s="131"/>
      <c r="J1622" s="131"/>
      <c r="K1622" s="131"/>
      <c r="L1622" s="132"/>
      <c r="M1622" s="133"/>
    </row>
    <row r="1623" spans="1:13" ht="15" customHeight="1">
      <c r="A1623" s="143"/>
      <c r="B1623" s="130"/>
      <c r="C1623" s="131"/>
      <c r="D1623" s="131"/>
      <c r="E1623" s="131"/>
      <c r="F1623" s="152"/>
      <c r="G1623" s="130"/>
      <c r="H1623" s="130"/>
      <c r="I1623" s="131"/>
      <c r="J1623" s="131"/>
      <c r="K1623" s="131"/>
      <c r="L1623" s="132"/>
      <c r="M1623" s="133"/>
    </row>
    <row r="1624" spans="1:13" ht="15" customHeight="1">
      <c r="A1624" s="143"/>
      <c r="B1624" s="130"/>
      <c r="C1624" s="131"/>
      <c r="D1624" s="131"/>
      <c r="E1624" s="131"/>
      <c r="F1624" s="152"/>
      <c r="G1624" s="130"/>
      <c r="H1624" s="130"/>
      <c r="I1624" s="131"/>
      <c r="J1624" s="131"/>
      <c r="K1624" s="131"/>
      <c r="L1624" s="132"/>
      <c r="M1624" s="133"/>
    </row>
    <row r="1625" spans="1:13" ht="15" customHeight="1">
      <c r="A1625" s="143"/>
      <c r="B1625" s="130"/>
      <c r="C1625" s="131"/>
      <c r="D1625" s="131"/>
      <c r="E1625" s="131"/>
      <c r="F1625" s="152"/>
      <c r="G1625" s="130"/>
      <c r="H1625" s="130"/>
      <c r="I1625" s="131"/>
      <c r="J1625" s="131"/>
      <c r="K1625" s="131"/>
      <c r="L1625" s="132"/>
      <c r="M1625" s="133"/>
    </row>
    <row r="1626" spans="1:13" ht="15" customHeight="1">
      <c r="A1626" s="143"/>
      <c r="B1626" s="130"/>
      <c r="C1626" s="131"/>
      <c r="D1626" s="131"/>
      <c r="E1626" s="131"/>
      <c r="F1626" s="152"/>
      <c r="G1626" s="130"/>
      <c r="H1626" s="130"/>
      <c r="I1626" s="131"/>
      <c r="J1626" s="131"/>
      <c r="K1626" s="131"/>
      <c r="L1626" s="132"/>
      <c r="M1626" s="133"/>
    </row>
    <row r="1627" spans="1:13" ht="15" customHeight="1">
      <c r="A1627" s="143"/>
      <c r="B1627" s="130"/>
      <c r="C1627" s="131"/>
      <c r="D1627" s="131"/>
      <c r="E1627" s="131"/>
      <c r="F1627" s="152"/>
      <c r="G1627" s="130"/>
      <c r="H1627" s="130"/>
      <c r="I1627" s="131"/>
      <c r="J1627" s="131"/>
      <c r="K1627" s="131"/>
      <c r="L1627" s="132"/>
      <c r="M1627" s="133"/>
    </row>
    <row r="1628" spans="1:13" ht="15" customHeight="1">
      <c r="A1628" s="143"/>
      <c r="B1628" s="130"/>
      <c r="C1628" s="131"/>
      <c r="D1628" s="131"/>
      <c r="E1628" s="131"/>
      <c r="F1628" s="152"/>
      <c r="G1628" s="130"/>
      <c r="H1628" s="130"/>
      <c r="I1628" s="131"/>
      <c r="J1628" s="131"/>
      <c r="K1628" s="131"/>
      <c r="L1628" s="132"/>
      <c r="M1628" s="133"/>
    </row>
    <row r="1629" spans="1:13" ht="15" customHeight="1">
      <c r="A1629" s="143"/>
      <c r="B1629" s="130"/>
      <c r="C1629" s="131"/>
      <c r="D1629" s="131"/>
      <c r="E1629" s="131"/>
      <c r="F1629" s="152"/>
      <c r="G1629" s="130"/>
      <c r="H1629" s="130"/>
      <c r="I1629" s="131"/>
      <c r="J1629" s="131"/>
      <c r="K1629" s="131"/>
      <c r="L1629" s="132"/>
      <c r="M1629" s="133"/>
    </row>
    <row r="1630" spans="1:13" ht="15" customHeight="1">
      <c r="A1630" s="143"/>
      <c r="B1630" s="130"/>
      <c r="C1630" s="131"/>
      <c r="D1630" s="131"/>
      <c r="E1630" s="131"/>
      <c r="F1630" s="152"/>
      <c r="G1630" s="130"/>
      <c r="H1630" s="130"/>
      <c r="I1630" s="131"/>
      <c r="J1630" s="131"/>
      <c r="K1630" s="131"/>
      <c r="L1630" s="132"/>
      <c r="M1630" s="133"/>
    </row>
    <row r="1631" spans="1:13" ht="15" customHeight="1">
      <c r="A1631" s="143"/>
      <c r="B1631" s="130"/>
      <c r="C1631" s="131"/>
      <c r="D1631" s="131"/>
      <c r="E1631" s="131"/>
      <c r="F1631" s="152"/>
      <c r="G1631" s="130"/>
      <c r="H1631" s="130"/>
      <c r="I1631" s="131"/>
      <c r="J1631" s="131"/>
      <c r="K1631" s="131"/>
      <c r="L1631" s="132"/>
      <c r="M1631" s="133"/>
    </row>
    <row r="1632" spans="1:13" ht="15" customHeight="1">
      <c r="A1632" s="143"/>
      <c r="B1632" s="130"/>
      <c r="C1632" s="131"/>
      <c r="D1632" s="131"/>
      <c r="E1632" s="131"/>
      <c r="F1632" s="152"/>
      <c r="G1632" s="130"/>
      <c r="H1632" s="130"/>
      <c r="I1632" s="131"/>
      <c r="J1632" s="131"/>
      <c r="K1632" s="131"/>
      <c r="L1632" s="132"/>
      <c r="M1632" s="133"/>
    </row>
    <row r="1633" spans="1:13" ht="15" customHeight="1">
      <c r="A1633" s="143"/>
      <c r="B1633" s="130"/>
      <c r="C1633" s="131"/>
      <c r="D1633" s="131"/>
      <c r="E1633" s="131"/>
      <c r="F1633" s="152"/>
      <c r="G1633" s="130"/>
      <c r="H1633" s="130"/>
      <c r="I1633" s="131"/>
      <c r="J1633" s="131"/>
      <c r="K1633" s="131"/>
      <c r="L1633" s="132"/>
      <c r="M1633" s="133"/>
    </row>
    <row r="1634" spans="1:13" ht="15" customHeight="1">
      <c r="A1634" s="143"/>
      <c r="B1634" s="130"/>
      <c r="C1634" s="131"/>
      <c r="D1634" s="131"/>
      <c r="E1634" s="131"/>
      <c r="F1634" s="152"/>
      <c r="G1634" s="130"/>
      <c r="H1634" s="130"/>
      <c r="I1634" s="131"/>
      <c r="J1634" s="131"/>
      <c r="K1634" s="131"/>
      <c r="L1634" s="132"/>
      <c r="M1634" s="133"/>
    </row>
    <row r="1635" spans="1:13" ht="15" customHeight="1">
      <c r="A1635" s="143"/>
      <c r="B1635" s="130"/>
      <c r="C1635" s="131"/>
      <c r="D1635" s="131"/>
      <c r="E1635" s="131"/>
      <c r="F1635" s="152"/>
      <c r="G1635" s="130"/>
      <c r="H1635" s="130"/>
      <c r="I1635" s="131"/>
      <c r="J1635" s="131"/>
      <c r="K1635" s="131"/>
      <c r="L1635" s="132"/>
      <c r="M1635" s="133"/>
    </row>
    <row r="1636" spans="1:13" ht="15" customHeight="1">
      <c r="A1636" s="143"/>
      <c r="B1636" s="130"/>
      <c r="C1636" s="131"/>
      <c r="D1636" s="131"/>
      <c r="E1636" s="131"/>
      <c r="F1636" s="152"/>
      <c r="G1636" s="130"/>
      <c r="H1636" s="130"/>
      <c r="I1636" s="131"/>
      <c r="J1636" s="131"/>
      <c r="K1636" s="131"/>
      <c r="L1636" s="132"/>
      <c r="M1636" s="133"/>
    </row>
    <row r="1637" spans="1:13" ht="15" customHeight="1">
      <c r="A1637" s="143"/>
      <c r="B1637" s="130"/>
      <c r="C1637" s="131"/>
      <c r="D1637" s="131"/>
      <c r="E1637" s="131"/>
      <c r="F1637" s="152"/>
      <c r="G1637" s="130"/>
      <c r="H1637" s="130"/>
      <c r="I1637" s="131"/>
      <c r="J1637" s="131"/>
      <c r="K1637" s="131"/>
      <c r="L1637" s="132"/>
      <c r="M1637" s="133"/>
    </row>
    <row r="1638" spans="1:13" ht="15" customHeight="1">
      <c r="A1638" s="143"/>
      <c r="B1638" s="130"/>
      <c r="C1638" s="131"/>
      <c r="D1638" s="131"/>
      <c r="E1638" s="131"/>
      <c r="F1638" s="152"/>
      <c r="G1638" s="130"/>
      <c r="H1638" s="130"/>
      <c r="I1638" s="131"/>
      <c r="J1638" s="131"/>
      <c r="K1638" s="131"/>
      <c r="L1638" s="132"/>
      <c r="M1638" s="133"/>
    </row>
    <row r="1639" spans="1:13" ht="15" customHeight="1">
      <c r="A1639" s="143"/>
      <c r="B1639" s="130"/>
      <c r="C1639" s="131"/>
      <c r="D1639" s="131"/>
      <c r="E1639" s="131"/>
      <c r="F1639" s="152"/>
      <c r="G1639" s="130"/>
      <c r="H1639" s="130"/>
      <c r="I1639" s="131"/>
      <c r="J1639" s="131"/>
      <c r="K1639" s="131"/>
      <c r="L1639" s="132"/>
      <c r="M1639" s="133"/>
    </row>
    <row r="1640" spans="1:13" ht="15" customHeight="1">
      <c r="A1640" s="143"/>
      <c r="B1640" s="130"/>
      <c r="C1640" s="131"/>
      <c r="D1640" s="131"/>
      <c r="E1640" s="131"/>
      <c r="F1640" s="152"/>
      <c r="G1640" s="130"/>
      <c r="H1640" s="130"/>
      <c r="I1640" s="131"/>
      <c r="J1640" s="131"/>
      <c r="K1640" s="131"/>
      <c r="L1640" s="132"/>
      <c r="M1640" s="133"/>
    </row>
    <row r="1641" spans="1:13" ht="15" customHeight="1">
      <c r="A1641" s="143"/>
      <c r="B1641" s="130"/>
      <c r="C1641" s="131"/>
      <c r="D1641" s="131"/>
      <c r="E1641" s="131"/>
      <c r="F1641" s="152"/>
      <c r="G1641" s="130"/>
      <c r="H1641" s="130"/>
      <c r="I1641" s="131"/>
      <c r="J1641" s="131"/>
      <c r="K1641" s="131"/>
      <c r="L1641" s="132"/>
      <c r="M1641" s="133"/>
    </row>
    <row r="1642" spans="1:13" ht="15" customHeight="1">
      <c r="A1642" s="143"/>
      <c r="B1642" s="130"/>
      <c r="C1642" s="131"/>
      <c r="D1642" s="131"/>
      <c r="E1642" s="131"/>
      <c r="F1642" s="152"/>
      <c r="G1642" s="130"/>
      <c r="H1642" s="130"/>
      <c r="I1642" s="131"/>
      <c r="J1642" s="131"/>
      <c r="K1642" s="131"/>
      <c r="L1642" s="132"/>
      <c r="M1642" s="133"/>
    </row>
    <row r="1643" spans="1:13" ht="15" customHeight="1">
      <c r="A1643" s="143"/>
      <c r="B1643" s="130"/>
      <c r="C1643" s="131"/>
      <c r="D1643" s="131"/>
      <c r="E1643" s="131"/>
      <c r="F1643" s="152"/>
      <c r="G1643" s="130"/>
      <c r="H1643" s="130"/>
      <c r="I1643" s="131"/>
      <c r="J1643" s="131"/>
      <c r="K1643" s="131"/>
      <c r="L1643" s="132"/>
      <c r="M1643" s="133"/>
    </row>
    <row r="1644" spans="1:13" ht="15" customHeight="1">
      <c r="A1644" s="143"/>
      <c r="B1644" s="130"/>
      <c r="C1644" s="131"/>
      <c r="D1644" s="131"/>
      <c r="E1644" s="131"/>
      <c r="F1644" s="152"/>
      <c r="G1644" s="130"/>
      <c r="H1644" s="130"/>
      <c r="I1644" s="131"/>
      <c r="J1644" s="131"/>
      <c r="K1644" s="131"/>
      <c r="L1644" s="132"/>
      <c r="M1644" s="133"/>
    </row>
    <row r="1645" spans="1:13" ht="15" customHeight="1">
      <c r="A1645" s="143"/>
      <c r="B1645" s="130"/>
      <c r="C1645" s="131"/>
      <c r="D1645" s="131"/>
      <c r="E1645" s="131"/>
      <c r="F1645" s="152"/>
      <c r="G1645" s="130"/>
      <c r="H1645" s="130"/>
      <c r="I1645" s="131"/>
      <c r="J1645" s="131"/>
      <c r="K1645" s="131"/>
      <c r="L1645" s="132"/>
      <c r="M1645" s="133"/>
    </row>
    <row r="1646" spans="1:13" ht="15" customHeight="1">
      <c r="A1646" s="143"/>
      <c r="B1646" s="130"/>
      <c r="C1646" s="131"/>
      <c r="D1646" s="131"/>
      <c r="E1646" s="131"/>
      <c r="F1646" s="152"/>
      <c r="G1646" s="130"/>
      <c r="H1646" s="130"/>
      <c r="I1646" s="131"/>
      <c r="J1646" s="131"/>
      <c r="K1646" s="131"/>
      <c r="L1646" s="132"/>
      <c r="M1646" s="133"/>
    </row>
    <row r="1647" spans="1:13" ht="15" customHeight="1">
      <c r="A1647" s="143"/>
      <c r="B1647" s="130"/>
      <c r="C1647" s="131"/>
      <c r="D1647" s="131"/>
      <c r="E1647" s="131"/>
      <c r="F1647" s="152"/>
      <c r="G1647" s="130"/>
      <c r="H1647" s="130"/>
      <c r="I1647" s="131"/>
      <c r="J1647" s="131"/>
      <c r="K1647" s="131"/>
      <c r="L1647" s="132"/>
      <c r="M1647" s="133"/>
    </row>
    <row r="1648" spans="1:13" ht="15" customHeight="1">
      <c r="A1648" s="143"/>
      <c r="B1648" s="130"/>
      <c r="C1648" s="131"/>
      <c r="D1648" s="131"/>
      <c r="E1648" s="131"/>
      <c r="F1648" s="152"/>
      <c r="G1648" s="130"/>
      <c r="H1648" s="130"/>
      <c r="I1648" s="131"/>
      <c r="J1648" s="131"/>
      <c r="K1648" s="131"/>
      <c r="L1648" s="132"/>
      <c r="M1648" s="133"/>
    </row>
    <row r="1649" spans="1:13" ht="15" customHeight="1">
      <c r="A1649" s="143"/>
      <c r="B1649" s="130"/>
      <c r="C1649" s="131"/>
      <c r="D1649" s="131"/>
      <c r="E1649" s="131"/>
      <c r="F1649" s="152"/>
      <c r="G1649" s="130"/>
      <c r="H1649" s="130"/>
      <c r="I1649" s="131"/>
      <c r="J1649" s="131"/>
      <c r="K1649" s="131"/>
      <c r="L1649" s="132"/>
      <c r="M1649" s="133"/>
    </row>
    <row r="1650" spans="1:13" ht="15" customHeight="1">
      <c r="A1650" s="143"/>
      <c r="B1650" s="130"/>
      <c r="C1650" s="131"/>
      <c r="D1650" s="131"/>
      <c r="E1650" s="131"/>
      <c r="F1650" s="152"/>
      <c r="G1650" s="130"/>
      <c r="H1650" s="130"/>
      <c r="I1650" s="131"/>
      <c r="J1650" s="131"/>
      <c r="K1650" s="131"/>
      <c r="L1650" s="132"/>
      <c r="M1650" s="133"/>
    </row>
    <row r="1651" spans="1:13" ht="15" customHeight="1">
      <c r="A1651" s="143"/>
      <c r="B1651" s="130"/>
      <c r="C1651" s="131"/>
      <c r="D1651" s="131"/>
      <c r="E1651" s="131"/>
      <c r="F1651" s="152"/>
      <c r="G1651" s="130"/>
      <c r="H1651" s="130"/>
      <c r="I1651" s="131"/>
      <c r="J1651" s="131"/>
      <c r="K1651" s="131"/>
      <c r="L1651" s="132"/>
      <c r="M1651" s="133"/>
    </row>
    <row r="1652" spans="1:13" ht="15" customHeight="1">
      <c r="A1652" s="143"/>
      <c r="B1652" s="130"/>
      <c r="C1652" s="131"/>
      <c r="D1652" s="131"/>
      <c r="E1652" s="131"/>
      <c r="F1652" s="152"/>
      <c r="G1652" s="130"/>
      <c r="H1652" s="130"/>
      <c r="I1652" s="131"/>
      <c r="J1652" s="131"/>
      <c r="K1652" s="131"/>
      <c r="L1652" s="132"/>
      <c r="M1652" s="133"/>
    </row>
    <row r="1653" spans="1:13" ht="15" customHeight="1">
      <c r="A1653" s="143"/>
      <c r="B1653" s="130"/>
      <c r="C1653" s="131"/>
      <c r="D1653" s="131"/>
      <c r="E1653" s="131"/>
      <c r="F1653" s="152"/>
      <c r="G1653" s="130"/>
      <c r="H1653" s="130"/>
      <c r="I1653" s="131"/>
      <c r="J1653" s="131"/>
      <c r="K1653" s="131"/>
      <c r="L1653" s="132"/>
      <c r="M1653" s="133"/>
    </row>
    <row r="1654" spans="1:13" ht="15" customHeight="1">
      <c r="A1654" s="143"/>
      <c r="B1654" s="130"/>
      <c r="C1654" s="131"/>
      <c r="D1654" s="131"/>
      <c r="E1654" s="131"/>
      <c r="F1654" s="152"/>
      <c r="G1654" s="130"/>
      <c r="H1654" s="130"/>
      <c r="I1654" s="131"/>
      <c r="J1654" s="131"/>
      <c r="K1654" s="131"/>
      <c r="L1654" s="132"/>
      <c r="M1654" s="133"/>
    </row>
    <row r="1655" spans="1:13" ht="15" customHeight="1">
      <c r="A1655" s="143"/>
      <c r="B1655" s="130"/>
      <c r="C1655" s="131"/>
      <c r="D1655" s="131"/>
      <c r="E1655" s="131"/>
      <c r="F1655" s="152"/>
      <c r="G1655" s="130"/>
      <c r="H1655" s="130"/>
      <c r="I1655" s="131"/>
      <c r="J1655" s="131"/>
      <c r="K1655" s="131"/>
      <c r="L1655" s="132"/>
      <c r="M1655" s="133"/>
    </row>
    <row r="1656" spans="1:13" ht="15" customHeight="1">
      <c r="A1656" s="143"/>
      <c r="B1656" s="130"/>
      <c r="C1656" s="131"/>
      <c r="D1656" s="131"/>
      <c r="E1656" s="131"/>
      <c r="F1656" s="152"/>
      <c r="G1656" s="130"/>
      <c r="H1656" s="130"/>
      <c r="I1656" s="131"/>
      <c r="J1656" s="131"/>
      <c r="K1656" s="131"/>
      <c r="L1656" s="132"/>
      <c r="M1656" s="133"/>
    </row>
    <row r="1657" spans="1:13" ht="15" customHeight="1">
      <c r="A1657" s="143"/>
      <c r="B1657" s="130"/>
      <c r="C1657" s="131"/>
      <c r="D1657" s="131"/>
      <c r="E1657" s="131"/>
      <c r="F1657" s="152"/>
      <c r="G1657" s="130"/>
      <c r="H1657" s="130"/>
      <c r="I1657" s="131"/>
      <c r="J1657" s="131"/>
      <c r="K1657" s="131"/>
      <c r="L1657" s="132"/>
      <c r="M1657" s="133"/>
    </row>
    <row r="1658" spans="1:13" ht="15" customHeight="1">
      <c r="A1658" s="143"/>
      <c r="B1658" s="130"/>
      <c r="C1658" s="131"/>
      <c r="D1658" s="131"/>
      <c r="E1658" s="131"/>
      <c r="F1658" s="152"/>
      <c r="G1658" s="130"/>
      <c r="H1658" s="130"/>
      <c r="I1658" s="131"/>
      <c r="J1658" s="131"/>
      <c r="K1658" s="131"/>
      <c r="L1658" s="132"/>
      <c r="M1658" s="133"/>
    </row>
    <row r="1659" spans="1:13" ht="15" customHeight="1">
      <c r="A1659" s="143"/>
      <c r="B1659" s="130"/>
      <c r="C1659" s="131"/>
      <c r="D1659" s="131"/>
      <c r="E1659" s="131"/>
      <c r="F1659" s="152"/>
      <c r="G1659" s="130"/>
      <c r="H1659" s="130"/>
      <c r="I1659" s="131"/>
      <c r="J1659" s="131"/>
      <c r="K1659" s="131"/>
      <c r="L1659" s="132"/>
      <c r="M1659" s="133"/>
    </row>
    <row r="1660" spans="1:13" ht="15" customHeight="1">
      <c r="A1660" s="143"/>
      <c r="B1660" s="130"/>
      <c r="C1660" s="131"/>
      <c r="D1660" s="131"/>
      <c r="E1660" s="131"/>
      <c r="F1660" s="152"/>
      <c r="G1660" s="130"/>
      <c r="H1660" s="130"/>
      <c r="I1660" s="131"/>
      <c r="J1660" s="131"/>
      <c r="K1660" s="131"/>
      <c r="L1660" s="132"/>
      <c r="M1660" s="133"/>
    </row>
    <row r="1661" spans="1:13" ht="15" customHeight="1">
      <c r="A1661" s="143"/>
      <c r="B1661" s="130"/>
      <c r="C1661" s="131"/>
      <c r="D1661" s="131"/>
      <c r="E1661" s="131"/>
      <c r="F1661" s="152"/>
      <c r="G1661" s="130"/>
      <c r="H1661" s="130"/>
      <c r="I1661" s="131"/>
      <c r="J1661" s="131"/>
      <c r="K1661" s="131"/>
      <c r="L1661" s="132"/>
      <c r="M1661" s="133"/>
    </row>
    <row r="1662" spans="1:13" ht="15" customHeight="1">
      <c r="A1662" s="143"/>
      <c r="B1662" s="130"/>
      <c r="C1662" s="131"/>
      <c r="D1662" s="131"/>
      <c r="E1662" s="131"/>
      <c r="F1662" s="152"/>
      <c r="G1662" s="130"/>
      <c r="H1662" s="130"/>
      <c r="I1662" s="131"/>
      <c r="J1662" s="131"/>
      <c r="K1662" s="131"/>
      <c r="L1662" s="132"/>
      <c r="M1662" s="133"/>
    </row>
    <row r="1663" spans="1:13" ht="15" customHeight="1">
      <c r="A1663" s="143"/>
      <c r="B1663" s="130"/>
      <c r="C1663" s="131"/>
      <c r="D1663" s="131"/>
      <c r="E1663" s="131"/>
      <c r="F1663" s="152"/>
      <c r="G1663" s="130"/>
      <c r="H1663" s="130"/>
      <c r="I1663" s="131"/>
      <c r="J1663" s="131"/>
      <c r="K1663" s="131"/>
      <c r="L1663" s="132"/>
      <c r="M1663" s="133"/>
    </row>
    <row r="1664" spans="1:13" ht="15" customHeight="1">
      <c r="A1664" s="143"/>
      <c r="B1664" s="130"/>
      <c r="C1664" s="131"/>
      <c r="D1664" s="131"/>
      <c r="E1664" s="131"/>
      <c r="F1664" s="152"/>
      <c r="G1664" s="130"/>
      <c r="H1664" s="130"/>
      <c r="I1664" s="131"/>
      <c r="J1664" s="131"/>
      <c r="K1664" s="131"/>
      <c r="L1664" s="132"/>
      <c r="M1664" s="133"/>
    </row>
    <row r="1665" spans="1:13" ht="15" customHeight="1">
      <c r="A1665" s="143"/>
      <c r="B1665" s="130"/>
      <c r="C1665" s="131"/>
      <c r="D1665" s="131"/>
      <c r="E1665" s="131"/>
      <c r="F1665" s="152"/>
      <c r="G1665" s="130"/>
      <c r="H1665" s="130"/>
      <c r="I1665" s="131"/>
      <c r="J1665" s="131"/>
      <c r="K1665" s="131"/>
      <c r="L1665" s="132"/>
      <c r="M1665" s="133"/>
    </row>
    <row r="1666" spans="1:13" ht="15" customHeight="1">
      <c r="A1666" s="143"/>
      <c r="B1666" s="130"/>
      <c r="C1666" s="131"/>
      <c r="D1666" s="131"/>
      <c r="E1666" s="131"/>
      <c r="F1666" s="152"/>
      <c r="G1666" s="130"/>
      <c r="H1666" s="130"/>
      <c r="I1666" s="131"/>
      <c r="J1666" s="131"/>
      <c r="K1666" s="131"/>
      <c r="L1666" s="132"/>
      <c r="M1666" s="133"/>
    </row>
    <row r="1667" spans="1:13" ht="15" customHeight="1">
      <c r="A1667" s="143"/>
      <c r="B1667" s="130"/>
      <c r="C1667" s="131"/>
      <c r="D1667" s="131"/>
      <c r="E1667" s="131"/>
      <c r="F1667" s="152"/>
      <c r="G1667" s="130"/>
      <c r="H1667" s="130"/>
      <c r="I1667" s="131"/>
      <c r="J1667" s="131"/>
      <c r="K1667" s="131"/>
      <c r="L1667" s="132"/>
      <c r="M1667" s="133"/>
    </row>
    <row r="1668" spans="1:13" ht="15" customHeight="1">
      <c r="A1668" s="143"/>
      <c r="B1668" s="130"/>
      <c r="C1668" s="131"/>
      <c r="D1668" s="131"/>
      <c r="E1668" s="131"/>
      <c r="F1668" s="152"/>
      <c r="G1668" s="130"/>
      <c r="H1668" s="130"/>
      <c r="I1668" s="131"/>
      <c r="J1668" s="131"/>
      <c r="K1668" s="131"/>
      <c r="L1668" s="132"/>
      <c r="M1668" s="133"/>
    </row>
    <row r="1669" spans="1:13" ht="15" customHeight="1">
      <c r="A1669" s="143"/>
      <c r="B1669" s="130"/>
      <c r="C1669" s="131"/>
      <c r="D1669" s="131"/>
      <c r="E1669" s="131"/>
      <c r="F1669" s="152"/>
      <c r="G1669" s="130"/>
      <c r="H1669" s="130"/>
      <c r="I1669" s="131"/>
      <c r="J1669" s="131"/>
      <c r="K1669" s="131"/>
      <c r="L1669" s="132"/>
      <c r="M1669" s="133"/>
    </row>
    <row r="1670" spans="1:13" ht="15" customHeight="1">
      <c r="A1670" s="143"/>
      <c r="B1670" s="130"/>
      <c r="C1670" s="131"/>
      <c r="D1670" s="131"/>
      <c r="E1670" s="131"/>
      <c r="F1670" s="152"/>
      <c r="G1670" s="130"/>
      <c r="H1670" s="130"/>
      <c r="I1670" s="131"/>
      <c r="J1670" s="131"/>
      <c r="K1670" s="131"/>
      <c r="L1670" s="132"/>
      <c r="M1670" s="133"/>
    </row>
    <row r="1671" spans="1:13" ht="15" customHeight="1">
      <c r="A1671" s="143"/>
      <c r="B1671" s="130"/>
      <c r="C1671" s="131"/>
      <c r="D1671" s="131"/>
      <c r="E1671" s="131"/>
      <c r="F1671" s="152"/>
      <c r="G1671" s="130"/>
      <c r="H1671" s="130"/>
      <c r="I1671" s="131"/>
      <c r="J1671" s="131"/>
      <c r="K1671" s="131"/>
      <c r="L1671" s="132"/>
      <c r="M1671" s="133"/>
    </row>
    <row r="1672" spans="1:13" ht="15" customHeight="1">
      <c r="A1672" s="143"/>
      <c r="B1672" s="130"/>
      <c r="C1672" s="131"/>
      <c r="D1672" s="131"/>
      <c r="E1672" s="131"/>
      <c r="F1672" s="152"/>
      <c r="G1672" s="130"/>
      <c r="H1672" s="130"/>
      <c r="I1672" s="131"/>
      <c r="J1672" s="131"/>
      <c r="K1672" s="131"/>
      <c r="L1672" s="132"/>
      <c r="M1672" s="133"/>
    </row>
    <row r="1673" spans="1:13" ht="15" customHeight="1">
      <c r="A1673" s="143"/>
      <c r="B1673" s="130"/>
      <c r="C1673" s="131"/>
      <c r="D1673" s="131"/>
      <c r="E1673" s="131"/>
      <c r="F1673" s="152"/>
      <c r="G1673" s="130"/>
      <c r="H1673" s="130"/>
      <c r="I1673" s="131"/>
      <c r="J1673" s="131"/>
      <c r="K1673" s="131"/>
      <c r="L1673" s="132"/>
      <c r="M1673" s="133"/>
    </row>
    <row r="1674" spans="1:13" ht="15" customHeight="1">
      <c r="A1674" s="143"/>
      <c r="B1674" s="130"/>
      <c r="C1674" s="131"/>
      <c r="D1674" s="131"/>
      <c r="E1674" s="131"/>
      <c r="F1674" s="152"/>
      <c r="G1674" s="130"/>
      <c r="H1674" s="130"/>
      <c r="I1674" s="131"/>
      <c r="J1674" s="131"/>
      <c r="K1674" s="131"/>
      <c r="L1674" s="132"/>
      <c r="M1674" s="133"/>
    </row>
    <row r="1675" spans="1:13" ht="15" customHeight="1">
      <c r="A1675" s="143"/>
      <c r="B1675" s="130"/>
      <c r="C1675" s="131"/>
      <c r="D1675" s="131"/>
      <c r="E1675" s="131"/>
      <c r="F1675" s="152"/>
      <c r="G1675" s="130"/>
      <c r="H1675" s="130"/>
      <c r="I1675" s="131"/>
      <c r="J1675" s="131"/>
      <c r="K1675" s="131"/>
      <c r="L1675" s="132"/>
      <c r="M1675" s="133"/>
    </row>
    <row r="1676" spans="1:13" ht="15" customHeight="1">
      <c r="A1676" s="143"/>
      <c r="B1676" s="130"/>
      <c r="C1676" s="131"/>
      <c r="D1676" s="131"/>
      <c r="E1676" s="131"/>
      <c r="F1676" s="152"/>
      <c r="G1676" s="130"/>
      <c r="H1676" s="130"/>
      <c r="I1676" s="131"/>
      <c r="J1676" s="131"/>
      <c r="K1676" s="131"/>
      <c r="L1676" s="132"/>
      <c r="M1676" s="133"/>
    </row>
    <row r="1677" spans="1:13" ht="15" customHeight="1">
      <c r="A1677" s="143"/>
      <c r="B1677" s="130"/>
      <c r="C1677" s="131"/>
      <c r="D1677" s="131"/>
      <c r="E1677" s="131"/>
      <c r="F1677" s="152"/>
      <c r="G1677" s="130"/>
      <c r="H1677" s="130"/>
      <c r="I1677" s="131"/>
      <c r="J1677" s="131"/>
      <c r="K1677" s="131"/>
      <c r="L1677" s="132"/>
      <c r="M1677" s="133"/>
    </row>
    <row r="1678" spans="1:13" ht="15" customHeight="1">
      <c r="A1678" s="143"/>
      <c r="B1678" s="130"/>
      <c r="C1678" s="131"/>
      <c r="D1678" s="131"/>
      <c r="E1678" s="131"/>
      <c r="F1678" s="152"/>
      <c r="G1678" s="130"/>
      <c r="H1678" s="130"/>
      <c r="I1678" s="131"/>
      <c r="J1678" s="131"/>
      <c r="K1678" s="131"/>
      <c r="L1678" s="132"/>
      <c r="M1678" s="133"/>
    </row>
    <row r="1679" spans="1:13" ht="15" customHeight="1">
      <c r="A1679" s="143"/>
      <c r="B1679" s="130"/>
      <c r="C1679" s="131"/>
      <c r="D1679" s="131"/>
      <c r="E1679" s="131"/>
      <c r="F1679" s="152"/>
      <c r="G1679" s="130"/>
      <c r="H1679" s="130"/>
      <c r="I1679" s="131"/>
      <c r="J1679" s="131"/>
      <c r="K1679" s="131"/>
      <c r="L1679" s="132"/>
      <c r="M1679" s="133"/>
    </row>
    <row r="1680" spans="1:13" ht="15" customHeight="1">
      <c r="A1680" s="143"/>
      <c r="B1680" s="130"/>
      <c r="C1680" s="131"/>
      <c r="D1680" s="131"/>
      <c r="E1680" s="131"/>
      <c r="F1680" s="152"/>
      <c r="G1680" s="130"/>
      <c r="H1680" s="130"/>
      <c r="I1680" s="131"/>
      <c r="J1680" s="131"/>
      <c r="K1680" s="131"/>
      <c r="L1680" s="132"/>
      <c r="M1680" s="133"/>
    </row>
    <row r="1681" spans="1:13" ht="15" customHeight="1">
      <c r="A1681" s="143"/>
      <c r="B1681" s="130"/>
      <c r="C1681" s="131"/>
      <c r="D1681" s="131"/>
      <c r="E1681" s="131"/>
      <c r="F1681" s="152"/>
      <c r="G1681" s="130"/>
      <c r="H1681" s="130"/>
      <c r="I1681" s="131"/>
      <c r="J1681" s="131"/>
      <c r="K1681" s="131"/>
      <c r="L1681" s="132"/>
      <c r="M1681" s="133"/>
    </row>
    <row r="1682" spans="1:13" ht="15" customHeight="1">
      <c r="A1682" s="143"/>
      <c r="B1682" s="130"/>
      <c r="C1682" s="131"/>
      <c r="D1682" s="131"/>
      <c r="E1682" s="131"/>
      <c r="F1682" s="152"/>
      <c r="G1682" s="130"/>
      <c r="H1682" s="130"/>
      <c r="I1682" s="131"/>
      <c r="J1682" s="131"/>
      <c r="K1682" s="131"/>
      <c r="L1682" s="132"/>
      <c r="M1682" s="133"/>
    </row>
    <row r="1683" spans="1:13" ht="15" customHeight="1">
      <c r="A1683" s="143"/>
      <c r="B1683" s="130"/>
      <c r="C1683" s="131"/>
      <c r="D1683" s="131"/>
      <c r="E1683" s="131"/>
      <c r="F1683" s="152"/>
      <c r="G1683" s="130"/>
      <c r="H1683" s="130"/>
      <c r="I1683" s="131"/>
      <c r="J1683" s="131"/>
      <c r="K1683" s="131"/>
      <c r="L1683" s="132"/>
      <c r="M1683" s="133"/>
    </row>
    <row r="1684" spans="1:13" ht="15" customHeight="1">
      <c r="A1684" s="143"/>
      <c r="B1684" s="130"/>
      <c r="C1684" s="131"/>
      <c r="D1684" s="131"/>
      <c r="E1684" s="131"/>
      <c r="F1684" s="152"/>
      <c r="G1684" s="130"/>
      <c r="H1684" s="130"/>
      <c r="I1684" s="131"/>
      <c r="J1684" s="131"/>
      <c r="K1684" s="131"/>
      <c r="L1684" s="132"/>
      <c r="M1684" s="133"/>
    </row>
    <row r="1685" spans="1:13" ht="15" customHeight="1">
      <c r="A1685" s="143"/>
      <c r="B1685" s="130"/>
      <c r="C1685" s="131"/>
      <c r="D1685" s="131"/>
      <c r="E1685" s="131"/>
      <c r="F1685" s="152"/>
      <c r="G1685" s="130"/>
      <c r="H1685" s="130"/>
      <c r="I1685" s="131"/>
      <c r="J1685" s="131"/>
      <c r="K1685" s="131"/>
      <c r="L1685" s="132"/>
      <c r="M1685" s="133"/>
    </row>
    <row r="1686" spans="1:13" ht="15" customHeight="1">
      <c r="A1686" s="143"/>
      <c r="B1686" s="130"/>
      <c r="C1686" s="131"/>
      <c r="D1686" s="131"/>
      <c r="E1686" s="131"/>
      <c r="F1686" s="152"/>
      <c r="G1686" s="130"/>
      <c r="H1686" s="130"/>
      <c r="I1686" s="131"/>
      <c r="J1686" s="131"/>
      <c r="K1686" s="131"/>
      <c r="L1686" s="132"/>
      <c r="M1686" s="133"/>
    </row>
    <row r="1687" spans="1:13" ht="15" customHeight="1">
      <c r="A1687" s="143"/>
      <c r="B1687" s="130"/>
      <c r="C1687" s="131"/>
      <c r="D1687" s="131"/>
      <c r="E1687" s="131"/>
      <c r="F1687" s="152"/>
      <c r="G1687" s="130"/>
      <c r="H1687" s="130"/>
      <c r="I1687" s="131"/>
      <c r="J1687" s="131"/>
      <c r="K1687" s="131"/>
      <c r="L1687" s="132"/>
      <c r="M1687" s="133"/>
    </row>
    <row r="1688" spans="1:13" ht="15" customHeight="1">
      <c r="A1688" s="143"/>
      <c r="B1688" s="130"/>
      <c r="C1688" s="131"/>
      <c r="D1688" s="131"/>
      <c r="E1688" s="131"/>
      <c r="F1688" s="152"/>
      <c r="G1688" s="130"/>
      <c r="H1688" s="130"/>
      <c r="I1688" s="131"/>
      <c r="J1688" s="131"/>
      <c r="K1688" s="131"/>
      <c r="L1688" s="132"/>
      <c r="M1688" s="133"/>
    </row>
    <row r="1689" spans="1:13" ht="15" customHeight="1">
      <c r="A1689" s="143"/>
      <c r="B1689" s="130"/>
      <c r="C1689" s="131"/>
      <c r="D1689" s="131"/>
      <c r="E1689" s="131"/>
      <c r="F1689" s="152"/>
      <c r="G1689" s="130"/>
      <c r="H1689" s="130"/>
      <c r="I1689" s="131"/>
      <c r="J1689" s="131"/>
      <c r="K1689" s="131"/>
      <c r="L1689" s="132"/>
      <c r="M1689" s="133"/>
    </row>
    <row r="1690" spans="1:13" ht="15" customHeight="1">
      <c r="A1690" s="143"/>
      <c r="B1690" s="130"/>
      <c r="C1690" s="131"/>
      <c r="D1690" s="131"/>
      <c r="E1690" s="131"/>
      <c r="F1690" s="152"/>
      <c r="G1690" s="130"/>
      <c r="H1690" s="130"/>
      <c r="I1690" s="131"/>
      <c r="J1690" s="131"/>
      <c r="K1690" s="131"/>
      <c r="L1690" s="132"/>
      <c r="M1690" s="133"/>
    </row>
    <row r="1691" spans="1:13" ht="15" customHeight="1">
      <c r="A1691" s="143"/>
      <c r="B1691" s="130"/>
      <c r="C1691" s="131"/>
      <c r="D1691" s="131"/>
      <c r="E1691" s="131"/>
      <c r="F1691" s="152"/>
      <c r="G1691" s="130"/>
      <c r="H1691" s="130"/>
      <c r="I1691" s="131"/>
      <c r="J1691" s="131"/>
      <c r="K1691" s="131"/>
      <c r="L1691" s="132"/>
      <c r="M1691" s="133"/>
    </row>
    <row r="1692" spans="1:13" ht="15" customHeight="1">
      <c r="A1692" s="143"/>
      <c r="B1692" s="130"/>
      <c r="C1692" s="131"/>
      <c r="D1692" s="131"/>
      <c r="E1692" s="131"/>
      <c r="F1692" s="152"/>
      <c r="G1692" s="130"/>
      <c r="H1692" s="130"/>
      <c r="I1692" s="131"/>
      <c r="J1692" s="131"/>
      <c r="K1692" s="131"/>
      <c r="L1692" s="132"/>
      <c r="M1692" s="133"/>
    </row>
    <row r="1693" spans="1:13" ht="15" customHeight="1">
      <c r="A1693" s="143"/>
      <c r="B1693" s="130"/>
      <c r="C1693" s="131"/>
      <c r="D1693" s="131"/>
      <c r="E1693" s="131"/>
      <c r="F1693" s="152"/>
      <c r="G1693" s="130"/>
      <c r="H1693" s="130"/>
      <c r="I1693" s="131"/>
      <c r="J1693" s="131"/>
      <c r="K1693" s="131"/>
      <c r="L1693" s="132"/>
      <c r="M1693" s="133"/>
    </row>
    <row r="1694" spans="1:13" ht="15" customHeight="1">
      <c r="A1694" s="143"/>
      <c r="B1694" s="130"/>
      <c r="C1694" s="131"/>
      <c r="D1694" s="131"/>
      <c r="E1694" s="131"/>
      <c r="F1694" s="152"/>
      <c r="G1694" s="130"/>
      <c r="H1694" s="130"/>
      <c r="I1694" s="131"/>
      <c r="J1694" s="131"/>
      <c r="K1694" s="131"/>
      <c r="L1694" s="132"/>
      <c r="M1694" s="133"/>
    </row>
    <row r="1695" spans="1:13" ht="15" customHeight="1">
      <c r="A1695" s="143"/>
      <c r="B1695" s="130"/>
      <c r="C1695" s="131"/>
      <c r="D1695" s="131"/>
      <c r="E1695" s="131"/>
      <c r="F1695" s="152"/>
      <c r="G1695" s="130"/>
      <c r="H1695" s="130"/>
      <c r="I1695" s="131"/>
      <c r="J1695" s="131"/>
      <c r="K1695" s="131"/>
      <c r="L1695" s="132"/>
      <c r="M1695" s="133"/>
    </row>
    <row r="1696" spans="1:13" ht="15" customHeight="1">
      <c r="A1696" s="143"/>
      <c r="B1696" s="130"/>
      <c r="C1696" s="131"/>
      <c r="D1696" s="131"/>
      <c r="E1696" s="131"/>
      <c r="F1696" s="152"/>
      <c r="G1696" s="130"/>
      <c r="H1696" s="130"/>
      <c r="I1696" s="131"/>
      <c r="J1696" s="131"/>
      <c r="K1696" s="131"/>
      <c r="L1696" s="132"/>
      <c r="M1696" s="133"/>
    </row>
    <row r="1697" spans="1:13" ht="15" customHeight="1">
      <c r="A1697" s="143"/>
      <c r="B1697" s="130"/>
      <c r="C1697" s="131"/>
      <c r="D1697" s="131"/>
      <c r="E1697" s="131"/>
      <c r="F1697" s="152"/>
      <c r="G1697" s="130"/>
      <c r="H1697" s="130"/>
      <c r="I1697" s="131"/>
      <c r="J1697" s="131"/>
      <c r="K1697" s="131"/>
      <c r="L1697" s="132"/>
      <c r="M1697" s="133"/>
    </row>
    <row r="1698" spans="1:13" ht="15" customHeight="1">
      <c r="A1698" s="143"/>
      <c r="B1698" s="130"/>
      <c r="C1698" s="131"/>
      <c r="D1698" s="131"/>
      <c r="E1698" s="131"/>
      <c r="F1698" s="152"/>
      <c r="G1698" s="130"/>
      <c r="H1698" s="130"/>
      <c r="I1698" s="131"/>
      <c r="J1698" s="131"/>
      <c r="K1698" s="131"/>
      <c r="L1698" s="132"/>
      <c r="M1698" s="133"/>
    </row>
    <row r="1699" spans="1:13" ht="15" customHeight="1">
      <c r="A1699" s="143"/>
      <c r="B1699" s="130"/>
      <c r="C1699" s="131"/>
      <c r="D1699" s="131"/>
      <c r="E1699" s="131"/>
      <c r="F1699" s="152"/>
      <c r="G1699" s="130"/>
      <c r="H1699" s="130"/>
      <c r="I1699" s="131"/>
      <c r="J1699" s="131"/>
      <c r="K1699" s="131"/>
      <c r="L1699" s="132"/>
      <c r="M1699" s="133"/>
    </row>
    <row r="1700" spans="1:13" ht="15" customHeight="1">
      <c r="A1700" s="143"/>
      <c r="B1700" s="130"/>
      <c r="C1700" s="131"/>
      <c r="D1700" s="131"/>
      <c r="E1700" s="131"/>
      <c r="F1700" s="152"/>
      <c r="G1700" s="130"/>
      <c r="H1700" s="130"/>
      <c r="I1700" s="131"/>
      <c r="J1700" s="131"/>
      <c r="K1700" s="131"/>
      <c r="L1700" s="132"/>
      <c r="M1700" s="133"/>
    </row>
    <row r="1701" spans="1:13" ht="15" customHeight="1">
      <c r="A1701" s="143"/>
      <c r="B1701" s="130"/>
      <c r="C1701" s="131"/>
      <c r="D1701" s="131"/>
      <c r="E1701" s="131"/>
      <c r="F1701" s="152"/>
      <c r="G1701" s="130"/>
      <c r="H1701" s="130"/>
      <c r="I1701" s="131"/>
      <c r="J1701" s="131"/>
      <c r="K1701" s="131"/>
      <c r="L1701" s="132"/>
      <c r="M1701" s="133"/>
    </row>
    <row r="1702" spans="1:13" ht="15" customHeight="1">
      <c r="A1702" s="143"/>
      <c r="B1702" s="130"/>
      <c r="C1702" s="131"/>
      <c r="D1702" s="131"/>
      <c r="E1702" s="131"/>
      <c r="F1702" s="152"/>
      <c r="G1702" s="130"/>
      <c r="H1702" s="130"/>
      <c r="I1702" s="131"/>
      <c r="J1702" s="131"/>
      <c r="K1702" s="131"/>
      <c r="L1702" s="132"/>
      <c r="M1702" s="133"/>
    </row>
    <row r="1703" spans="1:13" ht="15" customHeight="1">
      <c r="A1703" s="143"/>
      <c r="B1703" s="130"/>
      <c r="C1703" s="131"/>
      <c r="D1703" s="131"/>
      <c r="E1703" s="131"/>
      <c r="F1703" s="152"/>
      <c r="G1703" s="130"/>
      <c r="H1703" s="130"/>
      <c r="I1703" s="131"/>
      <c r="J1703" s="131"/>
      <c r="K1703" s="131"/>
      <c r="L1703" s="132"/>
      <c r="M1703" s="133"/>
    </row>
    <row r="1704" spans="1:13" ht="15" customHeight="1">
      <c r="A1704" s="143"/>
      <c r="B1704" s="130"/>
      <c r="C1704" s="131"/>
      <c r="D1704" s="131"/>
      <c r="E1704" s="131"/>
      <c r="F1704" s="152"/>
      <c r="G1704" s="130"/>
      <c r="H1704" s="130"/>
      <c r="I1704" s="131"/>
      <c r="J1704" s="131"/>
      <c r="K1704" s="131"/>
      <c r="L1704" s="132"/>
      <c r="M1704" s="133"/>
    </row>
    <row r="1705" spans="1:13" ht="15" customHeight="1">
      <c r="A1705" s="143"/>
      <c r="B1705" s="130"/>
      <c r="C1705" s="131"/>
      <c r="D1705" s="131"/>
      <c r="E1705" s="131"/>
      <c r="F1705" s="152"/>
      <c r="G1705" s="130"/>
      <c r="H1705" s="130"/>
      <c r="I1705" s="131"/>
      <c r="J1705" s="131"/>
      <c r="K1705" s="131"/>
      <c r="L1705" s="132"/>
      <c r="M1705" s="133"/>
    </row>
    <row r="1706" spans="1:13" ht="15" customHeight="1">
      <c r="A1706" s="143"/>
      <c r="B1706" s="130"/>
      <c r="C1706" s="131"/>
      <c r="D1706" s="131"/>
      <c r="E1706" s="131"/>
      <c r="F1706" s="152"/>
      <c r="G1706" s="130"/>
      <c r="H1706" s="130"/>
      <c r="I1706" s="131"/>
      <c r="J1706" s="131"/>
      <c r="K1706" s="131"/>
      <c r="L1706" s="132"/>
      <c r="M1706" s="133"/>
    </row>
    <row r="1707" spans="1:13" ht="15" customHeight="1">
      <c r="A1707" s="143"/>
      <c r="B1707" s="130"/>
      <c r="C1707" s="131"/>
      <c r="D1707" s="131"/>
      <c r="E1707" s="131"/>
      <c r="F1707" s="152"/>
      <c r="G1707" s="130"/>
      <c r="H1707" s="130"/>
      <c r="I1707" s="131"/>
      <c r="J1707" s="131"/>
      <c r="K1707" s="131"/>
      <c r="L1707" s="132"/>
      <c r="M1707" s="133"/>
    </row>
    <row r="1708" spans="1:13" ht="15" customHeight="1">
      <c r="A1708" s="143"/>
      <c r="B1708" s="130"/>
      <c r="C1708" s="131"/>
      <c r="D1708" s="131"/>
      <c r="E1708" s="131"/>
      <c r="F1708" s="152"/>
      <c r="G1708" s="130"/>
      <c r="H1708" s="130"/>
      <c r="I1708" s="131"/>
      <c r="J1708" s="131"/>
      <c r="K1708" s="131"/>
      <c r="L1708" s="132"/>
      <c r="M1708" s="133"/>
    </row>
    <row r="1709" spans="1:13" ht="15" customHeight="1">
      <c r="A1709" s="143"/>
      <c r="B1709" s="130"/>
      <c r="C1709" s="131"/>
      <c r="D1709" s="131"/>
      <c r="E1709" s="131"/>
      <c r="F1709" s="152"/>
      <c r="G1709" s="130"/>
      <c r="H1709" s="130"/>
      <c r="I1709" s="131"/>
      <c r="J1709" s="131"/>
      <c r="K1709" s="131"/>
      <c r="L1709" s="132"/>
      <c r="M1709" s="133"/>
    </row>
    <row r="1710" spans="1:13" ht="15" customHeight="1">
      <c r="A1710" s="143"/>
      <c r="B1710" s="130"/>
      <c r="C1710" s="131"/>
      <c r="D1710" s="131"/>
      <c r="E1710" s="131"/>
      <c r="F1710" s="152"/>
      <c r="G1710" s="130"/>
      <c r="H1710" s="130"/>
      <c r="I1710" s="131"/>
      <c r="J1710" s="131"/>
      <c r="K1710" s="131"/>
      <c r="L1710" s="132"/>
      <c r="M1710" s="133"/>
    </row>
    <row r="1711" spans="1:13" ht="15" customHeight="1">
      <c r="A1711" s="143"/>
      <c r="B1711" s="130"/>
      <c r="C1711" s="131"/>
      <c r="D1711" s="131"/>
      <c r="E1711" s="131"/>
      <c r="F1711" s="152"/>
      <c r="G1711" s="130"/>
      <c r="H1711" s="130"/>
      <c r="I1711" s="131"/>
      <c r="J1711" s="131"/>
      <c r="K1711" s="131"/>
      <c r="L1711" s="132"/>
      <c r="M1711" s="133"/>
    </row>
    <row r="1712" spans="1:13" ht="15" customHeight="1">
      <c r="A1712" s="143"/>
      <c r="B1712" s="130"/>
      <c r="C1712" s="131"/>
      <c r="D1712" s="131"/>
      <c r="E1712" s="131"/>
      <c r="F1712" s="152"/>
      <c r="G1712" s="130"/>
      <c r="H1712" s="130"/>
      <c r="I1712" s="131"/>
      <c r="J1712" s="131"/>
      <c r="K1712" s="131"/>
      <c r="L1712" s="132"/>
      <c r="M1712" s="133"/>
    </row>
    <row r="1713" spans="1:13" ht="15" customHeight="1">
      <c r="A1713" s="143"/>
      <c r="B1713" s="130"/>
      <c r="C1713" s="131"/>
      <c r="D1713" s="131"/>
      <c r="E1713" s="131"/>
      <c r="F1713" s="152"/>
      <c r="G1713" s="130"/>
      <c r="H1713" s="130"/>
      <c r="I1713" s="131"/>
      <c r="J1713" s="131"/>
      <c r="K1713" s="131"/>
      <c r="L1713" s="132"/>
      <c r="M1713" s="133"/>
    </row>
    <row r="1714" spans="1:13" ht="15" customHeight="1">
      <c r="A1714" s="143"/>
      <c r="B1714" s="130"/>
      <c r="C1714" s="131"/>
      <c r="D1714" s="131"/>
      <c r="E1714" s="131"/>
      <c r="F1714" s="152"/>
      <c r="G1714" s="130"/>
      <c r="H1714" s="130"/>
      <c r="I1714" s="131"/>
      <c r="J1714" s="131"/>
      <c r="K1714" s="131"/>
      <c r="L1714" s="132"/>
      <c r="M1714" s="133"/>
    </row>
    <row r="1715" spans="1:13" ht="15" customHeight="1">
      <c r="A1715" s="143"/>
      <c r="B1715" s="130"/>
      <c r="C1715" s="131"/>
      <c r="D1715" s="131"/>
      <c r="E1715" s="131"/>
      <c r="F1715" s="152"/>
      <c r="G1715" s="130"/>
      <c r="H1715" s="130"/>
      <c r="I1715" s="131"/>
      <c r="J1715" s="131"/>
      <c r="K1715" s="131"/>
      <c r="L1715" s="132"/>
      <c r="M1715" s="133"/>
    </row>
    <row r="1716" spans="1:13" ht="15" customHeight="1">
      <c r="A1716" s="143"/>
      <c r="B1716" s="130"/>
      <c r="C1716" s="131"/>
      <c r="D1716" s="131"/>
      <c r="E1716" s="131"/>
      <c r="F1716" s="152"/>
      <c r="G1716" s="130"/>
      <c r="H1716" s="130"/>
      <c r="I1716" s="131"/>
      <c r="J1716" s="131"/>
      <c r="K1716" s="131"/>
      <c r="L1716" s="132"/>
      <c r="M1716" s="133"/>
    </row>
    <row r="1717" spans="1:13" ht="15" customHeight="1">
      <c r="A1717" s="143"/>
      <c r="B1717" s="130"/>
      <c r="C1717" s="131"/>
      <c r="D1717" s="131"/>
      <c r="E1717" s="131"/>
      <c r="F1717" s="152"/>
      <c r="G1717" s="130"/>
      <c r="H1717" s="130"/>
      <c r="I1717" s="131"/>
      <c r="J1717" s="131"/>
      <c r="K1717" s="131"/>
      <c r="L1717" s="132"/>
      <c r="M1717" s="133"/>
    </row>
    <row r="1718" spans="1:13" ht="15" customHeight="1">
      <c r="A1718" s="143"/>
      <c r="B1718" s="130"/>
      <c r="C1718" s="131"/>
      <c r="D1718" s="131"/>
      <c r="E1718" s="131"/>
      <c r="F1718" s="152"/>
      <c r="G1718" s="130"/>
      <c r="H1718" s="130"/>
      <c r="I1718" s="131"/>
      <c r="J1718" s="131"/>
      <c r="K1718" s="131"/>
      <c r="L1718" s="132"/>
      <c r="M1718" s="133"/>
    </row>
    <row r="1719" spans="1:13" ht="15" customHeight="1">
      <c r="A1719" s="143"/>
      <c r="B1719" s="130"/>
      <c r="C1719" s="131"/>
      <c r="D1719" s="131"/>
      <c r="E1719" s="131"/>
      <c r="F1719" s="152"/>
      <c r="G1719" s="130"/>
      <c r="H1719" s="130"/>
      <c r="I1719" s="131"/>
      <c r="J1719" s="131"/>
      <c r="K1719" s="131"/>
      <c r="L1719" s="132"/>
      <c r="M1719" s="133"/>
    </row>
    <row r="1720" spans="1:13" ht="15" customHeight="1">
      <c r="A1720" s="143"/>
      <c r="B1720" s="130"/>
      <c r="C1720" s="131"/>
      <c r="D1720" s="131"/>
      <c r="E1720" s="131"/>
      <c r="F1720" s="152"/>
      <c r="G1720" s="130"/>
      <c r="H1720" s="130"/>
      <c r="I1720" s="131"/>
      <c r="J1720" s="131"/>
      <c r="K1720" s="131"/>
      <c r="L1720" s="132"/>
      <c r="M1720" s="133"/>
    </row>
    <row r="1721" spans="1:13" ht="15" customHeight="1">
      <c r="A1721" s="143"/>
      <c r="B1721" s="130"/>
      <c r="C1721" s="131"/>
      <c r="D1721" s="131"/>
      <c r="E1721" s="131"/>
      <c r="F1721" s="152"/>
      <c r="G1721" s="130"/>
      <c r="H1721" s="130"/>
      <c r="I1721" s="131"/>
      <c r="J1721" s="131"/>
      <c r="K1721" s="131"/>
      <c r="L1721" s="132"/>
      <c r="M1721" s="133"/>
    </row>
    <row r="1722" spans="1:13" ht="15" customHeight="1">
      <c r="A1722" s="143"/>
      <c r="B1722" s="130"/>
      <c r="C1722" s="131"/>
      <c r="D1722" s="131"/>
      <c r="E1722" s="131"/>
      <c r="F1722" s="152"/>
      <c r="G1722" s="130"/>
      <c r="H1722" s="130"/>
      <c r="I1722" s="131"/>
      <c r="J1722" s="131"/>
      <c r="K1722" s="131"/>
      <c r="L1722" s="132"/>
      <c r="M1722" s="133"/>
    </row>
    <row r="1723" spans="1:13" ht="15" customHeight="1">
      <c r="A1723" s="143"/>
      <c r="B1723" s="130"/>
      <c r="C1723" s="131"/>
      <c r="D1723" s="131"/>
      <c r="E1723" s="131"/>
      <c r="F1723" s="152"/>
      <c r="G1723" s="130"/>
      <c r="H1723" s="130"/>
      <c r="I1723" s="131"/>
      <c r="J1723" s="131"/>
      <c r="K1723" s="131"/>
      <c r="L1723" s="132"/>
      <c r="M1723" s="133"/>
    </row>
    <row r="1724" spans="1:13" ht="15" customHeight="1">
      <c r="A1724" s="143"/>
      <c r="B1724" s="130"/>
      <c r="C1724" s="131"/>
      <c r="D1724" s="131"/>
      <c r="E1724" s="131"/>
      <c r="F1724" s="152"/>
      <c r="G1724" s="130"/>
      <c r="H1724" s="130"/>
      <c r="I1724" s="131"/>
      <c r="J1724" s="131"/>
      <c r="K1724" s="131"/>
      <c r="L1724" s="132"/>
      <c r="M1724" s="133"/>
    </row>
    <row r="1725" spans="1:13" ht="15" customHeight="1">
      <c r="A1725" s="143"/>
      <c r="B1725" s="130"/>
      <c r="C1725" s="131"/>
      <c r="D1725" s="131"/>
      <c r="E1725" s="131"/>
      <c r="F1725" s="152"/>
      <c r="G1725" s="130"/>
      <c r="H1725" s="130"/>
      <c r="I1725" s="131"/>
      <c r="J1725" s="131"/>
      <c r="K1725" s="131"/>
      <c r="L1725" s="132"/>
      <c r="M1725" s="133"/>
    </row>
    <row r="1726" spans="1:13" ht="15" customHeight="1">
      <c r="A1726" s="143"/>
      <c r="B1726" s="130"/>
      <c r="C1726" s="131"/>
      <c r="D1726" s="131"/>
      <c r="E1726" s="131"/>
      <c r="F1726" s="152"/>
      <c r="G1726" s="130"/>
      <c r="H1726" s="130"/>
      <c r="I1726" s="131"/>
      <c r="J1726" s="131"/>
      <c r="K1726" s="131"/>
      <c r="L1726" s="132"/>
      <c r="M1726" s="133"/>
    </row>
    <row r="1727" spans="1:13" ht="15" customHeight="1">
      <c r="A1727" s="143"/>
      <c r="B1727" s="130"/>
      <c r="C1727" s="131"/>
      <c r="D1727" s="131"/>
      <c r="E1727" s="131"/>
      <c r="F1727" s="152"/>
      <c r="G1727" s="130"/>
      <c r="H1727" s="130"/>
      <c r="I1727" s="131"/>
      <c r="J1727" s="131"/>
      <c r="K1727" s="131"/>
      <c r="L1727" s="132"/>
      <c r="M1727" s="133"/>
    </row>
    <row r="1728" spans="1:13" ht="15" customHeight="1">
      <c r="A1728" s="143"/>
      <c r="B1728" s="130"/>
      <c r="C1728" s="131"/>
      <c r="D1728" s="131"/>
      <c r="E1728" s="131"/>
      <c r="F1728" s="152"/>
      <c r="G1728" s="130"/>
      <c r="H1728" s="130"/>
      <c r="I1728" s="131"/>
      <c r="J1728" s="131"/>
      <c r="K1728" s="131"/>
      <c r="L1728" s="132"/>
      <c r="M1728" s="133"/>
    </row>
    <row r="1729" spans="1:13" ht="15" customHeight="1">
      <c r="A1729" s="143"/>
      <c r="B1729" s="130"/>
      <c r="C1729" s="131"/>
      <c r="D1729" s="131"/>
      <c r="E1729" s="131"/>
      <c r="F1729" s="152"/>
      <c r="G1729" s="130"/>
      <c r="H1729" s="130"/>
      <c r="I1729" s="131"/>
      <c r="J1729" s="131"/>
      <c r="K1729" s="131"/>
      <c r="L1729" s="132"/>
      <c r="M1729" s="133"/>
    </row>
    <row r="1730" spans="1:13" ht="15" customHeight="1">
      <c r="A1730" s="143"/>
      <c r="B1730" s="130"/>
      <c r="C1730" s="131"/>
      <c r="D1730" s="131"/>
      <c r="E1730" s="131"/>
      <c r="F1730" s="152"/>
      <c r="G1730" s="130"/>
      <c r="H1730" s="130"/>
      <c r="I1730" s="131"/>
      <c r="J1730" s="131"/>
      <c r="K1730" s="131"/>
      <c r="L1730" s="132"/>
      <c r="M1730" s="133"/>
    </row>
    <row r="1731" spans="1:13" ht="15" customHeight="1">
      <c r="A1731" s="143"/>
      <c r="B1731" s="130"/>
      <c r="C1731" s="131"/>
      <c r="D1731" s="131"/>
      <c r="E1731" s="131"/>
      <c r="F1731" s="152"/>
      <c r="G1731" s="130"/>
      <c r="H1731" s="130"/>
      <c r="I1731" s="131"/>
      <c r="J1731" s="131"/>
      <c r="K1731" s="131"/>
      <c r="L1731" s="132"/>
      <c r="M1731" s="133"/>
    </row>
    <row r="1732" spans="1:13" ht="15" customHeight="1">
      <c r="A1732" s="143"/>
      <c r="B1732" s="130"/>
      <c r="C1732" s="131"/>
      <c r="D1732" s="131"/>
      <c r="E1732" s="131"/>
      <c r="F1732" s="152"/>
      <c r="G1732" s="130"/>
      <c r="H1732" s="130"/>
      <c r="I1732" s="131"/>
      <c r="J1732" s="131"/>
      <c r="K1732" s="131"/>
      <c r="L1732" s="132"/>
      <c r="M1732" s="133"/>
    </row>
    <row r="1733" spans="1:13" ht="15" customHeight="1">
      <c r="A1733" s="143"/>
      <c r="B1733" s="130"/>
      <c r="C1733" s="131"/>
      <c r="D1733" s="131"/>
      <c r="E1733" s="131"/>
      <c r="F1733" s="152"/>
      <c r="G1733" s="130"/>
      <c r="H1733" s="130"/>
      <c r="I1733" s="131"/>
      <c r="J1733" s="131"/>
      <c r="K1733" s="131"/>
      <c r="L1733" s="132"/>
      <c r="M1733" s="133"/>
    </row>
    <row r="1734" spans="1:13" ht="15" customHeight="1">
      <c r="A1734" s="143"/>
      <c r="B1734" s="130"/>
      <c r="C1734" s="131"/>
      <c r="D1734" s="131"/>
      <c r="E1734" s="131"/>
      <c r="F1734" s="152"/>
      <c r="G1734" s="130"/>
      <c r="H1734" s="130"/>
      <c r="I1734" s="131"/>
      <c r="J1734" s="131"/>
      <c r="K1734" s="131"/>
      <c r="L1734" s="132"/>
      <c r="M1734" s="133"/>
    </row>
    <row r="1735" spans="1:13" ht="15" customHeight="1">
      <c r="A1735" s="143"/>
      <c r="B1735" s="130"/>
      <c r="C1735" s="131"/>
      <c r="D1735" s="131"/>
      <c r="E1735" s="131"/>
      <c r="F1735" s="152"/>
      <c r="G1735" s="130"/>
      <c r="H1735" s="130"/>
      <c r="I1735" s="131"/>
      <c r="J1735" s="131"/>
      <c r="K1735" s="131"/>
      <c r="L1735" s="132"/>
      <c r="M1735" s="133"/>
    </row>
    <row r="1736" spans="1:13" ht="15" customHeight="1">
      <c r="A1736" s="143"/>
      <c r="B1736" s="130"/>
      <c r="C1736" s="131"/>
      <c r="D1736" s="131"/>
      <c r="E1736" s="131"/>
      <c r="F1736" s="152"/>
      <c r="G1736" s="130"/>
      <c r="H1736" s="130"/>
      <c r="I1736" s="131"/>
      <c r="J1736" s="131"/>
      <c r="K1736" s="131"/>
      <c r="L1736" s="132"/>
      <c r="M1736" s="133"/>
    </row>
    <row r="1737" spans="1:13" ht="15" customHeight="1">
      <c r="A1737" s="143"/>
      <c r="B1737" s="130"/>
      <c r="C1737" s="131"/>
      <c r="D1737" s="131"/>
      <c r="E1737" s="131"/>
      <c r="F1737" s="152"/>
      <c r="G1737" s="130"/>
      <c r="H1737" s="130"/>
      <c r="I1737" s="131"/>
      <c r="J1737" s="131"/>
      <c r="K1737" s="131"/>
      <c r="L1737" s="132"/>
      <c r="M1737" s="133"/>
    </row>
    <row r="1738" spans="1:13" ht="15" customHeight="1">
      <c r="A1738" s="143"/>
      <c r="B1738" s="130"/>
      <c r="C1738" s="131"/>
      <c r="D1738" s="131"/>
      <c r="E1738" s="131"/>
      <c r="F1738" s="152"/>
      <c r="G1738" s="130"/>
      <c r="H1738" s="130"/>
      <c r="I1738" s="131"/>
      <c r="J1738" s="131"/>
      <c r="K1738" s="131"/>
      <c r="L1738" s="132"/>
      <c r="M1738" s="133"/>
    </row>
    <row r="1739" spans="1:13" ht="15" customHeight="1">
      <c r="A1739" s="143"/>
      <c r="B1739" s="130"/>
      <c r="C1739" s="131"/>
      <c r="D1739" s="131"/>
      <c r="E1739" s="131"/>
      <c r="F1739" s="152"/>
      <c r="G1739" s="130"/>
      <c r="H1739" s="130"/>
      <c r="I1739" s="131"/>
      <c r="J1739" s="131"/>
      <c r="K1739" s="131"/>
      <c r="L1739" s="132"/>
      <c r="M1739" s="133"/>
    </row>
    <row r="1740" spans="1:13" ht="15" customHeight="1">
      <c r="A1740" s="143"/>
      <c r="B1740" s="130"/>
      <c r="C1740" s="131"/>
      <c r="D1740" s="131"/>
      <c r="E1740" s="131"/>
      <c r="F1740" s="152"/>
      <c r="G1740" s="130"/>
      <c r="H1740" s="130"/>
      <c r="I1740" s="131"/>
      <c r="J1740" s="131"/>
      <c r="K1740" s="131"/>
      <c r="L1740" s="132"/>
      <c r="M1740" s="133"/>
    </row>
    <row r="1741" spans="1:13" ht="15" customHeight="1">
      <c r="A1741" s="143"/>
      <c r="B1741" s="130"/>
      <c r="C1741" s="131"/>
      <c r="D1741" s="131"/>
      <c r="E1741" s="131"/>
      <c r="F1741" s="152"/>
      <c r="G1741" s="130"/>
      <c r="H1741" s="130"/>
      <c r="I1741" s="131"/>
      <c r="J1741" s="131"/>
      <c r="K1741" s="131"/>
      <c r="L1741" s="132"/>
      <c r="M1741" s="133"/>
    </row>
    <row r="1742" spans="1:13" ht="15" customHeight="1">
      <c r="A1742" s="143"/>
      <c r="B1742" s="130"/>
      <c r="C1742" s="131"/>
      <c r="D1742" s="131"/>
      <c r="E1742" s="131"/>
      <c r="F1742" s="152"/>
      <c r="G1742" s="130"/>
      <c r="H1742" s="130"/>
      <c r="I1742" s="131"/>
      <c r="J1742" s="131"/>
      <c r="K1742" s="131"/>
      <c r="L1742" s="132"/>
      <c r="M1742" s="133"/>
    </row>
    <row r="1743" spans="1:13" ht="15" customHeight="1">
      <c r="A1743" s="143"/>
      <c r="B1743" s="130"/>
      <c r="C1743" s="131"/>
      <c r="D1743" s="131"/>
      <c r="E1743" s="131"/>
      <c r="F1743" s="152"/>
      <c r="G1743" s="130"/>
      <c r="H1743" s="130"/>
      <c r="I1743" s="131"/>
      <c r="J1743" s="131"/>
      <c r="K1743" s="131"/>
      <c r="L1743" s="132"/>
      <c r="M1743" s="133"/>
    </row>
    <row r="1744" spans="1:13" ht="15" customHeight="1">
      <c r="A1744" s="143"/>
      <c r="B1744" s="130"/>
      <c r="C1744" s="131"/>
      <c r="D1744" s="131"/>
      <c r="E1744" s="131"/>
      <c r="F1744" s="152"/>
      <c r="G1744" s="130"/>
      <c r="H1744" s="130"/>
      <c r="I1744" s="131"/>
      <c r="J1744" s="131"/>
      <c r="K1744" s="131"/>
      <c r="L1744" s="132"/>
      <c r="M1744" s="133"/>
    </row>
    <row r="1745" spans="1:13" ht="15" customHeight="1">
      <c r="A1745" s="143"/>
      <c r="B1745" s="130"/>
      <c r="C1745" s="131"/>
      <c r="D1745" s="131"/>
      <c r="E1745" s="131"/>
      <c r="F1745" s="152"/>
      <c r="G1745" s="130"/>
      <c r="H1745" s="130"/>
      <c r="I1745" s="131"/>
      <c r="J1745" s="131"/>
      <c r="K1745" s="131"/>
      <c r="L1745" s="132"/>
      <c r="M1745" s="133"/>
    </row>
    <row r="1746" spans="1:13" ht="15" customHeight="1">
      <c r="A1746" s="143"/>
      <c r="B1746" s="130"/>
      <c r="C1746" s="131"/>
      <c r="D1746" s="131"/>
      <c r="E1746" s="131"/>
      <c r="F1746" s="152"/>
      <c r="G1746" s="130"/>
      <c r="H1746" s="130"/>
      <c r="I1746" s="131"/>
      <c r="J1746" s="131"/>
      <c r="K1746" s="131"/>
      <c r="L1746" s="132"/>
      <c r="M1746" s="133"/>
    </row>
    <row r="1747" spans="1:13" ht="15" customHeight="1">
      <c r="A1747" s="143"/>
      <c r="B1747" s="130"/>
      <c r="C1747" s="131"/>
      <c r="D1747" s="131"/>
      <c r="E1747" s="131"/>
      <c r="F1747" s="152"/>
      <c r="G1747" s="130"/>
      <c r="H1747" s="130"/>
      <c r="I1747" s="131"/>
      <c r="J1747" s="131"/>
      <c r="K1747" s="131"/>
      <c r="L1747" s="132"/>
      <c r="M1747" s="133"/>
    </row>
    <row r="1748" spans="1:13" ht="15" customHeight="1">
      <c r="A1748" s="143"/>
      <c r="B1748" s="130"/>
      <c r="C1748" s="131"/>
      <c r="D1748" s="131"/>
      <c r="E1748" s="131"/>
      <c r="F1748" s="152"/>
      <c r="G1748" s="130"/>
      <c r="H1748" s="130"/>
      <c r="I1748" s="131"/>
      <c r="J1748" s="131"/>
      <c r="K1748" s="131"/>
      <c r="L1748" s="132"/>
      <c r="M1748" s="133"/>
    </row>
    <row r="1749" spans="1:13" ht="15" customHeight="1">
      <c r="A1749" s="143"/>
      <c r="B1749" s="130"/>
      <c r="C1749" s="131"/>
      <c r="D1749" s="131"/>
      <c r="E1749" s="131"/>
      <c r="F1749" s="152"/>
      <c r="G1749" s="130"/>
      <c r="H1749" s="130"/>
      <c r="I1749" s="131"/>
      <c r="J1749" s="131"/>
      <c r="K1749" s="131"/>
      <c r="L1749" s="132"/>
      <c r="M1749" s="133"/>
    </row>
    <row r="1750" spans="1:13" ht="15" customHeight="1">
      <c r="A1750" s="143"/>
      <c r="B1750" s="130"/>
      <c r="C1750" s="131"/>
      <c r="D1750" s="131"/>
      <c r="E1750" s="131"/>
      <c r="F1750" s="152"/>
      <c r="G1750" s="130"/>
      <c r="H1750" s="130"/>
      <c r="I1750" s="131"/>
      <c r="J1750" s="131"/>
      <c r="K1750" s="131"/>
      <c r="L1750" s="132"/>
      <c r="M1750" s="133"/>
    </row>
    <row r="1751" spans="1:13" ht="15" customHeight="1">
      <c r="A1751" s="143"/>
      <c r="B1751" s="130"/>
      <c r="C1751" s="131"/>
      <c r="D1751" s="131"/>
      <c r="E1751" s="131"/>
      <c r="F1751" s="152"/>
      <c r="G1751" s="130"/>
      <c r="H1751" s="130"/>
      <c r="I1751" s="131"/>
      <c r="J1751" s="131"/>
      <c r="K1751" s="131"/>
      <c r="L1751" s="132"/>
      <c r="M1751" s="133"/>
    </row>
    <row r="1752" spans="1:13" ht="15" customHeight="1">
      <c r="A1752" s="143"/>
      <c r="B1752" s="130"/>
      <c r="C1752" s="131"/>
      <c r="D1752" s="131"/>
      <c r="E1752" s="131"/>
      <c r="F1752" s="152"/>
      <c r="G1752" s="130"/>
      <c r="H1752" s="130"/>
      <c r="I1752" s="131"/>
      <c r="J1752" s="131"/>
      <c r="K1752" s="131"/>
      <c r="L1752" s="132"/>
      <c r="M1752" s="133"/>
    </row>
    <row r="1753" spans="1:13" ht="15" customHeight="1">
      <c r="A1753" s="143"/>
      <c r="B1753" s="130"/>
      <c r="C1753" s="131"/>
      <c r="D1753" s="131"/>
      <c r="E1753" s="131"/>
      <c r="F1753" s="152"/>
      <c r="G1753" s="130"/>
      <c r="H1753" s="130"/>
      <c r="I1753" s="131"/>
      <c r="J1753" s="131"/>
      <c r="K1753" s="131"/>
      <c r="L1753" s="132"/>
      <c r="M1753" s="133"/>
    </row>
    <row r="1754" spans="1:13" ht="15" customHeight="1">
      <c r="A1754" s="143"/>
      <c r="B1754" s="130"/>
      <c r="C1754" s="131"/>
      <c r="D1754" s="131"/>
      <c r="E1754" s="131"/>
      <c r="F1754" s="152"/>
      <c r="G1754" s="130"/>
      <c r="H1754" s="130"/>
      <c r="I1754" s="131"/>
      <c r="J1754" s="131"/>
      <c r="K1754" s="131"/>
      <c r="L1754" s="132"/>
      <c r="M1754" s="133"/>
    </row>
    <row r="1755" spans="1:13" ht="15" customHeight="1">
      <c r="A1755" s="143"/>
      <c r="B1755" s="130"/>
      <c r="C1755" s="131"/>
      <c r="D1755" s="131"/>
      <c r="E1755" s="131"/>
      <c r="F1755" s="152"/>
      <c r="G1755" s="130"/>
      <c r="H1755" s="130"/>
      <c r="I1755" s="131"/>
      <c r="J1755" s="131"/>
      <c r="K1755" s="131"/>
      <c r="L1755" s="132"/>
      <c r="M1755" s="133"/>
    </row>
    <row r="1756" spans="1:13" ht="15" customHeight="1">
      <c r="A1756" s="143"/>
      <c r="B1756" s="130"/>
      <c r="C1756" s="131"/>
      <c r="D1756" s="131"/>
      <c r="E1756" s="131"/>
      <c r="F1756" s="152"/>
      <c r="G1756" s="130"/>
      <c r="H1756" s="130"/>
      <c r="I1756" s="131"/>
      <c r="J1756" s="131"/>
      <c r="K1756" s="131"/>
      <c r="L1756" s="132"/>
      <c r="M1756" s="133"/>
    </row>
    <row r="1757" spans="1:13" ht="15" customHeight="1">
      <c r="A1757" s="143"/>
      <c r="B1757" s="130"/>
      <c r="C1757" s="131"/>
      <c r="D1757" s="131"/>
      <c r="E1757" s="131"/>
      <c r="F1757" s="152"/>
      <c r="G1757" s="130"/>
      <c r="H1757" s="130"/>
      <c r="I1757" s="131"/>
      <c r="J1757" s="131"/>
      <c r="K1757" s="131"/>
      <c r="L1757" s="132"/>
      <c r="M1757" s="133"/>
    </row>
    <row r="1758" spans="1:13" ht="15" customHeight="1">
      <c r="A1758" s="143"/>
      <c r="B1758" s="130"/>
      <c r="C1758" s="131"/>
      <c r="D1758" s="131"/>
      <c r="E1758" s="131"/>
      <c r="F1758" s="152"/>
      <c r="G1758" s="130"/>
      <c r="H1758" s="130"/>
      <c r="I1758" s="131"/>
      <c r="J1758" s="131"/>
      <c r="K1758" s="131"/>
      <c r="L1758" s="132"/>
      <c r="M1758" s="133"/>
    </row>
    <row r="1759" spans="1:13" ht="15" customHeight="1">
      <c r="A1759" s="143"/>
      <c r="B1759" s="130"/>
      <c r="C1759" s="131"/>
      <c r="D1759" s="131"/>
      <c r="E1759" s="131"/>
      <c r="F1759" s="152"/>
      <c r="G1759" s="130"/>
      <c r="H1759" s="130"/>
      <c r="I1759" s="131"/>
      <c r="J1759" s="131"/>
      <c r="K1759" s="131"/>
      <c r="L1759" s="132"/>
      <c r="M1759" s="133"/>
    </row>
    <row r="1760" spans="1:13" ht="15" customHeight="1">
      <c r="A1760" s="143"/>
      <c r="B1760" s="130"/>
      <c r="C1760" s="131"/>
      <c r="D1760" s="131"/>
      <c r="E1760" s="131"/>
      <c r="F1760" s="152"/>
      <c r="G1760" s="130"/>
      <c r="H1760" s="130"/>
      <c r="I1760" s="131"/>
      <c r="J1760" s="131"/>
      <c r="K1760" s="131"/>
      <c r="L1760" s="132"/>
      <c r="M1760" s="133"/>
    </row>
    <row r="1761" spans="1:13" ht="15" customHeight="1">
      <c r="A1761" s="143"/>
      <c r="B1761" s="130"/>
      <c r="C1761" s="131"/>
      <c r="D1761" s="131"/>
      <c r="E1761" s="131"/>
      <c r="F1761" s="152"/>
      <c r="G1761" s="130"/>
      <c r="H1761" s="130"/>
      <c r="I1761" s="131"/>
      <c r="J1761" s="131"/>
      <c r="K1761" s="131"/>
      <c r="L1761" s="132"/>
      <c r="M1761" s="133"/>
    </row>
    <row r="1762" spans="1:13" ht="15" customHeight="1">
      <c r="A1762" s="143"/>
      <c r="B1762" s="130"/>
      <c r="C1762" s="131"/>
      <c r="D1762" s="131"/>
      <c r="E1762" s="131"/>
      <c r="F1762" s="152"/>
      <c r="G1762" s="130"/>
      <c r="H1762" s="130"/>
      <c r="I1762" s="131"/>
      <c r="J1762" s="131"/>
      <c r="K1762" s="131"/>
      <c r="L1762" s="132"/>
      <c r="M1762" s="133"/>
    </row>
    <row r="1763" spans="1:13" ht="15" customHeight="1">
      <c r="A1763" s="143"/>
      <c r="B1763" s="130"/>
      <c r="C1763" s="131"/>
      <c r="D1763" s="131"/>
      <c r="E1763" s="131"/>
      <c r="F1763" s="152"/>
      <c r="G1763" s="130"/>
      <c r="H1763" s="130"/>
      <c r="I1763" s="131"/>
      <c r="J1763" s="131"/>
      <c r="K1763" s="131"/>
      <c r="L1763" s="132"/>
      <c r="M1763" s="133"/>
    </row>
    <row r="1764" spans="1:13" ht="15" customHeight="1">
      <c r="A1764" s="143"/>
      <c r="B1764" s="130"/>
      <c r="C1764" s="131"/>
      <c r="D1764" s="131"/>
      <c r="E1764" s="131"/>
      <c r="F1764" s="152"/>
      <c r="G1764" s="130"/>
      <c r="H1764" s="130"/>
      <c r="I1764" s="131"/>
      <c r="J1764" s="131"/>
      <c r="K1764" s="131"/>
      <c r="L1764" s="132"/>
      <c r="M1764" s="133"/>
    </row>
    <row r="1765" spans="1:13" ht="15" customHeight="1">
      <c r="A1765" s="143"/>
      <c r="B1765" s="130"/>
      <c r="C1765" s="131"/>
      <c r="D1765" s="131"/>
      <c r="E1765" s="131"/>
      <c r="F1765" s="152"/>
      <c r="G1765" s="130"/>
      <c r="H1765" s="130"/>
      <c r="I1765" s="131"/>
      <c r="J1765" s="131"/>
      <c r="K1765" s="131"/>
      <c r="L1765" s="132"/>
      <c r="M1765" s="133"/>
    </row>
    <row r="1766" spans="1:13" ht="15" customHeight="1">
      <c r="A1766" s="143"/>
      <c r="B1766" s="130"/>
      <c r="C1766" s="131"/>
      <c r="D1766" s="131"/>
      <c r="E1766" s="131"/>
      <c r="F1766" s="152"/>
      <c r="G1766" s="130"/>
      <c r="H1766" s="130"/>
      <c r="I1766" s="131"/>
      <c r="J1766" s="131"/>
      <c r="K1766" s="131"/>
      <c r="L1766" s="132"/>
      <c r="M1766" s="133"/>
    </row>
    <row r="1767" spans="1:13" ht="15" customHeight="1">
      <c r="A1767" s="143"/>
      <c r="B1767" s="130"/>
      <c r="C1767" s="131"/>
      <c r="D1767" s="131"/>
      <c r="E1767" s="131"/>
      <c r="F1767" s="152"/>
      <c r="G1767" s="130"/>
      <c r="H1767" s="130"/>
      <c r="I1767" s="131"/>
      <c r="J1767" s="131"/>
      <c r="K1767" s="131"/>
      <c r="L1767" s="132"/>
      <c r="M1767" s="133"/>
    </row>
    <row r="1768" spans="1:13" ht="15" customHeight="1">
      <c r="A1768" s="143"/>
      <c r="B1768" s="130"/>
      <c r="C1768" s="131"/>
      <c r="D1768" s="131"/>
      <c r="E1768" s="131"/>
      <c r="F1768" s="152"/>
      <c r="G1768" s="130"/>
      <c r="H1768" s="130"/>
      <c r="I1768" s="131"/>
      <c r="J1768" s="131"/>
      <c r="K1768" s="131"/>
      <c r="L1768" s="132"/>
      <c r="M1768" s="133"/>
    </row>
    <row r="1769" spans="1:13" ht="15" customHeight="1">
      <c r="A1769" s="143"/>
      <c r="B1769" s="130"/>
      <c r="C1769" s="131"/>
      <c r="D1769" s="131"/>
      <c r="E1769" s="131"/>
      <c r="F1769" s="152"/>
      <c r="G1769" s="130"/>
      <c r="H1769" s="130"/>
      <c r="I1769" s="131"/>
      <c r="J1769" s="131"/>
      <c r="K1769" s="131"/>
      <c r="L1769" s="132"/>
      <c r="M1769" s="133"/>
    </row>
    <row r="1770" spans="1:13" ht="15" customHeight="1">
      <c r="A1770" s="143"/>
      <c r="B1770" s="130"/>
      <c r="C1770" s="131"/>
      <c r="D1770" s="131"/>
      <c r="E1770" s="131"/>
      <c r="F1770" s="152"/>
      <c r="G1770" s="130"/>
      <c r="H1770" s="130"/>
      <c r="I1770" s="131"/>
      <c r="J1770" s="131"/>
      <c r="K1770" s="131"/>
      <c r="L1770" s="132"/>
      <c r="M1770" s="133"/>
    </row>
    <row r="1771" spans="1:13" ht="15" customHeight="1">
      <c r="A1771" s="143"/>
      <c r="B1771" s="130"/>
      <c r="C1771" s="131"/>
      <c r="D1771" s="131"/>
      <c r="E1771" s="131"/>
      <c r="F1771" s="152"/>
      <c r="G1771" s="130"/>
      <c r="H1771" s="130"/>
      <c r="I1771" s="131"/>
      <c r="J1771" s="131"/>
      <c r="K1771" s="131"/>
      <c r="L1771" s="132"/>
      <c r="M1771" s="133"/>
    </row>
    <row r="1772" spans="1:13" ht="15" customHeight="1">
      <c r="A1772" s="143"/>
      <c r="B1772" s="130"/>
      <c r="C1772" s="131"/>
      <c r="D1772" s="131"/>
      <c r="E1772" s="131"/>
      <c r="F1772" s="152"/>
      <c r="G1772" s="130"/>
      <c r="H1772" s="130"/>
      <c r="I1772" s="131"/>
      <c r="J1772" s="131"/>
      <c r="K1772" s="131"/>
      <c r="L1772" s="132"/>
      <c r="M1772" s="133"/>
    </row>
    <row r="1773" spans="1:13" ht="15" customHeight="1">
      <c r="A1773" s="143"/>
      <c r="B1773" s="130"/>
      <c r="C1773" s="131"/>
      <c r="D1773" s="131"/>
      <c r="E1773" s="131"/>
      <c r="F1773" s="152"/>
      <c r="G1773" s="130"/>
      <c r="H1773" s="130"/>
      <c r="I1773" s="131"/>
      <c r="J1773" s="131"/>
      <c r="K1773" s="131"/>
      <c r="L1773" s="132"/>
      <c r="M1773" s="133"/>
    </row>
    <row r="1774" spans="1:13" ht="15" customHeight="1">
      <c r="A1774" s="143"/>
      <c r="B1774" s="130"/>
      <c r="C1774" s="131"/>
      <c r="D1774" s="131"/>
      <c r="E1774" s="131"/>
      <c r="F1774" s="152"/>
      <c r="G1774" s="130"/>
      <c r="H1774" s="130"/>
      <c r="I1774" s="131"/>
      <c r="J1774" s="131"/>
      <c r="K1774" s="131"/>
      <c r="L1774" s="132"/>
      <c r="M1774" s="133"/>
    </row>
    <row r="1775" spans="1:13" ht="15" customHeight="1">
      <c r="A1775" s="143"/>
      <c r="B1775" s="130"/>
      <c r="C1775" s="131"/>
      <c r="D1775" s="131"/>
      <c r="E1775" s="131"/>
      <c r="F1775" s="152"/>
      <c r="G1775" s="130"/>
      <c r="H1775" s="130"/>
      <c r="I1775" s="131"/>
      <c r="J1775" s="131"/>
      <c r="K1775" s="131"/>
      <c r="L1775" s="132"/>
      <c r="M1775" s="133"/>
    </row>
    <row r="1776" spans="1:13" ht="15" customHeight="1">
      <c r="A1776" s="143"/>
      <c r="B1776" s="130"/>
      <c r="C1776" s="131"/>
      <c r="D1776" s="131"/>
      <c r="E1776" s="131"/>
      <c r="F1776" s="152"/>
      <c r="G1776" s="130"/>
      <c r="H1776" s="130"/>
      <c r="I1776" s="131"/>
      <c r="J1776" s="131"/>
      <c r="K1776" s="131"/>
      <c r="L1776" s="132"/>
      <c r="M1776" s="133"/>
    </row>
    <row r="1777" spans="1:13" ht="15" customHeight="1">
      <c r="A1777" s="143"/>
      <c r="B1777" s="130"/>
      <c r="C1777" s="131"/>
      <c r="D1777" s="131"/>
      <c r="E1777" s="131"/>
      <c r="F1777" s="152"/>
      <c r="G1777" s="130"/>
      <c r="H1777" s="130"/>
      <c r="I1777" s="131"/>
      <c r="J1777" s="131"/>
      <c r="K1777" s="131"/>
      <c r="L1777" s="132"/>
      <c r="M1777" s="133"/>
    </row>
    <row r="1778" spans="1:13" ht="15" customHeight="1">
      <c r="A1778" s="143"/>
      <c r="B1778" s="130"/>
      <c r="C1778" s="131"/>
      <c r="D1778" s="131"/>
      <c r="E1778" s="131"/>
      <c r="F1778" s="152"/>
      <c r="G1778" s="130"/>
      <c r="H1778" s="130"/>
      <c r="I1778" s="131"/>
      <c r="J1778" s="131"/>
      <c r="K1778" s="131"/>
      <c r="L1778" s="132"/>
      <c r="M1778" s="133"/>
    </row>
    <row r="1779" spans="1:13" ht="15" customHeight="1">
      <c r="A1779" s="143"/>
      <c r="B1779" s="130"/>
      <c r="C1779" s="131"/>
      <c r="D1779" s="131"/>
      <c r="E1779" s="131"/>
      <c r="F1779" s="152"/>
      <c r="G1779" s="130"/>
      <c r="H1779" s="130"/>
      <c r="I1779" s="131"/>
      <c r="J1779" s="131"/>
      <c r="K1779" s="131"/>
      <c r="L1779" s="132"/>
      <c r="M1779" s="133"/>
    </row>
    <row r="1780" spans="1:13" ht="15" customHeight="1">
      <c r="A1780" s="143"/>
      <c r="B1780" s="130"/>
      <c r="C1780" s="131"/>
      <c r="D1780" s="131"/>
      <c r="E1780" s="131"/>
      <c r="F1780" s="152"/>
      <c r="G1780" s="130"/>
      <c r="H1780" s="130"/>
      <c r="I1780" s="131"/>
      <c r="J1780" s="131"/>
      <c r="K1780" s="131"/>
      <c r="L1780" s="132"/>
      <c r="M1780" s="133"/>
    </row>
    <row r="1781" spans="1:13" ht="15" customHeight="1">
      <c r="A1781" s="143"/>
      <c r="B1781" s="130"/>
      <c r="C1781" s="131"/>
      <c r="D1781" s="131"/>
      <c r="E1781" s="131"/>
      <c r="F1781" s="152"/>
      <c r="G1781" s="130"/>
      <c r="H1781" s="130"/>
      <c r="I1781" s="131"/>
      <c r="J1781" s="131"/>
      <c r="K1781" s="131"/>
      <c r="L1781" s="132"/>
      <c r="M1781" s="133"/>
    </row>
    <row r="1782" spans="1:13" ht="15" customHeight="1">
      <c r="A1782" s="143"/>
      <c r="B1782" s="130"/>
      <c r="C1782" s="131"/>
      <c r="D1782" s="131"/>
      <c r="E1782" s="131"/>
      <c r="F1782" s="152"/>
      <c r="G1782" s="130"/>
      <c r="H1782" s="130"/>
      <c r="I1782" s="131"/>
      <c r="J1782" s="131"/>
      <c r="K1782" s="131"/>
      <c r="L1782" s="132"/>
      <c r="M1782" s="133"/>
    </row>
    <row r="1783" spans="1:13" ht="15" customHeight="1">
      <c r="A1783" s="143"/>
      <c r="B1783" s="130"/>
      <c r="C1783" s="131"/>
      <c r="D1783" s="131"/>
      <c r="E1783" s="131"/>
      <c r="F1783" s="152"/>
      <c r="G1783" s="130"/>
      <c r="H1783" s="130"/>
      <c r="I1783" s="131"/>
      <c r="J1783" s="131"/>
      <c r="K1783" s="131"/>
      <c r="L1783" s="132"/>
      <c r="M1783" s="133"/>
    </row>
    <row r="1784" spans="1:13" ht="15" customHeight="1">
      <c r="A1784" s="143"/>
      <c r="B1784" s="130"/>
      <c r="C1784" s="131"/>
      <c r="D1784" s="131"/>
      <c r="E1784" s="131"/>
      <c r="F1784" s="152"/>
      <c r="G1784" s="130"/>
      <c r="H1784" s="130"/>
      <c r="I1784" s="131"/>
      <c r="J1784" s="131"/>
      <c r="K1784" s="131"/>
      <c r="L1784" s="132"/>
      <c r="M1784" s="133"/>
    </row>
    <row r="1785" spans="1:13" ht="15" customHeight="1">
      <c r="A1785" s="143"/>
      <c r="B1785" s="130"/>
      <c r="C1785" s="131"/>
      <c r="D1785" s="131"/>
      <c r="E1785" s="131"/>
      <c r="F1785" s="152"/>
      <c r="G1785" s="130"/>
      <c r="H1785" s="130"/>
      <c r="I1785" s="131"/>
      <c r="J1785" s="131"/>
      <c r="K1785" s="131"/>
      <c r="L1785" s="132"/>
      <c r="M1785" s="133"/>
    </row>
    <row r="1786" spans="1:13" ht="15" customHeight="1">
      <c r="A1786" s="143"/>
      <c r="B1786" s="130"/>
      <c r="C1786" s="131"/>
      <c r="D1786" s="131"/>
      <c r="E1786" s="131"/>
      <c r="F1786" s="152"/>
      <c r="G1786" s="130"/>
      <c r="H1786" s="130"/>
      <c r="I1786" s="131"/>
      <c r="J1786" s="131"/>
      <c r="K1786" s="131"/>
      <c r="L1786" s="132"/>
      <c r="M1786" s="133"/>
    </row>
    <row r="1787" spans="1:13" ht="15" customHeight="1">
      <c r="A1787" s="143"/>
      <c r="B1787" s="130"/>
      <c r="C1787" s="131"/>
      <c r="D1787" s="131"/>
      <c r="E1787" s="131"/>
      <c r="F1787" s="152"/>
      <c r="G1787" s="130"/>
      <c r="H1787" s="130"/>
      <c r="I1787" s="131"/>
      <c r="J1787" s="131"/>
      <c r="K1787" s="131"/>
      <c r="L1787" s="132"/>
      <c r="M1787" s="133"/>
    </row>
    <row r="1788" spans="1:13" ht="15" customHeight="1">
      <c r="A1788" s="143"/>
      <c r="B1788" s="130"/>
      <c r="C1788" s="131"/>
      <c r="D1788" s="131"/>
      <c r="E1788" s="131"/>
      <c r="F1788" s="152"/>
      <c r="G1788" s="130"/>
      <c r="H1788" s="130"/>
      <c r="I1788" s="131"/>
      <c r="J1788" s="131"/>
      <c r="K1788" s="131"/>
      <c r="L1788" s="132"/>
      <c r="M1788" s="133"/>
    </row>
    <row r="1789" spans="1:13" ht="15" customHeight="1">
      <c r="A1789" s="143"/>
      <c r="B1789" s="130"/>
      <c r="C1789" s="131"/>
      <c r="D1789" s="131"/>
      <c r="E1789" s="131"/>
      <c r="F1789" s="152"/>
      <c r="G1789" s="130"/>
      <c r="H1789" s="130"/>
      <c r="I1789" s="131"/>
      <c r="J1789" s="131"/>
      <c r="K1789" s="131"/>
      <c r="L1789" s="132"/>
      <c r="M1789" s="133"/>
    </row>
    <row r="1790" spans="1:13" ht="15" customHeight="1">
      <c r="A1790" s="143"/>
      <c r="B1790" s="130"/>
      <c r="C1790" s="131"/>
      <c r="D1790" s="131"/>
      <c r="E1790" s="131"/>
      <c r="F1790" s="152"/>
      <c r="G1790" s="130"/>
      <c r="H1790" s="130"/>
      <c r="I1790" s="131"/>
      <c r="J1790" s="131"/>
      <c r="K1790" s="131"/>
      <c r="L1790" s="132"/>
      <c r="M1790" s="133"/>
    </row>
    <row r="1791" spans="1:13" ht="15" customHeight="1">
      <c r="A1791" s="143"/>
      <c r="B1791" s="130"/>
      <c r="C1791" s="131"/>
      <c r="D1791" s="131"/>
      <c r="E1791" s="131"/>
      <c r="F1791" s="152"/>
      <c r="G1791" s="130"/>
      <c r="H1791" s="130"/>
      <c r="I1791" s="131"/>
      <c r="J1791" s="131"/>
      <c r="K1791" s="131"/>
      <c r="L1791" s="132"/>
      <c r="M1791" s="133"/>
    </row>
    <row r="1792" spans="1:13" ht="15" customHeight="1">
      <c r="A1792" s="143"/>
      <c r="B1792" s="130"/>
      <c r="C1792" s="131"/>
      <c r="D1792" s="131"/>
      <c r="E1792" s="131"/>
      <c r="F1792" s="152"/>
      <c r="G1792" s="130"/>
      <c r="H1792" s="130"/>
      <c r="I1792" s="131"/>
      <c r="J1792" s="131"/>
      <c r="K1792" s="131"/>
      <c r="L1792" s="132"/>
      <c r="M1792" s="133"/>
    </row>
    <row r="1793" spans="1:13" ht="15" customHeight="1">
      <c r="A1793" s="143"/>
      <c r="B1793" s="130"/>
      <c r="C1793" s="131"/>
      <c r="D1793" s="131"/>
      <c r="E1793" s="131"/>
      <c r="F1793" s="152"/>
      <c r="G1793" s="130"/>
      <c r="H1793" s="130"/>
      <c r="I1793" s="131"/>
      <c r="J1793" s="131"/>
      <c r="K1793" s="131"/>
      <c r="L1793" s="132"/>
      <c r="M1793" s="133"/>
    </row>
    <row r="1794" spans="1:13" ht="15" customHeight="1">
      <c r="A1794" s="143"/>
      <c r="B1794" s="130"/>
      <c r="C1794" s="131"/>
      <c r="D1794" s="131"/>
      <c r="E1794" s="131"/>
      <c r="F1794" s="152"/>
      <c r="G1794" s="130"/>
      <c r="H1794" s="130"/>
      <c r="I1794" s="131"/>
      <c r="J1794" s="131"/>
      <c r="K1794" s="131"/>
      <c r="L1794" s="132"/>
      <c r="M1794" s="133"/>
    </row>
    <row r="1795" spans="1:13" ht="15" customHeight="1">
      <c r="A1795" s="143"/>
      <c r="B1795" s="130"/>
      <c r="C1795" s="131"/>
      <c r="D1795" s="131"/>
      <c r="E1795" s="131"/>
      <c r="F1795" s="152"/>
      <c r="G1795" s="130"/>
      <c r="H1795" s="130"/>
      <c r="I1795" s="131"/>
      <c r="J1795" s="131"/>
      <c r="K1795" s="131"/>
      <c r="L1795" s="132"/>
      <c r="M1795" s="133"/>
    </row>
    <row r="1796" spans="1:13" ht="15" customHeight="1">
      <c r="A1796" s="143"/>
      <c r="B1796" s="130"/>
      <c r="C1796" s="131"/>
      <c r="D1796" s="131"/>
      <c r="E1796" s="131"/>
      <c r="F1796" s="152"/>
      <c r="G1796" s="130"/>
      <c r="H1796" s="130"/>
      <c r="I1796" s="131"/>
      <c r="J1796" s="131"/>
      <c r="K1796" s="131"/>
      <c r="L1796" s="132"/>
      <c r="M1796" s="133"/>
    </row>
    <row r="1797" spans="1:13" ht="15" customHeight="1">
      <c r="A1797" s="143"/>
      <c r="B1797" s="130"/>
      <c r="C1797" s="131"/>
      <c r="D1797" s="131"/>
      <c r="E1797" s="131"/>
      <c r="F1797" s="152"/>
      <c r="G1797" s="130"/>
      <c r="H1797" s="130"/>
      <c r="I1797" s="131"/>
      <c r="J1797" s="131"/>
      <c r="K1797" s="131"/>
      <c r="L1797" s="132"/>
      <c r="M1797" s="133"/>
    </row>
    <row r="1798" spans="1:13" ht="15" customHeight="1">
      <c r="A1798" s="143"/>
      <c r="B1798" s="130"/>
      <c r="C1798" s="131"/>
      <c r="D1798" s="131"/>
      <c r="E1798" s="131"/>
      <c r="F1798" s="152"/>
      <c r="G1798" s="130"/>
      <c r="H1798" s="130"/>
      <c r="I1798" s="131"/>
      <c r="J1798" s="131"/>
      <c r="K1798" s="131"/>
      <c r="L1798" s="132"/>
      <c r="M1798" s="133"/>
    </row>
    <row r="1799" spans="1:13" ht="15" customHeight="1">
      <c r="A1799" s="143"/>
      <c r="B1799" s="130"/>
      <c r="C1799" s="131"/>
      <c r="D1799" s="131"/>
      <c r="E1799" s="131"/>
      <c r="F1799" s="152"/>
      <c r="G1799" s="130"/>
      <c r="H1799" s="130"/>
      <c r="I1799" s="131"/>
      <c r="J1799" s="131"/>
      <c r="K1799" s="131"/>
      <c r="L1799" s="132"/>
      <c r="M1799" s="133"/>
    </row>
    <row r="1800" spans="1:13" ht="15" customHeight="1">
      <c r="A1800" s="143"/>
      <c r="B1800" s="130"/>
      <c r="C1800" s="131"/>
      <c r="D1800" s="131"/>
      <c r="E1800" s="131"/>
      <c r="F1800" s="152"/>
      <c r="G1800" s="130"/>
      <c r="H1800" s="130"/>
      <c r="I1800" s="131"/>
      <c r="J1800" s="131"/>
      <c r="K1800" s="131"/>
      <c r="L1800" s="132"/>
      <c r="M1800" s="133"/>
    </row>
    <row r="1801" spans="1:13" ht="15" customHeight="1">
      <c r="A1801" s="143"/>
      <c r="B1801" s="130"/>
      <c r="C1801" s="131"/>
      <c r="D1801" s="131"/>
      <c r="E1801" s="131"/>
      <c r="F1801" s="152"/>
      <c r="G1801" s="130"/>
      <c r="H1801" s="130"/>
      <c r="I1801" s="131"/>
      <c r="J1801" s="131"/>
      <c r="K1801" s="131"/>
      <c r="L1801" s="132"/>
      <c r="M1801" s="133"/>
    </row>
    <row r="1802" spans="1:13" ht="15" customHeight="1">
      <c r="A1802" s="143"/>
      <c r="B1802" s="130"/>
      <c r="C1802" s="131"/>
      <c r="D1802" s="131"/>
      <c r="E1802" s="131"/>
      <c r="F1802" s="152"/>
      <c r="G1802" s="130"/>
      <c r="H1802" s="130"/>
      <c r="I1802" s="131"/>
      <c r="J1802" s="131"/>
      <c r="K1802" s="131"/>
      <c r="L1802" s="132"/>
      <c r="M1802" s="133"/>
    </row>
    <row r="1803" spans="1:13" ht="15" customHeight="1">
      <c r="A1803" s="143"/>
      <c r="B1803" s="130"/>
      <c r="C1803" s="131"/>
      <c r="D1803" s="131"/>
      <c r="E1803" s="131"/>
      <c r="F1803" s="152"/>
      <c r="G1803" s="130"/>
      <c r="H1803" s="130"/>
      <c r="I1803" s="131"/>
      <c r="J1803" s="131"/>
      <c r="K1803" s="131"/>
      <c r="L1803" s="132"/>
      <c r="M1803" s="133"/>
    </row>
    <row r="1804" spans="1:13" ht="15" customHeight="1">
      <c r="A1804" s="143"/>
      <c r="B1804" s="130"/>
      <c r="C1804" s="131"/>
      <c r="D1804" s="131"/>
      <c r="E1804" s="131"/>
      <c r="F1804" s="152"/>
      <c r="G1804" s="130"/>
      <c r="H1804" s="130"/>
      <c r="I1804" s="131"/>
      <c r="J1804" s="131"/>
      <c r="K1804" s="131"/>
      <c r="L1804" s="132"/>
      <c r="M1804" s="133"/>
    </row>
    <row r="1805" spans="1:13" ht="15" customHeight="1">
      <c r="A1805" s="143"/>
      <c r="B1805" s="130"/>
      <c r="C1805" s="131"/>
      <c r="D1805" s="131"/>
      <c r="E1805" s="131"/>
      <c r="F1805" s="152"/>
      <c r="G1805" s="130"/>
      <c r="H1805" s="130"/>
      <c r="I1805" s="131"/>
      <c r="J1805" s="131"/>
      <c r="K1805" s="131"/>
      <c r="L1805" s="132"/>
      <c r="M1805" s="133"/>
    </row>
    <row r="1806" spans="1:13" ht="15" customHeight="1">
      <c r="A1806" s="143"/>
      <c r="B1806" s="130"/>
      <c r="C1806" s="131"/>
      <c r="D1806" s="131"/>
      <c r="E1806" s="131"/>
      <c r="F1806" s="152"/>
      <c r="G1806" s="130"/>
      <c r="H1806" s="130"/>
      <c r="I1806" s="131"/>
      <c r="J1806" s="131"/>
      <c r="K1806" s="131"/>
      <c r="L1806" s="132"/>
      <c r="M1806" s="133"/>
    </row>
    <row r="1807" spans="1:13" ht="15" customHeight="1">
      <c r="A1807" s="143"/>
      <c r="B1807" s="130"/>
      <c r="C1807" s="131"/>
      <c r="D1807" s="131"/>
      <c r="E1807" s="131"/>
      <c r="F1807" s="152"/>
      <c r="G1807" s="130"/>
      <c r="H1807" s="130"/>
      <c r="I1807" s="131"/>
      <c r="J1807" s="131"/>
      <c r="K1807" s="131"/>
      <c r="L1807" s="132"/>
      <c r="M1807" s="133"/>
    </row>
    <row r="1808" spans="1:13" ht="15" customHeight="1">
      <c r="A1808" s="143"/>
      <c r="B1808" s="130"/>
      <c r="C1808" s="131"/>
      <c r="D1808" s="131"/>
      <c r="E1808" s="131"/>
      <c r="F1808" s="152"/>
      <c r="G1808" s="130"/>
      <c r="H1808" s="130"/>
      <c r="I1808" s="131"/>
      <c r="J1808" s="131"/>
      <c r="K1808" s="131"/>
      <c r="L1808" s="132"/>
      <c r="M1808" s="133"/>
    </row>
    <row r="1809" spans="1:13" ht="15" customHeight="1">
      <c r="A1809" s="143"/>
      <c r="B1809" s="130"/>
      <c r="C1809" s="131"/>
      <c r="D1809" s="131"/>
      <c r="E1809" s="131"/>
      <c r="F1809" s="152"/>
      <c r="G1809" s="130"/>
      <c r="H1809" s="130"/>
      <c r="I1809" s="131"/>
      <c r="J1809" s="131"/>
      <c r="K1809" s="131"/>
      <c r="L1809" s="132"/>
      <c r="M1809" s="133"/>
    </row>
    <row r="1810" spans="1:13" ht="15" customHeight="1">
      <c r="A1810" s="143"/>
      <c r="B1810" s="130"/>
      <c r="C1810" s="131"/>
      <c r="D1810" s="131"/>
      <c r="E1810" s="131"/>
      <c r="F1810" s="152"/>
      <c r="G1810" s="130"/>
      <c r="H1810" s="130"/>
      <c r="I1810" s="131"/>
      <c r="J1810" s="131"/>
      <c r="K1810" s="131"/>
      <c r="L1810" s="132"/>
      <c r="M1810" s="133"/>
    </row>
    <row r="1811" spans="1:13" ht="15" customHeight="1">
      <c r="A1811" s="143"/>
      <c r="B1811" s="130"/>
      <c r="C1811" s="131"/>
      <c r="D1811" s="131"/>
      <c r="E1811" s="131"/>
      <c r="F1811" s="152"/>
      <c r="G1811" s="130"/>
      <c r="H1811" s="130"/>
      <c r="I1811" s="131"/>
      <c r="J1811" s="131"/>
      <c r="K1811" s="131"/>
      <c r="L1811" s="132"/>
      <c r="M1811" s="133"/>
    </row>
    <row r="1812" spans="1:13" ht="15" customHeight="1">
      <c r="A1812" s="143"/>
      <c r="B1812" s="130"/>
      <c r="C1812" s="131"/>
      <c r="D1812" s="131"/>
      <c r="E1812" s="131"/>
      <c r="F1812" s="152"/>
      <c r="G1812" s="130"/>
      <c r="H1812" s="130"/>
      <c r="I1812" s="131"/>
      <c r="J1812" s="131"/>
      <c r="K1812" s="131"/>
      <c r="L1812" s="132"/>
      <c r="M1812" s="133"/>
    </row>
    <row r="1813" spans="1:13" ht="15" customHeight="1">
      <c r="A1813" s="143"/>
      <c r="B1813" s="130"/>
      <c r="C1813" s="131"/>
      <c r="D1813" s="131"/>
      <c r="E1813" s="131"/>
      <c r="F1813" s="152"/>
      <c r="G1813" s="130"/>
      <c r="H1813" s="130"/>
      <c r="I1813" s="131"/>
      <c r="J1813" s="131"/>
      <c r="K1813" s="131"/>
      <c r="L1813" s="132"/>
      <c r="M1813" s="133"/>
    </row>
    <row r="1814" spans="1:13" ht="15" customHeight="1">
      <c r="A1814" s="143"/>
      <c r="B1814" s="130"/>
      <c r="C1814" s="131"/>
      <c r="D1814" s="131"/>
      <c r="E1814" s="131"/>
      <c r="F1814" s="152"/>
      <c r="G1814" s="130"/>
      <c r="H1814" s="130"/>
      <c r="I1814" s="131"/>
      <c r="J1814" s="131"/>
      <c r="K1814" s="131"/>
      <c r="L1814" s="132"/>
      <c r="M1814" s="133"/>
    </row>
    <row r="1815" spans="1:13" ht="15" customHeight="1">
      <c r="A1815" s="143"/>
      <c r="B1815" s="130"/>
      <c r="C1815" s="131"/>
      <c r="D1815" s="131"/>
      <c r="E1815" s="131"/>
      <c r="F1815" s="152"/>
      <c r="G1815" s="130"/>
      <c r="H1815" s="130"/>
      <c r="I1815" s="131"/>
      <c r="J1815" s="131"/>
      <c r="K1815" s="131"/>
      <c r="L1815" s="132"/>
      <c r="M1815" s="133"/>
    </row>
    <row r="1816" spans="1:13" ht="15" customHeight="1">
      <c r="A1816" s="143"/>
      <c r="B1816" s="130"/>
      <c r="C1816" s="131"/>
      <c r="D1816" s="131"/>
      <c r="E1816" s="131"/>
      <c r="F1816" s="152"/>
      <c r="G1816" s="130"/>
      <c r="H1816" s="130"/>
      <c r="I1816" s="131"/>
      <c r="J1816" s="131"/>
      <c r="K1816" s="131"/>
      <c r="L1816" s="132"/>
      <c r="M1816" s="133"/>
    </row>
    <row r="1817" spans="1:13" ht="15" customHeight="1">
      <c r="A1817" s="143"/>
      <c r="B1817" s="130"/>
      <c r="C1817" s="131"/>
      <c r="D1817" s="131"/>
      <c r="E1817" s="131"/>
      <c r="F1817" s="152"/>
      <c r="G1817" s="130"/>
      <c r="H1817" s="130"/>
      <c r="I1817" s="131"/>
      <c r="J1817" s="131"/>
      <c r="K1817" s="131"/>
      <c r="L1817" s="132"/>
      <c r="M1817" s="133"/>
    </row>
    <row r="1818" spans="1:13" ht="15" customHeight="1">
      <c r="A1818" s="143"/>
      <c r="B1818" s="130"/>
      <c r="C1818" s="131"/>
      <c r="D1818" s="131"/>
      <c r="E1818" s="131"/>
      <c r="F1818" s="152"/>
      <c r="G1818" s="130"/>
      <c r="H1818" s="130"/>
      <c r="I1818" s="131"/>
      <c r="J1818" s="131"/>
      <c r="K1818" s="131"/>
      <c r="L1818" s="132"/>
      <c r="M1818" s="133"/>
    </row>
    <row r="1819" spans="1:13" ht="15" customHeight="1">
      <c r="A1819" s="143"/>
      <c r="B1819" s="130"/>
      <c r="C1819" s="131"/>
      <c r="D1819" s="131"/>
      <c r="E1819" s="131"/>
      <c r="F1819" s="152"/>
      <c r="G1819" s="130"/>
      <c r="H1819" s="130"/>
      <c r="I1819" s="131"/>
      <c r="J1819" s="131"/>
      <c r="K1819" s="131"/>
      <c r="L1819" s="132"/>
      <c r="M1819" s="133"/>
    </row>
    <row r="1820" spans="1:13" ht="15" customHeight="1">
      <c r="A1820" s="143"/>
      <c r="B1820" s="130"/>
      <c r="C1820" s="131"/>
      <c r="D1820" s="131"/>
      <c r="E1820" s="131"/>
      <c r="F1820" s="152"/>
      <c r="G1820" s="130"/>
      <c r="H1820" s="130"/>
      <c r="I1820" s="131"/>
      <c r="J1820" s="131"/>
      <c r="K1820" s="131"/>
      <c r="L1820" s="132"/>
      <c r="M1820" s="133"/>
    </row>
    <row r="1821" spans="1:13" ht="15" customHeight="1">
      <c r="A1821" s="143"/>
      <c r="B1821" s="130"/>
      <c r="C1821" s="131"/>
      <c r="D1821" s="131"/>
      <c r="E1821" s="131"/>
      <c r="F1821" s="152"/>
      <c r="G1821" s="130"/>
      <c r="H1821" s="130"/>
      <c r="I1821" s="131"/>
      <c r="J1821" s="131"/>
      <c r="K1821" s="131"/>
      <c r="L1821" s="132"/>
      <c r="M1821" s="133"/>
    </row>
    <row r="1822" spans="1:13" ht="15" customHeight="1">
      <c r="A1822" s="143"/>
      <c r="B1822" s="130"/>
      <c r="C1822" s="131"/>
      <c r="D1822" s="131"/>
      <c r="E1822" s="131"/>
      <c r="F1822" s="152"/>
      <c r="G1822" s="130"/>
      <c r="H1822" s="130"/>
      <c r="I1822" s="131"/>
      <c r="J1822" s="131"/>
      <c r="K1822" s="131"/>
      <c r="L1822" s="132"/>
      <c r="M1822" s="133"/>
    </row>
    <row r="1823" spans="1:13" ht="15" customHeight="1">
      <c r="A1823" s="143"/>
      <c r="B1823" s="130"/>
      <c r="C1823" s="131"/>
      <c r="D1823" s="131"/>
      <c r="E1823" s="131"/>
      <c r="F1823" s="152"/>
      <c r="G1823" s="130"/>
      <c r="H1823" s="130"/>
      <c r="I1823" s="131"/>
      <c r="J1823" s="131"/>
      <c r="K1823" s="131"/>
      <c r="L1823" s="132"/>
      <c r="M1823" s="133"/>
    </row>
    <row r="1824" spans="1:13" ht="15" customHeight="1">
      <c r="A1824" s="143"/>
      <c r="B1824" s="130"/>
      <c r="C1824" s="131"/>
      <c r="D1824" s="131"/>
      <c r="E1824" s="131"/>
      <c r="F1824" s="152"/>
      <c r="G1824" s="130"/>
      <c r="H1824" s="130"/>
      <c r="I1824" s="131"/>
      <c r="J1824" s="131"/>
      <c r="K1824" s="131"/>
      <c r="L1824" s="132"/>
      <c r="M1824" s="133"/>
    </row>
    <row r="1825" spans="1:13" ht="15" customHeight="1">
      <c r="A1825" s="143"/>
      <c r="B1825" s="130"/>
      <c r="C1825" s="131"/>
      <c r="D1825" s="131"/>
      <c r="E1825" s="131"/>
      <c r="F1825" s="152"/>
      <c r="G1825" s="130"/>
      <c r="H1825" s="130"/>
      <c r="I1825" s="131"/>
      <c r="J1825" s="131"/>
      <c r="K1825" s="131"/>
      <c r="L1825" s="132"/>
      <c r="M1825" s="133"/>
    </row>
    <row r="1826" spans="1:13" ht="15" customHeight="1">
      <c r="A1826" s="143"/>
      <c r="B1826" s="130"/>
      <c r="C1826" s="131"/>
      <c r="D1826" s="131"/>
      <c r="E1826" s="131"/>
      <c r="F1826" s="152"/>
      <c r="G1826" s="130"/>
      <c r="H1826" s="130"/>
      <c r="I1826" s="131"/>
      <c r="J1826" s="131"/>
      <c r="K1826" s="131"/>
      <c r="L1826" s="132"/>
      <c r="M1826" s="133"/>
    </row>
    <row r="1827" spans="1:13" ht="15" customHeight="1">
      <c r="A1827" s="143"/>
      <c r="B1827" s="130"/>
      <c r="C1827" s="131"/>
      <c r="D1827" s="131"/>
      <c r="E1827" s="131"/>
      <c r="F1827" s="152"/>
      <c r="G1827" s="130"/>
      <c r="H1827" s="130"/>
      <c r="I1827" s="131"/>
      <c r="J1827" s="131"/>
      <c r="K1827" s="131"/>
      <c r="L1827" s="132"/>
      <c r="M1827" s="133"/>
    </row>
    <row r="1828" spans="1:13" ht="15" customHeight="1">
      <c r="A1828" s="143"/>
      <c r="B1828" s="130"/>
      <c r="C1828" s="131"/>
      <c r="D1828" s="131"/>
      <c r="E1828" s="131"/>
      <c r="F1828" s="152"/>
      <c r="G1828" s="130"/>
      <c r="H1828" s="130"/>
      <c r="I1828" s="131"/>
      <c r="J1828" s="131"/>
      <c r="K1828" s="131"/>
      <c r="L1828" s="132"/>
      <c r="M1828" s="133"/>
    </row>
    <row r="1829" spans="1:13" ht="15" customHeight="1">
      <c r="A1829" s="143"/>
      <c r="B1829" s="130"/>
      <c r="C1829" s="131"/>
      <c r="D1829" s="131"/>
      <c r="E1829" s="131"/>
      <c r="F1829" s="152"/>
      <c r="G1829" s="130"/>
      <c r="H1829" s="130"/>
      <c r="I1829" s="131"/>
      <c r="J1829" s="131"/>
      <c r="K1829" s="131"/>
      <c r="L1829" s="132"/>
      <c r="M1829" s="133"/>
    </row>
    <row r="1830" spans="1:13" ht="15" customHeight="1">
      <c r="A1830" s="143"/>
      <c r="B1830" s="130"/>
      <c r="C1830" s="131"/>
      <c r="D1830" s="131"/>
      <c r="E1830" s="131"/>
      <c r="F1830" s="152"/>
      <c r="G1830" s="130"/>
      <c r="H1830" s="130"/>
      <c r="I1830" s="131"/>
      <c r="J1830" s="131"/>
      <c r="K1830" s="131"/>
      <c r="L1830" s="132"/>
      <c r="M1830" s="133"/>
    </row>
    <row r="1831" spans="1:13" ht="15" customHeight="1">
      <c r="A1831" s="143"/>
      <c r="B1831" s="130"/>
      <c r="C1831" s="131"/>
      <c r="D1831" s="131"/>
      <c r="E1831" s="131"/>
      <c r="F1831" s="152"/>
      <c r="G1831" s="130"/>
      <c r="H1831" s="130"/>
      <c r="I1831" s="131"/>
      <c r="J1831" s="131"/>
      <c r="K1831" s="131"/>
      <c r="L1831" s="132"/>
      <c r="M1831" s="133"/>
    </row>
    <row r="1832" spans="1:13" ht="15" customHeight="1">
      <c r="A1832" s="143"/>
      <c r="B1832" s="130"/>
      <c r="C1832" s="131"/>
      <c r="D1832" s="131"/>
      <c r="E1832" s="131"/>
      <c r="F1832" s="152"/>
      <c r="G1832" s="130"/>
      <c r="H1832" s="130"/>
      <c r="I1832" s="131"/>
      <c r="J1832" s="131"/>
      <c r="K1832" s="131"/>
      <c r="L1832" s="132"/>
      <c r="M1832" s="133"/>
    </row>
    <row r="1833" spans="1:13" ht="15" customHeight="1">
      <c r="A1833" s="143"/>
      <c r="B1833" s="130"/>
      <c r="C1833" s="131"/>
      <c r="D1833" s="131"/>
      <c r="E1833" s="131"/>
      <c r="F1833" s="152"/>
      <c r="G1833" s="130"/>
      <c r="H1833" s="130"/>
      <c r="I1833" s="131"/>
      <c r="J1833" s="131"/>
      <c r="K1833" s="131"/>
      <c r="L1833" s="132"/>
      <c r="M1833" s="133"/>
    </row>
    <row r="1834" spans="1:13" ht="15" customHeight="1">
      <c r="A1834" s="143"/>
      <c r="B1834" s="130"/>
      <c r="C1834" s="131"/>
      <c r="D1834" s="131"/>
      <c r="E1834" s="131"/>
      <c r="F1834" s="152"/>
      <c r="G1834" s="130"/>
      <c r="H1834" s="130"/>
      <c r="I1834" s="131"/>
      <c r="J1834" s="131"/>
      <c r="K1834" s="131"/>
      <c r="L1834" s="132"/>
      <c r="M1834" s="133"/>
    </row>
    <row r="1835" spans="1:13" ht="15" customHeight="1">
      <c r="A1835" s="143"/>
      <c r="B1835" s="130"/>
      <c r="C1835" s="131"/>
      <c r="D1835" s="131"/>
      <c r="E1835" s="131"/>
      <c r="F1835" s="152"/>
      <c r="G1835" s="130"/>
      <c r="H1835" s="130"/>
      <c r="I1835" s="131"/>
      <c r="J1835" s="131"/>
      <c r="K1835" s="131"/>
      <c r="L1835" s="132"/>
      <c r="M1835" s="133"/>
    </row>
    <row r="1836" spans="1:13" ht="15" customHeight="1">
      <c r="A1836" s="143"/>
      <c r="B1836" s="130"/>
      <c r="C1836" s="131"/>
      <c r="D1836" s="131"/>
      <c r="E1836" s="131"/>
      <c r="F1836" s="152"/>
      <c r="G1836" s="130"/>
      <c r="H1836" s="130"/>
      <c r="I1836" s="131"/>
      <c r="J1836" s="131"/>
      <c r="K1836" s="131"/>
      <c r="L1836" s="132"/>
      <c r="M1836" s="133"/>
    </row>
    <row r="1837" spans="1:13" ht="15" customHeight="1">
      <c r="A1837" s="143"/>
      <c r="B1837" s="130"/>
      <c r="C1837" s="131"/>
      <c r="D1837" s="131"/>
      <c r="E1837" s="131"/>
      <c r="F1837" s="152"/>
      <c r="G1837" s="130"/>
      <c r="H1837" s="130"/>
      <c r="I1837" s="131"/>
      <c r="J1837" s="131"/>
      <c r="K1837" s="131"/>
      <c r="L1837" s="132"/>
      <c r="M1837" s="133"/>
    </row>
    <row r="1838" spans="1:13" ht="15" customHeight="1">
      <c r="A1838" s="143"/>
      <c r="B1838" s="130"/>
      <c r="C1838" s="131"/>
      <c r="D1838" s="131"/>
      <c r="E1838" s="131"/>
      <c r="F1838" s="152"/>
      <c r="G1838" s="130"/>
      <c r="H1838" s="130"/>
      <c r="I1838" s="131"/>
      <c r="J1838" s="131"/>
      <c r="K1838" s="131"/>
      <c r="L1838" s="132"/>
      <c r="M1838" s="133"/>
    </row>
    <row r="1839" spans="1:13" ht="15" customHeight="1">
      <c r="A1839" s="143"/>
      <c r="B1839" s="130"/>
      <c r="C1839" s="131"/>
      <c r="D1839" s="131"/>
      <c r="E1839" s="131"/>
      <c r="F1839" s="152"/>
      <c r="G1839" s="130"/>
      <c r="H1839" s="130"/>
      <c r="I1839" s="131"/>
      <c r="J1839" s="131"/>
      <c r="K1839" s="131"/>
      <c r="L1839" s="132"/>
      <c r="M1839" s="133"/>
    </row>
    <row r="1840" spans="1:13" ht="15" customHeight="1">
      <c r="A1840" s="143"/>
      <c r="B1840" s="130"/>
      <c r="C1840" s="131"/>
      <c r="D1840" s="131"/>
      <c r="E1840" s="131"/>
      <c r="F1840" s="152"/>
      <c r="G1840" s="130"/>
      <c r="H1840" s="130"/>
      <c r="I1840" s="131"/>
      <c r="J1840" s="131"/>
      <c r="K1840" s="131"/>
      <c r="L1840" s="132"/>
      <c r="M1840" s="133"/>
    </row>
    <row r="1841" spans="1:13" ht="15" customHeight="1">
      <c r="A1841" s="143"/>
      <c r="B1841" s="130"/>
      <c r="C1841" s="131"/>
      <c r="D1841" s="131"/>
      <c r="E1841" s="131"/>
      <c r="F1841" s="152"/>
      <c r="G1841" s="130"/>
      <c r="H1841" s="130"/>
      <c r="I1841" s="131"/>
      <c r="J1841" s="131"/>
      <c r="K1841" s="131"/>
      <c r="L1841" s="132"/>
      <c r="M1841" s="133"/>
    </row>
    <row r="1842" spans="1:13" ht="15" customHeight="1">
      <c r="A1842" s="143"/>
      <c r="B1842" s="130"/>
      <c r="C1842" s="131"/>
      <c r="D1842" s="131"/>
      <c r="E1842" s="131"/>
      <c r="F1842" s="152"/>
      <c r="G1842" s="130"/>
      <c r="H1842" s="130"/>
      <c r="I1842" s="131"/>
      <c r="J1842" s="131"/>
      <c r="K1842" s="131"/>
      <c r="L1842" s="132"/>
      <c r="M1842" s="133"/>
    </row>
    <row r="1843" spans="1:13" ht="15" customHeight="1">
      <c r="A1843" s="143"/>
      <c r="B1843" s="130"/>
      <c r="C1843" s="131"/>
      <c r="D1843" s="131"/>
      <c r="E1843" s="131"/>
      <c r="F1843" s="152"/>
      <c r="G1843" s="130"/>
      <c r="H1843" s="130"/>
      <c r="I1843" s="131"/>
      <c r="J1843" s="131"/>
      <c r="K1843" s="131"/>
      <c r="L1843" s="132"/>
      <c r="M1843" s="133"/>
    </row>
    <row r="1844" spans="1:13" ht="15" customHeight="1">
      <c r="A1844" s="143"/>
      <c r="B1844" s="130"/>
      <c r="C1844" s="131"/>
      <c r="D1844" s="131"/>
      <c r="E1844" s="131"/>
      <c r="F1844" s="152"/>
      <c r="G1844" s="130"/>
      <c r="H1844" s="130"/>
      <c r="I1844" s="131"/>
      <c r="J1844" s="131"/>
      <c r="K1844" s="131"/>
      <c r="L1844" s="132"/>
      <c r="M1844" s="133"/>
    </row>
    <row r="1845" spans="1:13" ht="15" customHeight="1">
      <c r="A1845" s="143"/>
      <c r="B1845" s="130"/>
      <c r="C1845" s="131"/>
      <c r="D1845" s="131"/>
      <c r="E1845" s="131"/>
      <c r="F1845" s="152"/>
      <c r="G1845" s="130"/>
      <c r="H1845" s="130"/>
      <c r="I1845" s="131"/>
      <c r="J1845" s="131"/>
      <c r="K1845" s="131"/>
      <c r="L1845" s="132"/>
      <c r="M1845" s="133"/>
    </row>
    <row r="1846" spans="1:13" ht="15" customHeight="1">
      <c r="A1846" s="143"/>
      <c r="B1846" s="130"/>
      <c r="C1846" s="131"/>
      <c r="D1846" s="131"/>
      <c r="E1846" s="131"/>
      <c r="F1846" s="152"/>
      <c r="G1846" s="130"/>
      <c r="H1846" s="130"/>
      <c r="I1846" s="131"/>
      <c r="J1846" s="131"/>
      <c r="K1846" s="131"/>
      <c r="L1846" s="132"/>
      <c r="M1846" s="133"/>
    </row>
    <row r="1847" spans="1:13" ht="15" customHeight="1">
      <c r="A1847" s="143"/>
      <c r="B1847" s="130"/>
      <c r="C1847" s="131"/>
      <c r="D1847" s="131"/>
      <c r="E1847" s="131"/>
      <c r="F1847" s="152"/>
      <c r="G1847" s="130"/>
      <c r="H1847" s="130"/>
      <c r="I1847" s="131"/>
      <c r="J1847" s="131"/>
      <c r="K1847" s="131"/>
      <c r="L1847" s="132"/>
      <c r="M1847" s="133"/>
    </row>
    <row r="1848" spans="1:13" ht="15" customHeight="1">
      <c r="A1848" s="143"/>
      <c r="B1848" s="130"/>
      <c r="C1848" s="131"/>
      <c r="D1848" s="131"/>
      <c r="E1848" s="131"/>
      <c r="F1848" s="152"/>
      <c r="G1848" s="130"/>
      <c r="H1848" s="130"/>
      <c r="I1848" s="131"/>
      <c r="J1848" s="131"/>
      <c r="K1848" s="131"/>
      <c r="L1848" s="132"/>
      <c r="M1848" s="133"/>
    </row>
    <row r="1849" spans="1:13" ht="15" customHeight="1">
      <c r="A1849" s="143"/>
      <c r="B1849" s="130"/>
      <c r="C1849" s="131"/>
      <c r="D1849" s="131"/>
      <c r="E1849" s="131"/>
      <c r="F1849" s="152"/>
      <c r="G1849" s="130"/>
      <c r="H1849" s="130"/>
      <c r="I1849" s="131"/>
      <c r="J1849" s="131"/>
      <c r="K1849" s="131"/>
      <c r="L1849" s="132"/>
      <c r="M1849" s="133"/>
    </row>
    <row r="1850" spans="1:13" ht="15" customHeight="1">
      <c r="A1850" s="143"/>
      <c r="B1850" s="130"/>
      <c r="C1850" s="131"/>
      <c r="D1850" s="131"/>
      <c r="E1850" s="131"/>
      <c r="F1850" s="152"/>
      <c r="G1850" s="130"/>
      <c r="H1850" s="130"/>
      <c r="I1850" s="131"/>
      <c r="J1850" s="131"/>
      <c r="K1850" s="131"/>
      <c r="L1850" s="132"/>
      <c r="M1850" s="133"/>
    </row>
    <row r="1851" spans="1:13" ht="15" customHeight="1">
      <c r="A1851" s="143"/>
      <c r="B1851" s="130"/>
      <c r="C1851" s="131"/>
      <c r="D1851" s="131"/>
      <c r="E1851" s="131"/>
      <c r="F1851" s="152"/>
      <c r="G1851" s="130"/>
      <c r="H1851" s="130"/>
      <c r="I1851" s="131"/>
      <c r="J1851" s="131"/>
      <c r="K1851" s="131"/>
      <c r="L1851" s="132"/>
      <c r="M1851" s="133"/>
    </row>
    <row r="1852" spans="1:13" ht="15" customHeight="1">
      <c r="A1852" s="143"/>
      <c r="B1852" s="130"/>
      <c r="C1852" s="131"/>
      <c r="D1852" s="131"/>
      <c r="E1852" s="131"/>
      <c r="F1852" s="152"/>
      <c r="G1852" s="130"/>
      <c r="H1852" s="130"/>
      <c r="I1852" s="131"/>
      <c r="J1852" s="131"/>
      <c r="K1852" s="131"/>
      <c r="L1852" s="132"/>
      <c r="M1852" s="133"/>
    </row>
    <row r="1853" spans="1:13" ht="15" customHeight="1">
      <c r="A1853" s="143"/>
      <c r="B1853" s="130"/>
      <c r="C1853" s="131"/>
      <c r="D1853" s="131"/>
      <c r="E1853" s="131"/>
      <c r="F1853" s="152"/>
      <c r="G1853" s="130"/>
      <c r="H1853" s="130"/>
      <c r="I1853" s="131"/>
      <c r="J1853" s="131"/>
      <c r="K1853" s="131"/>
      <c r="L1853" s="132"/>
      <c r="M1853" s="133"/>
    </row>
    <row r="1854" spans="1:13" ht="15" customHeight="1">
      <c r="A1854" s="143"/>
      <c r="B1854" s="130"/>
      <c r="C1854" s="131"/>
      <c r="D1854" s="131"/>
      <c r="E1854" s="131"/>
      <c r="F1854" s="152"/>
      <c r="G1854" s="130"/>
      <c r="H1854" s="130"/>
      <c r="I1854" s="131"/>
      <c r="J1854" s="131"/>
      <c r="K1854" s="131"/>
      <c r="L1854" s="132"/>
      <c r="M1854" s="133"/>
    </row>
    <row r="1855" spans="1:13" ht="15" customHeight="1">
      <c r="A1855" s="143"/>
      <c r="B1855" s="130"/>
      <c r="C1855" s="131"/>
      <c r="D1855" s="131"/>
      <c r="E1855" s="131"/>
      <c r="F1855" s="152"/>
      <c r="G1855" s="130"/>
      <c r="H1855" s="130"/>
      <c r="I1855" s="131"/>
      <c r="J1855" s="131"/>
      <c r="K1855" s="131"/>
      <c r="L1855" s="132"/>
      <c r="M1855" s="133"/>
    </row>
    <row r="1856" spans="1:13" ht="15" customHeight="1">
      <c r="A1856" s="143"/>
      <c r="B1856" s="130"/>
      <c r="C1856" s="131"/>
      <c r="D1856" s="131"/>
      <c r="E1856" s="131"/>
      <c r="F1856" s="152"/>
      <c r="G1856" s="130"/>
      <c r="H1856" s="130"/>
      <c r="I1856" s="131"/>
      <c r="J1856" s="131"/>
      <c r="K1856" s="131"/>
      <c r="L1856" s="132"/>
      <c r="M1856" s="133"/>
    </row>
    <row r="1857" spans="1:13" ht="15" customHeight="1">
      <c r="A1857" s="143"/>
      <c r="B1857" s="130"/>
      <c r="C1857" s="131"/>
      <c r="D1857" s="131"/>
      <c r="E1857" s="131"/>
      <c r="F1857" s="152"/>
      <c r="G1857" s="130"/>
      <c r="H1857" s="130"/>
      <c r="I1857" s="131"/>
      <c r="J1857" s="131"/>
      <c r="K1857" s="131"/>
      <c r="L1857" s="132"/>
      <c r="M1857" s="133"/>
    </row>
    <row r="1858" spans="1:13" ht="15" customHeight="1">
      <c r="A1858" s="143"/>
      <c r="B1858" s="130"/>
      <c r="C1858" s="131"/>
      <c r="D1858" s="131"/>
      <c r="E1858" s="131"/>
      <c r="F1858" s="152"/>
      <c r="G1858" s="130"/>
      <c r="H1858" s="130"/>
      <c r="I1858" s="131"/>
      <c r="J1858" s="131"/>
      <c r="K1858" s="131"/>
      <c r="L1858" s="132"/>
      <c r="M1858" s="133"/>
    </row>
    <row r="1859" spans="1:13" ht="15" customHeight="1">
      <c r="A1859" s="143"/>
      <c r="B1859" s="130"/>
      <c r="C1859" s="131"/>
      <c r="D1859" s="131"/>
      <c r="E1859" s="131"/>
      <c r="F1859" s="152"/>
      <c r="G1859" s="130"/>
      <c r="H1859" s="130"/>
      <c r="I1859" s="131"/>
      <c r="J1859" s="131"/>
      <c r="K1859" s="131"/>
      <c r="L1859" s="132"/>
      <c r="M1859" s="133"/>
    </row>
    <row r="1860" spans="1:13" ht="15" customHeight="1">
      <c r="A1860" s="143"/>
      <c r="B1860" s="130"/>
      <c r="C1860" s="131"/>
      <c r="D1860" s="131"/>
      <c r="E1860" s="131"/>
      <c r="F1860" s="152"/>
      <c r="G1860" s="130"/>
      <c r="H1860" s="130"/>
      <c r="I1860" s="131"/>
      <c r="J1860" s="131"/>
      <c r="K1860" s="131"/>
      <c r="L1860" s="132"/>
      <c r="M1860" s="133"/>
    </row>
    <row r="1861" spans="1:13" ht="15" customHeight="1">
      <c r="A1861" s="143"/>
      <c r="B1861" s="130"/>
      <c r="C1861" s="131"/>
      <c r="D1861" s="131"/>
      <c r="E1861" s="131"/>
      <c r="F1861" s="152"/>
      <c r="G1861" s="130"/>
      <c r="H1861" s="130"/>
      <c r="I1861" s="131"/>
      <c r="J1861" s="131"/>
      <c r="K1861" s="131"/>
      <c r="L1861" s="132"/>
      <c r="M1861" s="133"/>
    </row>
    <row r="1862" spans="1:13" ht="15" customHeight="1">
      <c r="A1862" s="143"/>
      <c r="B1862" s="130"/>
      <c r="C1862" s="131"/>
      <c r="D1862" s="131"/>
      <c r="E1862" s="131"/>
      <c r="F1862" s="152"/>
      <c r="G1862" s="130"/>
      <c r="H1862" s="130"/>
      <c r="I1862" s="131"/>
      <c r="J1862" s="131"/>
      <c r="K1862" s="131"/>
      <c r="L1862" s="132"/>
      <c r="M1862" s="133"/>
    </row>
    <row r="1863" spans="1:13" ht="15" customHeight="1">
      <c r="A1863" s="143"/>
      <c r="B1863" s="130"/>
      <c r="C1863" s="131"/>
      <c r="D1863" s="131"/>
      <c r="E1863" s="131"/>
      <c r="F1863" s="152"/>
      <c r="G1863" s="130"/>
      <c r="H1863" s="130"/>
      <c r="I1863" s="131"/>
      <c r="J1863" s="131"/>
      <c r="K1863" s="131"/>
      <c r="L1863" s="132"/>
      <c r="M1863" s="133"/>
    </row>
    <row r="1864" spans="1:13" ht="15" customHeight="1">
      <c r="A1864" s="143"/>
      <c r="B1864" s="130"/>
      <c r="C1864" s="131"/>
      <c r="D1864" s="131"/>
      <c r="E1864" s="131"/>
      <c r="F1864" s="152"/>
      <c r="G1864" s="130"/>
      <c r="H1864" s="130"/>
      <c r="I1864" s="131"/>
      <c r="J1864" s="131"/>
      <c r="K1864" s="131"/>
      <c r="L1864" s="132"/>
      <c r="M1864" s="133"/>
    </row>
    <row r="1865" spans="1:13" ht="15" customHeight="1">
      <c r="A1865" s="143"/>
      <c r="B1865" s="130"/>
      <c r="C1865" s="131"/>
      <c r="D1865" s="131"/>
      <c r="E1865" s="131"/>
      <c r="F1865" s="152"/>
      <c r="G1865" s="130"/>
      <c r="H1865" s="130"/>
      <c r="I1865" s="131"/>
      <c r="J1865" s="131"/>
      <c r="K1865" s="131"/>
      <c r="L1865" s="132"/>
      <c r="M1865" s="133"/>
    </row>
    <row r="1866" spans="1:13" ht="15" customHeight="1">
      <c r="A1866" s="143"/>
      <c r="B1866" s="130"/>
      <c r="C1866" s="131"/>
      <c r="D1866" s="131"/>
      <c r="E1866" s="131"/>
      <c r="F1866" s="152"/>
      <c r="G1866" s="130"/>
      <c r="H1866" s="130"/>
      <c r="I1866" s="131"/>
      <c r="J1866" s="131"/>
      <c r="K1866" s="131"/>
      <c r="L1866" s="132"/>
      <c r="M1866" s="133"/>
    </row>
    <row r="1867" spans="1:13" ht="15" customHeight="1">
      <c r="A1867" s="143"/>
      <c r="B1867" s="130"/>
      <c r="C1867" s="131"/>
      <c r="D1867" s="131"/>
      <c r="E1867" s="131"/>
      <c r="F1867" s="152"/>
      <c r="G1867" s="130"/>
      <c r="H1867" s="130"/>
      <c r="I1867" s="131"/>
      <c r="J1867" s="131"/>
      <c r="K1867" s="131"/>
      <c r="L1867" s="132"/>
      <c r="M1867" s="133"/>
    </row>
    <row r="1868" spans="1:13" ht="15" customHeight="1">
      <c r="A1868" s="143"/>
      <c r="B1868" s="130"/>
      <c r="C1868" s="131"/>
      <c r="D1868" s="131"/>
      <c r="E1868" s="131"/>
      <c r="F1868" s="152"/>
      <c r="G1868" s="130"/>
      <c r="H1868" s="130"/>
      <c r="I1868" s="131"/>
      <c r="J1868" s="131"/>
      <c r="K1868" s="131"/>
      <c r="L1868" s="132"/>
      <c r="M1868" s="133"/>
    </row>
    <row r="1869" spans="1:13" ht="15" customHeight="1">
      <c r="A1869" s="143"/>
      <c r="B1869" s="130"/>
      <c r="C1869" s="131"/>
      <c r="D1869" s="131"/>
      <c r="E1869" s="131"/>
      <c r="F1869" s="152"/>
      <c r="G1869" s="130"/>
      <c r="H1869" s="130"/>
      <c r="I1869" s="131"/>
      <c r="J1869" s="131"/>
      <c r="K1869" s="131"/>
      <c r="L1869" s="132"/>
      <c r="M1869" s="133"/>
    </row>
    <row r="1870" spans="1:13" ht="15" customHeight="1">
      <c r="A1870" s="143"/>
      <c r="B1870" s="130"/>
      <c r="C1870" s="131"/>
      <c r="D1870" s="131"/>
      <c r="E1870" s="131"/>
      <c r="F1870" s="152"/>
      <c r="G1870" s="130"/>
      <c r="H1870" s="130"/>
      <c r="I1870" s="131"/>
      <c r="J1870" s="131"/>
      <c r="K1870" s="131"/>
      <c r="L1870" s="132"/>
      <c r="M1870" s="133"/>
    </row>
    <row r="1871" spans="1:13" ht="15" customHeight="1">
      <c r="A1871" s="143"/>
      <c r="B1871" s="130"/>
      <c r="C1871" s="131"/>
      <c r="D1871" s="131"/>
      <c r="E1871" s="131"/>
      <c r="F1871" s="152"/>
      <c r="G1871" s="130"/>
      <c r="H1871" s="130"/>
      <c r="I1871" s="131"/>
      <c r="J1871" s="131"/>
      <c r="K1871" s="131"/>
      <c r="L1871" s="132"/>
      <c r="M1871" s="133"/>
    </row>
    <row r="1872" spans="1:13" ht="15" customHeight="1">
      <c r="A1872" s="143"/>
      <c r="B1872" s="130"/>
      <c r="C1872" s="131"/>
      <c r="D1872" s="131"/>
      <c r="E1872" s="131"/>
      <c r="F1872" s="152"/>
      <c r="G1872" s="130"/>
      <c r="H1872" s="130"/>
      <c r="I1872" s="131"/>
      <c r="J1872" s="131"/>
      <c r="K1872" s="131"/>
      <c r="L1872" s="132"/>
      <c r="M1872" s="133"/>
    </row>
    <row r="1873" spans="1:13" ht="15" customHeight="1">
      <c r="A1873" s="143"/>
      <c r="B1873" s="130"/>
      <c r="C1873" s="131"/>
      <c r="D1873" s="131"/>
      <c r="E1873" s="131"/>
      <c r="F1873" s="152"/>
      <c r="G1873" s="130"/>
      <c r="H1873" s="130"/>
      <c r="I1873" s="131"/>
      <c r="J1873" s="131"/>
      <c r="K1873" s="131"/>
      <c r="L1873" s="132"/>
      <c r="M1873" s="133"/>
    </row>
    <row r="1874" spans="1:13" ht="15" customHeight="1">
      <c r="A1874" s="143"/>
      <c r="B1874" s="130"/>
      <c r="C1874" s="131"/>
      <c r="D1874" s="131"/>
      <c r="E1874" s="131"/>
      <c r="F1874" s="152"/>
      <c r="G1874" s="130"/>
      <c r="H1874" s="130"/>
      <c r="I1874" s="131"/>
      <c r="J1874" s="131"/>
      <c r="K1874" s="131"/>
      <c r="L1874" s="132"/>
      <c r="M1874" s="133"/>
    </row>
    <row r="1875" spans="1:13" ht="15" customHeight="1">
      <c r="A1875" s="143"/>
      <c r="B1875" s="130"/>
      <c r="C1875" s="131"/>
      <c r="D1875" s="131"/>
      <c r="E1875" s="131"/>
      <c r="F1875" s="152"/>
      <c r="G1875" s="130"/>
      <c r="H1875" s="130"/>
      <c r="I1875" s="131"/>
      <c r="J1875" s="131"/>
      <c r="K1875" s="131"/>
      <c r="L1875" s="132"/>
      <c r="M1875" s="133"/>
    </row>
    <row r="1876" spans="1:13" ht="15" customHeight="1">
      <c r="A1876" s="143"/>
      <c r="B1876" s="130"/>
      <c r="C1876" s="131"/>
      <c r="D1876" s="131"/>
      <c r="E1876" s="131"/>
      <c r="F1876" s="152"/>
      <c r="G1876" s="130"/>
      <c r="H1876" s="130"/>
      <c r="I1876" s="131"/>
      <c r="J1876" s="131"/>
      <c r="K1876" s="131"/>
      <c r="L1876" s="132"/>
      <c r="M1876" s="133"/>
    </row>
    <row r="1877" spans="1:13" ht="15" customHeight="1">
      <c r="A1877" s="143"/>
      <c r="B1877" s="130"/>
      <c r="C1877" s="131"/>
      <c r="D1877" s="131"/>
      <c r="E1877" s="131"/>
      <c r="F1877" s="152"/>
      <c r="G1877" s="130"/>
      <c r="H1877" s="130"/>
      <c r="I1877" s="131"/>
      <c r="J1877" s="131"/>
      <c r="K1877" s="131"/>
      <c r="L1877" s="132"/>
      <c r="M1877" s="133"/>
    </row>
    <row r="1878" spans="1:13" ht="15" customHeight="1">
      <c r="A1878" s="143"/>
      <c r="B1878" s="130"/>
      <c r="C1878" s="131"/>
      <c r="D1878" s="131"/>
      <c r="E1878" s="131"/>
      <c r="F1878" s="152"/>
      <c r="G1878" s="130"/>
      <c r="H1878" s="130"/>
      <c r="I1878" s="131"/>
      <c r="J1878" s="131"/>
      <c r="K1878" s="131"/>
      <c r="L1878" s="132"/>
      <c r="M1878" s="133"/>
    </row>
    <row r="1879" spans="1:13" ht="15" customHeight="1">
      <c r="A1879" s="143"/>
      <c r="B1879" s="130"/>
      <c r="C1879" s="131"/>
      <c r="D1879" s="131"/>
      <c r="E1879" s="131"/>
      <c r="F1879" s="152"/>
      <c r="G1879" s="130"/>
      <c r="H1879" s="130"/>
      <c r="I1879" s="131"/>
      <c r="J1879" s="131"/>
      <c r="K1879" s="131"/>
      <c r="L1879" s="132"/>
      <c r="M1879" s="133"/>
    </row>
    <row r="1880" spans="1:13" ht="15" customHeight="1">
      <c r="A1880" s="143"/>
      <c r="B1880" s="130"/>
      <c r="C1880" s="131"/>
      <c r="D1880" s="131"/>
      <c r="E1880" s="131"/>
      <c r="F1880" s="152"/>
      <c r="G1880" s="130"/>
      <c r="H1880" s="130"/>
      <c r="I1880" s="131"/>
      <c r="J1880" s="131"/>
      <c r="K1880" s="131"/>
      <c r="L1880" s="132"/>
      <c r="M1880" s="133"/>
    </row>
    <row r="1881" spans="1:13" ht="15" customHeight="1">
      <c r="A1881" s="143"/>
      <c r="B1881" s="130"/>
      <c r="C1881" s="131"/>
      <c r="D1881" s="131"/>
      <c r="E1881" s="131"/>
      <c r="F1881" s="152"/>
      <c r="G1881" s="130"/>
      <c r="H1881" s="130"/>
      <c r="I1881" s="131"/>
      <c r="J1881" s="131"/>
      <c r="K1881" s="131"/>
      <c r="L1881" s="132"/>
      <c r="M1881" s="133"/>
    </row>
    <row r="1882" spans="1:13" ht="15" customHeight="1">
      <c r="A1882" s="143"/>
      <c r="B1882" s="130"/>
      <c r="C1882" s="131"/>
      <c r="D1882" s="131"/>
      <c r="E1882" s="131"/>
      <c r="F1882" s="152"/>
      <c r="G1882" s="130"/>
      <c r="H1882" s="130"/>
      <c r="I1882" s="131"/>
      <c r="J1882" s="131"/>
      <c r="K1882" s="131"/>
      <c r="L1882" s="132"/>
      <c r="M1882" s="133"/>
    </row>
    <row r="1883" spans="1:13" ht="15" customHeight="1">
      <c r="A1883" s="143"/>
      <c r="B1883" s="130"/>
      <c r="C1883" s="131"/>
      <c r="D1883" s="131"/>
      <c r="E1883" s="131"/>
      <c r="F1883" s="152"/>
      <c r="G1883" s="130"/>
      <c r="H1883" s="130"/>
      <c r="I1883" s="131"/>
      <c r="J1883" s="131"/>
      <c r="K1883" s="131"/>
      <c r="L1883" s="132"/>
      <c r="M1883" s="133"/>
    </row>
    <row r="1884" spans="1:13" ht="15" customHeight="1">
      <c r="A1884" s="143"/>
      <c r="B1884" s="130"/>
      <c r="C1884" s="131"/>
      <c r="D1884" s="131"/>
      <c r="E1884" s="131"/>
      <c r="F1884" s="152"/>
      <c r="G1884" s="130"/>
      <c r="H1884" s="130"/>
      <c r="I1884" s="131"/>
      <c r="J1884" s="131"/>
      <c r="K1884" s="131"/>
      <c r="L1884" s="132"/>
      <c r="M1884" s="133"/>
    </row>
    <row r="1885" spans="1:13" ht="15" customHeight="1">
      <c r="A1885" s="143"/>
      <c r="B1885" s="130"/>
      <c r="C1885" s="131"/>
      <c r="D1885" s="131"/>
      <c r="E1885" s="131"/>
      <c r="F1885" s="152"/>
      <c r="G1885" s="130"/>
      <c r="H1885" s="130"/>
      <c r="I1885" s="131"/>
      <c r="J1885" s="131"/>
      <c r="K1885" s="131"/>
      <c r="L1885" s="132"/>
      <c r="M1885" s="133"/>
    </row>
    <row r="1886" spans="1:13" ht="15" customHeight="1">
      <c r="A1886" s="143"/>
      <c r="B1886" s="130"/>
      <c r="C1886" s="131"/>
      <c r="D1886" s="131"/>
      <c r="E1886" s="131"/>
      <c r="F1886" s="152"/>
      <c r="G1886" s="130"/>
      <c r="H1886" s="130"/>
      <c r="I1886" s="131"/>
      <c r="J1886" s="131"/>
      <c r="K1886" s="131"/>
      <c r="L1886" s="132"/>
      <c r="M1886" s="133"/>
    </row>
    <row r="1887" spans="1:13" ht="15" customHeight="1">
      <c r="A1887" s="143"/>
      <c r="B1887" s="130"/>
      <c r="C1887" s="131"/>
      <c r="D1887" s="131"/>
      <c r="E1887" s="131"/>
      <c r="F1887" s="152"/>
      <c r="G1887" s="130"/>
      <c r="H1887" s="130"/>
      <c r="I1887" s="131"/>
      <c r="J1887" s="131"/>
      <c r="K1887" s="131"/>
      <c r="L1887" s="132"/>
      <c r="M1887" s="133"/>
    </row>
    <row r="1888" spans="1:13" ht="15" customHeight="1">
      <c r="A1888" s="143"/>
      <c r="B1888" s="130"/>
      <c r="C1888" s="131"/>
      <c r="D1888" s="131"/>
      <c r="E1888" s="131"/>
      <c r="F1888" s="152"/>
      <c r="G1888" s="130"/>
      <c r="H1888" s="130"/>
      <c r="I1888" s="131"/>
      <c r="J1888" s="131"/>
      <c r="K1888" s="131"/>
      <c r="L1888" s="132"/>
      <c r="M1888" s="133"/>
    </row>
    <row r="1889" spans="1:13" ht="15" customHeight="1">
      <c r="A1889" s="143"/>
      <c r="B1889" s="130"/>
      <c r="C1889" s="131"/>
      <c r="D1889" s="131"/>
      <c r="E1889" s="131"/>
      <c r="F1889" s="152"/>
      <c r="G1889" s="130"/>
      <c r="H1889" s="130"/>
      <c r="I1889" s="131"/>
      <c r="J1889" s="131"/>
      <c r="K1889" s="131"/>
      <c r="L1889" s="132"/>
      <c r="M1889" s="133"/>
    </row>
    <row r="1890" spans="1:13" ht="15" customHeight="1">
      <c r="A1890" s="143"/>
      <c r="B1890" s="130"/>
      <c r="C1890" s="131"/>
      <c r="D1890" s="131"/>
      <c r="E1890" s="131"/>
      <c r="F1890" s="152"/>
      <c r="G1890" s="130"/>
      <c r="H1890" s="130"/>
      <c r="I1890" s="131"/>
      <c r="J1890" s="131"/>
      <c r="K1890" s="131"/>
      <c r="L1890" s="132"/>
      <c r="M1890" s="133"/>
    </row>
    <row r="1891" spans="1:13" ht="15" customHeight="1">
      <c r="A1891" s="143"/>
      <c r="B1891" s="130"/>
      <c r="C1891" s="131"/>
      <c r="D1891" s="131"/>
      <c r="E1891" s="131"/>
      <c r="F1891" s="152"/>
      <c r="G1891" s="130"/>
      <c r="H1891" s="130"/>
      <c r="I1891" s="131"/>
      <c r="J1891" s="131"/>
      <c r="K1891" s="131"/>
      <c r="L1891" s="132"/>
      <c r="M1891" s="133"/>
    </row>
    <row r="1892" spans="1:13" ht="15" customHeight="1">
      <c r="A1892" s="143"/>
      <c r="B1892" s="130"/>
      <c r="C1892" s="131"/>
      <c r="D1892" s="131"/>
      <c r="E1892" s="131"/>
      <c r="F1892" s="152"/>
      <c r="G1892" s="130"/>
      <c r="H1892" s="130"/>
      <c r="I1892" s="131"/>
      <c r="J1892" s="131"/>
      <c r="K1892" s="131"/>
      <c r="L1892" s="132"/>
      <c r="M1892" s="133"/>
    </row>
    <row r="1893" spans="1:13" ht="15" customHeight="1">
      <c r="A1893" s="143"/>
      <c r="B1893" s="130"/>
      <c r="C1893" s="131"/>
      <c r="D1893" s="131"/>
      <c r="E1893" s="131"/>
      <c r="F1893" s="152"/>
      <c r="G1893" s="130"/>
      <c r="H1893" s="130"/>
      <c r="I1893" s="131"/>
      <c r="J1893" s="131"/>
      <c r="K1893" s="131"/>
      <c r="L1893" s="132"/>
      <c r="M1893" s="133"/>
    </row>
    <row r="1894" spans="1:13" ht="15" customHeight="1">
      <c r="A1894" s="143"/>
      <c r="B1894" s="130"/>
      <c r="C1894" s="131"/>
      <c r="D1894" s="131"/>
      <c r="E1894" s="131"/>
      <c r="F1894" s="152"/>
      <c r="G1894" s="130"/>
      <c r="H1894" s="130"/>
      <c r="I1894" s="131"/>
      <c r="J1894" s="131"/>
      <c r="K1894" s="131"/>
      <c r="L1894" s="132"/>
      <c r="M1894" s="133"/>
    </row>
    <row r="1895" spans="1:13" ht="15" customHeight="1">
      <c r="A1895" s="143"/>
      <c r="B1895" s="130"/>
      <c r="C1895" s="131"/>
      <c r="D1895" s="131"/>
      <c r="E1895" s="131"/>
      <c r="F1895" s="152"/>
      <c r="G1895" s="130"/>
      <c r="H1895" s="130"/>
      <c r="I1895" s="131"/>
      <c r="J1895" s="131"/>
      <c r="K1895" s="131"/>
      <c r="L1895" s="132"/>
      <c r="M1895" s="133"/>
    </row>
    <row r="1896" spans="1:13" ht="15" customHeight="1">
      <c r="A1896" s="143"/>
      <c r="B1896" s="130"/>
      <c r="C1896" s="131"/>
      <c r="D1896" s="131"/>
      <c r="E1896" s="131"/>
      <c r="F1896" s="152"/>
      <c r="G1896" s="130"/>
      <c r="H1896" s="130"/>
      <c r="I1896" s="131"/>
      <c r="J1896" s="131"/>
      <c r="K1896" s="131"/>
      <c r="L1896" s="132"/>
      <c r="M1896" s="133"/>
    </row>
    <row r="1897" spans="1:13" ht="15" customHeight="1">
      <c r="A1897" s="143"/>
      <c r="B1897" s="130"/>
      <c r="C1897" s="131"/>
      <c r="D1897" s="131"/>
      <c r="E1897" s="131"/>
      <c r="F1897" s="152"/>
      <c r="G1897" s="130"/>
      <c r="H1897" s="130"/>
      <c r="I1897" s="131"/>
      <c r="J1897" s="131"/>
      <c r="K1897" s="131"/>
      <c r="L1897" s="132"/>
      <c r="M1897" s="133"/>
    </row>
    <row r="1898" spans="1:13" ht="15" customHeight="1">
      <c r="A1898" s="143"/>
      <c r="B1898" s="130"/>
      <c r="C1898" s="131"/>
      <c r="D1898" s="131"/>
      <c r="E1898" s="131"/>
      <c r="F1898" s="152"/>
      <c r="G1898" s="130"/>
      <c r="H1898" s="130"/>
      <c r="I1898" s="131"/>
      <c r="J1898" s="131"/>
      <c r="K1898" s="131"/>
      <c r="L1898" s="132"/>
      <c r="M1898" s="133"/>
    </row>
    <row r="1899" spans="1:13" ht="15" customHeight="1">
      <c r="A1899" s="143"/>
      <c r="B1899" s="130"/>
      <c r="C1899" s="131"/>
      <c r="D1899" s="131"/>
      <c r="E1899" s="131"/>
      <c r="F1899" s="152"/>
      <c r="G1899" s="130"/>
      <c r="H1899" s="130"/>
      <c r="I1899" s="131"/>
      <c r="J1899" s="131"/>
      <c r="K1899" s="131"/>
      <c r="L1899" s="132"/>
      <c r="M1899" s="133"/>
    </row>
    <row r="1900" spans="1:13" ht="15" customHeight="1">
      <c r="A1900" s="143"/>
      <c r="B1900" s="130"/>
      <c r="C1900" s="131"/>
      <c r="D1900" s="131"/>
      <c r="E1900" s="131"/>
      <c r="F1900" s="152"/>
      <c r="G1900" s="130"/>
      <c r="H1900" s="130"/>
      <c r="I1900" s="131"/>
      <c r="J1900" s="131"/>
      <c r="K1900" s="131"/>
      <c r="L1900" s="132"/>
      <c r="M1900" s="133"/>
    </row>
    <row r="1901" spans="1:13" ht="15" customHeight="1">
      <c r="A1901" s="143"/>
      <c r="B1901" s="130"/>
      <c r="C1901" s="131"/>
      <c r="D1901" s="131"/>
      <c r="E1901" s="131"/>
      <c r="F1901" s="152"/>
      <c r="G1901" s="130"/>
      <c r="H1901" s="130"/>
      <c r="I1901" s="131"/>
      <c r="J1901" s="131"/>
      <c r="K1901" s="131"/>
      <c r="L1901" s="132"/>
      <c r="M1901" s="133"/>
    </row>
    <row r="1902" spans="1:13" ht="15" customHeight="1">
      <c r="A1902" s="143"/>
      <c r="B1902" s="130"/>
      <c r="C1902" s="131"/>
      <c r="D1902" s="131"/>
      <c r="E1902" s="131"/>
      <c r="F1902" s="152"/>
      <c r="G1902" s="130"/>
      <c r="H1902" s="130"/>
      <c r="I1902" s="131"/>
      <c r="J1902" s="131"/>
      <c r="K1902" s="131"/>
      <c r="L1902" s="132"/>
      <c r="M1902" s="133"/>
    </row>
    <row r="1903" spans="1:13" ht="15" customHeight="1">
      <c r="A1903" s="143"/>
      <c r="B1903" s="130"/>
      <c r="C1903" s="131"/>
      <c r="D1903" s="131"/>
      <c r="E1903" s="131"/>
      <c r="F1903" s="152"/>
      <c r="G1903" s="130"/>
      <c r="H1903" s="130"/>
      <c r="I1903" s="131"/>
      <c r="J1903" s="131"/>
      <c r="K1903" s="131"/>
      <c r="L1903" s="132"/>
      <c r="M1903" s="133"/>
    </row>
    <row r="1904" spans="1:13" ht="15" customHeight="1">
      <c r="A1904" s="143"/>
      <c r="B1904" s="130"/>
      <c r="C1904" s="131"/>
      <c r="D1904" s="131"/>
      <c r="E1904" s="131"/>
      <c r="F1904" s="152"/>
      <c r="G1904" s="130"/>
      <c r="H1904" s="130"/>
      <c r="I1904" s="131"/>
      <c r="J1904" s="131"/>
      <c r="K1904" s="131"/>
      <c r="L1904" s="132"/>
      <c r="M1904" s="133"/>
    </row>
    <row r="1905" spans="1:13" ht="15" customHeight="1">
      <c r="A1905" s="143"/>
      <c r="B1905" s="130"/>
      <c r="C1905" s="131"/>
      <c r="D1905" s="131"/>
      <c r="E1905" s="131"/>
      <c r="F1905" s="152"/>
      <c r="G1905" s="130"/>
      <c r="H1905" s="130"/>
      <c r="I1905" s="131"/>
      <c r="J1905" s="131"/>
      <c r="K1905" s="131"/>
      <c r="L1905" s="132"/>
      <c r="M1905" s="133"/>
    </row>
    <row r="1906" spans="1:13" ht="15" customHeight="1">
      <c r="A1906" s="143"/>
      <c r="B1906" s="130"/>
      <c r="C1906" s="131"/>
      <c r="D1906" s="131"/>
      <c r="E1906" s="131"/>
      <c r="F1906" s="152"/>
      <c r="G1906" s="130"/>
      <c r="H1906" s="130"/>
      <c r="I1906" s="131"/>
      <c r="J1906" s="131"/>
      <c r="K1906" s="131"/>
      <c r="L1906" s="132"/>
      <c r="M1906" s="133"/>
    </row>
    <row r="1907" spans="1:13" ht="15" customHeight="1">
      <c r="A1907" s="143"/>
      <c r="B1907" s="130"/>
      <c r="C1907" s="131"/>
      <c r="D1907" s="131"/>
      <c r="E1907" s="131"/>
      <c r="F1907" s="152"/>
      <c r="G1907" s="130"/>
      <c r="H1907" s="130"/>
      <c r="I1907" s="131"/>
      <c r="J1907" s="131"/>
      <c r="K1907" s="131"/>
      <c r="L1907" s="132"/>
      <c r="M1907" s="133"/>
    </row>
    <row r="1908" spans="1:13" ht="15" customHeight="1">
      <c r="A1908" s="143"/>
      <c r="B1908" s="130"/>
      <c r="C1908" s="131"/>
      <c r="D1908" s="131"/>
      <c r="E1908" s="131"/>
      <c r="F1908" s="152"/>
      <c r="G1908" s="130"/>
      <c r="H1908" s="130"/>
      <c r="I1908" s="131"/>
      <c r="J1908" s="131"/>
      <c r="K1908" s="131"/>
      <c r="L1908" s="132"/>
      <c r="M1908" s="133"/>
    </row>
    <row r="1909" spans="1:13" ht="15" customHeight="1">
      <c r="A1909" s="143"/>
      <c r="B1909" s="130"/>
      <c r="C1909" s="131"/>
      <c r="D1909" s="131"/>
      <c r="E1909" s="131"/>
      <c r="F1909" s="152"/>
      <c r="G1909" s="130"/>
      <c r="H1909" s="130"/>
      <c r="I1909" s="131"/>
      <c r="J1909" s="131"/>
      <c r="K1909" s="131"/>
      <c r="L1909" s="132"/>
      <c r="M1909" s="133"/>
    </row>
    <row r="1910" spans="1:13" ht="15" customHeight="1">
      <c r="A1910" s="143"/>
      <c r="B1910" s="130"/>
      <c r="C1910" s="131"/>
      <c r="D1910" s="131"/>
      <c r="E1910" s="131"/>
      <c r="F1910" s="152"/>
      <c r="G1910" s="130"/>
      <c r="H1910" s="130"/>
      <c r="I1910" s="131"/>
      <c r="J1910" s="131"/>
      <c r="K1910" s="131"/>
      <c r="L1910" s="132"/>
      <c r="M1910" s="133"/>
    </row>
    <row r="1911" spans="1:13" ht="15" customHeight="1">
      <c r="A1911" s="143"/>
      <c r="B1911" s="130"/>
      <c r="C1911" s="131"/>
      <c r="D1911" s="131"/>
      <c r="E1911" s="131"/>
      <c r="F1911" s="152"/>
      <c r="G1911" s="130"/>
      <c r="H1911" s="130"/>
      <c r="I1911" s="131"/>
      <c r="J1911" s="131"/>
      <c r="K1911" s="131"/>
      <c r="L1911" s="132"/>
      <c r="M1911" s="133"/>
    </row>
    <row r="1912" spans="1:13" ht="15" customHeight="1">
      <c r="A1912" s="143"/>
      <c r="B1912" s="130"/>
      <c r="C1912" s="131"/>
      <c r="D1912" s="131"/>
      <c r="E1912" s="131"/>
      <c r="F1912" s="152"/>
      <c r="G1912" s="130"/>
      <c r="H1912" s="130"/>
      <c r="I1912" s="131"/>
      <c r="J1912" s="131"/>
      <c r="K1912" s="131"/>
      <c r="L1912" s="132"/>
      <c r="M1912" s="133"/>
    </row>
    <row r="1913" spans="1:13" ht="15" customHeight="1">
      <c r="A1913" s="143"/>
      <c r="B1913" s="130"/>
      <c r="C1913" s="131"/>
      <c r="D1913" s="131"/>
      <c r="E1913" s="131"/>
      <c r="F1913" s="152"/>
      <c r="G1913" s="130"/>
      <c r="H1913" s="130"/>
      <c r="I1913" s="131"/>
      <c r="J1913" s="131"/>
      <c r="K1913" s="131"/>
      <c r="L1913" s="132"/>
      <c r="M1913" s="133"/>
    </row>
    <row r="1914" spans="1:13" ht="15" customHeight="1">
      <c r="A1914" s="143"/>
      <c r="B1914" s="130"/>
      <c r="C1914" s="131"/>
      <c r="D1914" s="131"/>
      <c r="E1914" s="131"/>
      <c r="F1914" s="152"/>
      <c r="G1914" s="130"/>
      <c r="H1914" s="130"/>
      <c r="I1914" s="131"/>
      <c r="J1914" s="131"/>
      <c r="K1914" s="131"/>
      <c r="L1914" s="132"/>
      <c r="M1914" s="133"/>
    </row>
    <row r="1915" spans="1:13" ht="15" customHeight="1">
      <c r="A1915" s="143"/>
      <c r="B1915" s="130"/>
      <c r="C1915" s="131"/>
      <c r="D1915" s="131"/>
      <c r="E1915" s="131"/>
      <c r="F1915" s="152"/>
      <c r="G1915" s="130"/>
      <c r="H1915" s="130"/>
      <c r="I1915" s="131"/>
      <c r="J1915" s="131"/>
      <c r="K1915" s="131"/>
      <c r="L1915" s="132"/>
      <c r="M1915" s="133"/>
    </row>
    <row r="1916" spans="1:13" ht="15" customHeight="1">
      <c r="A1916" s="143"/>
      <c r="B1916" s="130"/>
      <c r="C1916" s="131"/>
      <c r="D1916" s="131"/>
      <c r="E1916" s="131"/>
      <c r="F1916" s="152"/>
      <c r="G1916" s="130"/>
      <c r="H1916" s="130"/>
      <c r="I1916" s="131"/>
      <c r="J1916" s="131"/>
      <c r="K1916" s="131"/>
      <c r="L1916" s="132"/>
      <c r="M1916" s="133"/>
    </row>
    <row r="1917" spans="1:13" ht="15" customHeight="1">
      <c r="A1917" s="143"/>
      <c r="B1917" s="130"/>
      <c r="C1917" s="131"/>
      <c r="D1917" s="131"/>
      <c r="E1917" s="131"/>
      <c r="F1917" s="152"/>
      <c r="G1917" s="130"/>
      <c r="H1917" s="130"/>
      <c r="I1917" s="131"/>
      <c r="J1917" s="131"/>
      <c r="K1917" s="131"/>
      <c r="L1917" s="132"/>
      <c r="M1917" s="133"/>
    </row>
    <row r="1918" spans="1:13" ht="15" customHeight="1">
      <c r="A1918" s="143"/>
      <c r="B1918" s="130"/>
      <c r="C1918" s="131"/>
      <c r="D1918" s="131"/>
      <c r="E1918" s="131"/>
      <c r="F1918" s="152"/>
      <c r="G1918" s="130"/>
      <c r="H1918" s="130"/>
      <c r="I1918" s="131"/>
      <c r="J1918" s="131"/>
      <c r="K1918" s="131"/>
      <c r="L1918" s="132"/>
      <c r="M1918" s="133"/>
    </row>
    <row r="1919" spans="1:13" ht="15" customHeight="1">
      <c r="A1919" s="143"/>
      <c r="B1919" s="130"/>
      <c r="C1919" s="131"/>
      <c r="D1919" s="131"/>
      <c r="E1919" s="131"/>
      <c r="F1919" s="152"/>
      <c r="G1919" s="130"/>
      <c r="H1919" s="130"/>
      <c r="I1919" s="131"/>
      <c r="J1919" s="131"/>
      <c r="K1919" s="131"/>
      <c r="L1919" s="132"/>
      <c r="M1919" s="133"/>
    </row>
    <row r="1920" spans="1:13" ht="15" customHeight="1">
      <c r="A1920" s="143"/>
      <c r="B1920" s="130"/>
      <c r="C1920" s="131"/>
      <c r="D1920" s="131"/>
      <c r="E1920" s="131"/>
      <c r="F1920" s="152"/>
      <c r="G1920" s="130"/>
      <c r="H1920" s="130"/>
      <c r="I1920" s="131"/>
      <c r="J1920" s="131"/>
      <c r="K1920" s="131"/>
      <c r="L1920" s="132"/>
      <c r="M1920" s="133"/>
    </row>
    <row r="1921" spans="1:13" ht="15" customHeight="1">
      <c r="A1921" s="143"/>
      <c r="B1921" s="130"/>
      <c r="C1921" s="131"/>
      <c r="D1921" s="131"/>
      <c r="E1921" s="131"/>
      <c r="F1921" s="152"/>
      <c r="G1921" s="130"/>
      <c r="H1921" s="130"/>
      <c r="I1921" s="131"/>
      <c r="J1921" s="131"/>
      <c r="K1921" s="131"/>
      <c r="L1921" s="132"/>
      <c r="M1921" s="133"/>
    </row>
    <row r="1922" spans="1:13" ht="15" customHeight="1">
      <c r="A1922" s="143"/>
      <c r="B1922" s="130"/>
      <c r="C1922" s="131"/>
      <c r="D1922" s="131"/>
      <c r="E1922" s="131"/>
      <c r="F1922" s="152"/>
      <c r="G1922" s="130"/>
      <c r="H1922" s="130"/>
      <c r="I1922" s="131"/>
      <c r="J1922" s="131"/>
      <c r="K1922" s="131"/>
      <c r="L1922" s="132"/>
      <c r="M1922" s="133"/>
    </row>
    <row r="1923" spans="1:13" ht="15" customHeight="1">
      <c r="A1923" s="143"/>
      <c r="B1923" s="130"/>
      <c r="C1923" s="131"/>
      <c r="D1923" s="131"/>
      <c r="E1923" s="131"/>
      <c r="F1923" s="152"/>
      <c r="G1923" s="130"/>
      <c r="H1923" s="130"/>
      <c r="I1923" s="131"/>
      <c r="J1923" s="131"/>
      <c r="K1923" s="131"/>
      <c r="L1923" s="132"/>
      <c r="M1923" s="133"/>
    </row>
    <row r="1924" spans="1:13" ht="15" customHeight="1">
      <c r="A1924" s="143"/>
      <c r="B1924" s="130"/>
      <c r="C1924" s="131"/>
      <c r="D1924" s="131"/>
      <c r="E1924" s="131"/>
      <c r="F1924" s="152"/>
      <c r="G1924" s="130"/>
      <c r="H1924" s="130"/>
      <c r="I1924" s="131"/>
      <c r="J1924" s="131"/>
      <c r="K1924" s="131"/>
      <c r="L1924" s="132"/>
      <c r="M1924" s="133"/>
    </row>
    <row r="1925" spans="1:13" ht="15" customHeight="1">
      <c r="A1925" s="143"/>
      <c r="B1925" s="130"/>
      <c r="C1925" s="131"/>
      <c r="D1925" s="131"/>
      <c r="E1925" s="131"/>
      <c r="F1925" s="152"/>
      <c r="G1925" s="130"/>
      <c r="H1925" s="130"/>
      <c r="I1925" s="131"/>
      <c r="J1925" s="131"/>
      <c r="K1925" s="131"/>
      <c r="L1925" s="132"/>
      <c r="M1925" s="133"/>
    </row>
    <row r="1926" spans="1:13" ht="15" customHeight="1">
      <c r="A1926" s="143"/>
      <c r="B1926" s="130"/>
      <c r="C1926" s="131"/>
      <c r="D1926" s="131"/>
      <c r="E1926" s="131"/>
      <c r="F1926" s="152"/>
      <c r="G1926" s="130"/>
      <c r="H1926" s="130"/>
      <c r="I1926" s="131"/>
      <c r="J1926" s="131"/>
      <c r="K1926" s="131"/>
      <c r="L1926" s="132"/>
      <c r="M1926" s="133"/>
    </row>
    <row r="1927" spans="1:13" ht="15" customHeight="1">
      <c r="A1927" s="143"/>
      <c r="B1927" s="130"/>
      <c r="C1927" s="131"/>
      <c r="D1927" s="131"/>
      <c r="E1927" s="131"/>
      <c r="F1927" s="152"/>
      <c r="G1927" s="130"/>
      <c r="H1927" s="130"/>
      <c r="I1927" s="131"/>
      <c r="J1927" s="131"/>
      <c r="K1927" s="131"/>
      <c r="L1927" s="132"/>
      <c r="M1927" s="133"/>
    </row>
    <row r="1928" spans="1:13" ht="15" customHeight="1">
      <c r="A1928" s="143"/>
      <c r="B1928" s="130"/>
      <c r="C1928" s="131"/>
      <c r="D1928" s="131"/>
      <c r="E1928" s="131"/>
      <c r="F1928" s="152"/>
      <c r="G1928" s="130"/>
      <c r="H1928" s="130"/>
      <c r="I1928" s="131"/>
      <c r="J1928" s="131"/>
      <c r="K1928" s="131"/>
      <c r="L1928" s="132"/>
      <c r="M1928" s="133"/>
    </row>
    <row r="1929" spans="1:13" ht="15" customHeight="1">
      <c r="A1929" s="143"/>
      <c r="B1929" s="130"/>
      <c r="C1929" s="131"/>
      <c r="D1929" s="131"/>
      <c r="E1929" s="131"/>
      <c r="F1929" s="152"/>
      <c r="G1929" s="130"/>
      <c r="H1929" s="130"/>
      <c r="I1929" s="131"/>
      <c r="J1929" s="131"/>
      <c r="K1929" s="131"/>
      <c r="L1929" s="132"/>
      <c r="M1929" s="133"/>
    </row>
    <row r="1930" spans="1:13" ht="15" customHeight="1">
      <c r="A1930" s="143"/>
      <c r="B1930" s="130"/>
      <c r="C1930" s="131"/>
      <c r="D1930" s="131"/>
      <c r="E1930" s="131"/>
      <c r="F1930" s="152"/>
      <c r="G1930" s="130"/>
      <c r="H1930" s="130"/>
      <c r="I1930" s="131"/>
      <c r="J1930" s="131"/>
      <c r="K1930" s="131"/>
      <c r="L1930" s="132"/>
      <c r="M1930" s="133"/>
    </row>
    <row r="1931" spans="1:13" ht="15" customHeight="1">
      <c r="A1931" s="143"/>
      <c r="B1931" s="130"/>
      <c r="C1931" s="131"/>
      <c r="D1931" s="131"/>
      <c r="E1931" s="131"/>
      <c r="F1931" s="152"/>
      <c r="G1931" s="130"/>
      <c r="H1931" s="130"/>
      <c r="I1931" s="131"/>
      <c r="J1931" s="131"/>
      <c r="K1931" s="131"/>
      <c r="L1931" s="132"/>
      <c r="M1931" s="133"/>
    </row>
    <row r="1932" spans="1:13" ht="15" customHeight="1">
      <c r="A1932" s="143"/>
      <c r="B1932" s="130"/>
      <c r="C1932" s="131"/>
      <c r="D1932" s="131"/>
      <c r="E1932" s="131"/>
      <c r="F1932" s="152"/>
      <c r="G1932" s="130"/>
      <c r="H1932" s="130"/>
      <c r="I1932" s="131"/>
      <c r="J1932" s="131"/>
      <c r="K1932" s="131"/>
      <c r="L1932" s="132"/>
      <c r="M1932" s="133"/>
    </row>
    <row r="1933" spans="1:13" ht="15" customHeight="1">
      <c r="A1933" s="143"/>
      <c r="B1933" s="130"/>
      <c r="C1933" s="131"/>
      <c r="D1933" s="131"/>
      <c r="E1933" s="131"/>
      <c r="F1933" s="152"/>
      <c r="G1933" s="130"/>
      <c r="H1933" s="130"/>
      <c r="I1933" s="131"/>
      <c r="J1933" s="131"/>
      <c r="K1933" s="131"/>
      <c r="L1933" s="132"/>
      <c r="M1933" s="133"/>
    </row>
    <row r="1934" spans="1:13" ht="15" customHeight="1">
      <c r="A1934" s="143"/>
      <c r="B1934" s="130"/>
      <c r="C1934" s="131"/>
      <c r="D1934" s="131"/>
      <c r="E1934" s="131"/>
      <c r="F1934" s="152"/>
      <c r="G1934" s="130"/>
      <c r="H1934" s="130"/>
      <c r="I1934" s="131"/>
      <c r="J1934" s="131"/>
      <c r="K1934" s="131"/>
      <c r="L1934" s="132"/>
      <c r="M1934" s="133"/>
    </row>
    <row r="1935" spans="1:13" ht="15" customHeight="1">
      <c r="A1935" s="143"/>
      <c r="B1935" s="130"/>
      <c r="C1935" s="131"/>
      <c r="D1935" s="131"/>
      <c r="E1935" s="131"/>
      <c r="F1935" s="152"/>
      <c r="G1935" s="130"/>
      <c r="H1935" s="130"/>
      <c r="I1935" s="131"/>
      <c r="J1935" s="131"/>
      <c r="K1935" s="131"/>
      <c r="L1935" s="132"/>
      <c r="M1935" s="133"/>
    </row>
    <row r="1936" spans="1:13" ht="15" customHeight="1">
      <c r="A1936" s="143"/>
      <c r="B1936" s="130"/>
      <c r="C1936" s="131"/>
      <c r="D1936" s="131"/>
      <c r="E1936" s="131"/>
      <c r="F1936" s="152"/>
      <c r="G1936" s="130"/>
      <c r="H1936" s="130"/>
      <c r="I1936" s="131"/>
      <c r="J1936" s="131"/>
      <c r="K1936" s="131"/>
      <c r="L1936" s="132"/>
      <c r="M1936" s="133"/>
    </row>
    <row r="1937" spans="1:13" ht="15" customHeight="1">
      <c r="A1937" s="143"/>
      <c r="B1937" s="130"/>
      <c r="C1937" s="131"/>
      <c r="D1937" s="131"/>
      <c r="E1937" s="131"/>
      <c r="F1937" s="152"/>
      <c r="G1937" s="130"/>
      <c r="H1937" s="130"/>
      <c r="I1937" s="131"/>
      <c r="J1937" s="131"/>
      <c r="K1937" s="131"/>
      <c r="L1937" s="132"/>
      <c r="M1937" s="133"/>
    </row>
    <row r="1938" spans="1:13" ht="15" customHeight="1">
      <c r="A1938" s="143"/>
      <c r="B1938" s="130"/>
      <c r="C1938" s="131"/>
      <c r="D1938" s="131"/>
      <c r="E1938" s="131"/>
      <c r="F1938" s="152"/>
      <c r="G1938" s="130"/>
      <c r="H1938" s="130"/>
      <c r="I1938" s="131"/>
      <c r="J1938" s="131"/>
      <c r="K1938" s="131"/>
      <c r="L1938" s="132"/>
      <c r="M1938" s="133"/>
    </row>
    <row r="1939" spans="1:13" ht="15" customHeight="1">
      <c r="A1939" s="143"/>
      <c r="B1939" s="130"/>
      <c r="C1939" s="131"/>
      <c r="D1939" s="131"/>
      <c r="E1939" s="131"/>
      <c r="F1939" s="152"/>
      <c r="G1939" s="130"/>
      <c r="H1939" s="130"/>
      <c r="I1939" s="131"/>
      <c r="J1939" s="131"/>
      <c r="K1939" s="131"/>
      <c r="L1939" s="132"/>
      <c r="M1939" s="133"/>
    </row>
    <row r="1940" spans="1:13" ht="15" customHeight="1">
      <c r="A1940" s="143"/>
      <c r="B1940" s="130"/>
      <c r="C1940" s="131"/>
      <c r="D1940" s="131"/>
      <c r="E1940" s="131"/>
      <c r="F1940" s="152"/>
      <c r="G1940" s="130"/>
      <c r="H1940" s="130"/>
      <c r="I1940" s="131"/>
      <c r="J1940" s="131"/>
      <c r="K1940" s="131"/>
      <c r="L1940" s="132"/>
      <c r="M1940" s="133"/>
    </row>
    <row r="1941" spans="1:13" ht="15" customHeight="1">
      <c r="A1941" s="143"/>
      <c r="B1941" s="130"/>
      <c r="C1941" s="131"/>
      <c r="D1941" s="131"/>
      <c r="E1941" s="131"/>
      <c r="F1941" s="152"/>
      <c r="G1941" s="130"/>
      <c r="H1941" s="130"/>
      <c r="I1941" s="131"/>
      <c r="J1941" s="131"/>
      <c r="K1941" s="131"/>
      <c r="L1941" s="132"/>
      <c r="M1941" s="133"/>
    </row>
    <row r="1942" spans="1:13" ht="15" customHeight="1">
      <c r="A1942" s="143"/>
      <c r="B1942" s="130"/>
      <c r="C1942" s="131"/>
      <c r="D1942" s="131"/>
      <c r="E1942" s="131"/>
      <c r="F1942" s="152"/>
      <c r="G1942" s="130"/>
      <c r="H1942" s="130"/>
      <c r="I1942" s="131"/>
      <c r="J1942" s="131"/>
      <c r="K1942" s="131"/>
      <c r="L1942" s="132"/>
      <c r="M1942" s="133"/>
    </row>
    <row r="1943" spans="1:13" ht="15" customHeight="1">
      <c r="A1943" s="143"/>
      <c r="B1943" s="130"/>
      <c r="C1943" s="131"/>
      <c r="D1943" s="131"/>
      <c r="E1943" s="131"/>
      <c r="F1943" s="152"/>
      <c r="G1943" s="130"/>
      <c r="H1943" s="130"/>
      <c r="I1943" s="131"/>
      <c r="J1943" s="131"/>
      <c r="K1943" s="131"/>
      <c r="L1943" s="132"/>
      <c r="M1943" s="133"/>
    </row>
    <row r="1944" spans="1:13" ht="15" customHeight="1">
      <c r="A1944" s="143"/>
      <c r="B1944" s="130"/>
      <c r="C1944" s="131"/>
      <c r="D1944" s="131"/>
      <c r="E1944" s="131"/>
      <c r="F1944" s="152"/>
      <c r="G1944" s="130"/>
      <c r="H1944" s="130"/>
      <c r="I1944" s="131"/>
      <c r="J1944" s="131"/>
      <c r="K1944" s="131"/>
      <c r="L1944" s="132"/>
      <c r="M1944" s="133"/>
    </row>
    <row r="1945" spans="1:13" ht="15" customHeight="1">
      <c r="A1945" s="143"/>
      <c r="B1945" s="130"/>
      <c r="C1945" s="131"/>
      <c r="D1945" s="131"/>
      <c r="E1945" s="131"/>
      <c r="F1945" s="152"/>
      <c r="G1945" s="130"/>
      <c r="H1945" s="130"/>
      <c r="I1945" s="131"/>
      <c r="J1945" s="131"/>
      <c r="K1945" s="131"/>
      <c r="L1945" s="132"/>
      <c r="M1945" s="133"/>
    </row>
    <row r="1946" spans="1:13" ht="15" customHeight="1">
      <c r="A1946" s="143"/>
      <c r="B1946" s="130"/>
      <c r="C1946" s="131"/>
      <c r="D1946" s="131"/>
      <c r="E1946" s="131"/>
      <c r="F1946" s="152"/>
      <c r="G1946" s="130"/>
      <c r="H1946" s="130"/>
      <c r="I1946" s="131"/>
      <c r="J1946" s="131"/>
      <c r="K1946" s="131"/>
      <c r="L1946" s="132"/>
      <c r="M1946" s="133"/>
    </row>
    <row r="1947" spans="1:13" ht="15" customHeight="1">
      <c r="A1947" s="143"/>
      <c r="B1947" s="130"/>
      <c r="C1947" s="131"/>
      <c r="D1947" s="131"/>
      <c r="E1947" s="131"/>
      <c r="F1947" s="152"/>
      <c r="G1947" s="130"/>
      <c r="H1947" s="130"/>
      <c r="I1947" s="131"/>
      <c r="J1947" s="131"/>
      <c r="K1947" s="131"/>
      <c r="L1947" s="132"/>
      <c r="M1947" s="133"/>
    </row>
    <row r="1948" spans="1:13" ht="15" customHeight="1">
      <c r="A1948" s="143"/>
      <c r="B1948" s="130"/>
      <c r="C1948" s="131"/>
      <c r="D1948" s="131"/>
      <c r="E1948" s="131"/>
      <c r="F1948" s="152"/>
      <c r="G1948" s="130"/>
      <c r="H1948" s="130"/>
      <c r="I1948" s="131"/>
      <c r="J1948" s="131"/>
      <c r="K1948" s="131"/>
      <c r="L1948" s="132"/>
      <c r="M1948" s="133"/>
    </row>
    <row r="1949" spans="1:13" ht="15" customHeight="1">
      <c r="A1949" s="143"/>
      <c r="B1949" s="130"/>
      <c r="C1949" s="131"/>
      <c r="D1949" s="131"/>
      <c r="E1949" s="131"/>
      <c r="F1949" s="152"/>
      <c r="G1949" s="130"/>
      <c r="H1949" s="130"/>
      <c r="I1949" s="131"/>
      <c r="J1949" s="131"/>
      <c r="K1949" s="131"/>
      <c r="L1949" s="132"/>
      <c r="M1949" s="133"/>
    </row>
    <row r="1950" spans="1:13" ht="15" customHeight="1">
      <c r="A1950" s="143"/>
      <c r="B1950" s="130"/>
      <c r="C1950" s="131"/>
      <c r="D1950" s="131"/>
      <c r="E1950" s="131"/>
      <c r="F1950" s="152"/>
      <c r="G1950" s="130"/>
      <c r="H1950" s="130"/>
      <c r="I1950" s="131"/>
      <c r="J1950" s="131"/>
      <c r="K1950" s="131"/>
      <c r="L1950" s="132"/>
      <c r="M1950" s="133"/>
    </row>
    <row r="1951" spans="1:13" ht="15" customHeight="1">
      <c r="A1951" s="143"/>
      <c r="B1951" s="130"/>
      <c r="C1951" s="131"/>
      <c r="D1951" s="131"/>
      <c r="E1951" s="131"/>
      <c r="F1951" s="152"/>
      <c r="G1951" s="130"/>
      <c r="H1951" s="130"/>
      <c r="I1951" s="131"/>
      <c r="J1951" s="131"/>
      <c r="K1951" s="131"/>
      <c r="L1951" s="132"/>
      <c r="M1951" s="133"/>
    </row>
    <row r="1952" spans="1:13" ht="15" customHeight="1">
      <c r="A1952" s="143"/>
      <c r="B1952" s="130"/>
      <c r="C1952" s="131"/>
      <c r="D1952" s="131"/>
      <c r="E1952" s="131"/>
      <c r="F1952" s="152"/>
      <c r="G1952" s="130"/>
      <c r="H1952" s="130"/>
      <c r="I1952" s="131"/>
      <c r="J1952" s="131"/>
      <c r="K1952" s="131"/>
      <c r="L1952" s="132"/>
      <c r="M1952" s="133"/>
    </row>
    <row r="1953" spans="1:13" ht="15" customHeight="1">
      <c r="A1953" s="143"/>
      <c r="B1953" s="130"/>
      <c r="C1953" s="131"/>
      <c r="D1953" s="131"/>
      <c r="E1953" s="131"/>
      <c r="F1953" s="152"/>
      <c r="G1953" s="130"/>
      <c r="H1953" s="130"/>
      <c r="I1953" s="131"/>
      <c r="J1953" s="131"/>
      <c r="K1953" s="131"/>
      <c r="L1953" s="132"/>
      <c r="M1953" s="133"/>
    </row>
    <row r="1954" spans="1:13" ht="15" customHeight="1">
      <c r="A1954" s="143"/>
      <c r="B1954" s="130"/>
      <c r="C1954" s="131"/>
      <c r="D1954" s="131"/>
      <c r="E1954" s="131"/>
      <c r="F1954" s="152"/>
      <c r="G1954" s="130"/>
      <c r="H1954" s="130"/>
      <c r="I1954" s="131"/>
      <c r="J1954" s="131"/>
      <c r="K1954" s="131"/>
      <c r="L1954" s="132"/>
      <c r="M1954" s="133"/>
    </row>
    <row r="1955" spans="1:13" ht="15" customHeight="1">
      <c r="A1955" s="143"/>
      <c r="B1955" s="130"/>
      <c r="C1955" s="131"/>
      <c r="D1955" s="131"/>
      <c r="E1955" s="131"/>
      <c r="F1955" s="152"/>
      <c r="G1955" s="130"/>
      <c r="H1955" s="130"/>
      <c r="I1955" s="131"/>
      <c r="J1955" s="131"/>
      <c r="K1955" s="131"/>
      <c r="L1955" s="132"/>
      <c r="M1955" s="133"/>
    </row>
    <row r="1956" spans="1:13" ht="15" customHeight="1">
      <c r="A1956" s="143"/>
      <c r="B1956" s="130"/>
      <c r="C1956" s="131"/>
      <c r="D1956" s="131"/>
      <c r="E1956" s="131"/>
      <c r="F1956" s="152"/>
      <c r="G1956" s="130"/>
      <c r="H1956" s="130"/>
      <c r="I1956" s="131"/>
      <c r="J1956" s="131"/>
      <c r="K1956" s="131"/>
      <c r="L1956" s="132"/>
      <c r="M1956" s="133"/>
    </row>
    <row r="1957" spans="1:13" ht="15" customHeight="1">
      <c r="A1957" s="143"/>
      <c r="B1957" s="130"/>
      <c r="C1957" s="131"/>
      <c r="D1957" s="131"/>
      <c r="E1957" s="131"/>
      <c r="F1957" s="152"/>
      <c r="G1957" s="130"/>
      <c r="H1957" s="130"/>
      <c r="I1957" s="131"/>
      <c r="J1957" s="131"/>
      <c r="K1957" s="131"/>
      <c r="L1957" s="132"/>
      <c r="M1957" s="133"/>
    </row>
    <row r="1958" spans="1:13" ht="15" customHeight="1">
      <c r="A1958" s="143"/>
      <c r="B1958" s="130"/>
      <c r="C1958" s="131"/>
      <c r="D1958" s="131"/>
      <c r="E1958" s="131"/>
      <c r="F1958" s="152"/>
      <c r="G1958" s="130"/>
      <c r="H1958" s="130"/>
      <c r="I1958" s="131"/>
      <c r="J1958" s="131"/>
      <c r="K1958" s="131"/>
      <c r="L1958" s="132"/>
      <c r="M1958" s="133"/>
    </row>
    <row r="1959" spans="1:13" ht="15" customHeight="1">
      <c r="A1959" s="143"/>
      <c r="B1959" s="130"/>
      <c r="C1959" s="131"/>
      <c r="D1959" s="131"/>
      <c r="E1959" s="131"/>
      <c r="F1959" s="152"/>
      <c r="G1959" s="130"/>
      <c r="H1959" s="130"/>
      <c r="I1959" s="131"/>
      <c r="J1959" s="131"/>
      <c r="K1959" s="131"/>
      <c r="L1959" s="132"/>
      <c r="M1959" s="133"/>
    </row>
    <row r="1960" spans="1:13" ht="15" customHeight="1">
      <c r="A1960" s="143"/>
      <c r="B1960" s="130"/>
      <c r="C1960" s="131"/>
      <c r="D1960" s="131"/>
      <c r="E1960" s="131"/>
      <c r="F1960" s="152"/>
      <c r="G1960" s="130"/>
      <c r="H1960" s="130"/>
      <c r="I1960" s="131"/>
      <c r="J1960" s="131"/>
      <c r="K1960" s="131"/>
      <c r="L1960" s="132"/>
      <c r="M1960" s="133"/>
    </row>
    <row r="1961" spans="1:13" ht="15" customHeight="1">
      <c r="A1961" s="143"/>
      <c r="B1961" s="130"/>
      <c r="C1961" s="131"/>
      <c r="D1961" s="131"/>
      <c r="E1961" s="131"/>
      <c r="F1961" s="152"/>
      <c r="G1961" s="130"/>
      <c r="H1961" s="130"/>
      <c r="I1961" s="131"/>
      <c r="J1961" s="131"/>
      <c r="K1961" s="131"/>
      <c r="L1961" s="132"/>
      <c r="M1961" s="133"/>
    </row>
    <row r="1962" spans="1:13" ht="15" customHeight="1">
      <c r="A1962" s="143"/>
      <c r="B1962" s="130"/>
      <c r="C1962" s="131"/>
      <c r="D1962" s="131"/>
      <c r="E1962" s="131"/>
      <c r="F1962" s="152"/>
      <c r="G1962" s="130"/>
      <c r="H1962" s="130"/>
      <c r="I1962" s="131"/>
      <c r="J1962" s="131"/>
      <c r="K1962" s="131"/>
      <c r="L1962" s="132"/>
      <c r="M1962" s="133"/>
    </row>
    <row r="1963" spans="1:13" ht="15" customHeight="1">
      <c r="A1963" s="143"/>
      <c r="B1963" s="130"/>
      <c r="C1963" s="131"/>
      <c r="D1963" s="131"/>
      <c r="E1963" s="131"/>
      <c r="F1963" s="152"/>
      <c r="G1963" s="130"/>
      <c r="H1963" s="130"/>
      <c r="I1963" s="131"/>
      <c r="J1963" s="131"/>
      <c r="K1963" s="131"/>
      <c r="L1963" s="132"/>
      <c r="M1963" s="133"/>
    </row>
    <row r="1964" spans="1:13" ht="15" customHeight="1">
      <c r="A1964" s="143"/>
      <c r="B1964" s="130"/>
      <c r="C1964" s="131"/>
      <c r="D1964" s="131"/>
      <c r="E1964" s="131"/>
      <c r="F1964" s="152"/>
      <c r="G1964" s="130"/>
      <c r="H1964" s="130"/>
      <c r="I1964" s="131"/>
      <c r="J1964" s="131"/>
      <c r="K1964" s="131"/>
      <c r="L1964" s="132"/>
      <c r="M1964" s="133"/>
    </row>
    <row r="1965" spans="1:13" ht="15" customHeight="1">
      <c r="A1965" s="143"/>
      <c r="B1965" s="130"/>
      <c r="C1965" s="131"/>
      <c r="D1965" s="131"/>
      <c r="E1965" s="131"/>
      <c r="F1965" s="152"/>
      <c r="G1965" s="130"/>
      <c r="H1965" s="130"/>
      <c r="I1965" s="131"/>
      <c r="J1965" s="131"/>
      <c r="K1965" s="131"/>
      <c r="L1965" s="132"/>
      <c r="M1965" s="133"/>
    </row>
    <row r="1966" spans="1:13" ht="15" customHeight="1">
      <c r="A1966" s="143"/>
      <c r="B1966" s="130"/>
      <c r="C1966" s="131"/>
      <c r="D1966" s="131"/>
      <c r="E1966" s="131"/>
      <c r="F1966" s="152"/>
      <c r="G1966" s="130"/>
      <c r="H1966" s="130"/>
      <c r="I1966" s="131"/>
      <c r="J1966" s="131"/>
      <c r="K1966" s="131"/>
      <c r="L1966" s="132"/>
      <c r="M1966" s="133"/>
    </row>
    <row r="1967" spans="1:13" ht="15" customHeight="1">
      <c r="A1967" s="143"/>
      <c r="B1967" s="130"/>
      <c r="C1967" s="131"/>
      <c r="D1967" s="131"/>
      <c r="E1967" s="131"/>
      <c r="F1967" s="152"/>
      <c r="G1967" s="130"/>
      <c r="H1967" s="130"/>
      <c r="I1967" s="131"/>
      <c r="J1967" s="131"/>
      <c r="K1967" s="131"/>
      <c r="L1967" s="132"/>
      <c r="M1967" s="133"/>
    </row>
    <row r="1968" spans="1:13" ht="15" customHeight="1">
      <c r="A1968" s="143"/>
      <c r="B1968" s="130"/>
      <c r="C1968" s="131"/>
      <c r="D1968" s="131"/>
      <c r="E1968" s="131"/>
      <c r="F1968" s="152"/>
      <c r="G1968" s="130"/>
      <c r="H1968" s="130"/>
      <c r="I1968" s="131"/>
      <c r="J1968" s="131"/>
      <c r="K1968" s="131"/>
      <c r="L1968" s="132"/>
      <c r="M1968" s="133"/>
    </row>
    <row r="1969" spans="1:13" ht="15" customHeight="1">
      <c r="A1969" s="143"/>
      <c r="B1969" s="130"/>
      <c r="C1969" s="131"/>
      <c r="D1969" s="131"/>
      <c r="E1969" s="131"/>
      <c r="F1969" s="152"/>
      <c r="G1969" s="130"/>
      <c r="H1969" s="130"/>
      <c r="I1969" s="131"/>
      <c r="J1969" s="131"/>
      <c r="K1969" s="131"/>
      <c r="L1969" s="132"/>
      <c r="M1969" s="133"/>
    </row>
    <row r="1970" spans="1:13" ht="15" customHeight="1">
      <c r="A1970" s="143"/>
      <c r="B1970" s="130"/>
      <c r="C1970" s="131"/>
      <c r="D1970" s="131"/>
      <c r="E1970" s="131"/>
      <c r="F1970" s="152"/>
      <c r="G1970" s="130"/>
      <c r="H1970" s="130"/>
      <c r="I1970" s="131"/>
      <c r="J1970" s="131"/>
      <c r="K1970" s="131"/>
      <c r="L1970" s="132"/>
      <c r="M1970" s="133"/>
    </row>
    <row r="1971" spans="1:13" ht="15" customHeight="1">
      <c r="A1971" s="143"/>
      <c r="B1971" s="130"/>
      <c r="C1971" s="131"/>
      <c r="D1971" s="131"/>
      <c r="E1971" s="131"/>
      <c r="F1971" s="152"/>
      <c r="G1971" s="130"/>
      <c r="H1971" s="130"/>
      <c r="I1971" s="131"/>
      <c r="J1971" s="131"/>
      <c r="K1971" s="131"/>
      <c r="L1971" s="132"/>
      <c r="M1971" s="133"/>
    </row>
    <row r="1972" spans="1:13" ht="15" customHeight="1">
      <c r="A1972" s="143"/>
      <c r="B1972" s="130"/>
      <c r="C1972" s="131"/>
      <c r="D1972" s="131"/>
      <c r="E1972" s="131"/>
      <c r="F1972" s="152"/>
      <c r="G1972" s="130"/>
      <c r="H1972" s="130"/>
      <c r="I1972" s="131"/>
      <c r="J1972" s="131"/>
      <c r="K1972" s="131"/>
      <c r="L1972" s="132"/>
      <c r="M1972" s="133"/>
    </row>
    <row r="1973" spans="1:13" ht="15" customHeight="1">
      <c r="A1973" s="143"/>
      <c r="B1973" s="130"/>
      <c r="C1973" s="131"/>
      <c r="D1973" s="131"/>
      <c r="E1973" s="131"/>
      <c r="F1973" s="152"/>
      <c r="G1973" s="130"/>
      <c r="H1973" s="130"/>
      <c r="I1973" s="131"/>
      <c r="J1973" s="131"/>
      <c r="K1973" s="131"/>
      <c r="L1973" s="132"/>
      <c r="M1973" s="133"/>
    </row>
    <row r="1974" spans="1:13" ht="15" customHeight="1">
      <c r="A1974" s="143"/>
      <c r="B1974" s="130"/>
      <c r="C1974" s="131"/>
      <c r="D1974" s="131"/>
      <c r="E1974" s="131"/>
      <c r="F1974" s="152"/>
      <c r="G1974" s="130"/>
      <c r="H1974" s="130"/>
      <c r="I1974" s="131"/>
      <c r="J1974" s="131"/>
      <c r="K1974" s="131"/>
      <c r="L1974" s="132"/>
      <c r="M1974" s="133"/>
    </row>
    <row r="1975" spans="1:13" ht="15" customHeight="1">
      <c r="A1975" s="143"/>
      <c r="B1975" s="130"/>
      <c r="C1975" s="131"/>
      <c r="D1975" s="131"/>
      <c r="E1975" s="131"/>
      <c r="F1975" s="152"/>
      <c r="G1975" s="130"/>
      <c r="H1975" s="130"/>
      <c r="I1975" s="131"/>
      <c r="J1975" s="131"/>
      <c r="K1975" s="131"/>
      <c r="L1975" s="132"/>
      <c r="M1975" s="133"/>
    </row>
    <row r="1976" spans="1:13" ht="15" customHeight="1">
      <c r="A1976" s="143"/>
      <c r="B1976" s="130"/>
      <c r="C1976" s="131"/>
      <c r="D1976" s="131"/>
      <c r="E1976" s="131"/>
      <c r="F1976" s="152"/>
      <c r="G1976" s="130"/>
      <c r="H1976" s="130"/>
      <c r="I1976" s="131"/>
      <c r="J1976" s="131"/>
      <c r="K1976" s="131"/>
      <c r="L1976" s="132"/>
      <c r="M1976" s="133"/>
    </row>
    <row r="1977" spans="1:13" ht="15" customHeight="1">
      <c r="A1977" s="143"/>
      <c r="B1977" s="130"/>
      <c r="C1977" s="131"/>
      <c r="D1977" s="131"/>
      <c r="E1977" s="131"/>
      <c r="F1977" s="152"/>
      <c r="G1977" s="130"/>
      <c r="H1977" s="130"/>
      <c r="I1977" s="131"/>
      <c r="J1977" s="131"/>
      <c r="K1977" s="131"/>
      <c r="L1977" s="132"/>
      <c r="M1977" s="133"/>
    </row>
    <row r="1978" spans="1:13" ht="15" customHeight="1">
      <c r="A1978" s="143"/>
      <c r="B1978" s="130"/>
      <c r="C1978" s="131"/>
      <c r="D1978" s="131"/>
      <c r="E1978" s="131"/>
      <c r="F1978" s="152"/>
      <c r="G1978" s="130"/>
      <c r="H1978" s="130"/>
      <c r="I1978" s="131"/>
      <c r="J1978" s="131"/>
      <c r="K1978" s="131"/>
      <c r="L1978" s="132"/>
      <c r="M1978" s="133"/>
    </row>
    <row r="1979" spans="1:13" ht="15" customHeight="1">
      <c r="A1979" s="143"/>
      <c r="B1979" s="130"/>
      <c r="C1979" s="131"/>
      <c r="D1979" s="131"/>
      <c r="E1979" s="131"/>
      <c r="F1979" s="152"/>
      <c r="G1979" s="130"/>
      <c r="H1979" s="130"/>
      <c r="I1979" s="131"/>
      <c r="J1979" s="131"/>
      <c r="K1979" s="131"/>
      <c r="L1979" s="132"/>
      <c r="M1979" s="133"/>
    </row>
    <row r="1980" spans="1:13" ht="15" customHeight="1">
      <c r="A1980" s="143"/>
      <c r="B1980" s="130"/>
      <c r="C1980" s="131"/>
      <c r="D1980" s="131"/>
      <c r="E1980" s="131"/>
      <c r="F1980" s="152"/>
      <c r="G1980" s="130"/>
      <c r="H1980" s="130"/>
      <c r="I1980" s="131"/>
      <c r="J1980" s="131"/>
      <c r="K1980" s="131"/>
      <c r="L1980" s="132"/>
      <c r="M1980" s="133"/>
    </row>
    <row r="1981" spans="1:13" ht="15" customHeight="1">
      <c r="A1981" s="143"/>
      <c r="B1981" s="130"/>
      <c r="C1981" s="131"/>
      <c r="D1981" s="131"/>
      <c r="E1981" s="131"/>
      <c r="F1981" s="152"/>
      <c r="G1981" s="130"/>
      <c r="H1981" s="130"/>
      <c r="I1981" s="131"/>
      <c r="J1981" s="131"/>
      <c r="K1981" s="131"/>
      <c r="L1981" s="132"/>
      <c r="M1981" s="133"/>
    </row>
    <row r="1982" spans="1:13" ht="15" customHeight="1">
      <c r="A1982" s="143"/>
      <c r="B1982" s="130"/>
      <c r="C1982" s="131"/>
      <c r="D1982" s="131"/>
      <c r="E1982" s="131"/>
      <c r="F1982" s="152"/>
      <c r="G1982" s="130"/>
      <c r="H1982" s="130"/>
      <c r="I1982" s="131"/>
      <c r="J1982" s="131"/>
      <c r="K1982" s="131"/>
      <c r="L1982" s="132"/>
      <c r="M1982" s="133"/>
    </row>
    <row r="1983" spans="1:13" ht="15" customHeight="1">
      <c r="A1983" s="143"/>
      <c r="B1983" s="130"/>
      <c r="C1983" s="131"/>
      <c r="D1983" s="131"/>
      <c r="E1983" s="131"/>
      <c r="F1983" s="152"/>
      <c r="G1983" s="130"/>
      <c r="H1983" s="130"/>
      <c r="I1983" s="131"/>
      <c r="J1983" s="131"/>
      <c r="K1983" s="131"/>
      <c r="L1983" s="132"/>
      <c r="M1983" s="133"/>
    </row>
    <row r="1984" spans="1:13" ht="15" customHeight="1">
      <c r="A1984" s="143"/>
      <c r="B1984" s="130"/>
      <c r="C1984" s="131"/>
      <c r="D1984" s="131"/>
      <c r="E1984" s="131"/>
      <c r="F1984" s="152"/>
      <c r="G1984" s="130"/>
      <c r="H1984" s="130"/>
      <c r="I1984" s="131"/>
      <c r="J1984" s="131"/>
      <c r="K1984" s="131"/>
      <c r="L1984" s="132"/>
      <c r="M1984" s="133"/>
    </row>
    <row r="1985" spans="1:13" ht="15" customHeight="1">
      <c r="A1985" s="143"/>
      <c r="B1985" s="130"/>
      <c r="C1985" s="131"/>
      <c r="D1985" s="131"/>
      <c r="E1985" s="131"/>
      <c r="F1985" s="152"/>
      <c r="G1985" s="130"/>
      <c r="H1985" s="130"/>
      <c r="I1985" s="131"/>
      <c r="J1985" s="131"/>
      <c r="K1985" s="131"/>
      <c r="L1985" s="132"/>
      <c r="M1985" s="133"/>
    </row>
    <row r="1986" spans="1:13" ht="15" customHeight="1">
      <c r="A1986" s="143"/>
      <c r="B1986" s="130"/>
      <c r="C1986" s="131"/>
      <c r="D1986" s="131"/>
      <c r="E1986" s="131"/>
      <c r="F1986" s="152"/>
      <c r="G1986" s="130"/>
      <c r="H1986" s="130"/>
      <c r="I1986" s="131"/>
      <c r="J1986" s="131"/>
      <c r="K1986" s="131"/>
      <c r="L1986" s="132"/>
      <c r="M1986" s="133"/>
    </row>
    <row r="1987" spans="1:13" ht="15" customHeight="1">
      <c r="A1987" s="143"/>
      <c r="B1987" s="130"/>
      <c r="C1987" s="131"/>
      <c r="D1987" s="131"/>
      <c r="E1987" s="131"/>
      <c r="F1987" s="152"/>
      <c r="G1987" s="130"/>
      <c r="H1987" s="130"/>
      <c r="I1987" s="131"/>
      <c r="J1987" s="131"/>
      <c r="K1987" s="131"/>
      <c r="L1987" s="132"/>
      <c r="M1987" s="133"/>
    </row>
    <row r="1988" spans="1:13" ht="15" customHeight="1">
      <c r="A1988" s="143"/>
      <c r="B1988" s="130"/>
      <c r="C1988" s="131"/>
      <c r="D1988" s="131"/>
      <c r="E1988" s="131"/>
      <c r="F1988" s="152"/>
      <c r="G1988" s="130"/>
      <c r="H1988" s="130"/>
      <c r="I1988" s="131"/>
      <c r="J1988" s="131"/>
      <c r="K1988" s="131"/>
      <c r="L1988" s="132"/>
      <c r="M1988" s="133"/>
    </row>
    <row r="1989" spans="1:13" ht="15" customHeight="1">
      <c r="A1989" s="143"/>
      <c r="B1989" s="130"/>
      <c r="C1989" s="131"/>
      <c r="D1989" s="131"/>
      <c r="E1989" s="131"/>
      <c r="F1989" s="152"/>
      <c r="G1989" s="130"/>
      <c r="H1989" s="130"/>
      <c r="I1989" s="131"/>
      <c r="J1989" s="131"/>
      <c r="K1989" s="131"/>
      <c r="L1989" s="132"/>
      <c r="M1989" s="133"/>
    </row>
    <row r="1990" spans="1:13" ht="15" customHeight="1">
      <c r="A1990" s="143"/>
      <c r="B1990" s="130"/>
      <c r="C1990" s="131"/>
      <c r="D1990" s="131"/>
      <c r="E1990" s="131"/>
      <c r="F1990" s="152"/>
      <c r="G1990" s="130"/>
      <c r="H1990" s="130"/>
      <c r="I1990" s="131"/>
      <c r="J1990" s="131"/>
      <c r="K1990" s="131"/>
      <c r="L1990" s="132"/>
      <c r="M1990" s="133"/>
    </row>
    <row r="1991" spans="1:13" ht="15" customHeight="1">
      <c r="A1991" s="143"/>
      <c r="B1991" s="130"/>
      <c r="C1991" s="131"/>
      <c r="D1991" s="131"/>
      <c r="E1991" s="131"/>
      <c r="F1991" s="152"/>
      <c r="G1991" s="130"/>
      <c r="H1991" s="130"/>
      <c r="I1991" s="131"/>
      <c r="J1991" s="131"/>
      <c r="K1991" s="131"/>
      <c r="L1991" s="132"/>
      <c r="M1991" s="133"/>
    </row>
    <row r="1992" spans="1:13" ht="15" customHeight="1">
      <c r="A1992" s="143"/>
      <c r="B1992" s="130"/>
      <c r="C1992" s="131"/>
      <c r="D1992" s="131"/>
      <c r="E1992" s="131"/>
      <c r="F1992" s="152"/>
      <c r="G1992" s="130"/>
      <c r="H1992" s="130"/>
      <c r="I1992" s="131"/>
      <c r="J1992" s="131"/>
      <c r="K1992" s="131"/>
      <c r="L1992" s="132"/>
      <c r="M1992" s="133"/>
    </row>
    <row r="1993" spans="1:13" ht="15" customHeight="1">
      <c r="A1993" s="143"/>
      <c r="B1993" s="130"/>
      <c r="C1993" s="131"/>
      <c r="D1993" s="131"/>
      <c r="E1993" s="131"/>
      <c r="F1993" s="152"/>
      <c r="G1993" s="130"/>
      <c r="H1993" s="130"/>
      <c r="I1993" s="131"/>
      <c r="J1993" s="131"/>
      <c r="K1993" s="131"/>
      <c r="L1993" s="132"/>
      <c r="M1993" s="133"/>
    </row>
    <row r="1994" spans="1:13" ht="15" customHeight="1">
      <c r="A1994" s="143"/>
      <c r="B1994" s="130"/>
      <c r="C1994" s="131"/>
      <c r="D1994" s="131"/>
      <c r="E1994" s="131"/>
      <c r="F1994" s="152"/>
      <c r="G1994" s="130"/>
      <c r="H1994" s="130"/>
      <c r="I1994" s="131"/>
      <c r="J1994" s="131"/>
      <c r="K1994" s="131"/>
      <c r="L1994" s="132"/>
      <c r="M1994" s="133"/>
    </row>
    <row r="1995" spans="1:13" ht="15" customHeight="1">
      <c r="A1995" s="143"/>
      <c r="B1995" s="130"/>
      <c r="C1995" s="131"/>
      <c r="D1995" s="131"/>
      <c r="E1995" s="131"/>
      <c r="F1995" s="152"/>
      <c r="G1995" s="130"/>
      <c r="H1995" s="130"/>
      <c r="I1995" s="131"/>
      <c r="J1995" s="131"/>
      <c r="K1995" s="131"/>
      <c r="L1995" s="132"/>
      <c r="M1995" s="133"/>
    </row>
    <row r="1996" spans="1:13" ht="15" customHeight="1">
      <c r="A1996" s="143"/>
      <c r="B1996" s="130"/>
      <c r="C1996" s="131"/>
      <c r="D1996" s="131"/>
      <c r="E1996" s="131"/>
      <c r="F1996" s="152"/>
      <c r="G1996" s="130"/>
      <c r="H1996" s="130"/>
      <c r="I1996" s="131"/>
      <c r="J1996" s="131"/>
      <c r="K1996" s="131"/>
      <c r="L1996" s="132"/>
      <c r="M1996" s="133"/>
    </row>
    <row r="1997" spans="1:13" ht="15" customHeight="1">
      <c r="A1997" s="143"/>
      <c r="B1997" s="130"/>
      <c r="C1997" s="131"/>
      <c r="D1997" s="131"/>
      <c r="E1997" s="131"/>
      <c r="F1997" s="152"/>
      <c r="G1997" s="130"/>
      <c r="H1997" s="130"/>
      <c r="I1997" s="131"/>
      <c r="J1997" s="131"/>
      <c r="K1997" s="131"/>
      <c r="L1997" s="132"/>
      <c r="M1997" s="133"/>
    </row>
    <row r="1998" spans="1:13" ht="15" customHeight="1">
      <c r="A1998" s="143"/>
      <c r="B1998" s="130"/>
      <c r="C1998" s="131"/>
      <c r="D1998" s="131"/>
      <c r="E1998" s="131"/>
      <c r="F1998" s="152"/>
      <c r="G1998" s="130"/>
      <c r="H1998" s="130"/>
      <c r="I1998" s="131"/>
      <c r="J1998" s="131"/>
      <c r="K1998" s="131"/>
      <c r="L1998" s="132"/>
      <c r="M1998" s="133"/>
    </row>
    <row r="1999" spans="1:13" ht="15" customHeight="1">
      <c r="A1999" s="143"/>
      <c r="B1999" s="130"/>
      <c r="C1999" s="131"/>
      <c r="D1999" s="131"/>
      <c r="E1999" s="131"/>
      <c r="F1999" s="152"/>
      <c r="G1999" s="130"/>
      <c r="H1999" s="130"/>
      <c r="I1999" s="131"/>
      <c r="J1999" s="131"/>
      <c r="K1999" s="131"/>
      <c r="L1999" s="132"/>
      <c r="M1999" s="133"/>
    </row>
    <row r="2000" spans="1:13" ht="15" customHeight="1">
      <c r="A2000" s="143"/>
      <c r="B2000" s="130"/>
      <c r="C2000" s="131"/>
      <c r="D2000" s="131"/>
      <c r="E2000" s="131"/>
      <c r="F2000" s="152"/>
      <c r="G2000" s="130"/>
      <c r="H2000" s="130"/>
      <c r="I2000" s="131"/>
      <c r="J2000" s="131"/>
      <c r="K2000" s="131"/>
      <c r="L2000" s="132"/>
      <c r="M2000" s="133"/>
    </row>
    <row r="2001" spans="1:13" ht="15" customHeight="1">
      <c r="A2001" s="143"/>
      <c r="B2001" s="130"/>
      <c r="C2001" s="131"/>
      <c r="D2001" s="131"/>
      <c r="E2001" s="131"/>
      <c r="F2001" s="152"/>
      <c r="G2001" s="130"/>
      <c r="H2001" s="130"/>
      <c r="I2001" s="131"/>
      <c r="J2001" s="131"/>
      <c r="K2001" s="131"/>
      <c r="L2001" s="132"/>
      <c r="M2001" s="133"/>
    </row>
    <row r="2002" spans="1:13" ht="15" customHeight="1">
      <c r="A2002" s="143"/>
      <c r="B2002" s="130"/>
      <c r="C2002" s="131"/>
      <c r="D2002" s="131"/>
      <c r="E2002" s="131"/>
      <c r="F2002" s="152"/>
      <c r="G2002" s="130"/>
      <c r="H2002" s="130"/>
      <c r="I2002" s="131"/>
      <c r="J2002" s="131"/>
      <c r="K2002" s="131"/>
      <c r="L2002" s="132"/>
      <c r="M2002" s="133"/>
    </row>
    <row r="2003" spans="1:13" ht="15" customHeight="1">
      <c r="A2003" s="143"/>
      <c r="B2003" s="130"/>
      <c r="C2003" s="131"/>
      <c r="D2003" s="131"/>
      <c r="E2003" s="131"/>
      <c r="F2003" s="152"/>
      <c r="G2003" s="130"/>
      <c r="H2003" s="130"/>
      <c r="I2003" s="131"/>
      <c r="J2003" s="131"/>
      <c r="K2003" s="131"/>
      <c r="L2003" s="132"/>
      <c r="M2003" s="133"/>
    </row>
    <row r="2004" spans="1:13" ht="15" customHeight="1">
      <c r="A2004" s="143"/>
      <c r="B2004" s="130"/>
      <c r="C2004" s="131"/>
      <c r="D2004" s="131"/>
      <c r="E2004" s="131"/>
      <c r="F2004" s="152"/>
      <c r="G2004" s="130"/>
      <c r="H2004" s="130"/>
      <c r="I2004" s="131"/>
      <c r="J2004" s="131"/>
      <c r="K2004" s="131"/>
      <c r="L2004" s="132"/>
      <c r="M2004" s="133"/>
    </row>
    <row r="2005" spans="1:13" ht="15" customHeight="1">
      <c r="A2005" s="143"/>
      <c r="B2005" s="130"/>
      <c r="C2005" s="131"/>
      <c r="D2005" s="131"/>
      <c r="E2005" s="131"/>
      <c r="F2005" s="152"/>
      <c r="G2005" s="130"/>
      <c r="H2005" s="130"/>
      <c r="I2005" s="131"/>
      <c r="J2005" s="131"/>
      <c r="K2005" s="131"/>
      <c r="L2005" s="132"/>
      <c r="M2005" s="133"/>
    </row>
    <row r="2006" spans="1:13" ht="15" customHeight="1">
      <c r="A2006" s="143"/>
      <c r="B2006" s="130"/>
      <c r="C2006" s="131"/>
      <c r="D2006" s="131"/>
      <c r="E2006" s="131"/>
      <c r="F2006" s="152"/>
      <c r="G2006" s="130"/>
      <c r="H2006" s="130"/>
      <c r="I2006" s="131"/>
      <c r="J2006" s="131"/>
      <c r="K2006" s="131"/>
      <c r="L2006" s="132"/>
      <c r="M2006" s="133"/>
    </row>
    <row r="2007" spans="1:13" ht="15" customHeight="1">
      <c r="A2007" s="143"/>
      <c r="B2007" s="130"/>
      <c r="C2007" s="131"/>
      <c r="D2007" s="131"/>
      <c r="E2007" s="131"/>
      <c r="F2007" s="152"/>
      <c r="G2007" s="130"/>
      <c r="H2007" s="130"/>
      <c r="I2007" s="131"/>
      <c r="J2007" s="131"/>
      <c r="K2007" s="131"/>
      <c r="L2007" s="132"/>
      <c r="M2007" s="133"/>
    </row>
    <row r="2008" spans="1:13" ht="15" customHeight="1">
      <c r="A2008" s="143"/>
      <c r="B2008" s="130"/>
      <c r="C2008" s="131"/>
      <c r="D2008" s="131"/>
      <c r="E2008" s="131"/>
      <c r="F2008" s="152"/>
      <c r="G2008" s="130"/>
      <c r="H2008" s="130"/>
      <c r="I2008" s="131"/>
      <c r="J2008" s="131"/>
      <c r="K2008" s="131"/>
      <c r="L2008" s="132"/>
      <c r="M2008" s="133"/>
    </row>
    <row r="2009" spans="1:13" ht="15" customHeight="1">
      <c r="A2009" s="143"/>
      <c r="B2009" s="130"/>
      <c r="C2009" s="131"/>
      <c r="D2009" s="131"/>
      <c r="E2009" s="131"/>
      <c r="F2009" s="152"/>
      <c r="G2009" s="130"/>
      <c r="H2009" s="130"/>
      <c r="I2009" s="131"/>
      <c r="J2009" s="131"/>
      <c r="K2009" s="131"/>
      <c r="L2009" s="132"/>
      <c r="M2009" s="133"/>
    </row>
    <row r="2010" spans="1:13" ht="15" customHeight="1">
      <c r="A2010" s="143"/>
      <c r="B2010" s="130"/>
      <c r="C2010" s="131"/>
      <c r="D2010" s="131"/>
      <c r="E2010" s="131"/>
      <c r="F2010" s="152"/>
      <c r="G2010" s="130"/>
      <c r="H2010" s="130"/>
      <c r="I2010" s="131"/>
      <c r="J2010" s="131"/>
      <c r="K2010" s="131"/>
      <c r="L2010" s="132"/>
      <c r="M2010" s="133"/>
    </row>
    <row r="2011" spans="1:13" ht="15" customHeight="1">
      <c r="A2011" s="143"/>
      <c r="B2011" s="130"/>
      <c r="C2011" s="131"/>
      <c r="D2011" s="131"/>
      <c r="E2011" s="131"/>
      <c r="F2011" s="152"/>
      <c r="G2011" s="130"/>
      <c r="H2011" s="130"/>
      <c r="I2011" s="131"/>
      <c r="J2011" s="131"/>
      <c r="K2011" s="131"/>
      <c r="L2011" s="132"/>
      <c r="M2011" s="133"/>
    </row>
    <row r="2012" spans="1:13" ht="15" customHeight="1">
      <c r="A2012" s="143"/>
      <c r="B2012" s="130"/>
      <c r="C2012" s="131"/>
      <c r="D2012" s="131"/>
      <c r="E2012" s="131"/>
      <c r="F2012" s="152"/>
      <c r="G2012" s="130"/>
      <c r="H2012" s="130"/>
      <c r="I2012" s="131"/>
      <c r="J2012" s="131"/>
      <c r="K2012" s="131"/>
      <c r="L2012" s="132"/>
      <c r="M2012" s="133"/>
    </row>
    <row r="2013" spans="1:13" ht="15" customHeight="1">
      <c r="A2013" s="143"/>
      <c r="B2013" s="130"/>
      <c r="C2013" s="131"/>
      <c r="D2013" s="131"/>
      <c r="E2013" s="131"/>
      <c r="F2013" s="152"/>
      <c r="G2013" s="130"/>
      <c r="H2013" s="130"/>
      <c r="I2013" s="131"/>
      <c r="J2013" s="131"/>
      <c r="K2013" s="131"/>
      <c r="L2013" s="132"/>
      <c r="M2013" s="133"/>
    </row>
    <row r="2014" spans="1:13" ht="15" customHeight="1">
      <c r="A2014" s="143"/>
      <c r="B2014" s="130"/>
      <c r="C2014" s="131"/>
      <c r="D2014" s="131"/>
      <c r="E2014" s="131"/>
      <c r="F2014" s="152"/>
      <c r="G2014" s="130"/>
      <c r="H2014" s="130"/>
      <c r="I2014" s="131"/>
      <c r="J2014" s="131"/>
      <c r="K2014" s="131"/>
      <c r="L2014" s="132"/>
      <c r="M2014" s="133"/>
    </row>
    <row r="2015" spans="1:13" ht="15" customHeight="1">
      <c r="A2015" s="143"/>
      <c r="B2015" s="130"/>
      <c r="C2015" s="131"/>
      <c r="D2015" s="131"/>
      <c r="E2015" s="131"/>
      <c r="F2015" s="152"/>
      <c r="G2015" s="130"/>
      <c r="H2015" s="130"/>
      <c r="I2015" s="131"/>
      <c r="J2015" s="131"/>
      <c r="K2015" s="131"/>
      <c r="L2015" s="132"/>
      <c r="M2015" s="133"/>
    </row>
    <row r="2016" spans="1:13" ht="15" customHeight="1">
      <c r="A2016" s="143"/>
      <c r="B2016" s="130"/>
      <c r="C2016" s="131"/>
      <c r="D2016" s="131"/>
      <c r="E2016" s="131"/>
      <c r="F2016" s="152"/>
      <c r="G2016" s="130"/>
      <c r="H2016" s="130"/>
      <c r="I2016" s="131"/>
      <c r="J2016" s="131"/>
      <c r="K2016" s="131"/>
      <c r="L2016" s="132"/>
      <c r="M2016" s="133"/>
    </row>
    <row r="2017" spans="1:13" ht="15" customHeight="1">
      <c r="A2017" s="143"/>
      <c r="B2017" s="130"/>
      <c r="C2017" s="131"/>
      <c r="D2017" s="131"/>
      <c r="E2017" s="131"/>
      <c r="F2017" s="152"/>
      <c r="G2017" s="130"/>
      <c r="H2017" s="130"/>
      <c r="I2017" s="131"/>
      <c r="J2017" s="131"/>
      <c r="K2017" s="131"/>
      <c r="L2017" s="132"/>
      <c r="M2017" s="133"/>
    </row>
    <row r="2018" spans="1:13" ht="15" customHeight="1">
      <c r="A2018" s="143"/>
      <c r="B2018" s="130"/>
      <c r="C2018" s="131"/>
      <c r="D2018" s="131"/>
      <c r="E2018" s="131"/>
      <c r="F2018" s="152"/>
      <c r="G2018" s="130"/>
      <c r="H2018" s="130"/>
      <c r="I2018" s="131"/>
      <c r="J2018" s="131"/>
      <c r="K2018" s="131"/>
      <c r="L2018" s="132"/>
      <c r="M2018" s="133"/>
    </row>
    <row r="2019" spans="1:13" ht="15" customHeight="1">
      <c r="A2019" s="143"/>
      <c r="B2019" s="130"/>
      <c r="C2019" s="131"/>
      <c r="D2019" s="131"/>
      <c r="E2019" s="131"/>
      <c r="F2019" s="152"/>
      <c r="G2019" s="130"/>
      <c r="H2019" s="130"/>
      <c r="I2019" s="131"/>
      <c r="J2019" s="131"/>
      <c r="K2019" s="131"/>
      <c r="L2019" s="132"/>
      <c r="M2019" s="133"/>
    </row>
    <row r="2020" spans="1:13" ht="15" customHeight="1">
      <c r="A2020" s="143"/>
      <c r="B2020" s="130"/>
      <c r="C2020" s="131"/>
      <c r="D2020" s="131"/>
      <c r="E2020" s="131"/>
      <c r="F2020" s="152"/>
      <c r="G2020" s="130"/>
      <c r="H2020" s="130"/>
      <c r="I2020" s="131"/>
      <c r="J2020" s="131"/>
      <c r="K2020" s="131"/>
      <c r="L2020" s="132"/>
      <c r="M2020" s="133"/>
    </row>
    <row r="2021" spans="1:13" ht="15" customHeight="1">
      <c r="A2021" s="143"/>
      <c r="B2021" s="130"/>
      <c r="C2021" s="131"/>
      <c r="D2021" s="131"/>
      <c r="E2021" s="131"/>
      <c r="F2021" s="152"/>
      <c r="G2021" s="130"/>
      <c r="H2021" s="130"/>
      <c r="I2021" s="131"/>
      <c r="J2021" s="131"/>
      <c r="K2021" s="131"/>
      <c r="L2021" s="132"/>
      <c r="M2021" s="133"/>
    </row>
    <row r="2022" spans="1:13" ht="15" customHeight="1">
      <c r="A2022" s="143"/>
      <c r="B2022" s="130"/>
      <c r="C2022" s="131"/>
      <c r="D2022" s="131"/>
      <c r="E2022" s="131"/>
      <c r="F2022" s="152"/>
      <c r="G2022" s="130"/>
      <c r="H2022" s="130"/>
      <c r="I2022" s="131"/>
      <c r="J2022" s="131"/>
      <c r="K2022" s="131"/>
      <c r="L2022" s="132"/>
      <c r="M2022" s="133"/>
    </row>
    <row r="2023" spans="1:13" ht="15" customHeight="1">
      <c r="A2023" s="143"/>
      <c r="B2023" s="130"/>
      <c r="C2023" s="131"/>
      <c r="D2023" s="131"/>
      <c r="E2023" s="131"/>
      <c r="F2023" s="152"/>
      <c r="G2023" s="130"/>
      <c r="H2023" s="130"/>
      <c r="I2023" s="131"/>
      <c r="J2023" s="131"/>
      <c r="K2023" s="131"/>
      <c r="L2023" s="132"/>
      <c r="M2023" s="133"/>
    </row>
    <row r="2024" spans="1:13" ht="15" customHeight="1">
      <c r="A2024" s="143"/>
      <c r="B2024" s="130"/>
      <c r="C2024" s="131"/>
      <c r="D2024" s="131"/>
      <c r="E2024" s="131"/>
      <c r="F2024" s="152"/>
      <c r="G2024" s="130"/>
      <c r="H2024" s="130"/>
      <c r="I2024" s="131"/>
      <c r="J2024" s="131"/>
      <c r="K2024" s="131"/>
      <c r="L2024" s="132"/>
      <c r="M2024" s="133"/>
    </row>
    <row r="2025" spans="1:13" ht="15" customHeight="1">
      <c r="A2025" s="143"/>
      <c r="B2025" s="130"/>
      <c r="C2025" s="131"/>
      <c r="D2025" s="131"/>
      <c r="E2025" s="131"/>
      <c r="F2025" s="152"/>
      <c r="G2025" s="130"/>
      <c r="H2025" s="130"/>
      <c r="I2025" s="131"/>
      <c r="J2025" s="131"/>
      <c r="K2025" s="131"/>
      <c r="L2025" s="132"/>
      <c r="M2025" s="133"/>
    </row>
    <row r="2026" spans="1:13" ht="15" customHeight="1">
      <c r="A2026" s="143"/>
      <c r="B2026" s="130"/>
      <c r="C2026" s="131"/>
      <c r="D2026" s="131"/>
      <c r="E2026" s="131"/>
      <c r="F2026" s="152"/>
      <c r="G2026" s="130"/>
      <c r="H2026" s="130"/>
      <c r="I2026" s="131"/>
      <c r="J2026" s="131"/>
      <c r="K2026" s="131"/>
      <c r="L2026" s="132"/>
      <c r="M2026" s="133"/>
    </row>
    <row r="2027" spans="1:13" ht="15" customHeight="1">
      <c r="A2027" s="143"/>
      <c r="B2027" s="130"/>
      <c r="C2027" s="131"/>
      <c r="D2027" s="131"/>
      <c r="E2027" s="131"/>
      <c r="F2027" s="152"/>
      <c r="G2027" s="130"/>
      <c r="H2027" s="130"/>
      <c r="I2027" s="131"/>
      <c r="J2027" s="131"/>
      <c r="K2027" s="131"/>
      <c r="L2027" s="132"/>
      <c r="M2027" s="133"/>
    </row>
    <row r="2028" spans="1:13" ht="15" customHeight="1">
      <c r="A2028" s="143"/>
      <c r="B2028" s="130"/>
      <c r="C2028" s="131"/>
      <c r="D2028" s="131"/>
      <c r="E2028" s="131"/>
      <c r="F2028" s="152"/>
      <c r="G2028" s="130"/>
      <c r="H2028" s="130"/>
      <c r="I2028" s="131"/>
      <c r="J2028" s="131"/>
      <c r="K2028" s="131"/>
      <c r="L2028" s="132"/>
      <c r="M2028" s="133"/>
    </row>
    <row r="2029" spans="1:13" ht="15" customHeight="1">
      <c r="A2029" s="143"/>
      <c r="B2029" s="130"/>
      <c r="C2029" s="131"/>
      <c r="D2029" s="131"/>
      <c r="E2029" s="131"/>
      <c r="F2029" s="152"/>
      <c r="G2029" s="130"/>
      <c r="H2029" s="130"/>
      <c r="I2029" s="131"/>
      <c r="J2029" s="131"/>
      <c r="K2029" s="131"/>
      <c r="L2029" s="132"/>
      <c r="M2029" s="133"/>
    </row>
    <row r="2030" spans="1:13" ht="15" customHeight="1">
      <c r="A2030" s="143"/>
      <c r="B2030" s="130"/>
      <c r="C2030" s="131"/>
      <c r="D2030" s="131"/>
      <c r="E2030" s="131"/>
      <c r="F2030" s="152"/>
      <c r="G2030" s="130"/>
      <c r="H2030" s="130"/>
      <c r="I2030" s="131"/>
      <c r="J2030" s="131"/>
      <c r="K2030" s="131"/>
      <c r="L2030" s="132"/>
      <c r="M2030" s="133"/>
    </row>
    <row r="2031" spans="1:13" ht="15" customHeight="1">
      <c r="A2031" s="143"/>
      <c r="B2031" s="130"/>
      <c r="C2031" s="131"/>
      <c r="D2031" s="131"/>
      <c r="E2031" s="131"/>
      <c r="F2031" s="152"/>
      <c r="G2031" s="130"/>
      <c r="H2031" s="130"/>
      <c r="I2031" s="131"/>
      <c r="J2031" s="131"/>
      <c r="K2031" s="131"/>
      <c r="L2031" s="132"/>
      <c r="M2031" s="133"/>
    </row>
    <row r="2032" spans="1:13" ht="15" customHeight="1">
      <c r="A2032" s="143"/>
      <c r="B2032" s="130"/>
      <c r="C2032" s="131"/>
      <c r="D2032" s="131"/>
      <c r="E2032" s="131"/>
      <c r="F2032" s="152"/>
      <c r="G2032" s="130"/>
      <c r="H2032" s="130"/>
      <c r="I2032" s="131"/>
      <c r="J2032" s="131"/>
      <c r="K2032" s="131"/>
      <c r="L2032" s="132"/>
      <c r="M2032" s="133"/>
    </row>
    <row r="2033" spans="1:13" ht="15" customHeight="1">
      <c r="A2033" s="143"/>
      <c r="B2033" s="130"/>
      <c r="C2033" s="131"/>
      <c r="D2033" s="131"/>
      <c r="E2033" s="131"/>
      <c r="F2033" s="152"/>
      <c r="G2033" s="130"/>
      <c r="H2033" s="130"/>
      <c r="I2033" s="131"/>
      <c r="J2033" s="131"/>
      <c r="K2033" s="131"/>
      <c r="L2033" s="132"/>
      <c r="M2033" s="133"/>
    </row>
    <row r="2034" spans="1:13" ht="15" customHeight="1">
      <c r="A2034" s="143"/>
      <c r="B2034" s="130"/>
      <c r="C2034" s="131"/>
      <c r="D2034" s="131"/>
      <c r="E2034" s="131"/>
      <c r="F2034" s="152"/>
      <c r="G2034" s="130"/>
      <c r="H2034" s="130"/>
      <c r="I2034" s="131"/>
      <c r="J2034" s="131"/>
      <c r="K2034" s="131"/>
      <c r="L2034" s="132"/>
      <c r="M2034" s="133"/>
    </row>
    <row r="2035" spans="1:13" ht="15" customHeight="1">
      <c r="A2035" s="143"/>
      <c r="B2035" s="130"/>
      <c r="C2035" s="131"/>
      <c r="D2035" s="131"/>
      <c r="E2035" s="131"/>
      <c r="F2035" s="152"/>
      <c r="G2035" s="130"/>
      <c r="H2035" s="130"/>
      <c r="I2035" s="131"/>
      <c r="J2035" s="131"/>
      <c r="K2035" s="131"/>
      <c r="L2035" s="132"/>
      <c r="M2035" s="133"/>
    </row>
    <row r="2036" spans="1:13" ht="15" customHeight="1">
      <c r="A2036" s="143"/>
      <c r="B2036" s="130"/>
      <c r="C2036" s="131"/>
      <c r="D2036" s="131"/>
      <c r="E2036" s="131"/>
      <c r="F2036" s="152"/>
      <c r="G2036" s="130"/>
      <c r="H2036" s="130"/>
      <c r="I2036" s="131"/>
      <c r="J2036" s="131"/>
      <c r="K2036" s="131"/>
      <c r="L2036" s="132"/>
      <c r="M2036" s="133"/>
    </row>
    <row r="2037" spans="1:13" ht="15" customHeight="1">
      <c r="A2037" s="143"/>
      <c r="B2037" s="130"/>
      <c r="C2037" s="131"/>
      <c r="D2037" s="131"/>
      <c r="E2037" s="131"/>
      <c r="F2037" s="152"/>
      <c r="G2037" s="130"/>
      <c r="H2037" s="130"/>
      <c r="I2037" s="131"/>
      <c r="J2037" s="131"/>
      <c r="K2037" s="131"/>
      <c r="L2037" s="132"/>
      <c r="M2037" s="133"/>
    </row>
    <row r="2038" spans="1:13" ht="15" customHeight="1">
      <c r="A2038" s="143"/>
      <c r="B2038" s="130"/>
      <c r="C2038" s="131"/>
      <c r="D2038" s="131"/>
      <c r="E2038" s="131"/>
      <c r="F2038" s="152"/>
      <c r="G2038" s="130"/>
      <c r="H2038" s="130"/>
      <c r="I2038" s="131"/>
      <c r="J2038" s="131"/>
      <c r="K2038" s="131"/>
      <c r="L2038" s="132"/>
      <c r="M2038" s="133"/>
    </row>
    <row r="2039" spans="1:13" ht="15" customHeight="1">
      <c r="A2039" s="143"/>
      <c r="B2039" s="130"/>
      <c r="C2039" s="131"/>
      <c r="D2039" s="131"/>
      <c r="E2039" s="131"/>
      <c r="F2039" s="152"/>
      <c r="G2039" s="130"/>
      <c r="H2039" s="130"/>
      <c r="I2039" s="131"/>
      <c r="J2039" s="131"/>
      <c r="K2039" s="131"/>
      <c r="L2039" s="132"/>
      <c r="M2039" s="133"/>
    </row>
    <row r="2040" spans="1:13" ht="15" customHeight="1">
      <c r="A2040" s="143"/>
      <c r="B2040" s="130"/>
      <c r="C2040" s="131"/>
      <c r="D2040" s="131"/>
      <c r="E2040" s="131"/>
      <c r="F2040" s="152"/>
      <c r="G2040" s="130"/>
      <c r="H2040" s="130"/>
      <c r="I2040" s="131"/>
      <c r="J2040" s="131"/>
      <c r="K2040" s="131"/>
      <c r="L2040" s="132"/>
      <c r="M2040" s="133"/>
    </row>
    <row r="2041" spans="1:13" ht="15" customHeight="1">
      <c r="A2041" s="143"/>
      <c r="B2041" s="130"/>
      <c r="C2041" s="131"/>
      <c r="D2041" s="131"/>
      <c r="E2041" s="131"/>
      <c r="F2041" s="152"/>
      <c r="G2041" s="130"/>
      <c r="H2041" s="130"/>
      <c r="I2041" s="131"/>
      <c r="J2041" s="131"/>
      <c r="K2041" s="131"/>
      <c r="L2041" s="132"/>
      <c r="M2041" s="133"/>
    </row>
    <row r="2042" spans="1:13" ht="15" customHeight="1">
      <c r="A2042" s="143"/>
      <c r="B2042" s="130"/>
      <c r="C2042" s="131"/>
      <c r="D2042" s="131"/>
      <c r="E2042" s="131"/>
      <c r="F2042" s="152"/>
      <c r="G2042" s="130"/>
      <c r="H2042" s="130"/>
      <c r="I2042" s="131"/>
      <c r="J2042" s="131"/>
      <c r="K2042" s="131"/>
      <c r="L2042" s="132"/>
      <c r="M2042" s="133"/>
    </row>
    <row r="2043" spans="1:13" ht="15" customHeight="1">
      <c r="A2043" s="143"/>
      <c r="B2043" s="130"/>
      <c r="C2043" s="131"/>
      <c r="D2043" s="131"/>
      <c r="E2043" s="131"/>
      <c r="F2043" s="152"/>
      <c r="G2043" s="130"/>
      <c r="H2043" s="130"/>
      <c r="I2043" s="131"/>
      <c r="J2043" s="131"/>
      <c r="K2043" s="131"/>
      <c r="L2043" s="132"/>
      <c r="M2043" s="133"/>
    </row>
    <row r="2044" spans="1:13" ht="15" customHeight="1">
      <c r="A2044" s="143"/>
      <c r="B2044" s="130"/>
      <c r="C2044" s="131"/>
      <c r="D2044" s="131"/>
      <c r="E2044" s="131"/>
      <c r="F2044" s="152"/>
      <c r="G2044" s="130"/>
      <c r="H2044" s="130"/>
      <c r="I2044" s="131"/>
      <c r="J2044" s="131"/>
      <c r="K2044" s="131"/>
      <c r="L2044" s="132"/>
      <c r="M2044" s="133"/>
    </row>
    <row r="2045" spans="1:13" ht="15" customHeight="1">
      <c r="A2045" s="143"/>
      <c r="B2045" s="130"/>
      <c r="C2045" s="131"/>
      <c r="D2045" s="131"/>
      <c r="E2045" s="131"/>
      <c r="F2045" s="152"/>
      <c r="G2045" s="130"/>
      <c r="H2045" s="130"/>
      <c r="I2045" s="131"/>
      <c r="J2045" s="131"/>
      <c r="K2045" s="131"/>
      <c r="L2045" s="132"/>
      <c r="M2045" s="133"/>
    </row>
    <row r="2046" spans="1:13" ht="15" customHeight="1">
      <c r="A2046" s="143"/>
      <c r="B2046" s="130"/>
      <c r="C2046" s="131"/>
      <c r="D2046" s="131"/>
      <c r="E2046" s="131"/>
      <c r="F2046" s="152"/>
      <c r="G2046" s="130"/>
      <c r="H2046" s="130"/>
      <c r="I2046" s="131"/>
      <c r="J2046" s="131"/>
      <c r="K2046" s="131"/>
      <c r="L2046" s="132"/>
      <c r="M2046" s="133"/>
    </row>
    <row r="2047" spans="1:13" ht="15" customHeight="1">
      <c r="A2047" s="143"/>
      <c r="B2047" s="130"/>
      <c r="C2047" s="131"/>
      <c r="D2047" s="131"/>
      <c r="E2047" s="131"/>
      <c r="F2047" s="152"/>
      <c r="G2047" s="130"/>
      <c r="H2047" s="130"/>
      <c r="I2047" s="131"/>
      <c r="J2047" s="131"/>
      <c r="K2047" s="131"/>
      <c r="L2047" s="132"/>
      <c r="M2047" s="133"/>
    </row>
    <row r="2048" spans="1:13" ht="15" customHeight="1">
      <c r="A2048" s="143"/>
      <c r="B2048" s="130"/>
      <c r="C2048" s="131"/>
      <c r="D2048" s="131"/>
      <c r="E2048" s="131"/>
      <c r="F2048" s="152"/>
      <c r="G2048" s="130"/>
      <c r="H2048" s="130"/>
      <c r="I2048" s="131"/>
      <c r="J2048" s="131"/>
      <c r="K2048" s="131"/>
      <c r="L2048" s="132"/>
      <c r="M2048" s="133"/>
    </row>
    <row r="2049" spans="1:13" ht="15" customHeight="1">
      <c r="A2049" s="143"/>
      <c r="B2049" s="130"/>
      <c r="C2049" s="131"/>
      <c r="D2049" s="131"/>
      <c r="E2049" s="131"/>
      <c r="F2049" s="152"/>
      <c r="G2049" s="130"/>
      <c r="H2049" s="130"/>
      <c r="I2049" s="131"/>
      <c r="J2049" s="131"/>
      <c r="K2049" s="131"/>
      <c r="L2049" s="132"/>
      <c r="M2049" s="133"/>
    </row>
    <row r="2050" spans="1:13" ht="15" customHeight="1">
      <c r="A2050" s="143"/>
      <c r="B2050" s="130"/>
      <c r="C2050" s="131"/>
      <c r="D2050" s="131"/>
      <c r="E2050" s="131"/>
      <c r="F2050" s="152"/>
      <c r="G2050" s="130"/>
      <c r="H2050" s="130"/>
      <c r="I2050" s="131"/>
      <c r="J2050" s="131"/>
      <c r="K2050" s="131"/>
      <c r="L2050" s="132"/>
      <c r="M2050" s="133"/>
    </row>
    <row r="2051" spans="1:13" ht="15" customHeight="1">
      <c r="A2051" s="143"/>
      <c r="B2051" s="130"/>
      <c r="C2051" s="131"/>
      <c r="D2051" s="131"/>
      <c r="E2051" s="131"/>
      <c r="F2051" s="152"/>
      <c r="G2051" s="130"/>
      <c r="H2051" s="130"/>
      <c r="I2051" s="131"/>
      <c r="J2051" s="131"/>
      <c r="K2051" s="131"/>
      <c r="L2051" s="132"/>
      <c r="M2051" s="133"/>
    </row>
    <row r="2052" spans="1:13" ht="15" customHeight="1">
      <c r="A2052" s="143"/>
      <c r="B2052" s="130"/>
      <c r="C2052" s="131"/>
      <c r="D2052" s="131"/>
      <c r="E2052" s="131"/>
      <c r="F2052" s="152"/>
      <c r="G2052" s="130"/>
      <c r="H2052" s="130"/>
      <c r="I2052" s="131"/>
      <c r="J2052" s="131"/>
      <c r="K2052" s="131"/>
      <c r="L2052" s="132"/>
      <c r="M2052" s="133"/>
    </row>
    <row r="2053" spans="1:13" ht="15" customHeight="1">
      <c r="A2053" s="143"/>
      <c r="B2053" s="130"/>
      <c r="C2053" s="131"/>
      <c r="D2053" s="131"/>
      <c r="E2053" s="131"/>
      <c r="F2053" s="152"/>
      <c r="G2053" s="130"/>
      <c r="H2053" s="130"/>
      <c r="I2053" s="131"/>
      <c r="J2053" s="131"/>
      <c r="K2053" s="131"/>
      <c r="L2053" s="132"/>
      <c r="M2053" s="133"/>
    </row>
    <row r="2054" spans="1:13" ht="15" customHeight="1">
      <c r="A2054" s="143"/>
      <c r="B2054" s="130"/>
      <c r="C2054" s="131"/>
      <c r="D2054" s="131"/>
      <c r="E2054" s="131"/>
      <c r="F2054" s="152"/>
      <c r="G2054" s="130"/>
      <c r="H2054" s="130"/>
      <c r="I2054" s="131"/>
      <c r="J2054" s="131"/>
      <c r="K2054" s="131"/>
      <c r="L2054" s="132"/>
      <c r="M2054" s="133"/>
    </row>
    <row r="2055" spans="1:13" ht="15" customHeight="1">
      <c r="A2055" s="143"/>
      <c r="B2055" s="130"/>
      <c r="C2055" s="131"/>
      <c r="D2055" s="131"/>
      <c r="E2055" s="131"/>
      <c r="F2055" s="152"/>
      <c r="G2055" s="130"/>
      <c r="H2055" s="130"/>
      <c r="I2055" s="131"/>
      <c r="J2055" s="131"/>
      <c r="K2055" s="131"/>
      <c r="L2055" s="132"/>
      <c r="M2055" s="133"/>
    </row>
    <row r="2056" spans="1:13" ht="15" customHeight="1">
      <c r="A2056" s="143"/>
      <c r="B2056" s="130"/>
      <c r="C2056" s="131"/>
      <c r="D2056" s="131"/>
      <c r="E2056" s="131"/>
      <c r="F2056" s="152"/>
      <c r="G2056" s="130"/>
      <c r="H2056" s="130"/>
      <c r="I2056" s="131"/>
      <c r="J2056" s="131"/>
      <c r="K2056" s="131"/>
      <c r="L2056" s="132"/>
      <c r="M2056" s="133"/>
    </row>
    <row r="2057" spans="1:13" ht="15" customHeight="1">
      <c r="A2057" s="143"/>
      <c r="B2057" s="130"/>
      <c r="C2057" s="131"/>
      <c r="D2057" s="131"/>
      <c r="E2057" s="131"/>
      <c r="F2057" s="152"/>
      <c r="G2057" s="130"/>
      <c r="H2057" s="130"/>
      <c r="I2057" s="131"/>
      <c r="J2057" s="131"/>
      <c r="K2057" s="131"/>
      <c r="L2057" s="132"/>
      <c r="M2057" s="133"/>
    </row>
    <row r="2058" spans="1:13" ht="15" customHeight="1">
      <c r="A2058" s="143"/>
      <c r="B2058" s="130"/>
      <c r="C2058" s="131"/>
      <c r="D2058" s="131"/>
      <c r="E2058" s="131"/>
      <c r="F2058" s="152"/>
      <c r="G2058" s="130"/>
      <c r="H2058" s="130"/>
      <c r="I2058" s="131"/>
      <c r="J2058" s="131"/>
      <c r="K2058" s="131"/>
      <c r="L2058" s="132"/>
      <c r="M2058" s="133"/>
    </row>
    <row r="2059" spans="1:13" ht="15" customHeight="1">
      <c r="A2059" s="143"/>
      <c r="B2059" s="130"/>
      <c r="C2059" s="131"/>
      <c r="D2059" s="131"/>
      <c r="E2059" s="131"/>
      <c r="F2059" s="152"/>
      <c r="G2059" s="130"/>
      <c r="H2059" s="130"/>
      <c r="I2059" s="131"/>
      <c r="J2059" s="131"/>
      <c r="K2059" s="131"/>
      <c r="L2059" s="132"/>
      <c r="M2059" s="133"/>
    </row>
    <row r="2060" spans="1:13" ht="15" customHeight="1">
      <c r="A2060" s="143"/>
      <c r="B2060" s="130"/>
      <c r="C2060" s="131"/>
      <c r="D2060" s="131"/>
      <c r="E2060" s="131"/>
      <c r="F2060" s="152"/>
      <c r="G2060" s="130"/>
      <c r="H2060" s="130"/>
      <c r="I2060" s="131"/>
      <c r="J2060" s="131"/>
      <c r="K2060" s="131"/>
      <c r="L2060" s="132"/>
      <c r="M2060" s="133"/>
    </row>
    <row r="2061" spans="1:13" ht="15" customHeight="1">
      <c r="A2061" s="143"/>
      <c r="B2061" s="130"/>
      <c r="C2061" s="131"/>
      <c r="D2061" s="131"/>
      <c r="E2061" s="131"/>
      <c r="F2061" s="152"/>
      <c r="G2061" s="130"/>
      <c r="H2061" s="130"/>
      <c r="I2061" s="131"/>
      <c r="J2061" s="131"/>
      <c r="K2061" s="131"/>
      <c r="L2061" s="132"/>
      <c r="M2061" s="133"/>
    </row>
    <row r="2062" spans="1:13" ht="15" customHeight="1">
      <c r="A2062" s="143"/>
      <c r="B2062" s="130"/>
      <c r="C2062" s="131"/>
      <c r="D2062" s="131"/>
      <c r="E2062" s="131"/>
      <c r="F2062" s="152"/>
      <c r="G2062" s="130"/>
      <c r="H2062" s="130"/>
      <c r="I2062" s="131"/>
      <c r="J2062" s="131"/>
      <c r="K2062" s="131"/>
      <c r="L2062" s="132"/>
      <c r="M2062" s="133"/>
    </row>
    <row r="2063" spans="1:13" ht="15" customHeight="1">
      <c r="A2063" s="143"/>
      <c r="B2063" s="130"/>
      <c r="C2063" s="131"/>
      <c r="D2063" s="131"/>
      <c r="E2063" s="131"/>
      <c r="F2063" s="152"/>
      <c r="G2063" s="130"/>
      <c r="H2063" s="130"/>
      <c r="I2063" s="131"/>
      <c r="J2063" s="131"/>
      <c r="K2063" s="131"/>
      <c r="L2063" s="132"/>
      <c r="M2063" s="133"/>
    </row>
    <row r="2064" spans="1:13" ht="15" customHeight="1">
      <c r="A2064" s="143"/>
      <c r="B2064" s="130"/>
      <c r="C2064" s="131"/>
      <c r="D2064" s="131"/>
      <c r="E2064" s="131"/>
      <c r="F2064" s="152"/>
      <c r="G2064" s="130"/>
      <c r="H2064" s="130"/>
      <c r="I2064" s="131"/>
      <c r="J2064" s="131"/>
      <c r="K2064" s="131"/>
      <c r="L2064" s="132"/>
      <c r="M2064" s="133"/>
    </row>
    <row r="2065" spans="1:13" ht="15" customHeight="1">
      <c r="A2065" s="143"/>
      <c r="B2065" s="130"/>
      <c r="C2065" s="131"/>
      <c r="D2065" s="131"/>
      <c r="E2065" s="131"/>
      <c r="F2065" s="152"/>
      <c r="G2065" s="130"/>
      <c r="H2065" s="130"/>
      <c r="I2065" s="131"/>
      <c r="J2065" s="131"/>
      <c r="K2065" s="131"/>
      <c r="L2065" s="132"/>
      <c r="M2065" s="133"/>
    </row>
    <row r="2066" spans="1:13" ht="15" customHeight="1">
      <c r="A2066" s="143"/>
      <c r="B2066" s="130"/>
      <c r="C2066" s="131"/>
      <c r="D2066" s="131"/>
      <c r="E2066" s="131"/>
      <c r="F2066" s="152"/>
      <c r="G2066" s="130"/>
      <c r="H2066" s="130"/>
      <c r="I2066" s="131"/>
      <c r="J2066" s="131"/>
      <c r="K2066" s="131"/>
      <c r="L2066" s="132"/>
      <c r="M2066" s="133"/>
    </row>
    <row r="2067" spans="1:13" ht="15" customHeight="1">
      <c r="A2067" s="143"/>
      <c r="B2067" s="130"/>
      <c r="C2067" s="131"/>
      <c r="D2067" s="131"/>
      <c r="E2067" s="131"/>
      <c r="F2067" s="152"/>
      <c r="G2067" s="130"/>
      <c r="H2067" s="130"/>
      <c r="I2067" s="131"/>
      <c r="J2067" s="131"/>
      <c r="K2067" s="131"/>
      <c r="L2067" s="132"/>
      <c r="M2067" s="133"/>
    </row>
    <row r="2068" spans="1:13" ht="15" customHeight="1">
      <c r="A2068" s="143"/>
      <c r="B2068" s="130"/>
      <c r="C2068" s="131"/>
      <c r="D2068" s="131"/>
      <c r="E2068" s="131"/>
      <c r="F2068" s="152"/>
      <c r="G2068" s="130"/>
      <c r="H2068" s="130"/>
      <c r="I2068" s="131"/>
      <c r="J2068" s="131"/>
      <c r="K2068" s="131"/>
      <c r="L2068" s="132"/>
      <c r="M2068" s="133"/>
    </row>
    <row r="2069" spans="1:13" ht="15" customHeight="1">
      <c r="A2069" s="143"/>
      <c r="B2069" s="130"/>
      <c r="C2069" s="131"/>
      <c r="D2069" s="131"/>
      <c r="E2069" s="131"/>
      <c r="F2069" s="152"/>
      <c r="G2069" s="130"/>
      <c r="H2069" s="130"/>
      <c r="I2069" s="131"/>
      <c r="J2069" s="131"/>
      <c r="K2069" s="131"/>
      <c r="L2069" s="132"/>
      <c r="M2069" s="133"/>
    </row>
    <row r="2070" spans="1:13" ht="15" customHeight="1">
      <c r="A2070" s="143"/>
      <c r="B2070" s="130"/>
      <c r="C2070" s="131"/>
      <c r="D2070" s="131"/>
      <c r="E2070" s="131"/>
      <c r="F2070" s="152"/>
      <c r="G2070" s="130"/>
      <c r="H2070" s="130"/>
      <c r="I2070" s="131"/>
      <c r="J2070" s="131"/>
      <c r="K2070" s="131"/>
      <c r="L2070" s="132"/>
      <c r="M2070" s="133"/>
    </row>
    <row r="2071" spans="1:13" ht="15" customHeight="1">
      <c r="A2071" s="143"/>
      <c r="B2071" s="130"/>
      <c r="C2071" s="131"/>
      <c r="D2071" s="131"/>
      <c r="E2071" s="131"/>
      <c r="F2071" s="152"/>
      <c r="G2071" s="130"/>
      <c r="H2071" s="130"/>
      <c r="I2071" s="131"/>
      <c r="J2071" s="131"/>
      <c r="K2071" s="131"/>
      <c r="L2071" s="132"/>
      <c r="M2071" s="133"/>
    </row>
    <row r="2072" spans="1:13" ht="15" customHeight="1">
      <c r="A2072" s="143"/>
      <c r="B2072" s="130"/>
      <c r="C2072" s="131"/>
      <c r="D2072" s="131"/>
      <c r="E2072" s="131"/>
      <c r="F2072" s="152"/>
      <c r="G2072" s="130"/>
      <c r="H2072" s="130"/>
      <c r="I2072" s="131"/>
      <c r="J2072" s="131"/>
      <c r="K2072" s="131"/>
      <c r="L2072" s="132"/>
      <c r="M2072" s="133"/>
    </row>
    <row r="2073" spans="1:13" ht="15" customHeight="1">
      <c r="A2073" s="143"/>
      <c r="B2073" s="130"/>
      <c r="C2073" s="131"/>
      <c r="D2073" s="131"/>
      <c r="E2073" s="131"/>
      <c r="F2073" s="152"/>
      <c r="G2073" s="130"/>
      <c r="H2073" s="130"/>
      <c r="I2073" s="131"/>
      <c r="J2073" s="131"/>
      <c r="K2073" s="131"/>
      <c r="L2073" s="132"/>
      <c r="M2073" s="133"/>
    </row>
    <row r="2074" spans="1:13" ht="15" customHeight="1">
      <c r="A2074" s="143"/>
      <c r="B2074" s="130"/>
      <c r="C2074" s="131"/>
      <c r="D2074" s="131"/>
      <c r="E2074" s="131"/>
      <c r="F2074" s="152"/>
      <c r="G2074" s="130"/>
      <c r="H2074" s="130"/>
      <c r="I2074" s="131"/>
      <c r="J2074" s="131"/>
      <c r="K2074" s="131"/>
      <c r="L2074" s="132"/>
      <c r="M2074" s="133"/>
    </row>
    <row r="2075" spans="1:13" ht="15" customHeight="1">
      <c r="A2075" s="143"/>
      <c r="B2075" s="130"/>
      <c r="C2075" s="131"/>
      <c r="D2075" s="131"/>
      <c r="E2075" s="131"/>
      <c r="F2075" s="152"/>
      <c r="G2075" s="130"/>
      <c r="H2075" s="130"/>
      <c r="I2075" s="131"/>
      <c r="J2075" s="131"/>
      <c r="K2075" s="131"/>
      <c r="L2075" s="132"/>
      <c r="M2075" s="133"/>
    </row>
    <row r="2076" spans="1:13" ht="15" customHeight="1">
      <c r="A2076" s="143"/>
      <c r="B2076" s="130"/>
      <c r="C2076" s="131"/>
      <c r="D2076" s="131"/>
      <c r="E2076" s="131"/>
      <c r="F2076" s="152"/>
      <c r="G2076" s="130"/>
      <c r="H2076" s="130"/>
      <c r="I2076" s="131"/>
      <c r="J2076" s="131"/>
      <c r="K2076" s="131"/>
      <c r="L2076" s="132"/>
      <c r="M2076" s="133"/>
    </row>
    <row r="2077" spans="1:13" ht="15" customHeight="1">
      <c r="A2077" s="143"/>
      <c r="B2077" s="130"/>
      <c r="C2077" s="131"/>
      <c r="D2077" s="131"/>
      <c r="E2077" s="131"/>
      <c r="F2077" s="152"/>
      <c r="G2077" s="130"/>
      <c r="H2077" s="130"/>
      <c r="I2077" s="131"/>
      <c r="J2077" s="131"/>
      <c r="K2077" s="131"/>
      <c r="L2077" s="132"/>
      <c r="M2077" s="133"/>
    </row>
    <row r="2078" spans="1:13" ht="15" customHeight="1">
      <c r="A2078" s="143"/>
      <c r="B2078" s="130"/>
      <c r="C2078" s="131"/>
      <c r="D2078" s="131"/>
      <c r="E2078" s="131"/>
      <c r="F2078" s="152"/>
      <c r="G2078" s="130"/>
      <c r="H2078" s="130"/>
      <c r="I2078" s="131"/>
      <c r="J2078" s="131"/>
      <c r="K2078" s="131"/>
      <c r="L2078" s="132"/>
      <c r="M2078" s="133"/>
    </row>
    <row r="2079" spans="1:13" ht="15" customHeight="1">
      <c r="A2079" s="143"/>
      <c r="B2079" s="130"/>
      <c r="C2079" s="131"/>
      <c r="D2079" s="131"/>
      <c r="E2079" s="131"/>
      <c r="F2079" s="152"/>
      <c r="G2079" s="130"/>
      <c r="H2079" s="130"/>
      <c r="I2079" s="131"/>
      <c r="J2079" s="131"/>
      <c r="K2079" s="131"/>
      <c r="L2079" s="132"/>
      <c r="M2079" s="133"/>
    </row>
    <row r="2080" spans="1:13" ht="15" customHeight="1">
      <c r="A2080" s="143"/>
      <c r="B2080" s="130"/>
      <c r="C2080" s="131"/>
      <c r="D2080" s="131"/>
      <c r="E2080" s="131"/>
      <c r="F2080" s="152"/>
      <c r="G2080" s="130"/>
      <c r="H2080" s="130"/>
      <c r="I2080" s="131"/>
      <c r="J2080" s="131"/>
      <c r="K2080" s="131"/>
      <c r="L2080" s="132"/>
      <c r="M2080" s="133"/>
    </row>
    <row r="2081" spans="1:13" ht="15" customHeight="1">
      <c r="A2081" s="143"/>
      <c r="B2081" s="130"/>
      <c r="C2081" s="131"/>
      <c r="D2081" s="131"/>
      <c r="E2081" s="131"/>
      <c r="F2081" s="152"/>
      <c r="G2081" s="130"/>
      <c r="H2081" s="130"/>
      <c r="I2081" s="131"/>
      <c r="J2081" s="131"/>
      <c r="K2081" s="131"/>
      <c r="L2081" s="132"/>
      <c r="M2081" s="133"/>
    </row>
    <row r="2082" spans="1:13" ht="15" customHeight="1">
      <c r="A2082" s="143"/>
      <c r="B2082" s="130"/>
      <c r="C2082" s="131"/>
      <c r="D2082" s="131"/>
      <c r="E2082" s="131"/>
      <c r="F2082" s="152"/>
      <c r="G2082" s="130"/>
      <c r="H2082" s="130"/>
      <c r="I2082" s="131"/>
      <c r="J2082" s="131"/>
      <c r="K2082" s="131"/>
      <c r="L2082" s="132"/>
      <c r="M2082" s="133"/>
    </row>
    <row r="2083" spans="1:13" ht="15" customHeight="1">
      <c r="A2083" s="143"/>
      <c r="B2083" s="130"/>
      <c r="C2083" s="131"/>
      <c r="D2083" s="131"/>
      <c r="E2083" s="131"/>
      <c r="F2083" s="152"/>
      <c r="G2083" s="130"/>
      <c r="H2083" s="130"/>
      <c r="I2083" s="131"/>
      <c r="J2083" s="131"/>
      <c r="K2083" s="131"/>
      <c r="L2083" s="132"/>
      <c r="M2083" s="133"/>
    </row>
    <row r="2084" spans="1:13" ht="15" customHeight="1">
      <c r="A2084" s="143"/>
      <c r="B2084" s="130"/>
      <c r="C2084" s="131"/>
      <c r="D2084" s="131"/>
      <c r="E2084" s="131"/>
      <c r="F2084" s="152"/>
      <c r="G2084" s="130"/>
      <c r="H2084" s="130"/>
      <c r="I2084" s="131"/>
      <c r="J2084" s="131"/>
      <c r="K2084" s="131"/>
      <c r="L2084" s="132"/>
      <c r="M2084" s="133"/>
    </row>
    <row r="2085" spans="1:13" ht="15" customHeight="1">
      <c r="A2085" s="143"/>
      <c r="B2085" s="130"/>
      <c r="C2085" s="131"/>
      <c r="D2085" s="131"/>
      <c r="E2085" s="131"/>
      <c r="F2085" s="152"/>
      <c r="G2085" s="130"/>
      <c r="H2085" s="130"/>
      <c r="I2085" s="131"/>
      <c r="J2085" s="131"/>
      <c r="K2085" s="131"/>
      <c r="L2085" s="132"/>
      <c r="M2085" s="133"/>
    </row>
    <row r="2086" spans="1:13" ht="15" customHeight="1">
      <c r="A2086" s="143"/>
      <c r="B2086" s="130"/>
      <c r="C2086" s="131"/>
      <c r="D2086" s="131"/>
      <c r="E2086" s="131"/>
      <c r="F2086" s="152"/>
      <c r="G2086" s="130"/>
      <c r="H2086" s="130"/>
      <c r="I2086" s="131"/>
      <c r="J2086" s="131"/>
      <c r="K2086" s="131"/>
      <c r="L2086" s="132"/>
      <c r="M2086" s="133"/>
    </row>
    <row r="2087" spans="1:13" ht="15" customHeight="1">
      <c r="A2087" s="143"/>
      <c r="B2087" s="130"/>
      <c r="C2087" s="131"/>
      <c r="D2087" s="131"/>
      <c r="E2087" s="131"/>
      <c r="F2087" s="152"/>
      <c r="G2087" s="130"/>
      <c r="H2087" s="130"/>
      <c r="I2087" s="131"/>
      <c r="J2087" s="131"/>
      <c r="K2087" s="131"/>
      <c r="L2087" s="132"/>
      <c r="M2087" s="133"/>
    </row>
    <row r="2088" spans="1:13" ht="15" customHeight="1">
      <c r="A2088" s="143"/>
      <c r="B2088" s="130"/>
      <c r="C2088" s="131"/>
      <c r="D2088" s="131"/>
      <c r="E2088" s="131"/>
      <c r="F2088" s="152"/>
      <c r="G2088" s="130"/>
      <c r="H2088" s="130"/>
      <c r="I2088" s="131"/>
      <c r="J2088" s="131"/>
      <c r="K2088" s="131"/>
      <c r="L2088" s="132"/>
      <c r="M2088" s="133"/>
    </row>
    <row r="2089" spans="1:13" ht="15" customHeight="1">
      <c r="A2089" s="143"/>
      <c r="B2089" s="130"/>
      <c r="C2089" s="131"/>
      <c r="D2089" s="131"/>
      <c r="E2089" s="131"/>
      <c r="F2089" s="152"/>
      <c r="G2089" s="130"/>
      <c r="H2089" s="130"/>
      <c r="I2089" s="131"/>
      <c r="J2089" s="131"/>
      <c r="K2089" s="131"/>
      <c r="L2089" s="132"/>
      <c r="M2089" s="133"/>
    </row>
    <row r="2090" spans="1:13" ht="15" customHeight="1">
      <c r="A2090" s="143"/>
      <c r="B2090" s="130"/>
      <c r="C2090" s="131"/>
      <c r="D2090" s="131"/>
      <c r="E2090" s="131"/>
      <c r="F2090" s="152"/>
      <c r="G2090" s="130"/>
      <c r="H2090" s="130"/>
      <c r="I2090" s="131"/>
      <c r="J2090" s="131"/>
      <c r="K2090" s="131"/>
      <c r="L2090" s="132"/>
      <c r="M2090" s="133"/>
    </row>
    <row r="2091" spans="1:13" ht="15" customHeight="1">
      <c r="A2091" s="143"/>
      <c r="B2091" s="130"/>
      <c r="C2091" s="131"/>
      <c r="D2091" s="131"/>
      <c r="E2091" s="131"/>
      <c r="F2091" s="152"/>
      <c r="G2091" s="130"/>
      <c r="H2091" s="130"/>
      <c r="I2091" s="131"/>
      <c r="J2091" s="131"/>
      <c r="K2091" s="131"/>
      <c r="L2091" s="132"/>
      <c r="M2091" s="133"/>
    </row>
    <row r="2092" spans="1:13" ht="15" customHeight="1">
      <c r="A2092" s="143"/>
      <c r="B2092" s="130"/>
      <c r="C2092" s="131"/>
      <c r="D2092" s="131"/>
      <c r="E2092" s="131"/>
      <c r="F2092" s="152"/>
      <c r="G2092" s="130"/>
      <c r="H2092" s="130"/>
      <c r="I2092" s="131"/>
      <c r="J2092" s="131"/>
      <c r="K2092" s="131"/>
      <c r="L2092" s="132"/>
      <c r="M2092" s="133"/>
    </row>
    <row r="2093" spans="1:13" ht="15" customHeight="1">
      <c r="A2093" s="143"/>
      <c r="B2093" s="130"/>
      <c r="C2093" s="131"/>
      <c r="D2093" s="131"/>
      <c r="E2093" s="131"/>
      <c r="F2093" s="152"/>
      <c r="G2093" s="130"/>
      <c r="H2093" s="130"/>
      <c r="I2093" s="131"/>
      <c r="J2093" s="131"/>
      <c r="K2093" s="131"/>
      <c r="L2093" s="132"/>
      <c r="M2093" s="133"/>
    </row>
    <row r="2094" spans="1:13" ht="15" customHeight="1">
      <c r="A2094" s="143"/>
      <c r="B2094" s="130"/>
      <c r="C2094" s="131"/>
      <c r="D2094" s="131"/>
      <c r="E2094" s="131"/>
      <c r="F2094" s="152"/>
      <c r="G2094" s="130"/>
      <c r="H2094" s="130"/>
      <c r="I2094" s="131"/>
      <c r="J2094" s="131"/>
      <c r="K2094" s="131"/>
      <c r="L2094" s="132"/>
      <c r="M2094" s="133"/>
    </row>
    <row r="2095" spans="1:13" ht="15" customHeight="1">
      <c r="A2095" s="143"/>
      <c r="B2095" s="130"/>
      <c r="C2095" s="131"/>
      <c r="D2095" s="131"/>
      <c r="E2095" s="131"/>
      <c r="F2095" s="152"/>
      <c r="G2095" s="130"/>
      <c r="H2095" s="130"/>
      <c r="I2095" s="131"/>
      <c r="J2095" s="131"/>
      <c r="K2095" s="131"/>
      <c r="L2095" s="132"/>
      <c r="M2095" s="133"/>
    </row>
    <row r="2096" spans="1:13" ht="15" customHeight="1">
      <c r="A2096" s="143"/>
      <c r="B2096" s="130"/>
      <c r="C2096" s="131"/>
      <c r="D2096" s="131"/>
      <c r="E2096" s="131"/>
      <c r="F2096" s="152"/>
      <c r="G2096" s="130"/>
      <c r="H2096" s="130"/>
      <c r="I2096" s="131"/>
      <c r="J2096" s="131"/>
      <c r="K2096" s="131"/>
      <c r="L2096" s="132"/>
      <c r="M2096" s="133"/>
    </row>
    <row r="2097" spans="1:13" ht="15" customHeight="1">
      <c r="A2097" s="143"/>
      <c r="B2097" s="130"/>
      <c r="C2097" s="131"/>
      <c r="D2097" s="131"/>
      <c r="E2097" s="131"/>
      <c r="F2097" s="152"/>
      <c r="G2097" s="130"/>
      <c r="H2097" s="130"/>
      <c r="I2097" s="131"/>
      <c r="J2097" s="131"/>
      <c r="K2097" s="131"/>
      <c r="L2097" s="132"/>
      <c r="M2097" s="133"/>
    </row>
    <row r="2098" spans="1:13" ht="15" customHeight="1">
      <c r="A2098" s="143"/>
      <c r="B2098" s="130"/>
      <c r="C2098" s="131"/>
      <c r="D2098" s="131"/>
      <c r="E2098" s="131"/>
      <c r="F2098" s="152"/>
      <c r="G2098" s="130"/>
      <c r="H2098" s="130"/>
      <c r="I2098" s="131"/>
      <c r="J2098" s="131"/>
      <c r="K2098" s="131"/>
      <c r="L2098" s="132"/>
      <c r="M2098" s="133"/>
    </row>
    <row r="2099" spans="1:13" ht="15" customHeight="1">
      <c r="A2099" s="143"/>
      <c r="B2099" s="130"/>
      <c r="C2099" s="131"/>
      <c r="D2099" s="131"/>
      <c r="E2099" s="131"/>
      <c r="F2099" s="152"/>
      <c r="G2099" s="130"/>
      <c r="H2099" s="130"/>
      <c r="I2099" s="131"/>
      <c r="J2099" s="131"/>
      <c r="K2099" s="131"/>
      <c r="L2099" s="132"/>
      <c r="M2099" s="133"/>
    </row>
    <row r="2100" spans="1:13" ht="15" customHeight="1">
      <c r="A2100" s="143"/>
      <c r="B2100" s="130"/>
      <c r="C2100" s="131"/>
      <c r="D2100" s="131"/>
      <c r="E2100" s="131"/>
      <c r="F2100" s="152"/>
      <c r="G2100" s="130"/>
      <c r="H2100" s="130"/>
      <c r="I2100" s="131"/>
      <c r="J2100" s="131"/>
      <c r="K2100" s="131"/>
      <c r="L2100" s="132"/>
      <c r="M2100" s="133"/>
    </row>
    <row r="2101" spans="1:13" ht="15" customHeight="1">
      <c r="A2101" s="143"/>
      <c r="B2101" s="130"/>
      <c r="C2101" s="131"/>
      <c r="D2101" s="131"/>
      <c r="E2101" s="131"/>
      <c r="F2101" s="152"/>
      <c r="G2101" s="130"/>
      <c r="H2101" s="130"/>
      <c r="I2101" s="131"/>
      <c r="J2101" s="131"/>
      <c r="K2101" s="131"/>
      <c r="L2101" s="132"/>
      <c r="M2101" s="133"/>
    </row>
    <row r="2102" spans="1:13" ht="15" customHeight="1">
      <c r="A2102" s="143"/>
      <c r="B2102" s="130"/>
      <c r="C2102" s="131"/>
      <c r="D2102" s="131"/>
      <c r="E2102" s="131"/>
      <c r="F2102" s="152"/>
      <c r="G2102" s="130"/>
      <c r="H2102" s="130"/>
      <c r="I2102" s="131"/>
      <c r="J2102" s="131"/>
      <c r="K2102" s="131"/>
      <c r="L2102" s="132"/>
      <c r="M2102" s="133"/>
    </row>
    <row r="2103" spans="1:13" ht="15" customHeight="1">
      <c r="A2103" s="143"/>
      <c r="B2103" s="130"/>
      <c r="C2103" s="131"/>
      <c r="D2103" s="131"/>
      <c r="E2103" s="131"/>
      <c r="F2103" s="152"/>
      <c r="G2103" s="130"/>
      <c r="H2103" s="130"/>
      <c r="I2103" s="131"/>
      <c r="J2103" s="131"/>
      <c r="K2103" s="131"/>
      <c r="L2103" s="132"/>
      <c r="M2103" s="133"/>
    </row>
    <row r="2104" spans="1:13" ht="15" customHeight="1">
      <c r="A2104" s="143"/>
      <c r="B2104" s="130"/>
      <c r="C2104" s="131"/>
      <c r="D2104" s="131"/>
      <c r="E2104" s="131"/>
      <c r="F2104" s="152"/>
      <c r="G2104" s="130"/>
      <c r="H2104" s="130"/>
      <c r="I2104" s="131"/>
      <c r="J2104" s="131"/>
      <c r="K2104" s="131"/>
      <c r="L2104" s="132"/>
      <c r="M2104" s="133"/>
    </row>
    <row r="2105" spans="1:13" ht="15" customHeight="1">
      <c r="A2105" s="143"/>
      <c r="B2105" s="130"/>
      <c r="C2105" s="131"/>
      <c r="D2105" s="131"/>
      <c r="E2105" s="131"/>
      <c r="F2105" s="152"/>
      <c r="G2105" s="130"/>
      <c r="H2105" s="130"/>
      <c r="I2105" s="131"/>
      <c r="J2105" s="131"/>
      <c r="K2105" s="131"/>
      <c r="L2105" s="132"/>
      <c r="M2105" s="133"/>
    </row>
    <row r="2106" spans="1:13" ht="15" customHeight="1">
      <c r="A2106" s="143"/>
      <c r="B2106" s="130"/>
      <c r="C2106" s="131"/>
      <c r="D2106" s="131"/>
      <c r="E2106" s="131"/>
      <c r="F2106" s="152"/>
      <c r="G2106" s="130"/>
      <c r="H2106" s="130"/>
      <c r="I2106" s="131"/>
      <c r="J2106" s="131"/>
      <c r="K2106" s="131"/>
      <c r="L2106" s="132"/>
      <c r="M2106" s="133"/>
    </row>
    <row r="2107" spans="1:13" ht="15" customHeight="1">
      <c r="A2107" s="143"/>
      <c r="B2107" s="130"/>
      <c r="C2107" s="131"/>
      <c r="D2107" s="131"/>
      <c r="E2107" s="131"/>
      <c r="F2107" s="152"/>
      <c r="G2107" s="130"/>
      <c r="H2107" s="130"/>
      <c r="I2107" s="131"/>
      <c r="J2107" s="131"/>
      <c r="K2107" s="131"/>
      <c r="L2107" s="132"/>
      <c r="M2107" s="133"/>
    </row>
    <row r="2108" spans="1:13" ht="15" customHeight="1">
      <c r="A2108" s="143"/>
      <c r="B2108" s="130"/>
      <c r="C2108" s="131"/>
      <c r="D2108" s="131"/>
      <c r="E2108" s="131"/>
      <c r="F2108" s="152"/>
      <c r="G2108" s="130"/>
      <c r="H2108" s="130"/>
      <c r="I2108" s="131"/>
      <c r="J2108" s="131"/>
      <c r="K2108" s="131"/>
      <c r="L2108" s="132"/>
      <c r="M2108" s="133"/>
    </row>
    <row r="2109" spans="1:13" ht="15" customHeight="1">
      <c r="A2109" s="143"/>
      <c r="B2109" s="130"/>
      <c r="C2109" s="131"/>
      <c r="D2109" s="131"/>
      <c r="E2109" s="131"/>
      <c r="F2109" s="152"/>
      <c r="G2109" s="130"/>
      <c r="H2109" s="130"/>
      <c r="I2109" s="131"/>
      <c r="J2109" s="131"/>
      <c r="K2109" s="131"/>
      <c r="L2109" s="132"/>
      <c r="M2109" s="133"/>
    </row>
    <row r="2110" spans="1:13" ht="15" customHeight="1">
      <c r="A2110" s="143"/>
      <c r="B2110" s="130"/>
      <c r="C2110" s="131"/>
      <c r="D2110" s="131"/>
      <c r="E2110" s="131"/>
      <c r="F2110" s="152"/>
      <c r="G2110" s="130"/>
      <c r="H2110" s="130"/>
      <c r="I2110" s="131"/>
      <c r="J2110" s="131"/>
      <c r="K2110" s="131"/>
      <c r="L2110" s="132"/>
      <c r="M2110" s="133"/>
    </row>
    <row r="2111" spans="1:13" ht="15" customHeight="1">
      <c r="A2111" s="143"/>
      <c r="B2111" s="130"/>
      <c r="C2111" s="131"/>
      <c r="D2111" s="131"/>
      <c r="E2111" s="131"/>
      <c r="F2111" s="152"/>
      <c r="G2111" s="130"/>
      <c r="H2111" s="130"/>
      <c r="I2111" s="131"/>
      <c r="J2111" s="131"/>
      <c r="K2111" s="131"/>
      <c r="L2111" s="132"/>
      <c r="M2111" s="133"/>
    </row>
    <row r="2112" spans="1:13" ht="15" customHeight="1">
      <c r="A2112" s="143"/>
      <c r="B2112" s="130"/>
      <c r="C2112" s="131"/>
      <c r="D2112" s="131"/>
      <c r="E2112" s="131"/>
      <c r="F2112" s="152"/>
      <c r="G2112" s="130"/>
      <c r="H2112" s="130"/>
      <c r="I2112" s="131"/>
      <c r="J2112" s="131"/>
      <c r="K2112" s="131"/>
      <c r="L2112" s="132"/>
      <c r="M2112" s="133"/>
    </row>
    <row r="2113" spans="1:13" ht="15" customHeight="1">
      <c r="A2113" s="143"/>
      <c r="B2113" s="130"/>
      <c r="C2113" s="131"/>
      <c r="D2113" s="131"/>
      <c r="E2113" s="131"/>
      <c r="F2113" s="152"/>
      <c r="G2113" s="130"/>
      <c r="H2113" s="130"/>
      <c r="I2113" s="131"/>
      <c r="J2113" s="131"/>
      <c r="K2113" s="131"/>
      <c r="L2113" s="132"/>
      <c r="M2113" s="133"/>
    </row>
    <row r="2114" spans="1:13" ht="15" customHeight="1">
      <c r="A2114" s="143"/>
      <c r="B2114" s="130"/>
      <c r="C2114" s="131"/>
      <c r="D2114" s="131"/>
      <c r="E2114" s="131"/>
      <c r="F2114" s="152"/>
      <c r="G2114" s="130"/>
      <c r="H2114" s="130"/>
      <c r="I2114" s="131"/>
      <c r="J2114" s="131"/>
      <c r="K2114" s="131"/>
      <c r="L2114" s="132"/>
      <c r="M2114" s="133"/>
    </row>
    <row r="2115" spans="1:13" ht="15" customHeight="1">
      <c r="A2115" s="143"/>
      <c r="B2115" s="130"/>
      <c r="C2115" s="131"/>
      <c r="D2115" s="131"/>
      <c r="E2115" s="131"/>
      <c r="F2115" s="152"/>
      <c r="G2115" s="130"/>
      <c r="H2115" s="130"/>
      <c r="I2115" s="131"/>
      <c r="J2115" s="131"/>
      <c r="K2115" s="131"/>
      <c r="L2115" s="132"/>
      <c r="M2115" s="133"/>
    </row>
    <row r="2116" spans="1:13" ht="15" customHeight="1">
      <c r="A2116" s="143"/>
      <c r="B2116" s="130"/>
      <c r="C2116" s="131"/>
      <c r="D2116" s="131"/>
      <c r="E2116" s="131"/>
      <c r="F2116" s="152"/>
      <c r="G2116" s="130"/>
      <c r="H2116" s="130"/>
      <c r="I2116" s="131"/>
      <c r="J2116" s="131"/>
      <c r="K2116" s="131"/>
      <c r="L2116" s="132"/>
      <c r="M2116" s="133"/>
    </row>
    <row r="2117" spans="1:13" ht="15" customHeight="1">
      <c r="A2117" s="143"/>
      <c r="B2117" s="130"/>
      <c r="C2117" s="131"/>
      <c r="D2117" s="131"/>
      <c r="E2117" s="131"/>
      <c r="F2117" s="152"/>
      <c r="G2117" s="130"/>
      <c r="H2117" s="130"/>
      <c r="I2117" s="131"/>
      <c r="J2117" s="131"/>
      <c r="K2117" s="131"/>
      <c r="L2117" s="132"/>
      <c r="M2117" s="133"/>
    </row>
    <row r="2118" spans="1:13" ht="15" customHeight="1">
      <c r="A2118" s="143"/>
      <c r="B2118" s="130"/>
      <c r="C2118" s="131"/>
      <c r="D2118" s="131"/>
      <c r="E2118" s="131"/>
      <c r="F2118" s="152"/>
      <c r="G2118" s="130"/>
      <c r="H2118" s="130"/>
      <c r="I2118" s="131"/>
      <c r="J2118" s="131"/>
      <c r="K2118" s="131"/>
      <c r="L2118" s="132"/>
      <c r="M2118" s="133"/>
    </row>
    <row r="2119" spans="1:13" ht="15" customHeight="1">
      <c r="A2119" s="143"/>
      <c r="B2119" s="130"/>
      <c r="C2119" s="131"/>
      <c r="D2119" s="131"/>
      <c r="E2119" s="131"/>
      <c r="F2119" s="152"/>
      <c r="G2119" s="130"/>
      <c r="H2119" s="130"/>
      <c r="I2119" s="131"/>
      <c r="J2119" s="131"/>
      <c r="K2119" s="131"/>
      <c r="L2119" s="132"/>
      <c r="M2119" s="133"/>
    </row>
    <row r="2120" spans="1:13" ht="15" customHeight="1">
      <c r="A2120" s="143"/>
      <c r="B2120" s="130"/>
      <c r="C2120" s="131"/>
      <c r="D2120" s="131"/>
      <c r="E2120" s="131"/>
      <c r="F2120" s="152"/>
      <c r="G2120" s="130"/>
      <c r="H2120" s="130"/>
      <c r="I2120" s="131"/>
      <c r="J2120" s="131"/>
      <c r="K2120" s="131"/>
      <c r="L2120" s="132"/>
      <c r="M2120" s="133"/>
    </row>
    <row r="2121" spans="1:13" ht="15" customHeight="1">
      <c r="A2121" s="143"/>
      <c r="B2121" s="130"/>
      <c r="C2121" s="131"/>
      <c r="D2121" s="131"/>
      <c r="E2121" s="131"/>
      <c r="F2121" s="152"/>
      <c r="G2121" s="130"/>
      <c r="H2121" s="130"/>
      <c r="I2121" s="131"/>
      <c r="J2121" s="131"/>
      <c r="K2121" s="131"/>
      <c r="L2121" s="132"/>
      <c r="M2121" s="133"/>
    </row>
    <row r="2122" spans="1:13" ht="15" customHeight="1">
      <c r="A2122" s="143"/>
      <c r="B2122" s="130"/>
      <c r="C2122" s="131"/>
      <c r="D2122" s="131"/>
      <c r="E2122" s="131"/>
      <c r="F2122" s="152"/>
      <c r="G2122" s="130"/>
      <c r="H2122" s="130"/>
      <c r="I2122" s="131"/>
      <c r="J2122" s="131"/>
      <c r="K2122" s="131"/>
      <c r="L2122" s="132"/>
      <c r="M2122" s="133"/>
    </row>
    <row r="2123" spans="1:13" ht="15" customHeight="1">
      <c r="A2123" s="143"/>
      <c r="B2123" s="130"/>
      <c r="C2123" s="131"/>
      <c r="D2123" s="131"/>
      <c r="E2123" s="131"/>
      <c r="F2123" s="152"/>
      <c r="G2123" s="130"/>
      <c r="H2123" s="130"/>
      <c r="I2123" s="131"/>
      <c r="J2123" s="131"/>
      <c r="K2123" s="131"/>
      <c r="L2123" s="132"/>
      <c r="M2123" s="133"/>
    </row>
    <row r="2124" spans="1:13" ht="15" customHeight="1">
      <c r="A2124" s="143"/>
      <c r="B2124" s="130"/>
      <c r="C2124" s="131"/>
      <c r="D2124" s="131"/>
      <c r="E2124" s="131"/>
      <c r="F2124" s="152"/>
      <c r="G2124" s="130"/>
      <c r="H2124" s="130"/>
      <c r="I2124" s="131"/>
      <c r="J2124" s="131"/>
      <c r="K2124" s="131"/>
      <c r="L2124" s="132"/>
      <c r="M2124" s="133"/>
    </row>
    <row r="2125" spans="1:13" ht="15" customHeight="1">
      <c r="A2125" s="143"/>
      <c r="B2125" s="130"/>
      <c r="C2125" s="131"/>
      <c r="D2125" s="131"/>
      <c r="E2125" s="131"/>
      <c r="F2125" s="152"/>
      <c r="G2125" s="130"/>
      <c r="H2125" s="130"/>
      <c r="I2125" s="131"/>
      <c r="J2125" s="131"/>
      <c r="K2125" s="131"/>
      <c r="L2125" s="132"/>
      <c r="M2125" s="133"/>
    </row>
    <row r="2126" spans="1:13" ht="15" customHeight="1">
      <c r="A2126" s="143"/>
      <c r="B2126" s="130"/>
      <c r="C2126" s="131"/>
      <c r="D2126" s="131"/>
      <c r="E2126" s="131"/>
      <c r="F2126" s="152"/>
      <c r="G2126" s="130"/>
      <c r="H2126" s="130"/>
      <c r="I2126" s="131"/>
      <c r="J2126" s="131"/>
      <c r="K2126" s="131"/>
      <c r="L2126" s="132"/>
      <c r="M2126" s="133"/>
    </row>
    <row r="2127" spans="1:13" ht="15" customHeight="1">
      <c r="A2127" s="143"/>
      <c r="B2127" s="130"/>
      <c r="C2127" s="131"/>
      <c r="D2127" s="131"/>
      <c r="E2127" s="131"/>
      <c r="F2127" s="152"/>
      <c r="G2127" s="130"/>
      <c r="H2127" s="130"/>
      <c r="I2127" s="131"/>
      <c r="J2127" s="131"/>
      <c r="K2127" s="131"/>
      <c r="L2127" s="132"/>
      <c r="M2127" s="133"/>
    </row>
    <row r="2128" spans="1:13" ht="15" customHeight="1">
      <c r="A2128" s="143"/>
      <c r="B2128" s="130"/>
      <c r="C2128" s="131"/>
      <c r="D2128" s="131"/>
      <c r="E2128" s="131"/>
      <c r="F2128" s="152"/>
      <c r="G2128" s="130"/>
      <c r="H2128" s="130"/>
      <c r="I2128" s="131"/>
      <c r="J2128" s="131"/>
      <c r="K2128" s="131"/>
      <c r="L2128" s="132"/>
      <c r="M2128" s="133"/>
    </row>
    <row r="2129" spans="1:13" ht="15" customHeight="1">
      <c r="A2129" s="143"/>
      <c r="B2129" s="130"/>
      <c r="C2129" s="131"/>
      <c r="D2129" s="131"/>
      <c r="E2129" s="131"/>
      <c r="F2129" s="152"/>
      <c r="G2129" s="130"/>
      <c r="H2129" s="130"/>
      <c r="I2129" s="131"/>
      <c r="J2129" s="131"/>
      <c r="K2129" s="131"/>
      <c r="L2129" s="132"/>
      <c r="M2129" s="133"/>
    </row>
    <row r="2130" spans="1:13" ht="15" customHeight="1">
      <c r="A2130" s="143"/>
      <c r="B2130" s="130"/>
      <c r="C2130" s="131"/>
      <c r="D2130" s="131"/>
      <c r="E2130" s="131"/>
      <c r="F2130" s="152"/>
      <c r="G2130" s="130"/>
      <c r="H2130" s="130"/>
      <c r="I2130" s="131"/>
      <c r="J2130" s="131"/>
      <c r="K2130" s="131"/>
      <c r="L2130" s="132"/>
      <c r="M2130" s="133"/>
    </row>
    <row r="2131" spans="1:13" ht="15" customHeight="1">
      <c r="A2131" s="143"/>
      <c r="B2131" s="130"/>
      <c r="C2131" s="131"/>
      <c r="D2131" s="131"/>
      <c r="E2131" s="131"/>
      <c r="F2131" s="152"/>
      <c r="G2131" s="130"/>
      <c r="H2131" s="130"/>
      <c r="I2131" s="131"/>
      <c r="J2131" s="131"/>
      <c r="K2131" s="131"/>
      <c r="L2131" s="132"/>
      <c r="M2131" s="133"/>
    </row>
    <row r="2132" spans="1:13" ht="15" customHeight="1">
      <c r="A2132" s="143"/>
      <c r="B2132" s="130"/>
      <c r="C2132" s="131"/>
      <c r="D2132" s="131"/>
      <c r="E2132" s="131"/>
      <c r="F2132" s="152"/>
      <c r="G2132" s="130"/>
      <c r="H2132" s="130"/>
      <c r="I2132" s="131"/>
      <c r="J2132" s="131"/>
      <c r="K2132" s="131"/>
      <c r="L2132" s="132"/>
      <c r="M2132" s="133"/>
    </row>
    <row r="2133" spans="1:13" ht="15" customHeight="1">
      <c r="A2133" s="143"/>
      <c r="B2133" s="130"/>
      <c r="C2133" s="131"/>
      <c r="D2133" s="131"/>
      <c r="E2133" s="131"/>
      <c r="F2133" s="152"/>
      <c r="G2133" s="130"/>
      <c r="H2133" s="130"/>
      <c r="I2133" s="131"/>
      <c r="J2133" s="131"/>
      <c r="K2133" s="131"/>
      <c r="L2133" s="132"/>
      <c r="M2133" s="133"/>
    </row>
    <row r="2134" spans="1:13" ht="15" customHeight="1">
      <c r="A2134" s="143"/>
      <c r="B2134" s="130"/>
      <c r="C2134" s="131"/>
      <c r="D2134" s="131"/>
      <c r="E2134" s="131"/>
      <c r="F2134" s="152"/>
      <c r="G2134" s="130"/>
      <c r="H2134" s="130"/>
      <c r="I2134" s="131"/>
      <c r="J2134" s="131"/>
      <c r="K2134" s="131"/>
      <c r="L2134" s="132"/>
      <c r="M2134" s="133"/>
    </row>
    <row r="2135" spans="1:13" ht="15" customHeight="1">
      <c r="A2135" s="143"/>
      <c r="B2135" s="130"/>
      <c r="C2135" s="131"/>
      <c r="D2135" s="131"/>
      <c r="E2135" s="131"/>
      <c r="F2135" s="152"/>
      <c r="G2135" s="130"/>
      <c r="H2135" s="130"/>
      <c r="I2135" s="131"/>
      <c r="J2135" s="131"/>
      <c r="K2135" s="131"/>
      <c r="L2135" s="132"/>
      <c r="M2135" s="133"/>
    </row>
    <row r="2136" spans="1:13" ht="15" customHeight="1">
      <c r="A2136" s="143"/>
      <c r="B2136" s="130"/>
      <c r="C2136" s="131"/>
      <c r="D2136" s="131"/>
      <c r="E2136" s="131"/>
      <c r="F2136" s="152"/>
      <c r="G2136" s="130"/>
      <c r="H2136" s="130"/>
      <c r="I2136" s="131"/>
      <c r="J2136" s="131"/>
      <c r="K2136" s="131"/>
      <c r="L2136" s="132"/>
      <c r="M2136" s="133"/>
    </row>
    <row r="2137" spans="1:13" ht="15" customHeight="1">
      <c r="A2137" s="143"/>
      <c r="B2137" s="130"/>
      <c r="C2137" s="131"/>
      <c r="D2137" s="131"/>
      <c r="E2137" s="131"/>
      <c r="F2137" s="152"/>
      <c r="G2137" s="130"/>
      <c r="H2137" s="130"/>
      <c r="I2137" s="131"/>
      <c r="J2137" s="131"/>
      <c r="K2137" s="131"/>
      <c r="L2137" s="132"/>
      <c r="M2137" s="133"/>
    </row>
    <row r="2138" spans="1:13" ht="15" customHeight="1">
      <c r="A2138" s="143"/>
      <c r="B2138" s="130"/>
      <c r="C2138" s="131"/>
      <c r="D2138" s="131"/>
      <c r="E2138" s="131"/>
      <c r="F2138" s="152"/>
      <c r="G2138" s="130"/>
      <c r="H2138" s="130"/>
      <c r="I2138" s="131"/>
      <c r="J2138" s="131"/>
      <c r="K2138" s="131"/>
      <c r="L2138" s="132"/>
      <c r="M2138" s="133"/>
    </row>
    <row r="2139" spans="1:13" ht="15" customHeight="1">
      <c r="A2139" s="143"/>
      <c r="B2139" s="130"/>
      <c r="C2139" s="131"/>
      <c r="D2139" s="131"/>
      <c r="E2139" s="131"/>
      <c r="F2139" s="152"/>
      <c r="G2139" s="130"/>
      <c r="H2139" s="130"/>
      <c r="I2139" s="131"/>
      <c r="J2139" s="131"/>
      <c r="K2139" s="131"/>
      <c r="L2139" s="132"/>
      <c r="M2139" s="133"/>
    </row>
    <row r="2140" spans="1:13" ht="15" customHeight="1">
      <c r="A2140" s="143"/>
      <c r="B2140" s="130"/>
      <c r="C2140" s="131"/>
      <c r="D2140" s="131"/>
      <c r="E2140" s="131"/>
      <c r="F2140" s="152"/>
      <c r="G2140" s="130"/>
      <c r="H2140" s="130"/>
      <c r="I2140" s="131"/>
      <c r="J2140" s="131"/>
      <c r="K2140" s="131"/>
      <c r="L2140" s="132"/>
      <c r="M2140" s="133"/>
    </row>
    <row r="2141" spans="1:13" ht="15" customHeight="1">
      <c r="A2141" s="143"/>
      <c r="B2141" s="130"/>
      <c r="C2141" s="131"/>
      <c r="D2141" s="131"/>
      <c r="E2141" s="131"/>
      <c r="F2141" s="152"/>
      <c r="G2141" s="130"/>
      <c r="H2141" s="130"/>
      <c r="I2141" s="131"/>
      <c r="J2141" s="131"/>
      <c r="K2141" s="131"/>
      <c r="L2141" s="132"/>
      <c r="M2141" s="133"/>
    </row>
    <row r="2142" spans="1:13" ht="15" customHeight="1">
      <c r="A2142" s="143"/>
      <c r="B2142" s="130"/>
      <c r="C2142" s="131"/>
      <c r="D2142" s="131"/>
      <c r="E2142" s="131"/>
      <c r="F2142" s="152"/>
      <c r="G2142" s="130"/>
      <c r="H2142" s="130"/>
      <c r="I2142" s="131"/>
      <c r="J2142" s="131"/>
      <c r="K2142" s="131"/>
      <c r="L2142" s="132"/>
      <c r="M2142" s="133"/>
    </row>
    <row r="2143" spans="1:13" ht="15" customHeight="1">
      <c r="A2143" s="143"/>
      <c r="B2143" s="130"/>
      <c r="C2143" s="131"/>
      <c r="D2143" s="131"/>
      <c r="E2143" s="131"/>
      <c r="F2143" s="152"/>
      <c r="G2143" s="130"/>
      <c r="H2143" s="130"/>
      <c r="I2143" s="131"/>
      <c r="J2143" s="131"/>
      <c r="K2143" s="131"/>
      <c r="L2143" s="132"/>
      <c r="M2143" s="133"/>
    </row>
    <row r="2144" spans="1:13" ht="15" customHeight="1">
      <c r="A2144" s="143"/>
      <c r="B2144" s="130"/>
      <c r="C2144" s="131"/>
      <c r="D2144" s="131"/>
      <c r="E2144" s="131"/>
      <c r="F2144" s="152"/>
      <c r="G2144" s="130"/>
      <c r="H2144" s="130"/>
      <c r="I2144" s="131"/>
      <c r="J2144" s="131"/>
      <c r="K2144" s="131"/>
      <c r="L2144" s="132"/>
      <c r="M2144" s="133"/>
    </row>
    <row r="2145" spans="1:13" ht="15" customHeight="1">
      <c r="A2145" s="143"/>
      <c r="B2145" s="130"/>
      <c r="C2145" s="131"/>
      <c r="D2145" s="131"/>
      <c r="E2145" s="131"/>
      <c r="F2145" s="152"/>
      <c r="G2145" s="130"/>
      <c r="H2145" s="130"/>
      <c r="I2145" s="131"/>
      <c r="J2145" s="131"/>
      <c r="K2145" s="131"/>
      <c r="L2145" s="132"/>
      <c r="M2145" s="133"/>
    </row>
    <row r="2146" spans="1:13" ht="15" customHeight="1">
      <c r="A2146" s="143"/>
      <c r="B2146" s="130"/>
      <c r="C2146" s="131"/>
      <c r="D2146" s="131"/>
      <c r="E2146" s="131"/>
      <c r="F2146" s="152"/>
      <c r="G2146" s="130"/>
      <c r="H2146" s="130"/>
      <c r="I2146" s="131"/>
      <c r="J2146" s="131"/>
      <c r="K2146" s="131"/>
      <c r="L2146" s="132"/>
      <c r="M2146" s="133"/>
    </row>
    <row r="2147" spans="1:13" ht="15" customHeight="1">
      <c r="A2147" s="143"/>
      <c r="B2147" s="130"/>
      <c r="C2147" s="131"/>
      <c r="D2147" s="131"/>
      <c r="E2147" s="131"/>
      <c r="F2147" s="152"/>
      <c r="G2147" s="130"/>
      <c r="H2147" s="130"/>
      <c r="I2147" s="131"/>
      <c r="J2147" s="131"/>
      <c r="K2147" s="131"/>
      <c r="L2147" s="132"/>
      <c r="M2147" s="133"/>
    </row>
    <row r="2148" spans="1:13" ht="15" customHeight="1">
      <c r="A2148" s="143"/>
      <c r="B2148" s="130"/>
      <c r="C2148" s="131"/>
      <c r="D2148" s="131"/>
      <c r="E2148" s="131"/>
      <c r="F2148" s="152"/>
      <c r="G2148" s="130"/>
      <c r="H2148" s="130"/>
      <c r="I2148" s="131"/>
      <c r="J2148" s="131"/>
      <c r="K2148" s="131"/>
      <c r="L2148" s="132"/>
      <c r="M2148" s="133"/>
    </row>
    <row r="2149" spans="1:13" ht="15" customHeight="1">
      <c r="A2149" s="143"/>
      <c r="B2149" s="130"/>
      <c r="C2149" s="131"/>
      <c r="D2149" s="131"/>
      <c r="E2149" s="131"/>
      <c r="F2149" s="152"/>
      <c r="G2149" s="130"/>
      <c r="H2149" s="130"/>
      <c r="I2149" s="131"/>
      <c r="J2149" s="131"/>
      <c r="K2149" s="131"/>
      <c r="L2149" s="132"/>
      <c r="M2149" s="133"/>
    </row>
    <row r="2150" spans="1:13" ht="15" customHeight="1">
      <c r="A2150" s="143"/>
      <c r="B2150" s="130"/>
      <c r="C2150" s="131"/>
      <c r="D2150" s="131"/>
      <c r="E2150" s="131"/>
      <c r="F2150" s="152"/>
      <c r="G2150" s="130"/>
      <c r="H2150" s="130"/>
      <c r="I2150" s="131"/>
      <c r="J2150" s="131"/>
      <c r="K2150" s="131"/>
      <c r="L2150" s="132"/>
      <c r="M2150" s="133"/>
    </row>
    <row r="2151" spans="1:13" ht="15" customHeight="1">
      <c r="A2151" s="143"/>
      <c r="B2151" s="130"/>
      <c r="C2151" s="131"/>
      <c r="D2151" s="131"/>
      <c r="E2151" s="131"/>
      <c r="F2151" s="152"/>
      <c r="G2151" s="130"/>
      <c r="H2151" s="130"/>
      <c r="I2151" s="131"/>
      <c r="J2151" s="131"/>
      <c r="K2151" s="131"/>
      <c r="L2151" s="132"/>
      <c r="M2151" s="133"/>
    </row>
    <row r="2152" spans="1:13" ht="15" customHeight="1">
      <c r="A2152" s="143"/>
      <c r="B2152" s="130"/>
      <c r="C2152" s="131"/>
      <c r="D2152" s="131"/>
      <c r="E2152" s="131"/>
      <c r="F2152" s="152"/>
      <c r="G2152" s="130"/>
      <c r="H2152" s="130"/>
      <c r="I2152" s="131"/>
      <c r="J2152" s="131"/>
      <c r="K2152" s="131"/>
      <c r="L2152" s="132"/>
      <c r="M2152" s="133"/>
    </row>
    <row r="2153" spans="1:13" ht="15" customHeight="1">
      <c r="A2153" s="143"/>
      <c r="B2153" s="130"/>
      <c r="C2153" s="131"/>
      <c r="D2153" s="131"/>
      <c r="E2153" s="131"/>
      <c r="F2153" s="152"/>
      <c r="G2153" s="130"/>
      <c r="H2153" s="130"/>
      <c r="I2153" s="131"/>
      <c r="J2153" s="131"/>
      <c r="K2153" s="131"/>
      <c r="L2153" s="132"/>
      <c r="M2153" s="133"/>
    </row>
    <row r="2154" spans="1:13" ht="15" customHeight="1">
      <c r="A2154" s="143"/>
      <c r="B2154" s="130"/>
      <c r="C2154" s="131"/>
      <c r="D2154" s="131"/>
      <c r="E2154" s="131"/>
      <c r="F2154" s="152"/>
      <c r="G2154" s="130"/>
      <c r="H2154" s="130"/>
      <c r="I2154" s="131"/>
      <c r="J2154" s="131"/>
      <c r="K2154" s="131"/>
      <c r="L2154" s="132"/>
      <c r="M2154" s="133"/>
    </row>
    <row r="2155" spans="1:13" ht="15" customHeight="1">
      <c r="A2155" s="143"/>
      <c r="B2155" s="130"/>
      <c r="C2155" s="131"/>
      <c r="D2155" s="131"/>
      <c r="E2155" s="131"/>
      <c r="F2155" s="152"/>
      <c r="G2155" s="130"/>
      <c r="H2155" s="130"/>
      <c r="I2155" s="131"/>
      <c r="J2155" s="131"/>
      <c r="K2155" s="131"/>
      <c r="L2155" s="132"/>
      <c r="M2155" s="133"/>
    </row>
    <row r="2156" spans="1:13" ht="15" customHeight="1">
      <c r="A2156" s="143"/>
      <c r="B2156" s="130"/>
      <c r="C2156" s="131"/>
      <c r="D2156" s="131"/>
      <c r="E2156" s="131"/>
      <c r="F2156" s="152"/>
      <c r="G2156" s="130"/>
      <c r="H2156" s="130"/>
      <c r="I2156" s="131"/>
      <c r="J2156" s="131"/>
      <c r="K2156" s="131"/>
      <c r="L2156" s="132"/>
      <c r="M2156" s="133"/>
    </row>
    <row r="2157" spans="1:13" ht="15" customHeight="1">
      <c r="A2157" s="143"/>
      <c r="B2157" s="130"/>
      <c r="C2157" s="131"/>
      <c r="D2157" s="131"/>
      <c r="E2157" s="131"/>
      <c r="F2157" s="152"/>
      <c r="G2157" s="130"/>
      <c r="H2157" s="130"/>
      <c r="I2157" s="131"/>
      <c r="J2157" s="131"/>
      <c r="K2157" s="131"/>
      <c r="L2157" s="132"/>
      <c r="M2157" s="133"/>
    </row>
    <row r="2158" spans="1:13" ht="15" customHeight="1">
      <c r="A2158" s="143"/>
      <c r="B2158" s="130"/>
      <c r="C2158" s="131"/>
      <c r="D2158" s="131"/>
      <c r="E2158" s="131"/>
      <c r="F2158" s="152"/>
      <c r="G2158" s="130"/>
      <c r="H2158" s="130"/>
      <c r="I2158" s="131"/>
      <c r="J2158" s="131"/>
      <c r="K2158" s="131"/>
      <c r="L2158" s="132"/>
      <c r="M2158" s="133"/>
    </row>
    <row r="2159" spans="1:13" ht="15" customHeight="1">
      <c r="A2159" s="143"/>
      <c r="B2159" s="130"/>
      <c r="C2159" s="131"/>
      <c r="D2159" s="131"/>
      <c r="E2159" s="131"/>
      <c r="F2159" s="152"/>
      <c r="G2159" s="130"/>
      <c r="H2159" s="130"/>
      <c r="I2159" s="131"/>
      <c r="J2159" s="131"/>
      <c r="K2159" s="131"/>
      <c r="L2159" s="132"/>
      <c r="M2159" s="133"/>
    </row>
    <row r="2160" spans="1:13" ht="15" customHeight="1">
      <c r="A2160" s="143"/>
      <c r="B2160" s="130"/>
      <c r="C2160" s="131"/>
      <c r="D2160" s="131"/>
      <c r="E2160" s="131"/>
      <c r="F2160" s="152"/>
      <c r="G2160" s="130"/>
      <c r="H2160" s="130"/>
      <c r="I2160" s="131"/>
      <c r="J2160" s="131"/>
      <c r="K2160" s="131"/>
      <c r="L2160" s="132"/>
      <c r="M2160" s="133"/>
    </row>
    <row r="2161" spans="1:13" ht="15" customHeight="1">
      <c r="A2161" s="143"/>
      <c r="B2161" s="130"/>
      <c r="C2161" s="131"/>
      <c r="D2161" s="131"/>
      <c r="E2161" s="131"/>
      <c r="F2161" s="152"/>
      <c r="G2161" s="130"/>
      <c r="H2161" s="130"/>
      <c r="I2161" s="131"/>
      <c r="J2161" s="131"/>
      <c r="K2161" s="131"/>
      <c r="L2161" s="132"/>
      <c r="M2161" s="133"/>
    </row>
    <row r="2162" spans="1:13" ht="15" customHeight="1">
      <c r="A2162" s="143"/>
      <c r="B2162" s="130"/>
      <c r="C2162" s="131"/>
      <c r="D2162" s="131"/>
      <c r="E2162" s="131"/>
      <c r="F2162" s="152"/>
      <c r="G2162" s="130"/>
      <c r="H2162" s="130"/>
      <c r="I2162" s="131"/>
      <c r="J2162" s="131"/>
      <c r="K2162" s="131"/>
      <c r="L2162" s="132"/>
      <c r="M2162" s="133"/>
    </row>
    <row r="2163" spans="1:13" ht="15" customHeight="1">
      <c r="A2163" s="143"/>
      <c r="B2163" s="130"/>
      <c r="C2163" s="131"/>
      <c r="D2163" s="131"/>
      <c r="E2163" s="131"/>
      <c r="F2163" s="152"/>
      <c r="G2163" s="130"/>
      <c r="H2163" s="130"/>
      <c r="I2163" s="131"/>
      <c r="J2163" s="131"/>
      <c r="K2163" s="131"/>
      <c r="L2163" s="132"/>
      <c r="M2163" s="133"/>
    </row>
    <row r="2164" spans="1:13" ht="15" customHeight="1">
      <c r="A2164" s="143"/>
      <c r="B2164" s="130"/>
      <c r="C2164" s="131"/>
      <c r="D2164" s="131"/>
      <c r="E2164" s="131"/>
      <c r="F2164" s="152"/>
      <c r="G2164" s="130"/>
      <c r="H2164" s="130"/>
      <c r="I2164" s="131"/>
      <c r="J2164" s="131"/>
      <c r="K2164" s="131"/>
      <c r="L2164" s="132"/>
      <c r="M2164" s="133"/>
    </row>
    <row r="2165" spans="1:13" ht="15" customHeight="1">
      <c r="A2165" s="143"/>
      <c r="B2165" s="130"/>
      <c r="C2165" s="131"/>
      <c r="D2165" s="131"/>
      <c r="E2165" s="131"/>
      <c r="F2165" s="152"/>
      <c r="G2165" s="130"/>
      <c r="H2165" s="130"/>
      <c r="I2165" s="131"/>
      <c r="J2165" s="131"/>
      <c r="K2165" s="131"/>
      <c r="L2165" s="132"/>
      <c r="M2165" s="133"/>
    </row>
    <row r="2166" spans="1:13" ht="15" customHeight="1">
      <c r="A2166" s="143"/>
      <c r="B2166" s="130"/>
      <c r="C2166" s="131"/>
      <c r="D2166" s="131"/>
      <c r="E2166" s="131"/>
      <c r="F2166" s="152"/>
      <c r="G2166" s="130"/>
      <c r="H2166" s="130"/>
      <c r="I2166" s="131"/>
      <c r="J2166" s="131"/>
      <c r="K2166" s="131"/>
      <c r="L2166" s="132"/>
      <c r="M2166" s="133"/>
    </row>
    <row r="2167" spans="1:13" ht="15" customHeight="1">
      <c r="A2167" s="143"/>
      <c r="B2167" s="130"/>
      <c r="C2167" s="131"/>
      <c r="D2167" s="131"/>
      <c r="E2167" s="131"/>
      <c r="F2167" s="152"/>
      <c r="G2167" s="130"/>
      <c r="H2167" s="130"/>
      <c r="I2167" s="131"/>
      <c r="J2167" s="131"/>
      <c r="K2167" s="131"/>
      <c r="L2167" s="132"/>
      <c r="M2167" s="133"/>
    </row>
    <row r="2168" spans="1:13" ht="15" customHeight="1">
      <c r="A2168" s="143"/>
      <c r="B2168" s="130"/>
      <c r="C2168" s="131"/>
      <c r="D2168" s="131"/>
      <c r="E2168" s="131"/>
      <c r="F2168" s="152"/>
      <c r="G2168" s="130"/>
      <c r="H2168" s="130"/>
      <c r="I2168" s="131"/>
      <c r="J2168" s="131"/>
      <c r="K2168" s="131"/>
      <c r="L2168" s="132"/>
      <c r="M2168" s="133"/>
    </row>
    <row r="2169" spans="1:13" ht="15" customHeight="1">
      <c r="A2169" s="143"/>
      <c r="B2169" s="130"/>
      <c r="C2169" s="131"/>
      <c r="D2169" s="131"/>
      <c r="E2169" s="131"/>
      <c r="F2169" s="152"/>
      <c r="G2169" s="130"/>
      <c r="H2169" s="130"/>
      <c r="I2169" s="131"/>
      <c r="J2169" s="131"/>
      <c r="K2169" s="131"/>
      <c r="L2169" s="132"/>
      <c r="M2169" s="133"/>
    </row>
    <row r="2170" spans="1:13" ht="15" customHeight="1">
      <c r="A2170" s="143"/>
      <c r="B2170" s="130"/>
      <c r="C2170" s="131"/>
      <c r="D2170" s="131"/>
      <c r="E2170" s="131"/>
      <c r="F2170" s="152"/>
      <c r="G2170" s="130"/>
      <c r="H2170" s="130"/>
      <c r="I2170" s="131"/>
      <c r="J2170" s="131"/>
      <c r="K2170" s="131"/>
      <c r="L2170" s="132"/>
      <c r="M2170" s="133"/>
    </row>
    <row r="2171" spans="1:13" ht="15" customHeight="1">
      <c r="A2171" s="143"/>
      <c r="B2171" s="130"/>
      <c r="C2171" s="131"/>
      <c r="D2171" s="131"/>
      <c r="E2171" s="131"/>
      <c r="F2171" s="152"/>
      <c r="G2171" s="130"/>
      <c r="H2171" s="130"/>
      <c r="I2171" s="131"/>
      <c r="J2171" s="131"/>
      <c r="K2171" s="131"/>
      <c r="L2171" s="132"/>
      <c r="M2171" s="133"/>
    </row>
    <row r="2172" spans="1:13" ht="15" customHeight="1">
      <c r="A2172" s="143"/>
      <c r="B2172" s="130"/>
      <c r="C2172" s="131"/>
      <c r="D2172" s="131"/>
      <c r="E2172" s="131"/>
      <c r="F2172" s="152"/>
      <c r="G2172" s="130"/>
      <c r="H2172" s="130"/>
      <c r="I2172" s="131"/>
      <c r="J2172" s="131"/>
      <c r="K2172" s="131"/>
      <c r="L2172" s="132"/>
      <c r="M2172" s="133"/>
    </row>
    <row r="2173" spans="1:13" ht="15" customHeight="1">
      <c r="A2173" s="143"/>
      <c r="B2173" s="130"/>
      <c r="C2173" s="131"/>
      <c r="D2173" s="131"/>
      <c r="E2173" s="131"/>
      <c r="F2173" s="152"/>
      <c r="G2173" s="130"/>
      <c r="H2173" s="130"/>
      <c r="I2173" s="131"/>
      <c r="J2173" s="131"/>
      <c r="K2173" s="131"/>
      <c r="L2173" s="132"/>
      <c r="M2173" s="133"/>
    </row>
    <row r="2174" spans="1:13" ht="15" customHeight="1">
      <c r="A2174" s="143"/>
      <c r="B2174" s="130"/>
      <c r="C2174" s="131"/>
      <c r="D2174" s="131"/>
      <c r="E2174" s="131"/>
      <c r="F2174" s="152"/>
      <c r="G2174" s="130"/>
      <c r="H2174" s="130"/>
      <c r="I2174" s="131"/>
      <c r="J2174" s="131"/>
      <c r="K2174" s="131"/>
      <c r="L2174" s="132"/>
      <c r="M2174" s="133"/>
    </row>
    <row r="2175" spans="1:13" ht="15" customHeight="1">
      <c r="A2175" s="143"/>
      <c r="B2175" s="130"/>
      <c r="C2175" s="131"/>
      <c r="D2175" s="131"/>
      <c r="E2175" s="131"/>
      <c r="F2175" s="152"/>
      <c r="G2175" s="130"/>
      <c r="H2175" s="130"/>
      <c r="I2175" s="131"/>
      <c r="J2175" s="131"/>
      <c r="K2175" s="131"/>
      <c r="L2175" s="132"/>
      <c r="M2175" s="133"/>
    </row>
    <row r="2176" spans="1:13" ht="15" customHeight="1">
      <c r="A2176" s="143"/>
      <c r="B2176" s="130"/>
      <c r="C2176" s="131"/>
      <c r="D2176" s="131"/>
      <c r="E2176" s="131"/>
      <c r="F2176" s="152"/>
      <c r="G2176" s="130"/>
      <c r="H2176" s="130"/>
      <c r="I2176" s="131"/>
      <c r="J2176" s="131"/>
      <c r="K2176" s="131"/>
      <c r="L2176" s="132"/>
      <c r="M2176" s="133"/>
    </row>
    <row r="2177" spans="1:13" ht="15" customHeight="1">
      <c r="A2177" s="143"/>
      <c r="B2177" s="130"/>
      <c r="C2177" s="131"/>
      <c r="D2177" s="131"/>
      <c r="E2177" s="131"/>
      <c r="F2177" s="152"/>
      <c r="G2177" s="130"/>
      <c r="H2177" s="130"/>
      <c r="I2177" s="131"/>
      <c r="J2177" s="131"/>
      <c r="K2177" s="131"/>
      <c r="L2177" s="132"/>
      <c r="M2177" s="133"/>
    </row>
    <row r="2178" spans="1:13" ht="15" customHeight="1">
      <c r="A2178" s="143"/>
      <c r="B2178" s="130"/>
      <c r="C2178" s="131"/>
      <c r="D2178" s="131"/>
      <c r="E2178" s="131"/>
      <c r="F2178" s="152"/>
      <c r="G2178" s="130"/>
      <c r="H2178" s="130"/>
      <c r="I2178" s="131"/>
      <c r="J2178" s="131"/>
      <c r="K2178" s="131"/>
      <c r="L2178" s="132"/>
      <c r="M2178" s="133"/>
    </row>
    <row r="2179" spans="1:13" ht="15" customHeight="1">
      <c r="A2179" s="143"/>
      <c r="B2179" s="130"/>
      <c r="C2179" s="131"/>
      <c r="D2179" s="131"/>
      <c r="E2179" s="131"/>
      <c r="F2179" s="152"/>
      <c r="G2179" s="130"/>
      <c r="H2179" s="130"/>
      <c r="I2179" s="131"/>
      <c r="J2179" s="131"/>
      <c r="K2179" s="131"/>
      <c r="L2179" s="132"/>
      <c r="M2179" s="133"/>
    </row>
    <row r="2180" spans="1:13" ht="15" customHeight="1">
      <c r="A2180" s="143"/>
      <c r="B2180" s="130"/>
      <c r="C2180" s="131"/>
      <c r="D2180" s="131"/>
      <c r="E2180" s="131"/>
      <c r="F2180" s="152"/>
      <c r="G2180" s="130"/>
      <c r="H2180" s="130"/>
      <c r="I2180" s="131"/>
      <c r="J2180" s="131"/>
      <c r="K2180" s="131"/>
      <c r="L2180" s="132"/>
      <c r="M2180" s="133"/>
    </row>
    <row r="2181" spans="1:13" ht="15" customHeight="1">
      <c r="A2181" s="143"/>
      <c r="B2181" s="130"/>
      <c r="C2181" s="131"/>
      <c r="D2181" s="131"/>
      <c r="E2181" s="131"/>
      <c r="F2181" s="152"/>
      <c r="G2181" s="130"/>
      <c r="H2181" s="130"/>
      <c r="I2181" s="131"/>
      <c r="J2181" s="131"/>
      <c r="K2181" s="131"/>
      <c r="L2181" s="132"/>
      <c r="M2181" s="133"/>
    </row>
    <row r="2182" spans="1:13" ht="15" customHeight="1">
      <c r="A2182" s="143"/>
      <c r="B2182" s="130"/>
      <c r="C2182" s="131"/>
      <c r="D2182" s="131"/>
      <c r="E2182" s="131"/>
      <c r="F2182" s="152"/>
      <c r="G2182" s="130"/>
      <c r="H2182" s="130"/>
      <c r="I2182" s="131"/>
      <c r="J2182" s="131"/>
      <c r="K2182" s="131"/>
      <c r="L2182" s="132"/>
      <c r="M2182" s="133"/>
    </row>
    <row r="2183" spans="1:13" ht="15" customHeight="1">
      <c r="A2183" s="143"/>
      <c r="B2183" s="130"/>
      <c r="C2183" s="131"/>
      <c r="D2183" s="131"/>
      <c r="E2183" s="131"/>
      <c r="F2183" s="152"/>
      <c r="G2183" s="130"/>
      <c r="H2183" s="130"/>
      <c r="I2183" s="131"/>
      <c r="J2183" s="131"/>
      <c r="K2183" s="131"/>
      <c r="L2183" s="132"/>
      <c r="M2183" s="133"/>
    </row>
    <row r="2184" spans="1:13" ht="15" customHeight="1">
      <c r="A2184" s="143"/>
      <c r="B2184" s="130"/>
      <c r="C2184" s="131"/>
      <c r="D2184" s="131"/>
      <c r="E2184" s="131"/>
      <c r="F2184" s="152"/>
      <c r="G2184" s="130"/>
      <c r="H2184" s="130"/>
      <c r="I2184" s="131"/>
      <c r="J2184" s="131"/>
      <c r="K2184" s="131"/>
      <c r="L2184" s="132"/>
      <c r="M2184" s="133"/>
    </row>
    <row r="2185" spans="1:13" ht="15" customHeight="1">
      <c r="A2185" s="143"/>
      <c r="B2185" s="130"/>
      <c r="C2185" s="131"/>
      <c r="D2185" s="131"/>
      <c r="E2185" s="131"/>
      <c r="F2185" s="152"/>
      <c r="G2185" s="130"/>
      <c r="H2185" s="130"/>
      <c r="I2185" s="131"/>
      <c r="J2185" s="131"/>
      <c r="K2185" s="131"/>
      <c r="L2185" s="132"/>
      <c r="M2185" s="133"/>
    </row>
    <row r="2186" spans="1:13" ht="15" customHeight="1">
      <c r="A2186" s="143"/>
      <c r="B2186" s="130"/>
      <c r="C2186" s="131"/>
      <c r="D2186" s="131"/>
      <c r="E2186" s="131"/>
      <c r="F2186" s="152"/>
      <c r="G2186" s="130"/>
      <c r="H2186" s="130"/>
      <c r="I2186" s="131"/>
      <c r="J2186" s="131"/>
      <c r="K2186" s="131"/>
      <c r="L2186" s="132"/>
      <c r="M2186" s="133"/>
    </row>
    <row r="2187" spans="1:13" ht="15" customHeight="1">
      <c r="A2187" s="143"/>
      <c r="B2187" s="130"/>
      <c r="C2187" s="131"/>
      <c r="D2187" s="131"/>
      <c r="E2187" s="131"/>
      <c r="F2187" s="152"/>
      <c r="G2187" s="130"/>
      <c r="H2187" s="130"/>
      <c r="I2187" s="131"/>
      <c r="J2187" s="131"/>
      <c r="K2187" s="131"/>
      <c r="L2187" s="132"/>
      <c r="M2187" s="133"/>
    </row>
    <row r="2188" spans="1:13" ht="15" customHeight="1">
      <c r="A2188" s="143"/>
      <c r="B2188" s="130"/>
      <c r="C2188" s="131"/>
      <c r="D2188" s="131"/>
      <c r="E2188" s="131"/>
      <c r="F2188" s="152"/>
      <c r="G2188" s="130"/>
      <c r="H2188" s="130"/>
      <c r="I2188" s="131"/>
      <c r="J2188" s="131"/>
      <c r="K2188" s="131"/>
      <c r="L2188" s="132"/>
      <c r="M2188" s="133"/>
    </row>
    <row r="2189" spans="1:13" ht="15" customHeight="1">
      <c r="A2189" s="143"/>
      <c r="B2189" s="130"/>
      <c r="C2189" s="131"/>
      <c r="D2189" s="131"/>
      <c r="E2189" s="131"/>
      <c r="F2189" s="152"/>
      <c r="G2189" s="130"/>
      <c r="H2189" s="130"/>
      <c r="I2189" s="131"/>
      <c r="J2189" s="131"/>
      <c r="K2189" s="131"/>
      <c r="L2189" s="132"/>
      <c r="M2189" s="133"/>
    </row>
    <row r="2190" spans="1:13" ht="15" customHeight="1">
      <c r="A2190" s="143"/>
      <c r="B2190" s="130"/>
      <c r="C2190" s="131"/>
      <c r="D2190" s="131"/>
      <c r="E2190" s="131"/>
      <c r="F2190" s="152"/>
      <c r="G2190" s="130"/>
      <c r="H2190" s="130"/>
      <c r="I2190" s="131"/>
      <c r="J2190" s="131"/>
      <c r="K2190" s="131"/>
      <c r="L2190" s="132"/>
      <c r="M2190" s="133"/>
    </row>
    <row r="2191" spans="1:13" ht="15" customHeight="1">
      <c r="A2191" s="143"/>
      <c r="B2191" s="130"/>
      <c r="C2191" s="131"/>
      <c r="D2191" s="131"/>
      <c r="E2191" s="131"/>
      <c r="F2191" s="152"/>
      <c r="G2191" s="130"/>
      <c r="H2191" s="130"/>
      <c r="I2191" s="131"/>
      <c r="J2191" s="131"/>
      <c r="K2191" s="131"/>
      <c r="L2191" s="132"/>
      <c r="M2191" s="133"/>
    </row>
    <row r="2192" spans="1:13" ht="15" customHeight="1">
      <c r="A2192" s="143"/>
      <c r="B2192" s="130"/>
      <c r="C2192" s="131"/>
      <c r="D2192" s="131"/>
      <c r="E2192" s="131"/>
      <c r="F2192" s="152"/>
      <c r="G2192" s="130"/>
      <c r="H2192" s="130"/>
      <c r="I2192" s="131"/>
      <c r="J2192" s="131"/>
      <c r="K2192" s="131"/>
      <c r="L2192" s="132"/>
      <c r="M2192" s="133"/>
    </row>
    <row r="2193" spans="1:13" ht="15" customHeight="1">
      <c r="A2193" s="143"/>
      <c r="B2193" s="130"/>
      <c r="C2193" s="131"/>
      <c r="D2193" s="131"/>
      <c r="E2193" s="131"/>
      <c r="F2193" s="152"/>
      <c r="G2193" s="130"/>
      <c r="H2193" s="130"/>
      <c r="I2193" s="131"/>
      <c r="J2193" s="131"/>
      <c r="K2193" s="131"/>
      <c r="L2193" s="132"/>
      <c r="M2193" s="133"/>
    </row>
    <row r="2194" spans="1:13" ht="15" customHeight="1">
      <c r="A2194" s="143"/>
      <c r="B2194" s="130"/>
      <c r="C2194" s="131"/>
      <c r="D2194" s="131"/>
      <c r="E2194" s="131"/>
      <c r="F2194" s="152"/>
      <c r="G2194" s="130"/>
      <c r="H2194" s="130"/>
      <c r="I2194" s="131"/>
      <c r="J2194" s="131"/>
      <c r="K2194" s="131"/>
      <c r="L2194" s="132"/>
      <c r="M2194" s="133"/>
    </row>
    <row r="2195" spans="1:13" ht="15" customHeight="1">
      <c r="A2195" s="143"/>
      <c r="B2195" s="130"/>
      <c r="C2195" s="131"/>
      <c r="D2195" s="131"/>
      <c r="E2195" s="131"/>
      <c r="F2195" s="152"/>
      <c r="G2195" s="130"/>
      <c r="H2195" s="130"/>
      <c r="I2195" s="131"/>
      <c r="J2195" s="131"/>
      <c r="K2195" s="131"/>
      <c r="L2195" s="132"/>
      <c r="M2195" s="133"/>
    </row>
    <row r="2196" spans="1:13" ht="15" customHeight="1">
      <c r="A2196" s="143"/>
      <c r="B2196" s="130"/>
      <c r="C2196" s="131"/>
      <c r="D2196" s="131"/>
      <c r="E2196" s="131"/>
      <c r="F2196" s="152"/>
      <c r="G2196" s="130"/>
      <c r="H2196" s="130"/>
      <c r="I2196" s="131"/>
      <c r="J2196" s="131"/>
      <c r="K2196" s="131"/>
      <c r="L2196" s="132"/>
      <c r="M2196" s="133"/>
    </row>
    <row r="2197" spans="1:13" ht="15" customHeight="1">
      <c r="A2197" s="143"/>
      <c r="B2197" s="130"/>
      <c r="C2197" s="131"/>
      <c r="D2197" s="131"/>
      <c r="E2197" s="131"/>
      <c r="F2197" s="152"/>
      <c r="G2197" s="130"/>
      <c r="H2197" s="130"/>
      <c r="I2197" s="131"/>
      <c r="J2197" s="131"/>
      <c r="K2197" s="131"/>
      <c r="L2197" s="132"/>
      <c r="M2197" s="133"/>
    </row>
    <row r="2198" spans="1:13" ht="15" customHeight="1">
      <c r="A2198" s="143"/>
      <c r="B2198" s="130"/>
      <c r="C2198" s="131"/>
      <c r="D2198" s="131"/>
      <c r="E2198" s="131"/>
      <c r="F2198" s="152"/>
      <c r="G2198" s="130"/>
      <c r="H2198" s="130"/>
      <c r="I2198" s="131"/>
      <c r="J2198" s="131"/>
      <c r="K2198" s="131"/>
      <c r="L2198" s="132"/>
      <c r="M2198" s="133"/>
    </row>
    <row r="2199" spans="1:13" ht="15" customHeight="1">
      <c r="A2199" s="143"/>
      <c r="B2199" s="130"/>
      <c r="C2199" s="131"/>
      <c r="D2199" s="131"/>
      <c r="E2199" s="131"/>
      <c r="F2199" s="152"/>
      <c r="G2199" s="130"/>
      <c r="H2199" s="130"/>
      <c r="I2199" s="131"/>
      <c r="J2199" s="131"/>
      <c r="K2199" s="131"/>
      <c r="L2199" s="132"/>
      <c r="M2199" s="133"/>
    </row>
    <row r="2200" spans="1:13" ht="15" customHeight="1">
      <c r="A2200" s="143"/>
      <c r="B2200" s="130"/>
      <c r="C2200" s="131"/>
      <c r="D2200" s="131"/>
      <c r="E2200" s="131"/>
      <c r="F2200" s="152"/>
      <c r="G2200" s="130"/>
      <c r="H2200" s="130"/>
      <c r="I2200" s="131"/>
      <c r="J2200" s="131"/>
      <c r="K2200" s="131"/>
      <c r="L2200" s="132"/>
      <c r="M2200" s="133"/>
    </row>
    <row r="2201" spans="1:13" ht="15" customHeight="1">
      <c r="A2201" s="143"/>
      <c r="B2201" s="130"/>
      <c r="C2201" s="131"/>
      <c r="D2201" s="131"/>
      <c r="E2201" s="131"/>
      <c r="F2201" s="152"/>
      <c r="G2201" s="130"/>
      <c r="H2201" s="130"/>
      <c r="I2201" s="131"/>
      <c r="J2201" s="131"/>
      <c r="K2201" s="131"/>
      <c r="L2201" s="132"/>
      <c r="M2201" s="133"/>
    </row>
    <row r="2202" spans="1:13" ht="15" customHeight="1">
      <c r="A2202" s="143"/>
      <c r="B2202" s="130"/>
      <c r="C2202" s="131"/>
      <c r="D2202" s="131"/>
      <c r="E2202" s="131"/>
      <c r="F2202" s="152"/>
      <c r="G2202" s="130"/>
      <c r="H2202" s="130"/>
      <c r="I2202" s="131"/>
      <c r="J2202" s="131"/>
      <c r="K2202" s="131"/>
      <c r="L2202" s="132"/>
      <c r="M2202" s="133"/>
    </row>
    <row r="2203" spans="1:13" ht="15" customHeight="1">
      <c r="A2203" s="143"/>
      <c r="B2203" s="130"/>
      <c r="C2203" s="131"/>
      <c r="D2203" s="131"/>
      <c r="E2203" s="131"/>
      <c r="F2203" s="152"/>
      <c r="G2203" s="130"/>
      <c r="H2203" s="130"/>
      <c r="I2203" s="131"/>
      <c r="J2203" s="131"/>
      <c r="K2203" s="131"/>
      <c r="L2203" s="132"/>
      <c r="M2203" s="133"/>
    </row>
    <row r="2204" spans="1:13" ht="15" customHeight="1">
      <c r="A2204" s="143"/>
      <c r="B2204" s="130"/>
      <c r="C2204" s="131"/>
      <c r="D2204" s="131"/>
      <c r="E2204" s="131"/>
      <c r="F2204" s="152"/>
      <c r="G2204" s="130"/>
      <c r="H2204" s="130"/>
      <c r="I2204" s="131"/>
      <c r="J2204" s="131"/>
      <c r="K2204" s="131"/>
      <c r="L2204" s="132"/>
      <c r="M2204" s="133"/>
    </row>
    <row r="2205" spans="1:13" ht="15" customHeight="1">
      <c r="A2205" s="143"/>
      <c r="B2205" s="130"/>
      <c r="C2205" s="131"/>
      <c r="D2205" s="131"/>
      <c r="E2205" s="131"/>
      <c r="F2205" s="152"/>
      <c r="G2205" s="130"/>
      <c r="H2205" s="130"/>
      <c r="I2205" s="131"/>
      <c r="J2205" s="131"/>
      <c r="K2205" s="131"/>
      <c r="L2205" s="132"/>
      <c r="M2205" s="133"/>
    </row>
    <row r="2206" spans="1:13" ht="15" customHeight="1">
      <c r="A2206" s="143"/>
      <c r="B2206" s="130"/>
      <c r="C2206" s="131"/>
      <c r="D2206" s="131"/>
      <c r="E2206" s="131"/>
      <c r="F2206" s="152"/>
      <c r="G2206" s="130"/>
      <c r="H2206" s="130"/>
      <c r="I2206" s="131"/>
      <c r="J2206" s="131"/>
      <c r="K2206" s="131"/>
      <c r="L2206" s="132"/>
      <c r="M2206" s="133"/>
    </row>
    <row r="2207" spans="1:13" ht="15" customHeight="1">
      <c r="A2207" s="143"/>
      <c r="B2207" s="130"/>
      <c r="C2207" s="131"/>
      <c r="D2207" s="131"/>
      <c r="E2207" s="131"/>
      <c r="F2207" s="152"/>
      <c r="G2207" s="130"/>
      <c r="H2207" s="130"/>
      <c r="I2207" s="131"/>
      <c r="J2207" s="131"/>
      <c r="K2207" s="131"/>
      <c r="L2207" s="132"/>
      <c r="M2207" s="133"/>
    </row>
    <row r="2208" spans="1:13" ht="15" customHeight="1">
      <c r="A2208" s="143"/>
      <c r="B2208" s="130"/>
      <c r="C2208" s="131"/>
      <c r="D2208" s="131"/>
      <c r="E2208" s="131"/>
      <c r="F2208" s="152"/>
      <c r="G2208" s="130"/>
      <c r="H2208" s="130"/>
      <c r="I2208" s="131"/>
      <c r="J2208" s="131"/>
      <c r="K2208" s="131"/>
      <c r="L2208" s="132"/>
      <c r="M2208" s="133"/>
    </row>
    <row r="2209" spans="1:13" ht="15" customHeight="1">
      <c r="A2209" s="143"/>
      <c r="B2209" s="130"/>
      <c r="C2209" s="131"/>
      <c r="D2209" s="131"/>
      <c r="E2209" s="131"/>
      <c r="F2209" s="152"/>
      <c r="G2209" s="130"/>
      <c r="H2209" s="130"/>
      <c r="I2209" s="131"/>
      <c r="J2209" s="131"/>
      <c r="K2209" s="131"/>
      <c r="L2209" s="132"/>
      <c r="M2209" s="133"/>
    </row>
    <row r="2210" spans="1:13" ht="15" customHeight="1">
      <c r="A2210" s="143"/>
      <c r="B2210" s="130"/>
      <c r="C2210" s="131"/>
      <c r="D2210" s="131"/>
      <c r="E2210" s="131"/>
      <c r="F2210" s="152"/>
      <c r="G2210" s="130"/>
      <c r="H2210" s="130"/>
      <c r="I2210" s="131"/>
      <c r="J2210" s="131"/>
      <c r="K2210" s="131"/>
      <c r="L2210" s="132"/>
      <c r="M2210" s="133"/>
    </row>
    <row r="2211" spans="1:13" ht="15" customHeight="1">
      <c r="A2211" s="143"/>
      <c r="B2211" s="130"/>
      <c r="C2211" s="131"/>
      <c r="D2211" s="131"/>
      <c r="E2211" s="131"/>
      <c r="F2211" s="152"/>
      <c r="G2211" s="130"/>
      <c r="H2211" s="130"/>
      <c r="I2211" s="131"/>
      <c r="J2211" s="131"/>
      <c r="K2211" s="131"/>
      <c r="L2211" s="132"/>
      <c r="M2211" s="133"/>
    </row>
    <row r="2212" spans="1:13" ht="15" customHeight="1">
      <c r="A2212" s="143"/>
      <c r="B2212" s="130"/>
      <c r="C2212" s="131"/>
      <c r="D2212" s="131"/>
      <c r="E2212" s="131"/>
      <c r="F2212" s="152"/>
      <c r="G2212" s="130"/>
      <c r="H2212" s="130"/>
      <c r="I2212" s="131"/>
      <c r="J2212" s="131"/>
      <c r="K2212" s="131"/>
      <c r="L2212" s="132"/>
      <c r="M2212" s="133"/>
    </row>
    <row r="2213" spans="1:13" ht="15" customHeight="1">
      <c r="A2213" s="143"/>
      <c r="B2213" s="130"/>
      <c r="C2213" s="131"/>
      <c r="D2213" s="131"/>
      <c r="E2213" s="131"/>
      <c r="F2213" s="152"/>
      <c r="G2213" s="130"/>
      <c r="H2213" s="130"/>
      <c r="I2213" s="131"/>
      <c r="J2213" s="131"/>
      <c r="K2213" s="131"/>
      <c r="L2213" s="132"/>
      <c r="M2213" s="133"/>
    </row>
    <row r="2214" spans="1:13" ht="15" customHeight="1">
      <c r="A2214" s="143"/>
      <c r="B2214" s="130"/>
      <c r="C2214" s="131"/>
      <c r="D2214" s="131"/>
      <c r="E2214" s="131"/>
      <c r="F2214" s="152"/>
      <c r="G2214" s="130"/>
      <c r="H2214" s="130"/>
      <c r="I2214" s="131"/>
      <c r="J2214" s="131"/>
      <c r="K2214" s="131"/>
      <c r="L2214" s="132"/>
      <c r="M2214" s="133"/>
    </row>
    <row r="2215" spans="1:13" ht="15" customHeight="1">
      <c r="A2215" s="143"/>
      <c r="B2215" s="130"/>
      <c r="C2215" s="131"/>
      <c r="D2215" s="131"/>
      <c r="E2215" s="131"/>
      <c r="F2215" s="152"/>
      <c r="G2215" s="130"/>
      <c r="H2215" s="130"/>
      <c r="I2215" s="131"/>
      <c r="J2215" s="131"/>
      <c r="K2215" s="131"/>
      <c r="L2215" s="132"/>
      <c r="M2215" s="133"/>
    </row>
    <row r="2216" spans="1:13" ht="15" customHeight="1">
      <c r="A2216" s="143"/>
      <c r="B2216" s="130"/>
      <c r="C2216" s="131"/>
      <c r="D2216" s="131"/>
      <c r="E2216" s="131"/>
      <c r="F2216" s="152"/>
      <c r="G2216" s="130"/>
      <c r="H2216" s="130"/>
      <c r="I2216" s="131"/>
      <c r="J2216" s="131"/>
      <c r="K2216" s="131"/>
      <c r="L2216" s="132"/>
      <c r="M2216" s="133"/>
    </row>
    <row r="2217" spans="1:13" ht="15" customHeight="1">
      <c r="A2217" s="143"/>
      <c r="B2217" s="130"/>
      <c r="C2217" s="131"/>
      <c r="D2217" s="131"/>
      <c r="E2217" s="131"/>
      <c r="F2217" s="152"/>
      <c r="G2217" s="130"/>
      <c r="H2217" s="130"/>
      <c r="I2217" s="131"/>
      <c r="J2217" s="131"/>
      <c r="K2217" s="131"/>
      <c r="L2217" s="132"/>
      <c r="M2217" s="133"/>
    </row>
    <row r="2218" spans="1:13" ht="15" customHeight="1">
      <c r="A2218" s="143"/>
      <c r="B2218" s="130"/>
      <c r="C2218" s="131"/>
      <c r="D2218" s="131"/>
      <c r="E2218" s="131"/>
      <c r="F2218" s="152"/>
      <c r="G2218" s="130"/>
      <c r="H2218" s="130"/>
      <c r="I2218" s="131"/>
      <c r="J2218" s="131"/>
      <c r="K2218" s="131"/>
      <c r="L2218" s="132"/>
      <c r="M2218" s="133"/>
    </row>
    <row r="2219" spans="1:13" ht="15" customHeight="1">
      <c r="A2219" s="143"/>
      <c r="B2219" s="130"/>
      <c r="C2219" s="131"/>
      <c r="D2219" s="131"/>
      <c r="E2219" s="131"/>
      <c r="F2219" s="152"/>
      <c r="G2219" s="130"/>
      <c r="H2219" s="130"/>
      <c r="I2219" s="131"/>
      <c r="J2219" s="131"/>
      <c r="K2219" s="131"/>
      <c r="L2219" s="132"/>
      <c r="M2219" s="133"/>
    </row>
    <row r="2220" spans="1:13" ht="15" customHeight="1">
      <c r="A2220" s="143"/>
      <c r="B2220" s="130"/>
      <c r="C2220" s="131"/>
      <c r="D2220" s="131"/>
      <c r="E2220" s="131"/>
      <c r="F2220" s="152"/>
      <c r="G2220" s="130"/>
      <c r="H2220" s="130"/>
      <c r="I2220" s="131"/>
      <c r="J2220" s="131"/>
      <c r="K2220" s="131"/>
      <c r="L2220" s="132"/>
      <c r="M2220" s="133"/>
    </row>
    <row r="2221" spans="1:13" ht="15" customHeight="1">
      <c r="A2221" s="143"/>
      <c r="B2221" s="130"/>
      <c r="C2221" s="131"/>
      <c r="D2221" s="131"/>
      <c r="E2221" s="131"/>
      <c r="F2221" s="152"/>
      <c r="G2221" s="130"/>
      <c r="H2221" s="130"/>
      <c r="I2221" s="131"/>
      <c r="J2221" s="131"/>
      <c r="K2221" s="131"/>
      <c r="L2221" s="132"/>
      <c r="M2221" s="133"/>
    </row>
    <row r="2222" spans="1:13" ht="15" customHeight="1">
      <c r="A2222" s="143"/>
      <c r="B2222" s="130"/>
      <c r="C2222" s="131"/>
      <c r="D2222" s="131"/>
      <c r="E2222" s="131"/>
      <c r="F2222" s="152"/>
      <c r="G2222" s="130"/>
      <c r="H2222" s="130"/>
      <c r="I2222" s="131"/>
      <c r="J2222" s="131"/>
      <c r="K2222" s="131"/>
      <c r="L2222" s="132"/>
      <c r="M2222" s="133"/>
    </row>
    <row r="2223" spans="1:13" ht="15" customHeight="1">
      <c r="A2223" s="143"/>
      <c r="B2223" s="130"/>
      <c r="C2223" s="131"/>
      <c r="D2223" s="131"/>
      <c r="E2223" s="131"/>
      <c r="F2223" s="152"/>
      <c r="G2223" s="130"/>
      <c r="H2223" s="130"/>
      <c r="I2223" s="131"/>
      <c r="J2223" s="131"/>
      <c r="K2223" s="131"/>
      <c r="L2223" s="132"/>
      <c r="M2223" s="133"/>
    </row>
    <row r="2224" spans="1:13" ht="15" customHeight="1">
      <c r="A2224" s="143"/>
      <c r="B2224" s="130"/>
      <c r="C2224" s="131"/>
      <c r="D2224" s="131"/>
      <c r="E2224" s="131"/>
      <c r="F2224" s="152"/>
      <c r="G2224" s="130"/>
      <c r="H2224" s="130"/>
      <c r="I2224" s="131"/>
      <c r="J2224" s="131"/>
      <c r="K2224" s="131"/>
      <c r="L2224" s="132"/>
      <c r="M2224" s="133"/>
    </row>
    <row r="2225" spans="1:13" ht="15" customHeight="1">
      <c r="A2225" s="143"/>
      <c r="B2225" s="130"/>
      <c r="C2225" s="131"/>
      <c r="D2225" s="131"/>
      <c r="E2225" s="131"/>
      <c r="F2225" s="152"/>
      <c r="G2225" s="130"/>
      <c r="H2225" s="130"/>
      <c r="I2225" s="131"/>
      <c r="J2225" s="131"/>
      <c r="K2225" s="131"/>
      <c r="L2225" s="132"/>
      <c r="M2225" s="133"/>
    </row>
    <row r="2226" spans="1:13" ht="15" customHeight="1">
      <c r="A2226" s="143"/>
      <c r="B2226" s="130"/>
      <c r="C2226" s="131"/>
      <c r="D2226" s="131"/>
      <c r="E2226" s="131"/>
      <c r="F2226" s="152"/>
      <c r="G2226" s="130"/>
      <c r="H2226" s="130"/>
      <c r="I2226" s="131"/>
      <c r="J2226" s="131"/>
      <c r="K2226" s="131"/>
      <c r="L2226" s="132"/>
      <c r="M2226" s="133"/>
    </row>
    <row r="2227" spans="1:13" ht="15" customHeight="1">
      <c r="A2227" s="143"/>
      <c r="B2227" s="130"/>
      <c r="C2227" s="131"/>
      <c r="D2227" s="131"/>
      <c r="E2227" s="131"/>
      <c r="F2227" s="152"/>
      <c r="G2227" s="130"/>
      <c r="H2227" s="130"/>
      <c r="I2227" s="131"/>
      <c r="J2227" s="131"/>
      <c r="K2227" s="131"/>
      <c r="L2227" s="132"/>
      <c r="M2227" s="133"/>
    </row>
    <row r="2228" spans="1:13" ht="15" customHeight="1">
      <c r="A2228" s="143"/>
      <c r="B2228" s="130"/>
      <c r="C2228" s="131"/>
      <c r="D2228" s="131"/>
      <c r="E2228" s="131"/>
      <c r="F2228" s="152"/>
      <c r="G2228" s="130"/>
      <c r="H2228" s="130"/>
      <c r="I2228" s="131"/>
      <c r="J2228" s="131"/>
      <c r="K2228" s="131"/>
      <c r="L2228" s="132"/>
      <c r="M2228" s="133"/>
    </row>
    <row r="2229" spans="1:13" ht="15" customHeight="1">
      <c r="A2229" s="143"/>
      <c r="B2229" s="130"/>
      <c r="C2229" s="131"/>
      <c r="D2229" s="131"/>
      <c r="E2229" s="131"/>
      <c r="F2229" s="152"/>
      <c r="G2229" s="130"/>
      <c r="H2229" s="130"/>
      <c r="I2229" s="131"/>
      <c r="J2229" s="131"/>
      <c r="K2229" s="131"/>
      <c r="L2229" s="132"/>
      <c r="M2229" s="133"/>
    </row>
    <row r="2230" spans="1:13" ht="15" customHeight="1">
      <c r="A2230" s="143"/>
      <c r="B2230" s="130"/>
      <c r="C2230" s="131"/>
      <c r="D2230" s="131"/>
      <c r="E2230" s="131"/>
      <c r="F2230" s="152"/>
      <c r="G2230" s="130"/>
      <c r="H2230" s="130"/>
      <c r="I2230" s="131"/>
      <c r="J2230" s="131"/>
      <c r="K2230" s="131"/>
      <c r="L2230" s="132"/>
      <c r="M2230" s="133"/>
    </row>
    <row r="2231" spans="1:13" ht="15" customHeight="1">
      <c r="A2231" s="143"/>
      <c r="B2231" s="130"/>
      <c r="C2231" s="131"/>
      <c r="D2231" s="131"/>
      <c r="E2231" s="131"/>
      <c r="F2231" s="152"/>
      <c r="G2231" s="130"/>
      <c r="H2231" s="130"/>
      <c r="I2231" s="131"/>
      <c r="J2231" s="131"/>
      <c r="K2231" s="131"/>
      <c r="L2231" s="132"/>
      <c r="M2231" s="133"/>
    </row>
    <row r="2232" spans="1:13" ht="15" customHeight="1">
      <c r="A2232" s="143"/>
      <c r="B2232" s="130"/>
      <c r="C2232" s="131"/>
      <c r="D2232" s="131"/>
      <c r="E2232" s="131"/>
      <c r="F2232" s="152"/>
      <c r="G2232" s="130"/>
      <c r="H2232" s="130"/>
      <c r="I2232" s="131"/>
      <c r="J2232" s="131"/>
      <c r="K2232" s="131"/>
      <c r="L2232" s="132"/>
      <c r="M2232" s="133"/>
    </row>
    <row r="2233" spans="1:13" ht="15" customHeight="1">
      <c r="A2233" s="143"/>
      <c r="B2233" s="130"/>
      <c r="C2233" s="131"/>
      <c r="D2233" s="131"/>
      <c r="E2233" s="131"/>
      <c r="F2233" s="152"/>
      <c r="G2233" s="130"/>
      <c r="H2233" s="130"/>
      <c r="I2233" s="131"/>
      <c r="J2233" s="131"/>
      <c r="K2233" s="131"/>
      <c r="L2233" s="132"/>
      <c r="M2233" s="133"/>
    </row>
    <row r="2234" spans="1:13" ht="15" customHeight="1">
      <c r="A2234" s="143"/>
      <c r="B2234" s="130"/>
      <c r="C2234" s="131"/>
      <c r="D2234" s="131"/>
      <c r="E2234" s="131"/>
      <c r="F2234" s="152"/>
      <c r="G2234" s="130"/>
      <c r="H2234" s="130"/>
      <c r="I2234" s="131"/>
      <c r="J2234" s="131"/>
      <c r="K2234" s="131"/>
      <c r="L2234" s="132"/>
      <c r="M2234" s="133"/>
    </row>
    <row r="2235" spans="1:13" ht="15" customHeight="1">
      <c r="A2235" s="143"/>
      <c r="B2235" s="130"/>
      <c r="C2235" s="131"/>
      <c r="D2235" s="131"/>
      <c r="E2235" s="131"/>
      <c r="F2235" s="152"/>
      <c r="G2235" s="130"/>
      <c r="H2235" s="130"/>
      <c r="I2235" s="131"/>
      <c r="J2235" s="131"/>
      <c r="K2235" s="131"/>
      <c r="L2235" s="132"/>
      <c r="M2235" s="133"/>
    </row>
    <row r="2236" spans="1:13" ht="15" customHeight="1">
      <c r="A2236" s="143"/>
      <c r="B2236" s="130"/>
      <c r="C2236" s="131"/>
      <c r="D2236" s="131"/>
      <c r="E2236" s="131"/>
      <c r="F2236" s="152"/>
      <c r="G2236" s="130"/>
      <c r="H2236" s="130"/>
      <c r="I2236" s="131"/>
      <c r="J2236" s="131"/>
      <c r="K2236" s="131"/>
      <c r="L2236" s="132"/>
      <c r="M2236" s="133"/>
    </row>
    <row r="2237" spans="1:13" ht="15" customHeight="1">
      <c r="A2237" s="143"/>
      <c r="B2237" s="130"/>
      <c r="C2237" s="131"/>
      <c r="D2237" s="131"/>
      <c r="E2237" s="131"/>
      <c r="F2237" s="152"/>
      <c r="G2237" s="130"/>
      <c r="H2237" s="130"/>
      <c r="I2237" s="131"/>
      <c r="J2237" s="131"/>
      <c r="K2237" s="131"/>
      <c r="L2237" s="132"/>
      <c r="M2237" s="133"/>
    </row>
    <row r="2238" spans="1:13" ht="15" customHeight="1">
      <c r="A2238" s="143"/>
      <c r="B2238" s="130"/>
      <c r="C2238" s="131"/>
      <c r="D2238" s="131"/>
      <c r="E2238" s="131"/>
      <c r="F2238" s="152"/>
      <c r="G2238" s="130"/>
      <c r="H2238" s="130"/>
      <c r="I2238" s="131"/>
      <c r="J2238" s="131"/>
      <c r="K2238" s="131"/>
      <c r="L2238" s="132"/>
      <c r="M2238" s="133"/>
    </row>
    <row r="2239" spans="1:13" ht="15" customHeight="1">
      <c r="A2239" s="143"/>
      <c r="B2239" s="130"/>
      <c r="C2239" s="131"/>
      <c r="D2239" s="131"/>
      <c r="E2239" s="131"/>
      <c r="F2239" s="152"/>
      <c r="G2239" s="130"/>
      <c r="H2239" s="130"/>
      <c r="I2239" s="131"/>
      <c r="J2239" s="131"/>
      <c r="K2239" s="131"/>
      <c r="L2239" s="132"/>
      <c r="M2239" s="133"/>
    </row>
    <row r="2240" spans="1:13" ht="15" customHeight="1">
      <c r="A2240" s="143"/>
      <c r="B2240" s="130"/>
      <c r="C2240" s="131"/>
      <c r="D2240" s="131"/>
      <c r="E2240" s="131"/>
      <c r="F2240" s="152"/>
      <c r="G2240" s="130"/>
      <c r="H2240" s="130"/>
      <c r="I2240" s="131"/>
      <c r="J2240" s="131"/>
      <c r="K2240" s="131"/>
      <c r="L2240" s="132"/>
      <c r="M2240" s="133"/>
    </row>
    <row r="2241" spans="1:13" ht="15" customHeight="1">
      <c r="A2241" s="143"/>
      <c r="B2241" s="130"/>
      <c r="C2241" s="131"/>
      <c r="D2241" s="131"/>
      <c r="E2241" s="131"/>
      <c r="F2241" s="152"/>
      <c r="G2241" s="130"/>
      <c r="H2241" s="130"/>
      <c r="I2241" s="131"/>
      <c r="J2241" s="131"/>
      <c r="K2241" s="131"/>
      <c r="L2241" s="132"/>
      <c r="M2241" s="133"/>
    </row>
    <row r="2242" spans="1:13" ht="15" customHeight="1">
      <c r="A2242" s="143"/>
      <c r="B2242" s="130"/>
      <c r="C2242" s="131"/>
      <c r="D2242" s="131"/>
      <c r="E2242" s="131"/>
      <c r="F2242" s="152"/>
      <c r="G2242" s="130"/>
      <c r="H2242" s="130"/>
      <c r="I2242" s="131"/>
      <c r="J2242" s="131"/>
      <c r="K2242" s="131"/>
      <c r="L2242" s="132"/>
      <c r="M2242" s="133"/>
    </row>
    <row r="2243" spans="1:13" ht="15" customHeight="1">
      <c r="A2243" s="143"/>
      <c r="B2243" s="130"/>
      <c r="C2243" s="131"/>
      <c r="D2243" s="131"/>
      <c r="E2243" s="131"/>
      <c r="F2243" s="152"/>
      <c r="G2243" s="130"/>
      <c r="H2243" s="130"/>
      <c r="I2243" s="131"/>
      <c r="J2243" s="131"/>
      <c r="K2243" s="131"/>
      <c r="L2243" s="132"/>
      <c r="M2243" s="133"/>
    </row>
    <row r="2244" spans="1:13" ht="15" customHeight="1">
      <c r="A2244" s="143"/>
      <c r="B2244" s="130"/>
      <c r="C2244" s="131"/>
      <c r="D2244" s="131"/>
      <c r="E2244" s="131"/>
      <c r="F2244" s="152"/>
      <c r="G2244" s="130"/>
      <c r="H2244" s="130"/>
      <c r="I2244" s="131"/>
      <c r="J2244" s="131"/>
      <c r="K2244" s="131"/>
      <c r="L2244" s="132"/>
      <c r="M2244" s="133"/>
    </row>
    <row r="2245" spans="1:13" ht="15" customHeight="1">
      <c r="A2245" s="143"/>
      <c r="B2245" s="130"/>
      <c r="C2245" s="131"/>
      <c r="D2245" s="131"/>
      <c r="E2245" s="131"/>
      <c r="F2245" s="152"/>
      <c r="G2245" s="130"/>
      <c r="H2245" s="130"/>
      <c r="I2245" s="131"/>
      <c r="J2245" s="131"/>
      <c r="K2245" s="131"/>
      <c r="L2245" s="132"/>
      <c r="M2245" s="133"/>
    </row>
    <row r="2246" spans="1:13" ht="15" customHeight="1">
      <c r="A2246" s="143"/>
      <c r="B2246" s="130"/>
      <c r="C2246" s="131"/>
      <c r="D2246" s="131"/>
      <c r="E2246" s="131"/>
      <c r="F2246" s="152"/>
      <c r="G2246" s="130"/>
      <c r="H2246" s="130"/>
      <c r="I2246" s="131"/>
      <c r="J2246" s="131"/>
      <c r="K2246" s="131"/>
      <c r="L2246" s="132"/>
      <c r="M2246" s="133"/>
    </row>
    <row r="2247" spans="1:13" ht="15" customHeight="1">
      <c r="A2247" s="143"/>
      <c r="B2247" s="130"/>
      <c r="C2247" s="131"/>
      <c r="D2247" s="131"/>
      <c r="E2247" s="131"/>
      <c r="F2247" s="152"/>
      <c r="G2247" s="130"/>
      <c r="H2247" s="130"/>
      <c r="I2247" s="131"/>
      <c r="J2247" s="131"/>
      <c r="K2247" s="131"/>
      <c r="L2247" s="132"/>
      <c r="M2247" s="133"/>
    </row>
    <row r="2248" spans="1:13" ht="15" customHeight="1">
      <c r="A2248" s="143"/>
      <c r="B2248" s="130"/>
      <c r="C2248" s="131"/>
      <c r="D2248" s="131"/>
      <c r="E2248" s="131"/>
      <c r="F2248" s="152"/>
      <c r="G2248" s="130"/>
      <c r="H2248" s="130"/>
      <c r="I2248" s="131"/>
      <c r="J2248" s="131"/>
      <c r="K2248" s="131"/>
      <c r="L2248" s="132"/>
      <c r="M2248" s="133"/>
    </row>
    <row r="2249" spans="1:13" ht="15" customHeight="1">
      <c r="A2249" s="143"/>
      <c r="B2249" s="130"/>
      <c r="C2249" s="131"/>
      <c r="D2249" s="131"/>
      <c r="E2249" s="131"/>
      <c r="F2249" s="152"/>
      <c r="G2249" s="130"/>
      <c r="H2249" s="130"/>
      <c r="I2249" s="131"/>
      <c r="J2249" s="131"/>
      <c r="K2249" s="131"/>
      <c r="L2249" s="132"/>
      <c r="M2249" s="133"/>
    </row>
    <row r="2250" spans="1:13" ht="15" customHeight="1">
      <c r="A2250" s="143"/>
      <c r="B2250" s="130"/>
      <c r="C2250" s="131"/>
      <c r="D2250" s="131"/>
      <c r="E2250" s="131"/>
      <c r="F2250" s="152"/>
      <c r="G2250" s="130"/>
      <c r="H2250" s="130"/>
      <c r="I2250" s="131"/>
      <c r="J2250" s="131"/>
      <c r="K2250" s="131"/>
      <c r="L2250" s="132"/>
      <c r="M2250" s="133"/>
    </row>
    <row r="2251" spans="1:13" ht="15" customHeight="1">
      <c r="A2251" s="143"/>
      <c r="B2251" s="130"/>
      <c r="C2251" s="131"/>
      <c r="D2251" s="131"/>
      <c r="E2251" s="131"/>
      <c r="F2251" s="152"/>
      <c r="G2251" s="130"/>
      <c r="H2251" s="130"/>
      <c r="I2251" s="131"/>
      <c r="J2251" s="131"/>
      <c r="K2251" s="131"/>
      <c r="L2251" s="132"/>
      <c r="M2251" s="133"/>
    </row>
    <row r="2252" spans="1:13" ht="15" customHeight="1">
      <c r="A2252" s="143"/>
      <c r="B2252" s="130"/>
      <c r="C2252" s="131"/>
      <c r="D2252" s="131"/>
      <c r="E2252" s="131"/>
      <c r="F2252" s="152"/>
      <c r="G2252" s="130"/>
      <c r="H2252" s="130"/>
      <c r="I2252" s="131"/>
      <c r="J2252" s="131"/>
      <c r="K2252" s="131"/>
      <c r="L2252" s="132"/>
      <c r="M2252" s="133"/>
    </row>
    <row r="2253" spans="1:13" ht="15" customHeight="1">
      <c r="A2253" s="143"/>
      <c r="B2253" s="130"/>
      <c r="C2253" s="131"/>
      <c r="D2253" s="131"/>
      <c r="E2253" s="131"/>
      <c r="F2253" s="152"/>
      <c r="G2253" s="130"/>
      <c r="H2253" s="130"/>
      <c r="I2253" s="131"/>
      <c r="J2253" s="131"/>
      <c r="K2253" s="131"/>
      <c r="L2253" s="132"/>
      <c r="M2253" s="133"/>
    </row>
    <row r="2254" spans="1:13" ht="15" customHeight="1">
      <c r="A2254" s="143"/>
      <c r="B2254" s="130"/>
      <c r="C2254" s="131"/>
      <c r="D2254" s="131"/>
      <c r="E2254" s="131"/>
      <c r="F2254" s="152"/>
      <c r="G2254" s="130"/>
      <c r="H2254" s="130"/>
      <c r="I2254" s="131"/>
      <c r="J2254" s="131"/>
      <c r="K2254" s="131"/>
      <c r="L2254" s="132"/>
      <c r="M2254" s="133"/>
    </row>
    <row r="2255" spans="1:13" ht="15" customHeight="1">
      <c r="A2255" s="143"/>
      <c r="B2255" s="130"/>
      <c r="C2255" s="131"/>
      <c r="D2255" s="131"/>
      <c r="E2255" s="131"/>
      <c r="F2255" s="152"/>
      <c r="G2255" s="130"/>
      <c r="H2255" s="130"/>
      <c r="I2255" s="131"/>
      <c r="J2255" s="131"/>
      <c r="K2255" s="131"/>
      <c r="L2255" s="132"/>
      <c r="M2255" s="133"/>
    </row>
    <row r="2256" spans="1:13" ht="15" customHeight="1">
      <c r="A2256" s="143"/>
      <c r="B2256" s="130"/>
      <c r="C2256" s="131"/>
      <c r="D2256" s="131"/>
      <c r="E2256" s="131"/>
      <c r="F2256" s="152"/>
      <c r="G2256" s="130"/>
      <c r="H2256" s="130"/>
      <c r="I2256" s="131"/>
      <c r="J2256" s="131"/>
      <c r="K2256" s="131"/>
      <c r="L2256" s="132"/>
      <c r="M2256" s="133"/>
    </row>
    <row r="2257" spans="1:13" ht="15" customHeight="1">
      <c r="A2257" s="143"/>
      <c r="B2257" s="130"/>
      <c r="C2257" s="131"/>
      <c r="D2257" s="131"/>
      <c r="E2257" s="131"/>
      <c r="F2257" s="152"/>
      <c r="G2257" s="130"/>
      <c r="H2257" s="130"/>
      <c r="I2257" s="131"/>
      <c r="J2257" s="131"/>
      <c r="K2257" s="131"/>
      <c r="L2257" s="132"/>
      <c r="M2257" s="133"/>
    </row>
    <row r="2258" spans="1:13" ht="15" customHeight="1">
      <c r="A2258" s="143"/>
      <c r="B2258" s="130"/>
      <c r="C2258" s="131"/>
      <c r="D2258" s="131"/>
      <c r="E2258" s="131"/>
      <c r="F2258" s="152"/>
      <c r="G2258" s="130"/>
      <c r="H2258" s="130"/>
      <c r="I2258" s="131"/>
      <c r="J2258" s="131"/>
      <c r="K2258" s="131"/>
      <c r="L2258" s="132"/>
      <c r="M2258" s="133"/>
    </row>
    <row r="2259" spans="1:13" ht="15" customHeight="1">
      <c r="A2259" s="143"/>
      <c r="B2259" s="130"/>
      <c r="C2259" s="131"/>
      <c r="D2259" s="131"/>
      <c r="E2259" s="131"/>
      <c r="F2259" s="152"/>
      <c r="G2259" s="130"/>
      <c r="H2259" s="130"/>
      <c r="I2259" s="131"/>
      <c r="J2259" s="131"/>
      <c r="K2259" s="131"/>
      <c r="L2259" s="132"/>
      <c r="M2259" s="133"/>
    </row>
    <row r="2260" spans="1:13" ht="15" customHeight="1">
      <c r="A2260" s="143"/>
      <c r="B2260" s="130"/>
      <c r="C2260" s="131"/>
      <c r="D2260" s="131"/>
      <c r="E2260" s="131"/>
      <c r="F2260" s="152"/>
      <c r="G2260" s="130"/>
      <c r="H2260" s="130"/>
      <c r="I2260" s="131"/>
      <c r="J2260" s="131"/>
      <c r="K2260" s="131"/>
      <c r="L2260" s="132"/>
      <c r="M2260" s="133"/>
    </row>
    <row r="2261" spans="1:13" ht="15" customHeight="1">
      <c r="A2261" s="143"/>
      <c r="B2261" s="130"/>
      <c r="C2261" s="131"/>
      <c r="D2261" s="131"/>
      <c r="E2261" s="131"/>
      <c r="F2261" s="152"/>
      <c r="G2261" s="130"/>
      <c r="H2261" s="130"/>
      <c r="I2261" s="131"/>
      <c r="J2261" s="131"/>
      <c r="K2261" s="131"/>
      <c r="L2261" s="132"/>
      <c r="M2261" s="133"/>
    </row>
    <row r="2262" spans="1:13" ht="15" customHeight="1">
      <c r="A2262" s="143"/>
      <c r="B2262" s="130"/>
      <c r="C2262" s="131"/>
      <c r="D2262" s="131"/>
      <c r="E2262" s="131"/>
      <c r="F2262" s="152"/>
      <c r="G2262" s="130"/>
      <c r="H2262" s="130"/>
      <c r="I2262" s="131"/>
      <c r="J2262" s="131"/>
      <c r="K2262" s="131"/>
      <c r="L2262" s="132"/>
      <c r="M2262" s="133"/>
    </row>
    <row r="2263" spans="1:13" ht="15" customHeight="1">
      <c r="A2263" s="143"/>
      <c r="B2263" s="130"/>
      <c r="C2263" s="131"/>
      <c r="D2263" s="131"/>
      <c r="E2263" s="131"/>
      <c r="F2263" s="152"/>
      <c r="G2263" s="130"/>
      <c r="H2263" s="130"/>
      <c r="I2263" s="131"/>
      <c r="J2263" s="131"/>
      <c r="K2263" s="131"/>
      <c r="L2263" s="132"/>
      <c r="M2263" s="133"/>
    </row>
    <row r="2264" spans="1:13" ht="15" customHeight="1">
      <c r="A2264" s="143"/>
      <c r="B2264" s="130"/>
      <c r="C2264" s="131"/>
      <c r="D2264" s="131"/>
      <c r="E2264" s="131"/>
      <c r="F2264" s="152"/>
      <c r="G2264" s="130"/>
      <c r="H2264" s="130"/>
      <c r="I2264" s="131"/>
      <c r="J2264" s="131"/>
      <c r="K2264" s="131"/>
      <c r="L2264" s="132"/>
      <c r="M2264" s="133"/>
    </row>
    <row r="2265" spans="1:13" ht="15" customHeight="1">
      <c r="A2265" s="143"/>
      <c r="B2265" s="130"/>
      <c r="C2265" s="131"/>
      <c r="D2265" s="131"/>
      <c r="E2265" s="131"/>
      <c r="F2265" s="152"/>
      <c r="G2265" s="130"/>
      <c r="H2265" s="130"/>
      <c r="I2265" s="131"/>
      <c r="J2265" s="131"/>
      <c r="K2265" s="131"/>
      <c r="L2265" s="132"/>
      <c r="M2265" s="133"/>
    </row>
    <row r="2266" spans="1:13" ht="15" customHeight="1">
      <c r="A2266" s="143"/>
      <c r="B2266" s="130"/>
      <c r="C2266" s="131"/>
      <c r="D2266" s="131"/>
      <c r="E2266" s="131"/>
      <c r="F2266" s="152"/>
      <c r="G2266" s="130"/>
      <c r="H2266" s="130"/>
      <c r="I2266" s="131"/>
      <c r="J2266" s="131"/>
      <c r="K2266" s="131"/>
      <c r="L2266" s="132"/>
      <c r="M2266" s="133"/>
    </row>
    <row r="2267" spans="1:13" ht="15" customHeight="1">
      <c r="A2267" s="143"/>
      <c r="B2267" s="130"/>
      <c r="C2267" s="131"/>
      <c r="D2267" s="131"/>
      <c r="E2267" s="131"/>
      <c r="F2267" s="152"/>
      <c r="G2267" s="130"/>
      <c r="H2267" s="130"/>
      <c r="I2267" s="131"/>
      <c r="J2267" s="131"/>
      <c r="K2267" s="131"/>
      <c r="L2267" s="132"/>
      <c r="M2267" s="133"/>
    </row>
    <row r="2268" spans="1:13" ht="15" customHeight="1">
      <c r="A2268" s="143"/>
      <c r="B2268" s="130"/>
      <c r="C2268" s="131"/>
      <c r="D2268" s="131"/>
      <c r="E2268" s="131"/>
      <c r="F2268" s="152"/>
      <c r="G2268" s="130"/>
      <c r="H2268" s="130"/>
      <c r="I2268" s="131"/>
      <c r="J2268" s="131"/>
      <c r="K2268" s="131"/>
      <c r="L2268" s="132"/>
      <c r="M2268" s="133"/>
    </row>
    <row r="2269" spans="1:13" ht="15" customHeight="1">
      <c r="A2269" s="143"/>
      <c r="B2269" s="130"/>
      <c r="C2269" s="131"/>
      <c r="D2269" s="131"/>
      <c r="E2269" s="131"/>
      <c r="F2269" s="152"/>
      <c r="G2269" s="130"/>
      <c r="H2269" s="130"/>
      <c r="I2269" s="131"/>
      <c r="J2269" s="131"/>
      <c r="K2269" s="131"/>
      <c r="L2269" s="132"/>
      <c r="M2269" s="133"/>
    </row>
    <row r="2270" spans="1:13" ht="15" customHeight="1">
      <c r="A2270" s="143"/>
      <c r="B2270" s="130"/>
      <c r="C2270" s="131"/>
      <c r="D2270" s="131"/>
      <c r="E2270" s="131"/>
      <c r="F2270" s="152"/>
      <c r="G2270" s="130"/>
      <c r="H2270" s="130"/>
      <c r="I2270" s="131"/>
      <c r="J2270" s="131"/>
      <c r="K2270" s="131"/>
      <c r="L2270" s="132"/>
      <c r="M2270" s="133"/>
    </row>
    <row r="2271" spans="1:13" ht="15" customHeight="1">
      <c r="A2271" s="143"/>
      <c r="B2271" s="130"/>
      <c r="C2271" s="131"/>
      <c r="D2271" s="131"/>
      <c r="E2271" s="131"/>
      <c r="F2271" s="152"/>
      <c r="G2271" s="130"/>
      <c r="H2271" s="130"/>
      <c r="I2271" s="131"/>
      <c r="J2271" s="131"/>
      <c r="K2271" s="131"/>
      <c r="L2271" s="132"/>
      <c r="M2271" s="133"/>
    </row>
    <row r="2272" spans="1:13" ht="15" customHeight="1">
      <c r="A2272" s="143"/>
      <c r="B2272" s="130"/>
      <c r="C2272" s="131"/>
      <c r="D2272" s="131"/>
      <c r="E2272" s="131"/>
      <c r="F2272" s="152"/>
      <c r="G2272" s="130"/>
      <c r="H2272" s="130"/>
      <c r="I2272" s="131"/>
      <c r="J2272" s="131"/>
      <c r="K2272" s="131"/>
      <c r="L2272" s="132"/>
      <c r="M2272" s="133"/>
    </row>
    <row r="2273" spans="1:13" ht="15" customHeight="1">
      <c r="A2273" s="143"/>
      <c r="B2273" s="130"/>
      <c r="C2273" s="131"/>
      <c r="D2273" s="131"/>
      <c r="E2273" s="131"/>
      <c r="F2273" s="152"/>
      <c r="G2273" s="130"/>
      <c r="H2273" s="130"/>
      <c r="I2273" s="131"/>
      <c r="J2273" s="131"/>
      <c r="K2273" s="131"/>
      <c r="L2273" s="132"/>
      <c r="M2273" s="133"/>
    </row>
    <row r="2274" spans="1:13" ht="15" customHeight="1">
      <c r="A2274" s="143"/>
      <c r="B2274" s="130"/>
      <c r="C2274" s="131"/>
      <c r="D2274" s="131"/>
      <c r="E2274" s="131"/>
      <c r="F2274" s="152"/>
      <c r="G2274" s="130"/>
      <c r="H2274" s="130"/>
      <c r="I2274" s="131"/>
      <c r="J2274" s="131"/>
      <c r="K2274" s="131"/>
      <c r="L2274" s="132"/>
      <c r="M2274" s="133"/>
    </row>
    <row r="2275" spans="1:13" ht="15" customHeight="1">
      <c r="A2275" s="143"/>
      <c r="B2275" s="130"/>
      <c r="C2275" s="131"/>
      <c r="D2275" s="131"/>
      <c r="E2275" s="131"/>
      <c r="F2275" s="152"/>
      <c r="G2275" s="130"/>
      <c r="H2275" s="130"/>
      <c r="I2275" s="131"/>
      <c r="J2275" s="131"/>
      <c r="K2275" s="131"/>
      <c r="L2275" s="132"/>
      <c r="M2275" s="133"/>
    </row>
    <row r="2276" spans="1:13" ht="15" customHeight="1">
      <c r="A2276" s="143"/>
      <c r="B2276" s="130"/>
      <c r="C2276" s="131"/>
      <c r="D2276" s="131"/>
      <c r="E2276" s="131"/>
      <c r="F2276" s="152"/>
      <c r="G2276" s="130"/>
      <c r="H2276" s="130"/>
      <c r="I2276" s="131"/>
      <c r="J2276" s="131"/>
      <c r="K2276" s="131"/>
      <c r="L2276" s="132"/>
      <c r="M2276" s="133"/>
    </row>
    <row r="2277" spans="1:13" ht="15" customHeight="1">
      <c r="A2277" s="143"/>
      <c r="B2277" s="130"/>
      <c r="C2277" s="131"/>
      <c r="D2277" s="131"/>
      <c r="E2277" s="131"/>
      <c r="F2277" s="152"/>
      <c r="G2277" s="130"/>
      <c r="H2277" s="130"/>
      <c r="I2277" s="131"/>
      <c r="J2277" s="131"/>
      <c r="K2277" s="131"/>
      <c r="L2277" s="132"/>
      <c r="M2277" s="133"/>
    </row>
    <row r="2278" spans="1:13" ht="15" customHeight="1">
      <c r="A2278" s="143"/>
      <c r="B2278" s="130"/>
      <c r="C2278" s="131"/>
      <c r="D2278" s="131"/>
      <c r="E2278" s="131"/>
      <c r="F2278" s="152"/>
      <c r="G2278" s="130"/>
      <c r="H2278" s="130"/>
      <c r="I2278" s="131"/>
      <c r="J2278" s="131"/>
      <c r="K2278" s="131"/>
      <c r="L2278" s="132"/>
      <c r="M2278" s="133"/>
    </row>
    <row r="2279" spans="1:13" ht="15" customHeight="1">
      <c r="A2279" s="143"/>
      <c r="B2279" s="130"/>
      <c r="C2279" s="131"/>
      <c r="D2279" s="131"/>
      <c r="E2279" s="131"/>
      <c r="F2279" s="152"/>
      <c r="G2279" s="130"/>
      <c r="H2279" s="130"/>
      <c r="I2279" s="131"/>
      <c r="J2279" s="131"/>
      <c r="K2279" s="131"/>
      <c r="L2279" s="132"/>
      <c r="M2279" s="133"/>
    </row>
    <row r="2280" spans="1:13" ht="15" customHeight="1">
      <c r="A2280" s="143"/>
      <c r="B2280" s="130"/>
      <c r="C2280" s="131"/>
      <c r="D2280" s="131"/>
      <c r="E2280" s="131"/>
      <c r="F2280" s="152"/>
      <c r="G2280" s="130"/>
      <c r="H2280" s="130"/>
      <c r="I2280" s="131"/>
      <c r="J2280" s="131"/>
      <c r="K2280" s="131"/>
      <c r="L2280" s="132"/>
      <c r="M2280" s="133"/>
    </row>
    <row r="2281" spans="1:13" ht="15" customHeight="1">
      <c r="A2281" s="143"/>
      <c r="B2281" s="130"/>
      <c r="C2281" s="131"/>
      <c r="D2281" s="131"/>
      <c r="E2281" s="131"/>
      <c r="F2281" s="152"/>
      <c r="G2281" s="130"/>
      <c r="H2281" s="130"/>
      <c r="I2281" s="131"/>
      <c r="J2281" s="131"/>
      <c r="K2281" s="131"/>
      <c r="L2281" s="132"/>
      <c r="M2281" s="133"/>
    </row>
    <row r="2282" spans="1:13" ht="15" customHeight="1">
      <c r="A2282" s="143"/>
      <c r="B2282" s="130"/>
      <c r="C2282" s="131"/>
      <c r="D2282" s="131"/>
      <c r="E2282" s="131"/>
      <c r="F2282" s="152"/>
      <c r="G2282" s="130"/>
      <c r="H2282" s="130"/>
      <c r="I2282" s="131"/>
      <c r="J2282" s="131"/>
      <c r="K2282" s="131"/>
      <c r="L2282" s="132"/>
      <c r="M2282" s="133"/>
    </row>
    <row r="2283" spans="1:13" ht="15" customHeight="1">
      <c r="A2283" s="143"/>
      <c r="B2283" s="130"/>
      <c r="C2283" s="131"/>
      <c r="D2283" s="131"/>
      <c r="E2283" s="131"/>
      <c r="F2283" s="152"/>
      <c r="G2283" s="130"/>
      <c r="H2283" s="130"/>
      <c r="I2283" s="131"/>
      <c r="J2283" s="131"/>
      <c r="K2283" s="131"/>
      <c r="L2283" s="132"/>
      <c r="M2283" s="133"/>
    </row>
    <row r="2284" spans="1:13" ht="15" customHeight="1">
      <c r="A2284" s="143"/>
      <c r="B2284" s="130"/>
      <c r="C2284" s="131"/>
      <c r="D2284" s="131"/>
      <c r="E2284" s="131"/>
      <c r="F2284" s="152"/>
      <c r="G2284" s="130"/>
      <c r="H2284" s="130"/>
      <c r="I2284" s="131"/>
      <c r="J2284" s="131"/>
      <c r="K2284" s="131"/>
      <c r="L2284" s="132"/>
      <c r="M2284" s="133"/>
    </row>
    <row r="2285" spans="1:13" ht="15" customHeight="1">
      <c r="A2285" s="143"/>
      <c r="B2285" s="130"/>
      <c r="C2285" s="131"/>
      <c r="D2285" s="131"/>
      <c r="E2285" s="131"/>
      <c r="F2285" s="152"/>
      <c r="G2285" s="130"/>
      <c r="H2285" s="130"/>
      <c r="I2285" s="131"/>
      <c r="J2285" s="131"/>
      <c r="K2285" s="131"/>
      <c r="L2285" s="132"/>
      <c r="M2285" s="133"/>
    </row>
    <row r="2286" spans="1:13" ht="15" customHeight="1">
      <c r="A2286" s="143"/>
      <c r="B2286" s="130"/>
      <c r="C2286" s="131"/>
      <c r="D2286" s="131"/>
      <c r="E2286" s="131"/>
      <c r="F2286" s="152"/>
      <c r="G2286" s="130"/>
      <c r="H2286" s="130"/>
      <c r="I2286" s="131"/>
      <c r="J2286" s="131"/>
      <c r="K2286" s="131"/>
      <c r="L2286" s="132"/>
      <c r="M2286" s="133"/>
    </row>
    <row r="2287" spans="1:13" ht="15" customHeight="1">
      <c r="A2287" s="143"/>
      <c r="B2287" s="130"/>
      <c r="C2287" s="131"/>
      <c r="D2287" s="131"/>
      <c r="E2287" s="131"/>
      <c r="F2287" s="152"/>
      <c r="G2287" s="130"/>
      <c r="H2287" s="130"/>
      <c r="I2287" s="131"/>
      <c r="J2287" s="131"/>
      <c r="K2287" s="131"/>
      <c r="L2287" s="132"/>
      <c r="M2287" s="133"/>
    </row>
    <row r="2288" spans="1:13" ht="15" customHeight="1">
      <c r="A2288" s="143"/>
      <c r="B2288" s="130"/>
      <c r="C2288" s="131"/>
      <c r="D2288" s="131"/>
      <c r="E2288" s="131"/>
      <c r="F2288" s="152"/>
      <c r="G2288" s="130"/>
      <c r="H2288" s="130"/>
      <c r="I2288" s="131"/>
      <c r="J2288" s="131"/>
      <c r="K2288" s="131"/>
      <c r="L2288" s="132"/>
      <c r="M2288" s="133"/>
    </row>
    <row r="2289" spans="1:13" ht="15" customHeight="1">
      <c r="A2289" s="143"/>
      <c r="B2289" s="130"/>
      <c r="C2289" s="131"/>
      <c r="D2289" s="131"/>
      <c r="E2289" s="131"/>
      <c r="F2289" s="152"/>
      <c r="G2289" s="130"/>
      <c r="H2289" s="130"/>
      <c r="I2289" s="131"/>
      <c r="J2289" s="131"/>
      <c r="K2289" s="131"/>
      <c r="L2289" s="132"/>
      <c r="M2289" s="133"/>
    </row>
    <row r="2290" spans="1:13" ht="15" customHeight="1">
      <c r="A2290" s="143"/>
      <c r="B2290" s="130"/>
      <c r="C2290" s="131"/>
      <c r="D2290" s="131"/>
      <c r="E2290" s="131"/>
      <c r="F2290" s="152"/>
      <c r="G2290" s="130"/>
      <c r="H2290" s="130"/>
      <c r="I2290" s="131"/>
      <c r="J2290" s="131"/>
      <c r="K2290" s="131"/>
      <c r="L2290" s="132"/>
      <c r="M2290" s="133"/>
    </row>
    <row r="2291" spans="1:13" ht="15" customHeight="1">
      <c r="A2291" s="143"/>
      <c r="B2291" s="130"/>
      <c r="C2291" s="131"/>
      <c r="D2291" s="131"/>
      <c r="E2291" s="131"/>
      <c r="F2291" s="152"/>
      <c r="G2291" s="130"/>
      <c r="H2291" s="130"/>
      <c r="I2291" s="131"/>
      <c r="J2291" s="131"/>
      <c r="K2291" s="131"/>
      <c r="L2291" s="132"/>
      <c r="M2291" s="133"/>
    </row>
    <row r="2292" spans="1:13" ht="15" customHeight="1">
      <c r="A2292" s="143"/>
      <c r="B2292" s="130"/>
      <c r="C2292" s="131"/>
      <c r="D2292" s="131"/>
      <c r="E2292" s="131"/>
      <c r="F2292" s="152"/>
      <c r="G2292" s="130"/>
      <c r="H2292" s="130"/>
      <c r="I2292" s="131"/>
      <c r="J2292" s="131"/>
      <c r="K2292" s="131"/>
      <c r="L2292" s="132"/>
      <c r="M2292" s="133"/>
    </row>
    <row r="2293" spans="1:13" ht="15" customHeight="1">
      <c r="A2293" s="143"/>
      <c r="B2293" s="130"/>
      <c r="C2293" s="131"/>
      <c r="D2293" s="131"/>
      <c r="E2293" s="131"/>
      <c r="F2293" s="152"/>
      <c r="G2293" s="130"/>
      <c r="H2293" s="130"/>
      <c r="I2293" s="131"/>
      <c r="J2293" s="131"/>
      <c r="K2293" s="131"/>
      <c r="L2293" s="132"/>
      <c r="M2293" s="133"/>
    </row>
    <row r="2294" spans="1:13" ht="15" customHeight="1">
      <c r="A2294" s="143"/>
      <c r="B2294" s="130"/>
      <c r="C2294" s="131"/>
      <c r="D2294" s="131"/>
      <c r="E2294" s="131"/>
      <c r="F2294" s="152"/>
      <c r="G2294" s="130"/>
      <c r="H2294" s="130"/>
      <c r="I2294" s="131"/>
      <c r="J2294" s="131"/>
      <c r="K2294" s="131"/>
      <c r="L2294" s="132"/>
      <c r="M2294" s="133"/>
    </row>
    <row r="2295" spans="1:13" ht="15" customHeight="1">
      <c r="A2295" s="143"/>
      <c r="B2295" s="130"/>
      <c r="C2295" s="131"/>
      <c r="D2295" s="131"/>
      <c r="E2295" s="131"/>
      <c r="F2295" s="152"/>
      <c r="G2295" s="130"/>
      <c r="H2295" s="130"/>
      <c r="I2295" s="131"/>
      <c r="J2295" s="131"/>
      <c r="K2295" s="131"/>
      <c r="L2295" s="132"/>
      <c r="M2295" s="133"/>
    </row>
    <row r="2296" spans="1:13" ht="15" customHeight="1">
      <c r="A2296" s="143"/>
      <c r="B2296" s="130"/>
      <c r="C2296" s="131"/>
      <c r="D2296" s="131"/>
      <c r="E2296" s="131"/>
      <c r="F2296" s="152"/>
      <c r="G2296" s="130"/>
      <c r="H2296" s="130"/>
      <c r="I2296" s="131"/>
      <c r="J2296" s="131"/>
      <c r="K2296" s="131"/>
      <c r="L2296" s="132"/>
      <c r="M2296" s="133"/>
    </row>
    <row r="2297" spans="1:13" ht="15" customHeight="1">
      <c r="A2297" s="143"/>
      <c r="B2297" s="130"/>
      <c r="C2297" s="131"/>
      <c r="D2297" s="131"/>
      <c r="E2297" s="131"/>
      <c r="F2297" s="152"/>
      <c r="G2297" s="130"/>
      <c r="H2297" s="130"/>
      <c r="I2297" s="131"/>
      <c r="J2297" s="131"/>
      <c r="K2297" s="131"/>
      <c r="L2297" s="132"/>
      <c r="M2297" s="133"/>
    </row>
    <row r="2298" spans="1:13" ht="15" customHeight="1">
      <c r="A2298" s="143"/>
      <c r="B2298" s="130"/>
      <c r="C2298" s="131"/>
      <c r="D2298" s="131"/>
      <c r="E2298" s="131"/>
      <c r="F2298" s="152"/>
      <c r="G2298" s="130"/>
      <c r="H2298" s="130"/>
      <c r="I2298" s="131"/>
      <c r="J2298" s="131"/>
      <c r="K2298" s="131"/>
      <c r="L2298" s="132"/>
      <c r="M2298" s="133"/>
    </row>
    <row r="2299" spans="1:13" ht="15" customHeight="1">
      <c r="A2299" s="143"/>
      <c r="B2299" s="130"/>
      <c r="C2299" s="131"/>
      <c r="D2299" s="131"/>
      <c r="E2299" s="131"/>
      <c r="F2299" s="152"/>
      <c r="G2299" s="130"/>
      <c r="H2299" s="130"/>
      <c r="I2299" s="131"/>
      <c r="J2299" s="131"/>
      <c r="K2299" s="131"/>
      <c r="L2299" s="132"/>
      <c r="M2299" s="133"/>
    </row>
    <row r="2300" spans="1:13" ht="15" customHeight="1">
      <c r="A2300" s="143"/>
      <c r="B2300" s="130"/>
      <c r="C2300" s="131"/>
      <c r="D2300" s="131"/>
      <c r="E2300" s="131"/>
      <c r="F2300" s="152"/>
      <c r="G2300" s="130"/>
      <c r="H2300" s="130"/>
      <c r="I2300" s="131"/>
      <c r="J2300" s="131"/>
      <c r="K2300" s="131"/>
      <c r="L2300" s="132"/>
      <c r="M2300" s="133"/>
    </row>
    <row r="2301" spans="1:13" ht="15" customHeight="1">
      <c r="A2301" s="143"/>
      <c r="B2301" s="130"/>
      <c r="C2301" s="131"/>
      <c r="D2301" s="131"/>
      <c r="E2301" s="131"/>
      <c r="F2301" s="152"/>
      <c r="G2301" s="130"/>
      <c r="H2301" s="130"/>
      <c r="I2301" s="131"/>
      <c r="J2301" s="131"/>
      <c r="K2301" s="131"/>
      <c r="L2301" s="132"/>
      <c r="M2301" s="133"/>
    </row>
    <row r="2302" spans="1:13" ht="15" customHeight="1">
      <c r="A2302" s="143"/>
      <c r="B2302" s="130"/>
      <c r="C2302" s="131"/>
      <c r="D2302" s="131"/>
      <c r="E2302" s="131"/>
      <c r="F2302" s="152"/>
      <c r="G2302" s="130"/>
      <c r="H2302" s="130"/>
      <c r="I2302" s="131"/>
      <c r="J2302" s="131"/>
      <c r="K2302" s="131"/>
      <c r="L2302" s="132"/>
      <c r="M2302" s="133"/>
    </row>
    <row r="2303" spans="1:13" ht="15" customHeight="1">
      <c r="A2303" s="143"/>
      <c r="B2303" s="130"/>
      <c r="C2303" s="131"/>
      <c r="D2303" s="131"/>
      <c r="E2303" s="131"/>
      <c r="F2303" s="152"/>
      <c r="G2303" s="130"/>
      <c r="H2303" s="130"/>
      <c r="I2303" s="131"/>
      <c r="J2303" s="131"/>
      <c r="K2303" s="131"/>
      <c r="L2303" s="132"/>
      <c r="M2303" s="133"/>
    </row>
    <row r="2304" spans="1:13" ht="15" customHeight="1">
      <c r="A2304" s="143"/>
      <c r="B2304" s="130"/>
      <c r="C2304" s="131"/>
      <c r="D2304" s="131"/>
      <c r="E2304" s="131"/>
      <c r="F2304" s="152"/>
      <c r="G2304" s="130"/>
      <c r="H2304" s="130"/>
      <c r="I2304" s="131"/>
      <c r="J2304" s="131"/>
      <c r="K2304" s="131"/>
      <c r="L2304" s="132"/>
      <c r="M2304" s="133"/>
    </row>
    <row r="2305" spans="1:13" ht="15" customHeight="1">
      <c r="A2305" s="143"/>
      <c r="B2305" s="130"/>
      <c r="C2305" s="131"/>
      <c r="D2305" s="131"/>
      <c r="E2305" s="131"/>
      <c r="F2305" s="152"/>
      <c r="G2305" s="130"/>
      <c r="H2305" s="130"/>
      <c r="I2305" s="131"/>
      <c r="J2305" s="131"/>
      <c r="K2305" s="131"/>
      <c r="L2305" s="132"/>
      <c r="M2305" s="133"/>
    </row>
    <row r="2306" spans="1:13" ht="15" customHeight="1">
      <c r="A2306" s="143"/>
      <c r="B2306" s="130"/>
      <c r="C2306" s="131"/>
      <c r="D2306" s="131"/>
      <c r="E2306" s="131"/>
      <c r="F2306" s="152"/>
      <c r="G2306" s="130"/>
      <c r="H2306" s="130"/>
      <c r="I2306" s="131"/>
      <c r="J2306" s="131"/>
      <c r="K2306" s="131"/>
      <c r="L2306" s="132"/>
      <c r="M2306" s="133"/>
    </row>
    <row r="2307" spans="1:13" ht="15" customHeight="1">
      <c r="A2307" s="143"/>
      <c r="B2307" s="130"/>
      <c r="C2307" s="131"/>
      <c r="D2307" s="131"/>
      <c r="E2307" s="131"/>
      <c r="F2307" s="152"/>
      <c r="G2307" s="130"/>
      <c r="H2307" s="130"/>
      <c r="I2307" s="131"/>
      <c r="J2307" s="131"/>
      <c r="K2307" s="131"/>
      <c r="L2307" s="132"/>
      <c r="M2307" s="133"/>
    </row>
    <row r="2308" spans="1:13" ht="15" customHeight="1">
      <c r="A2308" s="143"/>
      <c r="B2308" s="130"/>
      <c r="C2308" s="131"/>
      <c r="D2308" s="131"/>
      <c r="E2308" s="131"/>
      <c r="F2308" s="152"/>
      <c r="G2308" s="130"/>
      <c r="H2308" s="130"/>
      <c r="I2308" s="131"/>
      <c r="J2308" s="131"/>
      <c r="K2308" s="131"/>
      <c r="L2308" s="132"/>
      <c r="M2308" s="133"/>
    </row>
    <row r="2309" spans="1:13" ht="15" customHeight="1">
      <c r="A2309" s="143"/>
      <c r="B2309" s="130"/>
      <c r="C2309" s="131"/>
      <c r="D2309" s="131"/>
      <c r="E2309" s="131"/>
      <c r="F2309" s="152"/>
      <c r="G2309" s="130"/>
      <c r="H2309" s="130"/>
      <c r="I2309" s="131"/>
      <c r="J2309" s="131"/>
      <c r="K2309" s="131"/>
      <c r="L2309" s="132"/>
      <c r="M2309" s="133"/>
    </row>
    <row r="2310" spans="1:13" ht="15" customHeight="1">
      <c r="A2310" s="143"/>
      <c r="B2310" s="130"/>
      <c r="C2310" s="131"/>
      <c r="D2310" s="131"/>
      <c r="E2310" s="131"/>
      <c r="F2310" s="152"/>
      <c r="G2310" s="130"/>
      <c r="H2310" s="130"/>
      <c r="I2310" s="131"/>
      <c r="J2310" s="131"/>
      <c r="K2310" s="131"/>
      <c r="L2310" s="132"/>
      <c r="M2310" s="133"/>
    </row>
    <row r="2311" spans="1:13" ht="15" customHeight="1">
      <c r="A2311" s="143"/>
      <c r="B2311" s="130"/>
      <c r="C2311" s="131"/>
      <c r="D2311" s="131"/>
      <c r="E2311" s="131"/>
      <c r="F2311" s="152"/>
      <c r="G2311" s="130"/>
      <c r="H2311" s="130"/>
      <c r="I2311" s="131"/>
      <c r="J2311" s="131"/>
      <c r="K2311" s="131"/>
      <c r="L2311" s="132"/>
      <c r="M2311" s="133"/>
    </row>
    <row r="2312" spans="1:13" ht="15" customHeight="1">
      <c r="A2312" s="143"/>
      <c r="B2312" s="130"/>
      <c r="C2312" s="131"/>
      <c r="D2312" s="131"/>
      <c r="E2312" s="131"/>
      <c r="F2312" s="152"/>
      <c r="G2312" s="130"/>
      <c r="H2312" s="130"/>
      <c r="I2312" s="131"/>
      <c r="J2312" s="131"/>
      <c r="K2312" s="131"/>
      <c r="L2312" s="132"/>
      <c r="M2312" s="133"/>
    </row>
    <row r="2313" spans="1:13" ht="15" customHeight="1">
      <c r="A2313" s="143"/>
      <c r="B2313" s="130"/>
      <c r="C2313" s="131"/>
      <c r="D2313" s="131"/>
      <c r="E2313" s="131"/>
      <c r="F2313" s="152"/>
      <c r="G2313" s="130"/>
      <c r="H2313" s="130"/>
      <c r="I2313" s="131"/>
      <c r="J2313" s="131"/>
      <c r="K2313" s="131"/>
      <c r="L2313" s="132"/>
      <c r="M2313" s="133"/>
    </row>
    <row r="2314" spans="1:13" ht="15" customHeight="1">
      <c r="A2314" s="143"/>
      <c r="B2314" s="130"/>
      <c r="C2314" s="131"/>
      <c r="D2314" s="131"/>
      <c r="E2314" s="131"/>
      <c r="F2314" s="152"/>
      <c r="G2314" s="130"/>
      <c r="H2314" s="130"/>
      <c r="I2314" s="131"/>
      <c r="J2314" s="131"/>
      <c r="K2314" s="131"/>
      <c r="L2314" s="132"/>
      <c r="M2314" s="133"/>
    </row>
    <row r="2315" spans="1:13" ht="15" customHeight="1">
      <c r="A2315" s="143"/>
      <c r="B2315" s="130"/>
      <c r="C2315" s="131"/>
      <c r="D2315" s="131"/>
      <c r="E2315" s="131"/>
      <c r="F2315" s="152"/>
      <c r="G2315" s="130"/>
      <c r="H2315" s="130"/>
      <c r="I2315" s="131"/>
      <c r="J2315" s="131"/>
      <c r="K2315" s="131"/>
      <c r="L2315" s="132"/>
      <c r="M2315" s="133"/>
    </row>
    <row r="2316" spans="1:13" ht="15" customHeight="1">
      <c r="A2316" s="143"/>
      <c r="B2316" s="130"/>
      <c r="C2316" s="131"/>
      <c r="D2316" s="131"/>
      <c r="E2316" s="131"/>
      <c r="F2316" s="152"/>
      <c r="G2316" s="130"/>
      <c r="H2316" s="130"/>
      <c r="I2316" s="131"/>
      <c r="J2316" s="131"/>
      <c r="K2316" s="131"/>
      <c r="L2316" s="132"/>
      <c r="M2316" s="133"/>
    </row>
    <row r="2317" spans="1:13" ht="15" customHeight="1">
      <c r="A2317" s="143"/>
      <c r="B2317" s="130"/>
      <c r="C2317" s="131"/>
      <c r="D2317" s="131"/>
      <c r="E2317" s="131"/>
      <c r="F2317" s="152"/>
      <c r="G2317" s="130"/>
      <c r="H2317" s="130"/>
      <c r="I2317" s="131"/>
      <c r="J2317" s="131"/>
      <c r="K2317" s="131"/>
      <c r="L2317" s="132"/>
      <c r="M2317" s="133"/>
    </row>
    <row r="2318" spans="1:13" ht="15" customHeight="1">
      <c r="A2318" s="143"/>
      <c r="B2318" s="130"/>
      <c r="C2318" s="131"/>
      <c r="D2318" s="131"/>
      <c r="E2318" s="131"/>
      <c r="F2318" s="152"/>
      <c r="G2318" s="130"/>
      <c r="H2318" s="130"/>
      <c r="I2318" s="131"/>
      <c r="J2318" s="131"/>
      <c r="K2318" s="131"/>
      <c r="L2318" s="132"/>
      <c r="M2318" s="133"/>
    </row>
    <row r="2319" spans="1:13" ht="15" customHeight="1">
      <c r="A2319" s="143"/>
      <c r="B2319" s="130"/>
      <c r="C2319" s="131"/>
      <c r="D2319" s="131"/>
      <c r="E2319" s="131"/>
      <c r="F2319" s="152"/>
      <c r="G2319" s="130"/>
      <c r="H2319" s="130"/>
      <c r="I2319" s="131"/>
      <c r="J2319" s="131"/>
      <c r="K2319" s="131"/>
      <c r="L2319" s="132"/>
      <c r="M2319" s="133"/>
    </row>
    <row r="2320" spans="1:13" ht="15" customHeight="1">
      <c r="A2320" s="143"/>
      <c r="B2320" s="130"/>
      <c r="C2320" s="131"/>
      <c r="D2320" s="131"/>
      <c r="E2320" s="131"/>
      <c r="F2320" s="152"/>
      <c r="G2320" s="130"/>
      <c r="H2320" s="130"/>
      <c r="I2320" s="131"/>
      <c r="J2320" s="131"/>
      <c r="K2320" s="131"/>
      <c r="L2320" s="132"/>
      <c r="M2320" s="133"/>
    </row>
    <row r="2321" spans="1:13" ht="15" customHeight="1">
      <c r="A2321" s="143"/>
      <c r="B2321" s="130"/>
      <c r="C2321" s="131"/>
      <c r="D2321" s="131"/>
      <c r="E2321" s="131"/>
      <c r="F2321" s="152"/>
      <c r="G2321" s="130"/>
      <c r="H2321" s="130"/>
      <c r="I2321" s="131"/>
      <c r="J2321" s="131"/>
      <c r="K2321" s="131"/>
      <c r="L2321" s="132"/>
      <c r="M2321" s="133"/>
    </row>
    <row r="2322" spans="1:13" ht="15" customHeight="1">
      <c r="A2322" s="143"/>
      <c r="B2322" s="130"/>
      <c r="C2322" s="131"/>
      <c r="D2322" s="131"/>
      <c r="E2322" s="131"/>
      <c r="F2322" s="152"/>
      <c r="G2322" s="130"/>
      <c r="H2322" s="130"/>
      <c r="I2322" s="131"/>
      <c r="J2322" s="131"/>
      <c r="K2322" s="131"/>
      <c r="L2322" s="132"/>
      <c r="M2322" s="133"/>
    </row>
    <row r="2323" spans="1:13" ht="15" customHeight="1">
      <c r="A2323" s="143"/>
      <c r="B2323" s="130"/>
      <c r="C2323" s="131"/>
      <c r="D2323" s="131"/>
      <c r="E2323" s="131"/>
      <c r="F2323" s="152"/>
      <c r="G2323" s="130"/>
      <c r="H2323" s="130"/>
      <c r="I2323" s="131"/>
      <c r="J2323" s="131"/>
      <c r="K2323" s="131"/>
      <c r="L2323" s="132"/>
      <c r="M2323" s="133"/>
    </row>
    <row r="2324" spans="1:13" ht="15" customHeight="1">
      <c r="A2324" s="143"/>
      <c r="B2324" s="130"/>
      <c r="C2324" s="131"/>
      <c r="D2324" s="131"/>
      <c r="E2324" s="131"/>
      <c r="F2324" s="152"/>
      <c r="G2324" s="130"/>
      <c r="H2324" s="130"/>
      <c r="I2324" s="131"/>
      <c r="J2324" s="131"/>
      <c r="K2324" s="131"/>
      <c r="L2324" s="132"/>
      <c r="M2324" s="133"/>
    </row>
    <row r="2325" spans="1:13" ht="15" customHeight="1">
      <c r="A2325" s="143"/>
      <c r="B2325" s="130"/>
      <c r="C2325" s="131"/>
      <c r="D2325" s="131"/>
      <c r="E2325" s="131"/>
      <c r="F2325" s="152"/>
      <c r="G2325" s="130"/>
      <c r="H2325" s="130"/>
      <c r="I2325" s="131"/>
      <c r="J2325" s="131"/>
      <c r="K2325" s="131"/>
      <c r="L2325" s="132"/>
      <c r="M2325" s="133"/>
    </row>
    <row r="2326" spans="1:13" ht="15" customHeight="1">
      <c r="A2326" s="143"/>
      <c r="B2326" s="130"/>
      <c r="C2326" s="131"/>
      <c r="D2326" s="131"/>
      <c r="E2326" s="131"/>
      <c r="F2326" s="152"/>
      <c r="G2326" s="130"/>
      <c r="H2326" s="130"/>
      <c r="I2326" s="131"/>
      <c r="J2326" s="131"/>
      <c r="K2326" s="131"/>
      <c r="L2326" s="132"/>
      <c r="M2326" s="133"/>
    </row>
    <row r="2327" spans="1:13" ht="15" customHeight="1">
      <c r="A2327" s="143"/>
      <c r="B2327" s="130"/>
      <c r="C2327" s="131"/>
      <c r="D2327" s="131"/>
      <c r="E2327" s="131"/>
      <c r="F2327" s="152"/>
      <c r="G2327" s="130"/>
      <c r="H2327" s="130"/>
      <c r="I2327" s="131"/>
      <c r="J2327" s="131"/>
      <c r="K2327" s="131"/>
      <c r="L2327" s="132"/>
      <c r="M2327" s="133"/>
    </row>
    <row r="2328" spans="1:13" ht="15" customHeight="1">
      <c r="A2328" s="143"/>
      <c r="B2328" s="130"/>
      <c r="C2328" s="131"/>
      <c r="D2328" s="131"/>
      <c r="E2328" s="131"/>
      <c r="F2328" s="152"/>
      <c r="G2328" s="130"/>
      <c r="H2328" s="130"/>
      <c r="I2328" s="131"/>
      <c r="J2328" s="131"/>
      <c r="K2328" s="131"/>
      <c r="L2328" s="132"/>
      <c r="M2328" s="133"/>
    </row>
    <row r="2329" spans="1:13" ht="15" customHeight="1">
      <c r="A2329" s="143"/>
      <c r="B2329" s="130"/>
      <c r="C2329" s="131"/>
      <c r="D2329" s="131"/>
      <c r="E2329" s="131"/>
      <c r="F2329" s="152"/>
      <c r="G2329" s="130"/>
      <c r="H2329" s="130"/>
      <c r="I2329" s="131"/>
      <c r="J2329" s="131"/>
      <c r="K2329" s="131"/>
      <c r="L2329" s="132"/>
      <c r="M2329" s="133"/>
    </row>
    <row r="2330" spans="1:13" ht="15" customHeight="1">
      <c r="A2330" s="143"/>
      <c r="B2330" s="130"/>
      <c r="C2330" s="131"/>
      <c r="D2330" s="131"/>
      <c r="E2330" s="131"/>
      <c r="F2330" s="152"/>
      <c r="G2330" s="130"/>
      <c r="H2330" s="130"/>
      <c r="I2330" s="131"/>
      <c r="J2330" s="131"/>
      <c r="K2330" s="131"/>
      <c r="L2330" s="132"/>
      <c r="M2330" s="133"/>
    </row>
    <row r="2331" spans="1:13" ht="15" customHeight="1">
      <c r="A2331" s="143"/>
      <c r="B2331" s="130"/>
      <c r="C2331" s="131"/>
      <c r="D2331" s="131"/>
      <c r="E2331" s="131"/>
      <c r="F2331" s="152"/>
      <c r="G2331" s="130"/>
      <c r="H2331" s="130"/>
      <c r="I2331" s="131"/>
      <c r="J2331" s="131"/>
      <c r="K2331" s="131"/>
      <c r="L2331" s="132"/>
      <c r="M2331" s="133"/>
    </row>
    <row r="2332" spans="1:13" ht="15" customHeight="1">
      <c r="A2332" s="143"/>
      <c r="B2332" s="130"/>
      <c r="C2332" s="131"/>
      <c r="D2332" s="131"/>
      <c r="E2332" s="131"/>
      <c r="F2332" s="152"/>
      <c r="G2332" s="130"/>
      <c r="H2332" s="130"/>
      <c r="I2332" s="131"/>
      <c r="J2332" s="131"/>
      <c r="K2332" s="131"/>
      <c r="L2332" s="132"/>
      <c r="M2332" s="133"/>
    </row>
    <row r="2333" spans="1:13" ht="15" customHeight="1">
      <c r="A2333" s="143"/>
      <c r="B2333" s="130"/>
      <c r="C2333" s="131"/>
      <c r="D2333" s="131"/>
      <c r="E2333" s="131"/>
      <c r="F2333" s="152"/>
      <c r="G2333" s="130"/>
      <c r="H2333" s="130"/>
      <c r="I2333" s="131"/>
      <c r="J2333" s="131"/>
      <c r="K2333" s="131"/>
      <c r="L2333" s="132"/>
      <c r="M2333" s="133"/>
    </row>
    <row r="2334" spans="1:13" ht="15" customHeight="1">
      <c r="A2334" s="143"/>
      <c r="B2334" s="130"/>
      <c r="C2334" s="131"/>
      <c r="D2334" s="131"/>
      <c r="E2334" s="131"/>
      <c r="F2334" s="152"/>
      <c r="G2334" s="130"/>
      <c r="H2334" s="130"/>
      <c r="I2334" s="131"/>
      <c r="J2334" s="131"/>
      <c r="K2334" s="131"/>
      <c r="L2334" s="132"/>
      <c r="M2334" s="133"/>
    </row>
    <row r="2335" spans="1:13" ht="15" customHeight="1">
      <c r="A2335" s="143"/>
      <c r="B2335" s="130"/>
      <c r="C2335" s="131"/>
      <c r="D2335" s="131"/>
      <c r="E2335" s="131"/>
      <c r="F2335" s="152"/>
      <c r="G2335" s="130"/>
      <c r="H2335" s="130"/>
      <c r="I2335" s="131"/>
      <c r="J2335" s="131"/>
      <c r="K2335" s="131"/>
      <c r="L2335" s="132"/>
      <c r="M2335" s="133"/>
    </row>
    <row r="2336" spans="1:13" ht="15" customHeight="1">
      <c r="A2336" s="143"/>
      <c r="B2336" s="130"/>
      <c r="C2336" s="131"/>
      <c r="D2336" s="131"/>
      <c r="E2336" s="131"/>
      <c r="F2336" s="152"/>
      <c r="G2336" s="130"/>
      <c r="H2336" s="130"/>
      <c r="I2336" s="131"/>
      <c r="J2336" s="131"/>
      <c r="K2336" s="131"/>
      <c r="L2336" s="132"/>
      <c r="M2336" s="133"/>
    </row>
    <row r="2337" spans="1:13" ht="15" customHeight="1">
      <c r="A2337" s="143"/>
      <c r="B2337" s="130"/>
      <c r="C2337" s="131"/>
      <c r="D2337" s="131"/>
      <c r="E2337" s="131"/>
      <c r="F2337" s="152"/>
      <c r="G2337" s="130"/>
      <c r="H2337" s="130"/>
      <c r="I2337" s="131"/>
      <c r="J2337" s="131"/>
      <c r="K2337" s="131"/>
      <c r="L2337" s="132"/>
      <c r="M2337" s="133"/>
    </row>
    <row r="2338" spans="1:13" ht="15" customHeight="1">
      <c r="A2338" s="143"/>
      <c r="B2338" s="130"/>
      <c r="C2338" s="131"/>
      <c r="D2338" s="131"/>
      <c r="E2338" s="131"/>
      <c r="F2338" s="152"/>
      <c r="G2338" s="130"/>
      <c r="H2338" s="130"/>
      <c r="I2338" s="131"/>
      <c r="J2338" s="131"/>
      <c r="K2338" s="131"/>
      <c r="L2338" s="132"/>
      <c r="M2338" s="133"/>
    </row>
    <row r="2339" spans="1:13" ht="15" customHeight="1">
      <c r="A2339" s="143"/>
      <c r="B2339" s="130"/>
      <c r="C2339" s="131"/>
      <c r="D2339" s="131"/>
      <c r="E2339" s="131"/>
      <c r="F2339" s="152"/>
      <c r="G2339" s="130"/>
      <c r="H2339" s="130"/>
      <c r="I2339" s="131"/>
      <c r="J2339" s="131"/>
      <c r="K2339" s="131"/>
      <c r="L2339" s="132"/>
      <c r="M2339" s="133"/>
    </row>
    <row r="2340" spans="1:13" ht="15" customHeight="1">
      <c r="A2340" s="143"/>
      <c r="B2340" s="130"/>
      <c r="C2340" s="131"/>
      <c r="D2340" s="131"/>
      <c r="E2340" s="131"/>
      <c r="F2340" s="152"/>
      <c r="G2340" s="130"/>
      <c r="H2340" s="130"/>
      <c r="I2340" s="131"/>
      <c r="J2340" s="131"/>
      <c r="K2340" s="131"/>
      <c r="L2340" s="132"/>
      <c r="M2340" s="133"/>
    </row>
    <row r="2341" spans="1:13" ht="15" customHeight="1">
      <c r="A2341" s="143"/>
      <c r="B2341" s="130"/>
      <c r="C2341" s="131"/>
      <c r="D2341" s="131"/>
      <c r="E2341" s="131"/>
      <c r="F2341" s="152"/>
      <c r="G2341" s="130"/>
      <c r="H2341" s="130"/>
      <c r="I2341" s="131"/>
      <c r="J2341" s="131"/>
      <c r="K2341" s="131"/>
      <c r="L2341" s="132"/>
      <c r="M2341" s="133"/>
    </row>
    <row r="2342" spans="1:13" ht="15" customHeight="1">
      <c r="A2342" s="143"/>
      <c r="B2342" s="130"/>
      <c r="C2342" s="131"/>
      <c r="D2342" s="131"/>
      <c r="E2342" s="131"/>
      <c r="F2342" s="152"/>
      <c r="G2342" s="130"/>
      <c r="H2342" s="130"/>
      <c r="I2342" s="131"/>
      <c r="J2342" s="131"/>
      <c r="K2342" s="131"/>
      <c r="L2342" s="132"/>
      <c r="M2342" s="133"/>
    </row>
    <row r="2343" spans="1:13" ht="15" customHeight="1">
      <c r="A2343" s="143"/>
      <c r="B2343" s="130"/>
      <c r="C2343" s="131"/>
      <c r="D2343" s="131"/>
      <c r="E2343" s="131"/>
      <c r="F2343" s="152"/>
      <c r="G2343" s="130"/>
      <c r="H2343" s="130"/>
      <c r="I2343" s="131"/>
      <c r="J2343" s="131"/>
      <c r="K2343" s="131"/>
      <c r="L2343" s="132"/>
      <c r="M2343" s="133"/>
    </row>
    <row r="2344" spans="1:13" ht="15" customHeight="1">
      <c r="A2344" s="143"/>
      <c r="B2344" s="130"/>
      <c r="C2344" s="131"/>
      <c r="D2344" s="131"/>
      <c r="E2344" s="131"/>
      <c r="F2344" s="152"/>
      <c r="G2344" s="130"/>
      <c r="H2344" s="130"/>
      <c r="I2344" s="131"/>
      <c r="J2344" s="131"/>
      <c r="K2344" s="131"/>
      <c r="L2344" s="132"/>
      <c r="M2344" s="133"/>
    </row>
    <row r="2345" spans="1:13" ht="15" customHeight="1">
      <c r="A2345" s="143"/>
      <c r="B2345" s="130"/>
      <c r="C2345" s="131"/>
      <c r="D2345" s="131"/>
      <c r="E2345" s="131"/>
      <c r="F2345" s="152"/>
      <c r="G2345" s="130"/>
      <c r="H2345" s="130"/>
      <c r="I2345" s="131"/>
      <c r="J2345" s="131"/>
      <c r="K2345" s="131"/>
      <c r="L2345" s="132"/>
      <c r="M2345" s="133"/>
    </row>
    <row r="2346" spans="1:13" ht="15" customHeight="1">
      <c r="A2346" s="143"/>
      <c r="B2346" s="130"/>
      <c r="C2346" s="131"/>
      <c r="D2346" s="131"/>
      <c r="E2346" s="131"/>
      <c r="F2346" s="152"/>
      <c r="G2346" s="130"/>
      <c r="H2346" s="130"/>
      <c r="I2346" s="131"/>
      <c r="J2346" s="131"/>
      <c r="K2346" s="131"/>
      <c r="L2346" s="132"/>
      <c r="M2346" s="133"/>
    </row>
    <row r="2347" spans="1:13" ht="15" customHeight="1">
      <c r="A2347" s="143"/>
      <c r="B2347" s="130"/>
      <c r="C2347" s="131"/>
      <c r="D2347" s="131"/>
      <c r="E2347" s="131"/>
      <c r="F2347" s="152"/>
      <c r="G2347" s="130"/>
      <c r="H2347" s="130"/>
      <c r="I2347" s="131"/>
      <c r="J2347" s="131"/>
      <c r="K2347" s="131"/>
      <c r="L2347" s="132"/>
      <c r="M2347" s="133"/>
    </row>
    <row r="2348" spans="1:13" ht="15" customHeight="1">
      <c r="A2348" s="143"/>
      <c r="B2348" s="130"/>
      <c r="C2348" s="131"/>
      <c r="D2348" s="131"/>
      <c r="E2348" s="131"/>
      <c r="F2348" s="152"/>
      <c r="G2348" s="130"/>
      <c r="H2348" s="130"/>
      <c r="I2348" s="131"/>
      <c r="J2348" s="131"/>
      <c r="K2348" s="131"/>
      <c r="L2348" s="132"/>
      <c r="M2348" s="133"/>
    </row>
    <row r="2349" spans="1:13" ht="15" customHeight="1">
      <c r="A2349" s="143"/>
      <c r="B2349" s="130"/>
      <c r="C2349" s="131"/>
      <c r="D2349" s="131"/>
      <c r="E2349" s="131"/>
      <c r="F2349" s="152"/>
      <c r="G2349" s="130"/>
      <c r="H2349" s="130"/>
      <c r="I2349" s="131"/>
      <c r="J2349" s="131"/>
      <c r="K2349" s="131"/>
      <c r="L2349" s="132"/>
      <c r="M2349" s="133"/>
    </row>
    <row r="2350" spans="1:13" ht="15" customHeight="1">
      <c r="A2350" s="143"/>
      <c r="B2350" s="130"/>
      <c r="C2350" s="131"/>
      <c r="D2350" s="131"/>
      <c r="E2350" s="131"/>
      <c r="F2350" s="152"/>
      <c r="G2350" s="130"/>
      <c r="H2350" s="130"/>
      <c r="I2350" s="131"/>
      <c r="J2350" s="131"/>
      <c r="K2350" s="131"/>
      <c r="L2350" s="132"/>
      <c r="M2350" s="133"/>
    </row>
    <row r="2351" spans="1:13" ht="15" customHeight="1">
      <c r="A2351" s="143"/>
      <c r="B2351" s="130"/>
      <c r="C2351" s="131"/>
      <c r="D2351" s="131"/>
      <c r="E2351" s="131"/>
      <c r="F2351" s="152"/>
      <c r="G2351" s="130"/>
      <c r="H2351" s="130"/>
      <c r="I2351" s="131"/>
      <c r="J2351" s="131"/>
      <c r="K2351" s="131"/>
      <c r="L2351" s="132"/>
      <c r="M2351" s="133"/>
    </row>
    <row r="2352" spans="1:13" ht="15" customHeight="1">
      <c r="A2352" s="143"/>
      <c r="B2352" s="130"/>
      <c r="C2352" s="131"/>
      <c r="D2352" s="131"/>
      <c r="E2352" s="131"/>
      <c r="F2352" s="152"/>
      <c r="G2352" s="130"/>
      <c r="H2352" s="130"/>
      <c r="I2352" s="131"/>
      <c r="J2352" s="131"/>
      <c r="K2352" s="131"/>
      <c r="L2352" s="132"/>
      <c r="M2352" s="133"/>
    </row>
    <row r="2353" spans="1:13" ht="15" customHeight="1">
      <c r="A2353" s="143"/>
      <c r="B2353" s="130"/>
      <c r="C2353" s="131"/>
      <c r="D2353" s="131"/>
      <c r="E2353" s="131"/>
      <c r="F2353" s="152"/>
      <c r="G2353" s="130"/>
      <c r="H2353" s="130"/>
      <c r="I2353" s="131"/>
      <c r="J2353" s="131"/>
      <c r="K2353" s="131"/>
      <c r="L2353" s="132"/>
      <c r="M2353" s="133"/>
    </row>
    <row r="2354" spans="1:13" ht="15" customHeight="1">
      <c r="A2354" s="143"/>
      <c r="B2354" s="130"/>
      <c r="C2354" s="131"/>
      <c r="D2354" s="131"/>
      <c r="E2354" s="131"/>
      <c r="F2354" s="152"/>
      <c r="G2354" s="130"/>
      <c r="H2354" s="130"/>
      <c r="I2354" s="131"/>
      <c r="J2354" s="131"/>
      <c r="K2354" s="131"/>
      <c r="L2354" s="132"/>
      <c r="M2354" s="133"/>
    </row>
    <row r="2355" spans="1:13" ht="15" customHeight="1">
      <c r="A2355" s="143"/>
      <c r="B2355" s="130"/>
      <c r="C2355" s="131"/>
      <c r="D2355" s="131"/>
      <c r="E2355" s="131"/>
      <c r="F2355" s="152"/>
      <c r="G2355" s="130"/>
      <c r="H2355" s="130"/>
      <c r="I2355" s="131"/>
      <c r="J2355" s="131"/>
      <c r="K2355" s="131"/>
      <c r="L2355" s="132"/>
      <c r="M2355" s="133"/>
    </row>
    <row r="2356" spans="1:13" ht="15" customHeight="1">
      <c r="A2356" s="143"/>
      <c r="B2356" s="130"/>
      <c r="C2356" s="131"/>
      <c r="D2356" s="131"/>
      <c r="E2356" s="131"/>
      <c r="F2356" s="152"/>
      <c r="G2356" s="130"/>
      <c r="H2356" s="130"/>
      <c r="I2356" s="131"/>
      <c r="J2356" s="131"/>
      <c r="K2356" s="131"/>
      <c r="L2356" s="132"/>
      <c r="M2356" s="133"/>
    </row>
    <row r="2357" spans="1:13" ht="15" customHeight="1">
      <c r="A2357" s="143"/>
      <c r="B2357" s="130"/>
      <c r="C2357" s="131"/>
      <c r="D2357" s="131"/>
      <c r="E2357" s="131"/>
      <c r="F2357" s="152"/>
      <c r="G2357" s="130"/>
      <c r="H2357" s="130"/>
      <c r="I2357" s="131"/>
      <c r="J2357" s="131"/>
      <c r="K2357" s="131"/>
      <c r="L2357" s="132"/>
      <c r="M2357" s="133"/>
    </row>
    <row r="2358" spans="1:13" ht="15" customHeight="1">
      <c r="A2358" s="143"/>
      <c r="B2358" s="130"/>
      <c r="C2358" s="131"/>
      <c r="D2358" s="131"/>
      <c r="E2358" s="131"/>
      <c r="F2358" s="152"/>
      <c r="G2358" s="130"/>
      <c r="H2358" s="130"/>
      <c r="I2358" s="131"/>
      <c r="J2358" s="131"/>
      <c r="K2358" s="131"/>
      <c r="L2358" s="132"/>
      <c r="M2358" s="133"/>
    </row>
    <row r="2359" spans="1:13" ht="15" customHeight="1">
      <c r="A2359" s="143"/>
      <c r="B2359" s="130"/>
      <c r="C2359" s="131"/>
      <c r="D2359" s="131"/>
      <c r="E2359" s="131"/>
      <c r="F2359" s="152"/>
      <c r="G2359" s="130"/>
      <c r="H2359" s="130"/>
      <c r="I2359" s="131"/>
      <c r="J2359" s="131"/>
      <c r="K2359" s="131"/>
      <c r="L2359" s="132"/>
      <c r="M2359" s="133"/>
    </row>
    <row r="2360" spans="1:13" ht="15" customHeight="1">
      <c r="A2360" s="143"/>
      <c r="B2360" s="130"/>
      <c r="C2360" s="131"/>
      <c r="D2360" s="131"/>
      <c r="E2360" s="131"/>
      <c r="F2360" s="152"/>
      <c r="G2360" s="130"/>
      <c r="H2360" s="130"/>
      <c r="I2360" s="131"/>
      <c r="J2360" s="131"/>
      <c r="K2360" s="131"/>
      <c r="L2360" s="132"/>
      <c r="M2360" s="133"/>
    </row>
    <row r="2361" spans="1:13" ht="15" customHeight="1">
      <c r="A2361" s="143"/>
      <c r="B2361" s="130"/>
      <c r="C2361" s="131"/>
      <c r="D2361" s="131"/>
      <c r="E2361" s="131"/>
      <c r="F2361" s="152"/>
      <c r="G2361" s="130"/>
      <c r="H2361" s="130"/>
      <c r="I2361" s="131"/>
      <c r="J2361" s="131"/>
      <c r="K2361" s="131"/>
      <c r="L2361" s="132"/>
      <c r="M2361" s="133"/>
    </row>
    <row r="2362" spans="1:13" ht="15" customHeight="1">
      <c r="A2362" s="143"/>
      <c r="B2362" s="130"/>
      <c r="C2362" s="131"/>
      <c r="D2362" s="131"/>
      <c r="E2362" s="131"/>
      <c r="F2362" s="152"/>
      <c r="G2362" s="130"/>
      <c r="H2362" s="130"/>
      <c r="I2362" s="131"/>
      <c r="J2362" s="131"/>
      <c r="K2362" s="131"/>
      <c r="L2362" s="132"/>
      <c r="M2362" s="133"/>
    </row>
    <row r="2363" spans="1:13" ht="15" customHeight="1">
      <c r="A2363" s="143"/>
      <c r="B2363" s="130"/>
      <c r="C2363" s="131"/>
      <c r="D2363" s="131"/>
      <c r="E2363" s="131"/>
      <c r="F2363" s="152"/>
      <c r="G2363" s="130"/>
      <c r="H2363" s="130"/>
      <c r="I2363" s="131"/>
      <c r="J2363" s="131"/>
      <c r="K2363" s="131"/>
      <c r="L2363" s="132"/>
      <c r="M2363" s="133"/>
    </row>
    <row r="2364" spans="1:13" ht="15" customHeight="1">
      <c r="A2364" s="143"/>
      <c r="B2364" s="130"/>
      <c r="C2364" s="131"/>
      <c r="D2364" s="131"/>
      <c r="E2364" s="131"/>
      <c r="F2364" s="152"/>
      <c r="G2364" s="130"/>
      <c r="H2364" s="130"/>
      <c r="I2364" s="131"/>
      <c r="J2364" s="131"/>
      <c r="K2364" s="131"/>
      <c r="L2364" s="132"/>
      <c r="M2364" s="133"/>
    </row>
    <row r="2365" spans="1:13" ht="15" customHeight="1">
      <c r="A2365" s="143"/>
      <c r="B2365" s="130"/>
      <c r="C2365" s="131"/>
      <c r="D2365" s="131"/>
      <c r="E2365" s="131"/>
      <c r="F2365" s="152"/>
      <c r="G2365" s="130"/>
      <c r="H2365" s="130"/>
      <c r="I2365" s="131"/>
      <c r="J2365" s="131"/>
      <c r="K2365" s="131"/>
      <c r="L2365" s="132"/>
      <c r="M2365" s="133"/>
    </row>
    <row r="2366" spans="1:13" ht="15" customHeight="1">
      <c r="A2366" s="143"/>
      <c r="B2366" s="130"/>
      <c r="C2366" s="131"/>
      <c r="D2366" s="131"/>
      <c r="E2366" s="131"/>
      <c r="F2366" s="152"/>
      <c r="G2366" s="130"/>
      <c r="H2366" s="130"/>
      <c r="I2366" s="131"/>
      <c r="J2366" s="131"/>
      <c r="K2366" s="131"/>
      <c r="L2366" s="132"/>
      <c r="M2366" s="133"/>
    </row>
    <row r="2367" spans="1:13" ht="15" customHeight="1">
      <c r="A2367" s="143"/>
      <c r="B2367" s="130"/>
      <c r="C2367" s="131"/>
      <c r="D2367" s="131"/>
      <c r="E2367" s="131"/>
      <c r="F2367" s="152"/>
      <c r="G2367" s="130"/>
      <c r="H2367" s="130"/>
      <c r="I2367" s="131"/>
      <c r="J2367" s="131"/>
      <c r="K2367" s="131"/>
      <c r="L2367" s="132"/>
      <c r="M2367" s="133"/>
    </row>
    <row r="2368" spans="1:13" ht="15" customHeight="1">
      <c r="A2368" s="143"/>
      <c r="B2368" s="130"/>
      <c r="C2368" s="131"/>
      <c r="D2368" s="131"/>
      <c r="E2368" s="131"/>
      <c r="F2368" s="152"/>
      <c r="G2368" s="130"/>
      <c r="H2368" s="130"/>
      <c r="I2368" s="131"/>
      <c r="J2368" s="131"/>
      <c r="K2368" s="131"/>
      <c r="L2368" s="132"/>
      <c r="M2368" s="133"/>
    </row>
    <row r="2369" spans="1:13" ht="15" customHeight="1">
      <c r="A2369" s="143"/>
      <c r="B2369" s="130"/>
      <c r="C2369" s="131"/>
      <c r="D2369" s="131"/>
      <c r="E2369" s="131"/>
      <c r="F2369" s="152"/>
      <c r="G2369" s="130"/>
      <c r="H2369" s="130"/>
      <c r="I2369" s="131"/>
      <c r="J2369" s="131"/>
      <c r="K2369" s="131"/>
      <c r="L2369" s="132"/>
      <c r="M2369" s="133"/>
    </row>
    <row r="2370" spans="1:13" ht="15" customHeight="1">
      <c r="A2370" s="143"/>
      <c r="B2370" s="130"/>
      <c r="C2370" s="131"/>
      <c r="D2370" s="131"/>
      <c r="E2370" s="131"/>
      <c r="F2370" s="152"/>
      <c r="G2370" s="130"/>
      <c r="H2370" s="130"/>
      <c r="I2370" s="131"/>
      <c r="J2370" s="131"/>
      <c r="K2370" s="131"/>
      <c r="L2370" s="132"/>
      <c r="M2370" s="133"/>
    </row>
    <row r="2371" spans="1:13" ht="15" customHeight="1">
      <c r="A2371" s="143"/>
      <c r="B2371" s="130"/>
      <c r="C2371" s="131"/>
      <c r="D2371" s="131"/>
      <c r="E2371" s="131"/>
      <c r="F2371" s="152"/>
      <c r="G2371" s="130"/>
      <c r="H2371" s="130"/>
      <c r="I2371" s="131"/>
      <c r="J2371" s="131"/>
      <c r="K2371" s="131"/>
      <c r="L2371" s="132"/>
      <c r="M2371" s="133"/>
    </row>
    <row r="2372" spans="1:13" ht="15" customHeight="1">
      <c r="A2372" s="143"/>
      <c r="B2372" s="130"/>
      <c r="C2372" s="131"/>
      <c r="D2372" s="131"/>
      <c r="E2372" s="131"/>
      <c r="F2372" s="152"/>
      <c r="G2372" s="130"/>
      <c r="H2372" s="130"/>
      <c r="I2372" s="131"/>
      <c r="J2372" s="131"/>
      <c r="K2372" s="131"/>
      <c r="L2372" s="132"/>
      <c r="M2372" s="133"/>
    </row>
    <row r="2373" spans="1:13" ht="15" customHeight="1">
      <c r="A2373" s="143"/>
      <c r="B2373" s="130"/>
      <c r="C2373" s="131"/>
      <c r="D2373" s="131"/>
      <c r="E2373" s="131"/>
      <c r="F2373" s="152"/>
      <c r="G2373" s="130"/>
      <c r="H2373" s="130"/>
      <c r="I2373" s="131"/>
      <c r="J2373" s="131"/>
      <c r="K2373" s="131"/>
      <c r="L2373" s="132"/>
      <c r="M2373" s="133"/>
    </row>
    <row r="2374" spans="1:13" ht="15" customHeight="1">
      <c r="A2374" s="143"/>
      <c r="B2374" s="130"/>
      <c r="C2374" s="131"/>
      <c r="D2374" s="131"/>
      <c r="E2374" s="131"/>
      <c r="F2374" s="152"/>
      <c r="G2374" s="130"/>
      <c r="H2374" s="130"/>
      <c r="I2374" s="131"/>
      <c r="J2374" s="131"/>
      <c r="K2374" s="131"/>
      <c r="L2374" s="132"/>
      <c r="M2374" s="133"/>
    </row>
    <row r="2375" spans="1:13" ht="15" customHeight="1">
      <c r="A2375" s="143"/>
      <c r="B2375" s="130"/>
      <c r="C2375" s="131"/>
      <c r="D2375" s="131"/>
      <c r="E2375" s="131"/>
      <c r="F2375" s="152"/>
      <c r="G2375" s="130"/>
      <c r="H2375" s="130"/>
      <c r="I2375" s="131"/>
      <c r="J2375" s="131"/>
      <c r="K2375" s="131"/>
      <c r="L2375" s="132"/>
      <c r="M2375" s="133"/>
    </row>
    <row r="2376" spans="1:13" ht="15" customHeight="1">
      <c r="A2376" s="143"/>
      <c r="B2376" s="130"/>
      <c r="C2376" s="131"/>
      <c r="D2376" s="131"/>
      <c r="E2376" s="131"/>
      <c r="F2376" s="152"/>
      <c r="G2376" s="130"/>
      <c r="H2376" s="130"/>
      <c r="I2376" s="131"/>
      <c r="J2376" s="131"/>
      <c r="K2376" s="131"/>
      <c r="L2376" s="132"/>
      <c r="M2376" s="133"/>
    </row>
    <row r="2377" spans="1:13" ht="15" customHeight="1">
      <c r="A2377" s="143"/>
      <c r="B2377" s="130"/>
      <c r="C2377" s="131"/>
      <c r="D2377" s="131"/>
      <c r="E2377" s="131"/>
      <c r="F2377" s="152"/>
      <c r="G2377" s="130"/>
      <c r="H2377" s="130"/>
      <c r="I2377" s="131"/>
      <c r="J2377" s="131"/>
      <c r="K2377" s="131"/>
      <c r="L2377" s="132"/>
      <c r="M2377" s="133"/>
    </row>
    <row r="2378" spans="1:13" ht="15" customHeight="1">
      <c r="A2378" s="143"/>
      <c r="B2378" s="130"/>
      <c r="C2378" s="131"/>
      <c r="D2378" s="131"/>
      <c r="E2378" s="131"/>
      <c r="F2378" s="152"/>
      <c r="G2378" s="130"/>
      <c r="H2378" s="130"/>
      <c r="I2378" s="131"/>
      <c r="J2378" s="131"/>
      <c r="K2378" s="131"/>
      <c r="L2378" s="132"/>
      <c r="M2378" s="133"/>
    </row>
    <row r="2379" spans="1:13" ht="15" customHeight="1">
      <c r="A2379" s="143"/>
      <c r="B2379" s="130"/>
      <c r="C2379" s="131"/>
      <c r="D2379" s="131"/>
      <c r="E2379" s="131"/>
      <c r="F2379" s="152"/>
      <c r="G2379" s="130"/>
      <c r="H2379" s="130"/>
      <c r="I2379" s="131"/>
      <c r="J2379" s="131"/>
      <c r="K2379" s="131"/>
      <c r="L2379" s="132"/>
      <c r="M2379" s="133"/>
    </row>
    <row r="2380" spans="1:13" ht="15" customHeight="1">
      <c r="A2380" s="143"/>
      <c r="B2380" s="130"/>
      <c r="C2380" s="131"/>
      <c r="D2380" s="131"/>
      <c r="E2380" s="131"/>
      <c r="F2380" s="152"/>
      <c r="G2380" s="130"/>
      <c r="H2380" s="130"/>
      <c r="I2380" s="131"/>
      <c r="J2380" s="131"/>
      <c r="K2380" s="131"/>
      <c r="L2380" s="132"/>
      <c r="M2380" s="133"/>
    </row>
    <row r="2381" spans="1:13" ht="15" customHeight="1">
      <c r="A2381" s="143"/>
      <c r="B2381" s="130"/>
      <c r="C2381" s="131"/>
      <c r="D2381" s="131"/>
      <c r="E2381" s="131"/>
      <c r="F2381" s="152"/>
      <c r="G2381" s="130"/>
      <c r="H2381" s="130"/>
      <c r="I2381" s="131"/>
      <c r="J2381" s="131"/>
      <c r="K2381" s="131"/>
      <c r="L2381" s="132"/>
      <c r="M2381" s="133"/>
    </row>
    <row r="2382" spans="1:13" ht="15" customHeight="1">
      <c r="A2382" s="143"/>
      <c r="B2382" s="130"/>
      <c r="C2382" s="131"/>
      <c r="D2382" s="131"/>
      <c r="E2382" s="131"/>
      <c r="F2382" s="152"/>
      <c r="G2382" s="130"/>
      <c r="H2382" s="130"/>
      <c r="I2382" s="131"/>
      <c r="J2382" s="131"/>
      <c r="K2382" s="131"/>
      <c r="L2382" s="132"/>
      <c r="M2382" s="133"/>
    </row>
    <row r="2383" spans="1:13" ht="15" customHeight="1">
      <c r="A2383" s="143"/>
      <c r="B2383" s="130"/>
      <c r="C2383" s="131"/>
      <c r="D2383" s="131"/>
      <c r="E2383" s="131"/>
      <c r="F2383" s="152"/>
      <c r="G2383" s="130"/>
      <c r="H2383" s="130"/>
      <c r="I2383" s="131"/>
      <c r="J2383" s="131"/>
      <c r="K2383" s="131"/>
      <c r="L2383" s="132"/>
      <c r="M2383" s="133"/>
    </row>
    <row r="2384" spans="1:13" ht="15" customHeight="1">
      <c r="A2384" s="143"/>
      <c r="B2384" s="130"/>
      <c r="C2384" s="131"/>
      <c r="D2384" s="131"/>
      <c r="E2384" s="131"/>
      <c r="F2384" s="152"/>
      <c r="G2384" s="130"/>
      <c r="H2384" s="130"/>
      <c r="I2384" s="131"/>
      <c r="J2384" s="131"/>
      <c r="K2384" s="131"/>
      <c r="L2384" s="132"/>
      <c r="M2384" s="133"/>
    </row>
    <row r="2385" spans="1:13" ht="15" customHeight="1">
      <c r="A2385" s="143"/>
      <c r="B2385" s="130"/>
      <c r="C2385" s="131"/>
      <c r="D2385" s="131"/>
      <c r="E2385" s="131"/>
      <c r="F2385" s="152"/>
      <c r="G2385" s="130"/>
      <c r="H2385" s="130"/>
      <c r="I2385" s="131"/>
      <c r="J2385" s="131"/>
      <c r="K2385" s="131"/>
      <c r="L2385" s="132"/>
      <c r="M2385" s="133"/>
    </row>
    <row r="2386" spans="1:13" ht="15" customHeight="1">
      <c r="A2386" s="143"/>
      <c r="B2386" s="130"/>
      <c r="C2386" s="131"/>
      <c r="D2386" s="131"/>
      <c r="E2386" s="131"/>
      <c r="F2386" s="152"/>
      <c r="G2386" s="130"/>
      <c r="H2386" s="130"/>
      <c r="I2386" s="131"/>
      <c r="J2386" s="131"/>
      <c r="K2386" s="131"/>
      <c r="L2386" s="132"/>
      <c r="M2386" s="133"/>
    </row>
    <row r="2387" spans="1:13" ht="15" customHeight="1">
      <c r="A2387" s="143"/>
      <c r="B2387" s="130"/>
      <c r="C2387" s="131"/>
      <c r="D2387" s="131"/>
      <c r="E2387" s="131"/>
      <c r="F2387" s="152"/>
      <c r="G2387" s="130"/>
      <c r="H2387" s="130"/>
      <c r="I2387" s="131"/>
      <c r="J2387" s="131"/>
      <c r="K2387" s="131"/>
      <c r="L2387" s="132"/>
      <c r="M2387" s="133"/>
    </row>
    <row r="2388" spans="1:13" ht="15" customHeight="1">
      <c r="A2388" s="143"/>
      <c r="B2388" s="130"/>
      <c r="C2388" s="131"/>
      <c r="D2388" s="131"/>
      <c r="E2388" s="131"/>
      <c r="F2388" s="152"/>
      <c r="G2388" s="130"/>
      <c r="H2388" s="130"/>
      <c r="I2388" s="131"/>
      <c r="J2388" s="131"/>
      <c r="K2388" s="131"/>
      <c r="L2388" s="132"/>
      <c r="M2388" s="133"/>
    </row>
    <row r="2389" spans="1:13" ht="15" customHeight="1">
      <c r="A2389" s="143"/>
      <c r="B2389" s="130"/>
      <c r="C2389" s="131"/>
      <c r="D2389" s="131"/>
      <c r="E2389" s="131"/>
      <c r="F2389" s="152"/>
      <c r="G2389" s="130"/>
      <c r="H2389" s="130"/>
      <c r="I2389" s="131"/>
      <c r="J2389" s="131"/>
      <c r="K2389" s="131"/>
      <c r="L2389" s="132"/>
      <c r="M2389" s="133"/>
    </row>
    <row r="2390" spans="1:13" ht="15" customHeight="1">
      <c r="A2390" s="143"/>
      <c r="B2390" s="130"/>
      <c r="C2390" s="131"/>
      <c r="D2390" s="131"/>
      <c r="E2390" s="131"/>
      <c r="F2390" s="152"/>
      <c r="G2390" s="130"/>
      <c r="H2390" s="130"/>
      <c r="I2390" s="131"/>
      <c r="J2390" s="131"/>
      <c r="K2390" s="131"/>
      <c r="L2390" s="132"/>
      <c r="M2390" s="133"/>
    </row>
    <row r="2391" spans="1:13" ht="15" customHeight="1">
      <c r="A2391" s="143"/>
      <c r="B2391" s="130"/>
      <c r="C2391" s="131"/>
      <c r="D2391" s="131"/>
      <c r="E2391" s="131"/>
      <c r="F2391" s="152"/>
      <c r="G2391" s="130"/>
      <c r="H2391" s="130"/>
      <c r="I2391" s="131"/>
      <c r="J2391" s="131"/>
      <c r="K2391" s="131"/>
      <c r="L2391" s="132"/>
      <c r="M2391" s="133"/>
    </row>
    <row r="2392" spans="1:13" ht="15" customHeight="1">
      <c r="A2392" s="143"/>
      <c r="B2392" s="130"/>
      <c r="C2392" s="131"/>
      <c r="D2392" s="131"/>
      <c r="E2392" s="131"/>
      <c r="F2392" s="152"/>
      <c r="G2392" s="130"/>
      <c r="H2392" s="130"/>
      <c r="I2392" s="131"/>
      <c r="J2392" s="131"/>
      <c r="K2392" s="131"/>
      <c r="L2392" s="132"/>
      <c r="M2392" s="133"/>
    </row>
    <row r="2393" spans="1:13" ht="15" customHeight="1">
      <c r="A2393" s="143"/>
      <c r="B2393" s="130"/>
      <c r="C2393" s="131"/>
      <c r="D2393" s="131"/>
      <c r="E2393" s="131"/>
      <c r="F2393" s="152"/>
      <c r="G2393" s="130"/>
      <c r="H2393" s="130"/>
      <c r="I2393" s="131"/>
      <c r="J2393" s="131"/>
      <c r="K2393" s="131"/>
      <c r="L2393" s="132"/>
      <c r="M2393" s="133"/>
    </row>
    <row r="2394" spans="1:13" ht="15" customHeight="1">
      <c r="A2394" s="143"/>
      <c r="B2394" s="130"/>
      <c r="C2394" s="131"/>
      <c r="D2394" s="131"/>
      <c r="E2394" s="131"/>
      <c r="F2394" s="152"/>
      <c r="G2394" s="130"/>
      <c r="H2394" s="130"/>
      <c r="I2394" s="131"/>
      <c r="J2394" s="131"/>
      <c r="K2394" s="131"/>
      <c r="L2394" s="132"/>
      <c r="M2394" s="133"/>
    </row>
    <row r="2395" spans="1:13" ht="15" customHeight="1">
      <c r="A2395" s="143"/>
      <c r="B2395" s="130"/>
      <c r="C2395" s="131"/>
      <c r="D2395" s="131"/>
      <c r="E2395" s="131"/>
      <c r="F2395" s="152"/>
      <c r="G2395" s="130"/>
      <c r="H2395" s="130"/>
      <c r="I2395" s="131"/>
      <c r="J2395" s="131"/>
      <c r="K2395" s="131"/>
      <c r="L2395" s="132"/>
      <c r="M2395" s="133"/>
    </row>
    <row r="2396" spans="1:13" ht="15" customHeight="1">
      <c r="A2396" s="143"/>
      <c r="B2396" s="130"/>
      <c r="C2396" s="131"/>
      <c r="D2396" s="131"/>
      <c r="E2396" s="131"/>
      <c r="F2396" s="152"/>
      <c r="G2396" s="130"/>
      <c r="H2396" s="130"/>
      <c r="I2396" s="131"/>
      <c r="J2396" s="131"/>
      <c r="K2396" s="131"/>
      <c r="L2396" s="132"/>
      <c r="M2396" s="133"/>
    </row>
    <row r="2397" spans="1:13" ht="15" customHeight="1">
      <c r="A2397" s="143"/>
      <c r="B2397" s="130"/>
      <c r="C2397" s="131"/>
      <c r="D2397" s="131"/>
      <c r="E2397" s="131"/>
      <c r="F2397" s="152"/>
      <c r="G2397" s="130"/>
      <c r="H2397" s="130"/>
      <c r="I2397" s="131"/>
      <c r="J2397" s="131"/>
      <c r="K2397" s="131"/>
      <c r="L2397" s="132"/>
      <c r="M2397" s="133"/>
    </row>
    <row r="2398" spans="1:13" ht="15" customHeight="1">
      <c r="A2398" s="143"/>
      <c r="B2398" s="130"/>
      <c r="C2398" s="131"/>
      <c r="D2398" s="131"/>
      <c r="E2398" s="131"/>
      <c r="F2398" s="152"/>
      <c r="G2398" s="130"/>
      <c r="H2398" s="130"/>
      <c r="I2398" s="131"/>
      <c r="J2398" s="131"/>
      <c r="K2398" s="131"/>
      <c r="L2398" s="132"/>
      <c r="M2398" s="133"/>
    </row>
    <row r="2399" spans="1:13" ht="15" customHeight="1">
      <c r="A2399" s="143"/>
      <c r="B2399" s="130"/>
      <c r="C2399" s="131"/>
      <c r="D2399" s="131"/>
      <c r="E2399" s="131"/>
      <c r="F2399" s="152"/>
      <c r="G2399" s="130"/>
      <c r="H2399" s="130"/>
      <c r="I2399" s="131"/>
      <c r="J2399" s="131"/>
      <c r="K2399" s="131"/>
      <c r="L2399" s="132"/>
      <c r="M2399" s="133"/>
    </row>
    <row r="2400" spans="1:13" ht="15" customHeight="1">
      <c r="A2400" s="143"/>
      <c r="B2400" s="130"/>
      <c r="C2400" s="131"/>
      <c r="D2400" s="131"/>
      <c r="E2400" s="131"/>
      <c r="F2400" s="152"/>
      <c r="G2400" s="130"/>
      <c r="H2400" s="130"/>
      <c r="I2400" s="131"/>
      <c r="J2400" s="131"/>
      <c r="K2400" s="131"/>
      <c r="L2400" s="132"/>
      <c r="M2400" s="133"/>
    </row>
    <row r="2401" spans="1:13" ht="15" customHeight="1">
      <c r="A2401" s="143"/>
      <c r="B2401" s="130"/>
      <c r="C2401" s="131"/>
      <c r="D2401" s="131"/>
      <c r="E2401" s="131"/>
      <c r="F2401" s="152"/>
      <c r="G2401" s="130"/>
      <c r="H2401" s="130"/>
      <c r="I2401" s="131"/>
      <c r="J2401" s="131"/>
      <c r="K2401" s="131"/>
      <c r="L2401" s="132"/>
      <c r="M2401" s="133"/>
    </row>
    <row r="2402" spans="1:13" ht="15" customHeight="1">
      <c r="A2402" s="143"/>
      <c r="B2402" s="130"/>
      <c r="C2402" s="131"/>
      <c r="D2402" s="131"/>
      <c r="E2402" s="131"/>
      <c r="F2402" s="152"/>
      <c r="G2402" s="130"/>
      <c r="H2402" s="130"/>
      <c r="I2402" s="131"/>
      <c r="J2402" s="131"/>
      <c r="K2402" s="131"/>
      <c r="L2402" s="132"/>
      <c r="M2402" s="133"/>
    </row>
    <row r="2403" spans="1:13" ht="15" customHeight="1">
      <c r="A2403" s="143"/>
      <c r="B2403" s="130"/>
      <c r="C2403" s="131"/>
      <c r="D2403" s="131"/>
      <c r="E2403" s="131"/>
      <c r="F2403" s="152"/>
      <c r="G2403" s="130"/>
      <c r="H2403" s="130"/>
      <c r="I2403" s="131"/>
      <c r="J2403" s="131"/>
      <c r="K2403" s="131"/>
      <c r="L2403" s="132"/>
      <c r="M2403" s="133"/>
    </row>
    <row r="2404" spans="1:13" ht="15" customHeight="1">
      <c r="A2404" s="143"/>
      <c r="B2404" s="130"/>
      <c r="C2404" s="131"/>
      <c r="D2404" s="131"/>
      <c r="E2404" s="131"/>
      <c r="F2404" s="152"/>
      <c r="G2404" s="130"/>
      <c r="H2404" s="130"/>
      <c r="I2404" s="131"/>
      <c r="J2404" s="131"/>
      <c r="K2404" s="131"/>
      <c r="L2404" s="132"/>
      <c r="M2404" s="133"/>
    </row>
    <row r="2405" spans="1:13" ht="15" customHeight="1">
      <c r="A2405" s="143"/>
      <c r="B2405" s="130"/>
      <c r="C2405" s="131"/>
      <c r="D2405" s="131"/>
      <c r="E2405" s="131"/>
      <c r="F2405" s="152"/>
      <c r="G2405" s="130"/>
      <c r="H2405" s="130"/>
      <c r="I2405" s="131"/>
      <c r="J2405" s="131"/>
      <c r="K2405" s="131"/>
      <c r="L2405" s="132"/>
      <c r="M2405" s="133"/>
    </row>
    <row r="2406" spans="1:13" ht="15" customHeight="1">
      <c r="A2406" s="143"/>
      <c r="B2406" s="130"/>
      <c r="C2406" s="131"/>
      <c r="D2406" s="131"/>
      <c r="E2406" s="131"/>
      <c r="F2406" s="152"/>
      <c r="G2406" s="130"/>
      <c r="H2406" s="130"/>
      <c r="I2406" s="131"/>
      <c r="J2406" s="131"/>
      <c r="K2406" s="131"/>
      <c r="L2406" s="132"/>
      <c r="M2406" s="133"/>
    </row>
    <row r="2407" spans="1:13" ht="15" customHeight="1">
      <c r="A2407" s="143"/>
      <c r="B2407" s="130"/>
      <c r="C2407" s="131"/>
      <c r="D2407" s="131"/>
      <c r="E2407" s="131"/>
      <c r="F2407" s="152"/>
      <c r="G2407" s="130"/>
      <c r="H2407" s="130"/>
      <c r="I2407" s="131"/>
      <c r="J2407" s="131"/>
      <c r="K2407" s="131"/>
      <c r="L2407" s="132"/>
      <c r="M2407" s="133"/>
    </row>
    <row r="2408" spans="1:13" ht="15" customHeight="1">
      <c r="A2408" s="143"/>
      <c r="B2408" s="130"/>
      <c r="C2408" s="131"/>
      <c r="D2408" s="131"/>
      <c r="E2408" s="131"/>
      <c r="F2408" s="152"/>
      <c r="G2408" s="130"/>
      <c r="H2408" s="130"/>
      <c r="I2408" s="131"/>
      <c r="J2408" s="131"/>
      <c r="K2408" s="131"/>
      <c r="L2408" s="132"/>
      <c r="M2408" s="133"/>
    </row>
    <row r="2409" spans="1:13" ht="15" customHeight="1">
      <c r="A2409" s="143"/>
      <c r="B2409" s="130"/>
      <c r="C2409" s="131"/>
      <c r="D2409" s="131"/>
      <c r="E2409" s="131"/>
      <c r="F2409" s="152"/>
      <c r="G2409" s="130"/>
      <c r="H2409" s="130"/>
      <c r="I2409" s="131"/>
      <c r="J2409" s="131"/>
      <c r="K2409" s="131"/>
      <c r="L2409" s="132"/>
      <c r="M2409" s="133"/>
    </row>
    <row r="2410" spans="1:13" ht="15" customHeight="1">
      <c r="A2410" s="143"/>
      <c r="B2410" s="130"/>
      <c r="C2410" s="131"/>
      <c r="D2410" s="131"/>
      <c r="E2410" s="131"/>
      <c r="F2410" s="152"/>
      <c r="G2410" s="130"/>
      <c r="H2410" s="130"/>
      <c r="I2410" s="131"/>
      <c r="J2410" s="131"/>
      <c r="K2410" s="131"/>
      <c r="L2410" s="132"/>
      <c r="M2410" s="133"/>
    </row>
    <row r="2411" spans="1:13" ht="15" customHeight="1">
      <c r="A2411" s="143"/>
      <c r="B2411" s="130"/>
      <c r="C2411" s="131"/>
      <c r="D2411" s="131"/>
      <c r="E2411" s="131"/>
      <c r="F2411" s="152"/>
      <c r="G2411" s="130"/>
      <c r="H2411" s="130"/>
      <c r="I2411" s="131"/>
      <c r="J2411" s="131"/>
      <c r="K2411" s="131"/>
      <c r="L2411" s="132"/>
      <c r="M2411" s="133"/>
    </row>
    <row r="2412" spans="1:13" ht="15" customHeight="1">
      <c r="A2412" s="143"/>
      <c r="B2412" s="130"/>
      <c r="C2412" s="131"/>
      <c r="D2412" s="131"/>
      <c r="E2412" s="131"/>
      <c r="F2412" s="152"/>
      <c r="G2412" s="130"/>
      <c r="H2412" s="130"/>
      <c r="I2412" s="131"/>
      <c r="J2412" s="131"/>
      <c r="K2412" s="131"/>
      <c r="L2412" s="132"/>
      <c r="M2412" s="133"/>
    </row>
    <row r="2413" spans="1:13" ht="15" customHeight="1">
      <c r="A2413" s="143"/>
      <c r="B2413" s="130"/>
      <c r="C2413" s="131"/>
      <c r="D2413" s="131"/>
      <c r="E2413" s="131"/>
      <c r="F2413" s="152"/>
      <c r="G2413" s="130"/>
      <c r="H2413" s="130"/>
      <c r="I2413" s="131"/>
      <c r="J2413" s="131"/>
      <c r="K2413" s="131"/>
      <c r="L2413" s="132"/>
      <c r="M2413" s="133"/>
    </row>
    <row r="2414" spans="1:13" ht="15" customHeight="1">
      <c r="A2414" s="143"/>
      <c r="B2414" s="130"/>
      <c r="C2414" s="131"/>
      <c r="D2414" s="131"/>
      <c r="E2414" s="131"/>
      <c r="F2414" s="152"/>
      <c r="G2414" s="130"/>
      <c r="H2414" s="130"/>
      <c r="I2414" s="131"/>
      <c r="J2414" s="131"/>
      <c r="K2414" s="131"/>
      <c r="L2414" s="132"/>
      <c r="M2414" s="133"/>
    </row>
    <row r="2415" spans="1:13" ht="15" customHeight="1">
      <c r="A2415" s="143"/>
      <c r="B2415" s="130"/>
      <c r="C2415" s="131"/>
      <c r="D2415" s="131"/>
      <c r="E2415" s="131"/>
      <c r="F2415" s="152"/>
      <c r="G2415" s="130"/>
      <c r="H2415" s="130"/>
      <c r="I2415" s="131"/>
      <c r="J2415" s="131"/>
      <c r="K2415" s="131"/>
      <c r="L2415" s="132"/>
      <c r="M2415" s="133"/>
    </row>
    <row r="2416" spans="1:13" ht="15" customHeight="1">
      <c r="A2416" s="143"/>
      <c r="B2416" s="130"/>
      <c r="C2416" s="131"/>
      <c r="D2416" s="131"/>
      <c r="E2416" s="131"/>
      <c r="F2416" s="152"/>
      <c r="G2416" s="130"/>
      <c r="H2416" s="130"/>
      <c r="I2416" s="131"/>
      <c r="J2416" s="131"/>
      <c r="K2416" s="131"/>
      <c r="L2416" s="132"/>
      <c r="M2416" s="133"/>
    </row>
    <row r="2417" spans="1:13" ht="15" customHeight="1">
      <c r="A2417" s="143"/>
      <c r="B2417" s="130"/>
      <c r="C2417" s="131"/>
      <c r="D2417" s="131"/>
      <c r="E2417" s="131"/>
      <c r="F2417" s="152"/>
      <c r="G2417" s="130"/>
      <c r="H2417" s="130"/>
      <c r="I2417" s="131"/>
      <c r="J2417" s="131"/>
      <c r="K2417" s="131"/>
      <c r="L2417" s="132"/>
      <c r="M2417" s="133"/>
    </row>
    <row r="2418" spans="1:13" ht="15" customHeight="1">
      <c r="A2418" s="143"/>
      <c r="B2418" s="130"/>
      <c r="C2418" s="131"/>
      <c r="D2418" s="131"/>
      <c r="E2418" s="131"/>
      <c r="F2418" s="152"/>
      <c r="G2418" s="130"/>
      <c r="H2418" s="130"/>
      <c r="I2418" s="131"/>
      <c r="J2418" s="131"/>
      <c r="K2418" s="131"/>
      <c r="L2418" s="132"/>
      <c r="M2418" s="133"/>
    </row>
    <row r="2419" spans="1:13" ht="15" customHeight="1">
      <c r="A2419" s="143"/>
      <c r="B2419" s="130"/>
      <c r="C2419" s="131"/>
      <c r="D2419" s="131"/>
      <c r="E2419" s="131"/>
      <c r="F2419" s="152"/>
      <c r="G2419" s="130"/>
      <c r="H2419" s="130"/>
      <c r="I2419" s="131"/>
      <c r="J2419" s="131"/>
      <c r="K2419" s="131"/>
      <c r="L2419" s="132"/>
      <c r="M2419" s="133"/>
    </row>
    <row r="2420" spans="1:13" ht="15" customHeight="1">
      <c r="A2420" s="143"/>
      <c r="B2420" s="130"/>
      <c r="C2420" s="131"/>
      <c r="D2420" s="131"/>
      <c r="E2420" s="131"/>
      <c r="F2420" s="152"/>
      <c r="G2420" s="130"/>
      <c r="H2420" s="130"/>
      <c r="I2420" s="131"/>
      <c r="J2420" s="131"/>
      <c r="K2420" s="131"/>
      <c r="L2420" s="132"/>
      <c r="M2420" s="133"/>
    </row>
    <row r="2421" spans="1:13" ht="15" customHeight="1">
      <c r="A2421" s="143"/>
      <c r="B2421" s="130"/>
      <c r="C2421" s="131"/>
      <c r="D2421" s="131"/>
      <c r="E2421" s="131"/>
      <c r="F2421" s="152"/>
      <c r="G2421" s="130"/>
      <c r="H2421" s="130"/>
      <c r="I2421" s="131"/>
      <c r="J2421" s="131"/>
      <c r="K2421" s="131"/>
      <c r="L2421" s="132"/>
      <c r="M2421" s="133"/>
    </row>
    <row r="2422" spans="1:13" ht="15" customHeight="1">
      <c r="A2422" s="143"/>
      <c r="B2422" s="130"/>
      <c r="C2422" s="131"/>
      <c r="D2422" s="131"/>
      <c r="E2422" s="131"/>
      <c r="F2422" s="152"/>
      <c r="G2422" s="130"/>
      <c r="H2422" s="130"/>
      <c r="I2422" s="131"/>
      <c r="J2422" s="131"/>
      <c r="K2422" s="131"/>
      <c r="L2422" s="132"/>
      <c r="M2422" s="133"/>
    </row>
    <row r="2423" spans="1:13" ht="15" customHeight="1">
      <c r="A2423" s="143"/>
      <c r="B2423" s="130"/>
      <c r="C2423" s="131"/>
      <c r="D2423" s="131"/>
      <c r="E2423" s="131"/>
      <c r="F2423" s="152"/>
      <c r="G2423" s="130"/>
      <c r="H2423" s="130"/>
      <c r="I2423" s="131"/>
      <c r="J2423" s="131"/>
      <c r="K2423" s="131"/>
      <c r="L2423" s="132"/>
      <c r="M2423" s="133"/>
    </row>
    <row r="2424" spans="1:13" ht="15" customHeight="1">
      <c r="A2424" s="143"/>
      <c r="B2424" s="130"/>
      <c r="C2424" s="131"/>
      <c r="D2424" s="131"/>
      <c r="E2424" s="131"/>
      <c r="F2424" s="152"/>
      <c r="G2424" s="130"/>
      <c r="H2424" s="130"/>
      <c r="I2424" s="131"/>
      <c r="J2424" s="131"/>
      <c r="K2424" s="131"/>
      <c r="L2424" s="132"/>
      <c r="M2424" s="133"/>
    </row>
    <row r="2425" spans="1:13" ht="15" customHeight="1">
      <c r="A2425" s="143"/>
      <c r="B2425" s="130"/>
      <c r="C2425" s="131"/>
      <c r="D2425" s="131"/>
      <c r="E2425" s="131"/>
      <c r="F2425" s="152"/>
      <c r="G2425" s="130"/>
      <c r="H2425" s="130"/>
      <c r="I2425" s="131"/>
      <c r="J2425" s="131"/>
      <c r="K2425" s="131"/>
      <c r="L2425" s="132"/>
      <c r="M2425" s="133"/>
    </row>
    <row r="2426" spans="1:13" ht="15" customHeight="1">
      <c r="A2426" s="143"/>
      <c r="B2426" s="130"/>
      <c r="C2426" s="131"/>
      <c r="D2426" s="131"/>
      <c r="E2426" s="131"/>
      <c r="F2426" s="152"/>
      <c r="G2426" s="130"/>
      <c r="H2426" s="130"/>
      <c r="I2426" s="131"/>
      <c r="J2426" s="131"/>
      <c r="K2426" s="131"/>
      <c r="L2426" s="132"/>
      <c r="M2426" s="133"/>
    </row>
    <row r="2427" spans="1:13" ht="15" customHeight="1">
      <c r="A2427" s="143"/>
      <c r="B2427" s="130"/>
      <c r="C2427" s="131"/>
      <c r="D2427" s="131"/>
      <c r="E2427" s="131"/>
      <c r="F2427" s="152"/>
      <c r="G2427" s="130"/>
      <c r="H2427" s="130"/>
      <c r="I2427" s="131"/>
      <c r="J2427" s="131"/>
      <c r="K2427" s="131"/>
      <c r="L2427" s="132"/>
      <c r="M2427" s="133"/>
    </row>
    <row r="2428" spans="1:13" ht="15" customHeight="1">
      <c r="A2428" s="143"/>
      <c r="B2428" s="130"/>
      <c r="C2428" s="131"/>
      <c r="D2428" s="131"/>
      <c r="E2428" s="131"/>
      <c r="F2428" s="152"/>
      <c r="G2428" s="130"/>
      <c r="H2428" s="130"/>
      <c r="I2428" s="131"/>
      <c r="J2428" s="131"/>
      <c r="K2428" s="131"/>
      <c r="L2428" s="132"/>
      <c r="M2428" s="133"/>
    </row>
    <row r="2429" spans="1:13" ht="15" customHeight="1">
      <c r="A2429" s="143"/>
      <c r="B2429" s="130"/>
      <c r="C2429" s="131"/>
      <c r="D2429" s="131"/>
      <c r="E2429" s="131"/>
      <c r="F2429" s="152"/>
      <c r="G2429" s="130"/>
      <c r="H2429" s="130"/>
      <c r="I2429" s="131"/>
      <c r="J2429" s="131"/>
      <c r="K2429" s="131"/>
      <c r="L2429" s="132"/>
      <c r="M2429" s="133"/>
    </row>
    <row r="2430" spans="1:13" ht="15" customHeight="1">
      <c r="A2430" s="143"/>
      <c r="B2430" s="130"/>
      <c r="C2430" s="131"/>
      <c r="D2430" s="131"/>
      <c r="E2430" s="131"/>
      <c r="F2430" s="152"/>
      <c r="G2430" s="130"/>
      <c r="H2430" s="130"/>
      <c r="I2430" s="131"/>
      <c r="J2430" s="131"/>
      <c r="K2430" s="131"/>
      <c r="L2430" s="132"/>
      <c r="M2430" s="133"/>
    </row>
    <row r="2431" spans="1:13" ht="15" customHeight="1">
      <c r="A2431" s="143"/>
      <c r="B2431" s="130"/>
      <c r="C2431" s="131"/>
      <c r="D2431" s="131"/>
      <c r="E2431" s="131"/>
      <c r="F2431" s="152"/>
      <c r="G2431" s="130"/>
      <c r="H2431" s="130"/>
      <c r="I2431" s="131"/>
      <c r="J2431" s="131"/>
      <c r="K2431" s="131"/>
      <c r="L2431" s="132"/>
      <c r="M2431" s="133"/>
    </row>
    <row r="2432" spans="1:13" ht="15" customHeight="1">
      <c r="A2432" s="143"/>
      <c r="B2432" s="130"/>
      <c r="C2432" s="131"/>
      <c r="D2432" s="131"/>
      <c r="E2432" s="131"/>
      <c r="F2432" s="152"/>
      <c r="G2432" s="130"/>
      <c r="H2432" s="130"/>
      <c r="I2432" s="131"/>
      <c r="J2432" s="131"/>
      <c r="K2432" s="131"/>
      <c r="L2432" s="132"/>
      <c r="M2432" s="133"/>
    </row>
    <row r="2433" spans="1:13" ht="15" customHeight="1">
      <c r="A2433" s="143"/>
      <c r="B2433" s="130"/>
      <c r="C2433" s="131"/>
      <c r="D2433" s="131"/>
      <c r="E2433" s="131"/>
      <c r="F2433" s="152"/>
      <c r="G2433" s="130"/>
      <c r="H2433" s="130"/>
      <c r="I2433" s="131"/>
      <c r="J2433" s="131"/>
      <c r="K2433" s="131"/>
      <c r="L2433" s="132"/>
      <c r="M2433" s="133"/>
    </row>
    <row r="2434" spans="1:13" ht="15" customHeight="1">
      <c r="A2434" s="143"/>
      <c r="B2434" s="130"/>
      <c r="C2434" s="131"/>
      <c r="D2434" s="131"/>
      <c r="E2434" s="131"/>
      <c r="F2434" s="152"/>
      <c r="G2434" s="130"/>
      <c r="H2434" s="130"/>
      <c r="I2434" s="131"/>
      <c r="J2434" s="131"/>
      <c r="K2434" s="131"/>
      <c r="L2434" s="132"/>
      <c r="M2434" s="133"/>
    </row>
    <row r="2435" spans="1:13" ht="15" customHeight="1">
      <c r="A2435" s="143"/>
      <c r="B2435" s="130"/>
      <c r="C2435" s="131"/>
      <c r="D2435" s="131"/>
      <c r="E2435" s="131"/>
      <c r="F2435" s="152"/>
      <c r="G2435" s="130"/>
      <c r="H2435" s="130"/>
      <c r="I2435" s="131"/>
      <c r="J2435" s="131"/>
      <c r="K2435" s="131"/>
      <c r="L2435" s="132"/>
      <c r="M2435" s="133"/>
    </row>
    <row r="2436" spans="1:13" ht="15" customHeight="1">
      <c r="A2436" s="143"/>
      <c r="B2436" s="130"/>
      <c r="C2436" s="131"/>
      <c r="D2436" s="131"/>
      <c r="E2436" s="131"/>
      <c r="F2436" s="152"/>
      <c r="G2436" s="130"/>
      <c r="H2436" s="130"/>
      <c r="I2436" s="131"/>
      <c r="J2436" s="131"/>
      <c r="K2436" s="131"/>
      <c r="L2436" s="132"/>
      <c r="M2436" s="133"/>
    </row>
    <row r="2437" spans="1:13" ht="15" customHeight="1">
      <c r="A2437" s="143"/>
      <c r="B2437" s="130"/>
      <c r="C2437" s="131"/>
      <c r="D2437" s="131"/>
      <c r="E2437" s="131"/>
      <c r="F2437" s="152"/>
      <c r="G2437" s="130"/>
      <c r="H2437" s="130"/>
      <c r="I2437" s="131"/>
      <c r="J2437" s="131"/>
      <c r="K2437" s="131"/>
      <c r="L2437" s="132"/>
      <c r="M2437" s="133"/>
    </row>
    <row r="2438" spans="1:13" ht="15" customHeight="1">
      <c r="A2438" s="143"/>
      <c r="B2438" s="130"/>
      <c r="C2438" s="131"/>
      <c r="D2438" s="131"/>
      <c r="E2438" s="131"/>
      <c r="F2438" s="152"/>
      <c r="G2438" s="130"/>
      <c r="H2438" s="130"/>
      <c r="I2438" s="131"/>
      <c r="J2438" s="131"/>
      <c r="K2438" s="131"/>
      <c r="L2438" s="132"/>
      <c r="M2438" s="133"/>
    </row>
    <row r="2439" spans="1:13" ht="15" customHeight="1">
      <c r="A2439" s="143"/>
      <c r="B2439" s="130"/>
      <c r="C2439" s="131"/>
      <c r="D2439" s="131"/>
      <c r="E2439" s="131"/>
      <c r="F2439" s="152"/>
      <c r="G2439" s="130"/>
      <c r="H2439" s="130"/>
      <c r="I2439" s="131"/>
      <c r="J2439" s="131"/>
      <c r="K2439" s="131"/>
      <c r="L2439" s="132"/>
      <c r="M2439" s="133"/>
    </row>
    <row r="2440" spans="1:13" ht="15" customHeight="1">
      <c r="A2440" s="143"/>
      <c r="B2440" s="130"/>
      <c r="C2440" s="131"/>
      <c r="D2440" s="131"/>
      <c r="E2440" s="131"/>
      <c r="F2440" s="152"/>
      <c r="G2440" s="130"/>
      <c r="H2440" s="130"/>
      <c r="I2440" s="131"/>
      <c r="J2440" s="131"/>
      <c r="K2440" s="131"/>
      <c r="L2440" s="132"/>
      <c r="M2440" s="133"/>
    </row>
    <row r="2441" spans="1:13" ht="15" customHeight="1">
      <c r="A2441" s="143"/>
      <c r="B2441" s="130"/>
      <c r="C2441" s="131"/>
      <c r="D2441" s="131"/>
      <c r="E2441" s="131"/>
      <c r="F2441" s="152"/>
      <c r="G2441" s="130"/>
      <c r="H2441" s="130"/>
      <c r="I2441" s="131"/>
      <c r="J2441" s="131"/>
      <c r="K2441" s="131"/>
      <c r="L2441" s="132"/>
      <c r="M2441" s="133"/>
    </row>
    <row r="2442" spans="1:13" ht="15" customHeight="1">
      <c r="A2442" s="143"/>
      <c r="B2442" s="130"/>
      <c r="C2442" s="131"/>
      <c r="D2442" s="131"/>
      <c r="E2442" s="131"/>
      <c r="F2442" s="152"/>
      <c r="G2442" s="130"/>
      <c r="H2442" s="130"/>
      <c r="I2442" s="131"/>
      <c r="J2442" s="131"/>
      <c r="K2442" s="131"/>
      <c r="L2442" s="132"/>
      <c r="M2442" s="133"/>
    </row>
    <row r="2443" spans="1:13" ht="15" customHeight="1">
      <c r="A2443" s="143"/>
      <c r="B2443" s="130"/>
      <c r="C2443" s="131"/>
      <c r="D2443" s="131"/>
      <c r="E2443" s="131"/>
      <c r="F2443" s="152"/>
      <c r="G2443" s="130"/>
      <c r="H2443" s="130"/>
      <c r="I2443" s="131"/>
      <c r="J2443" s="131"/>
      <c r="K2443" s="131"/>
      <c r="L2443" s="132"/>
      <c r="M2443" s="133"/>
    </row>
    <row r="2444" spans="1:13" ht="15" customHeight="1">
      <c r="A2444" s="143"/>
      <c r="B2444" s="130"/>
      <c r="C2444" s="131"/>
      <c r="D2444" s="131"/>
      <c r="E2444" s="131"/>
      <c r="F2444" s="152"/>
      <c r="G2444" s="130"/>
      <c r="H2444" s="130"/>
      <c r="I2444" s="131"/>
      <c r="J2444" s="131"/>
      <c r="K2444" s="131"/>
      <c r="L2444" s="132"/>
      <c r="M2444" s="133"/>
    </row>
    <row r="2445" spans="1:13" ht="15" customHeight="1">
      <c r="A2445" s="143"/>
      <c r="B2445" s="130"/>
      <c r="C2445" s="131"/>
      <c r="D2445" s="131"/>
      <c r="E2445" s="131"/>
      <c r="F2445" s="152"/>
      <c r="G2445" s="130"/>
      <c r="H2445" s="130"/>
      <c r="I2445" s="131"/>
      <c r="J2445" s="131"/>
      <c r="K2445" s="131"/>
      <c r="L2445" s="132"/>
      <c r="M2445" s="133"/>
    </row>
    <row r="2446" spans="1:13" ht="15" customHeight="1">
      <c r="A2446" s="143"/>
      <c r="B2446" s="130"/>
      <c r="C2446" s="131"/>
      <c r="D2446" s="131"/>
      <c r="E2446" s="131"/>
      <c r="F2446" s="152"/>
      <c r="G2446" s="130"/>
      <c r="H2446" s="130"/>
      <c r="I2446" s="131"/>
      <c r="J2446" s="131"/>
      <c r="K2446" s="131"/>
      <c r="L2446" s="132"/>
      <c r="M2446" s="133"/>
    </row>
    <row r="2447" spans="1:13" ht="15" customHeight="1">
      <c r="A2447" s="143"/>
      <c r="B2447" s="130"/>
      <c r="C2447" s="131"/>
      <c r="D2447" s="131"/>
      <c r="E2447" s="131"/>
      <c r="F2447" s="152"/>
      <c r="G2447" s="130"/>
      <c r="H2447" s="130"/>
      <c r="I2447" s="131"/>
      <c r="J2447" s="131"/>
      <c r="K2447" s="131"/>
      <c r="L2447" s="132"/>
      <c r="M2447" s="133"/>
    </row>
    <row r="2448" spans="1:13" ht="15" customHeight="1">
      <c r="A2448" s="143"/>
      <c r="B2448" s="130"/>
      <c r="C2448" s="131"/>
      <c r="D2448" s="131"/>
      <c r="E2448" s="131"/>
      <c r="F2448" s="152"/>
      <c r="G2448" s="130"/>
      <c r="H2448" s="130"/>
      <c r="I2448" s="131"/>
      <c r="J2448" s="131"/>
      <c r="K2448" s="131"/>
      <c r="L2448" s="132"/>
      <c r="M2448" s="133"/>
    </row>
    <row r="2449" spans="1:13" ht="15" customHeight="1">
      <c r="A2449" s="143"/>
      <c r="B2449" s="130"/>
      <c r="C2449" s="131"/>
      <c r="D2449" s="131"/>
      <c r="E2449" s="131"/>
      <c r="F2449" s="152"/>
      <c r="G2449" s="130"/>
      <c r="H2449" s="130"/>
      <c r="I2449" s="131"/>
      <c r="J2449" s="131"/>
      <c r="K2449" s="131"/>
      <c r="L2449" s="132"/>
      <c r="M2449" s="133"/>
    </row>
    <row r="2450" spans="1:13" ht="15" customHeight="1">
      <c r="A2450" s="143"/>
      <c r="B2450" s="130"/>
      <c r="C2450" s="131"/>
      <c r="D2450" s="131"/>
      <c r="E2450" s="131"/>
      <c r="F2450" s="152"/>
      <c r="G2450" s="130"/>
      <c r="H2450" s="130"/>
      <c r="I2450" s="131"/>
      <c r="J2450" s="131"/>
      <c r="K2450" s="131"/>
      <c r="L2450" s="132"/>
      <c r="M2450" s="133"/>
    </row>
    <row r="2451" spans="1:13" ht="15" customHeight="1">
      <c r="A2451" s="143"/>
      <c r="B2451" s="130"/>
      <c r="C2451" s="131"/>
      <c r="D2451" s="131"/>
      <c r="E2451" s="131"/>
      <c r="F2451" s="152"/>
      <c r="G2451" s="130"/>
      <c r="H2451" s="130"/>
      <c r="I2451" s="131"/>
      <c r="J2451" s="131"/>
      <c r="K2451" s="131"/>
      <c r="L2451" s="132"/>
      <c r="M2451" s="133"/>
    </row>
    <row r="2452" spans="1:13" ht="15" customHeight="1">
      <c r="A2452" s="143"/>
      <c r="B2452" s="130"/>
      <c r="C2452" s="131"/>
      <c r="D2452" s="131"/>
      <c r="E2452" s="131"/>
      <c r="F2452" s="152"/>
      <c r="G2452" s="130"/>
      <c r="H2452" s="130"/>
      <c r="I2452" s="131"/>
      <c r="J2452" s="131"/>
      <c r="K2452" s="131"/>
      <c r="L2452" s="132"/>
      <c r="M2452" s="133"/>
    </row>
    <row r="2453" spans="1:13" ht="15" customHeight="1">
      <c r="A2453" s="143"/>
      <c r="B2453" s="130"/>
      <c r="C2453" s="131"/>
      <c r="D2453" s="131"/>
      <c r="E2453" s="131"/>
      <c r="F2453" s="152"/>
      <c r="G2453" s="130"/>
      <c r="H2453" s="130"/>
      <c r="I2453" s="131"/>
      <c r="J2453" s="131"/>
      <c r="K2453" s="131"/>
      <c r="L2453" s="132"/>
      <c r="M2453" s="133"/>
    </row>
    <row r="2454" spans="1:13" ht="15" customHeight="1">
      <c r="A2454" s="143"/>
      <c r="B2454" s="130"/>
      <c r="C2454" s="131"/>
      <c r="D2454" s="131"/>
      <c r="E2454" s="131"/>
      <c r="F2454" s="152"/>
      <c r="G2454" s="130"/>
      <c r="H2454" s="130"/>
      <c r="I2454" s="131"/>
      <c r="J2454" s="131"/>
      <c r="K2454" s="131"/>
      <c r="L2454" s="132"/>
      <c r="M2454" s="133"/>
    </row>
    <row r="2455" spans="1:13" ht="15" customHeight="1">
      <c r="A2455" s="143"/>
      <c r="B2455" s="130"/>
      <c r="C2455" s="131"/>
      <c r="D2455" s="131"/>
      <c r="E2455" s="131"/>
      <c r="F2455" s="152"/>
      <c r="G2455" s="130"/>
      <c r="H2455" s="130"/>
      <c r="I2455" s="131"/>
      <c r="J2455" s="131"/>
      <c r="K2455" s="131"/>
      <c r="L2455" s="132"/>
      <c r="M2455" s="133"/>
    </row>
    <row r="2456" spans="1:13" ht="15" customHeight="1">
      <c r="A2456" s="143"/>
      <c r="B2456" s="130"/>
      <c r="C2456" s="131"/>
      <c r="D2456" s="131"/>
      <c r="E2456" s="131"/>
      <c r="F2456" s="152"/>
      <c r="G2456" s="130"/>
      <c r="H2456" s="130"/>
      <c r="I2456" s="131"/>
      <c r="J2456" s="131"/>
      <c r="K2456" s="131"/>
      <c r="L2456" s="132"/>
      <c r="M2456" s="133"/>
    </row>
    <row r="2457" spans="1:13" ht="15" customHeight="1">
      <c r="A2457" s="143"/>
      <c r="B2457" s="130"/>
      <c r="C2457" s="131"/>
      <c r="D2457" s="131"/>
      <c r="E2457" s="131"/>
      <c r="F2457" s="152"/>
      <c r="G2457" s="130"/>
      <c r="H2457" s="130"/>
      <c r="I2457" s="131"/>
      <c r="J2457" s="131"/>
      <c r="K2457" s="131"/>
      <c r="L2457" s="132"/>
      <c r="M2457" s="133"/>
    </row>
    <row r="2458" spans="1:13" ht="15" customHeight="1">
      <c r="A2458" s="143"/>
      <c r="B2458" s="130"/>
      <c r="C2458" s="131"/>
      <c r="D2458" s="131"/>
      <c r="E2458" s="131"/>
      <c r="F2458" s="152"/>
      <c r="G2458" s="130"/>
      <c r="H2458" s="130"/>
      <c r="I2458" s="131"/>
      <c r="J2458" s="131"/>
      <c r="K2458" s="131"/>
      <c r="L2458" s="132"/>
      <c r="M2458" s="133"/>
    </row>
    <row r="2459" spans="1:13" ht="15" customHeight="1">
      <c r="A2459" s="143"/>
      <c r="B2459" s="130"/>
      <c r="C2459" s="131"/>
      <c r="D2459" s="131"/>
      <c r="E2459" s="131"/>
      <c r="F2459" s="152"/>
      <c r="G2459" s="130"/>
      <c r="H2459" s="130"/>
      <c r="I2459" s="131"/>
      <c r="J2459" s="131"/>
      <c r="K2459" s="131"/>
      <c r="L2459" s="132"/>
      <c r="M2459" s="133"/>
    </row>
    <row r="2460" spans="1:13" ht="15" customHeight="1">
      <c r="A2460" s="143"/>
      <c r="B2460" s="130"/>
      <c r="C2460" s="131"/>
      <c r="D2460" s="131"/>
      <c r="E2460" s="131"/>
      <c r="F2460" s="152"/>
      <c r="G2460" s="130"/>
      <c r="H2460" s="130"/>
      <c r="I2460" s="131"/>
      <c r="J2460" s="131"/>
      <c r="K2460" s="131"/>
      <c r="L2460" s="132"/>
      <c r="M2460" s="133"/>
    </row>
    <row r="2461" spans="1:13" ht="15" customHeight="1">
      <c r="A2461" s="143"/>
      <c r="B2461" s="130"/>
      <c r="C2461" s="131"/>
      <c r="D2461" s="131"/>
      <c r="E2461" s="131"/>
      <c r="F2461" s="152"/>
      <c r="G2461" s="130"/>
      <c r="H2461" s="130"/>
      <c r="I2461" s="131"/>
      <c r="J2461" s="131"/>
      <c r="K2461" s="131"/>
      <c r="L2461" s="132"/>
      <c r="M2461" s="133"/>
    </row>
    <row r="2462" spans="1:13" ht="15" customHeight="1">
      <c r="A2462" s="143"/>
      <c r="B2462" s="130"/>
      <c r="C2462" s="131"/>
      <c r="D2462" s="131"/>
      <c r="E2462" s="131"/>
      <c r="F2462" s="152"/>
      <c r="G2462" s="130"/>
      <c r="H2462" s="130"/>
      <c r="I2462" s="131"/>
      <c r="J2462" s="131"/>
      <c r="K2462" s="131"/>
      <c r="L2462" s="132"/>
      <c r="M2462" s="133"/>
    </row>
    <row r="2463" spans="1:13" ht="15" customHeight="1">
      <c r="A2463" s="143"/>
      <c r="B2463" s="130"/>
      <c r="C2463" s="131"/>
      <c r="D2463" s="131"/>
      <c r="E2463" s="131"/>
      <c r="F2463" s="152"/>
      <c r="G2463" s="130"/>
      <c r="H2463" s="130"/>
      <c r="I2463" s="131"/>
      <c r="J2463" s="131"/>
      <c r="K2463" s="131"/>
      <c r="L2463" s="132"/>
      <c r="M2463" s="133"/>
    </row>
    <row r="2464" spans="1:13" ht="15" customHeight="1">
      <c r="A2464" s="143"/>
      <c r="B2464" s="130"/>
      <c r="C2464" s="131"/>
      <c r="D2464" s="131"/>
      <c r="E2464" s="131"/>
      <c r="F2464" s="152"/>
      <c r="G2464" s="130"/>
      <c r="H2464" s="130"/>
      <c r="I2464" s="131"/>
      <c r="J2464" s="131"/>
      <c r="K2464" s="131"/>
      <c r="L2464" s="132"/>
      <c r="M2464" s="133"/>
    </row>
    <row r="2465" spans="1:13" ht="15" customHeight="1">
      <c r="A2465" s="143"/>
      <c r="B2465" s="130"/>
      <c r="C2465" s="131"/>
      <c r="D2465" s="131"/>
      <c r="E2465" s="131"/>
      <c r="F2465" s="152"/>
      <c r="G2465" s="130"/>
      <c r="H2465" s="130"/>
      <c r="I2465" s="131"/>
      <c r="J2465" s="131"/>
      <c r="K2465" s="131"/>
      <c r="L2465" s="132"/>
      <c r="M2465" s="133"/>
    </row>
    <row r="2466" spans="1:13" ht="15" customHeight="1">
      <c r="A2466" s="143"/>
      <c r="B2466" s="130"/>
      <c r="C2466" s="131"/>
      <c r="D2466" s="131"/>
      <c r="E2466" s="131"/>
      <c r="F2466" s="152"/>
      <c r="G2466" s="130"/>
      <c r="H2466" s="130"/>
      <c r="I2466" s="131"/>
      <c r="J2466" s="131"/>
      <c r="K2466" s="131"/>
      <c r="L2466" s="132"/>
      <c r="M2466" s="133"/>
    </row>
    <row r="2467" spans="1:13" ht="15" customHeight="1">
      <c r="A2467" s="143"/>
      <c r="B2467" s="130"/>
      <c r="C2467" s="131"/>
      <c r="D2467" s="131"/>
      <c r="E2467" s="131"/>
      <c r="F2467" s="152"/>
      <c r="G2467" s="130"/>
      <c r="H2467" s="130"/>
      <c r="I2467" s="131"/>
      <c r="J2467" s="131"/>
      <c r="K2467" s="131"/>
      <c r="L2467" s="132"/>
      <c r="M2467" s="133"/>
    </row>
    <row r="2468" spans="1:13" ht="15" customHeight="1">
      <c r="A2468" s="143"/>
      <c r="B2468" s="130"/>
      <c r="C2468" s="131"/>
      <c r="D2468" s="131"/>
      <c r="E2468" s="131"/>
      <c r="F2468" s="152"/>
      <c r="G2468" s="130"/>
      <c r="H2468" s="130"/>
      <c r="I2468" s="131"/>
      <c r="J2468" s="131"/>
      <c r="K2468" s="131"/>
      <c r="L2468" s="132"/>
      <c r="M2468" s="133"/>
    </row>
    <row r="2469" spans="1:13" ht="15" customHeight="1">
      <c r="A2469" s="143"/>
      <c r="B2469" s="130"/>
      <c r="C2469" s="131"/>
      <c r="D2469" s="131"/>
      <c r="E2469" s="131"/>
      <c r="F2469" s="152"/>
      <c r="G2469" s="130"/>
      <c r="H2469" s="130"/>
      <c r="I2469" s="131"/>
      <c r="J2469" s="131"/>
      <c r="K2469" s="131"/>
      <c r="L2469" s="132"/>
      <c r="M2469" s="133"/>
    </row>
    <row r="2470" spans="1:13" ht="15" customHeight="1">
      <c r="A2470" s="143"/>
      <c r="B2470" s="130"/>
      <c r="C2470" s="131"/>
      <c r="D2470" s="131"/>
      <c r="E2470" s="131"/>
      <c r="F2470" s="152"/>
      <c r="G2470" s="130"/>
      <c r="H2470" s="130"/>
      <c r="I2470" s="131"/>
      <c r="J2470" s="131"/>
      <c r="K2470" s="131"/>
      <c r="L2470" s="132"/>
      <c r="M2470" s="133"/>
    </row>
    <row r="2471" spans="1:13" ht="15" customHeight="1">
      <c r="A2471" s="143"/>
      <c r="B2471" s="130"/>
      <c r="C2471" s="131"/>
      <c r="D2471" s="131"/>
      <c r="E2471" s="131"/>
      <c r="F2471" s="152"/>
      <c r="G2471" s="130"/>
      <c r="H2471" s="130"/>
      <c r="I2471" s="131"/>
      <c r="J2471" s="131"/>
      <c r="K2471" s="131"/>
      <c r="L2471" s="132"/>
      <c r="M2471" s="133"/>
    </row>
    <row r="2472" spans="1:13" ht="15" customHeight="1">
      <c r="A2472" s="143"/>
      <c r="B2472" s="130"/>
      <c r="C2472" s="131"/>
      <c r="D2472" s="131"/>
      <c r="E2472" s="131"/>
      <c r="F2472" s="152"/>
      <c r="G2472" s="130"/>
      <c r="H2472" s="130"/>
      <c r="I2472" s="131"/>
      <c r="J2472" s="131"/>
      <c r="K2472" s="131"/>
      <c r="L2472" s="132"/>
      <c r="M2472" s="133"/>
    </row>
    <row r="2473" spans="1:13" ht="15" customHeight="1">
      <c r="A2473" s="143"/>
      <c r="B2473" s="130"/>
      <c r="C2473" s="131"/>
      <c r="D2473" s="131"/>
      <c r="E2473" s="131"/>
      <c r="F2473" s="152"/>
      <c r="G2473" s="130"/>
      <c r="H2473" s="130"/>
      <c r="I2473" s="131"/>
      <c r="J2473" s="131"/>
      <c r="K2473" s="131"/>
      <c r="L2473" s="132"/>
      <c r="M2473" s="133"/>
    </row>
    <row r="2474" spans="1:13" ht="15" customHeight="1">
      <c r="A2474" s="143"/>
      <c r="B2474" s="130"/>
      <c r="C2474" s="131"/>
      <c r="D2474" s="131"/>
      <c r="E2474" s="131"/>
      <c r="F2474" s="152"/>
      <c r="G2474" s="130"/>
      <c r="H2474" s="130"/>
      <c r="I2474" s="131"/>
      <c r="J2474" s="131"/>
      <c r="K2474" s="131"/>
      <c r="L2474" s="132"/>
      <c r="M2474" s="133"/>
    </row>
    <row r="2475" spans="1:13" ht="15" customHeight="1">
      <c r="A2475" s="143"/>
      <c r="B2475" s="130"/>
      <c r="C2475" s="131"/>
      <c r="D2475" s="131"/>
      <c r="E2475" s="131"/>
      <c r="F2475" s="152"/>
      <c r="G2475" s="130"/>
      <c r="H2475" s="130"/>
      <c r="I2475" s="131"/>
      <c r="J2475" s="131"/>
      <c r="K2475" s="131"/>
      <c r="L2475" s="132"/>
      <c r="M2475" s="133"/>
    </row>
    <row r="2476" spans="1:13" ht="15" customHeight="1">
      <c r="A2476" s="143"/>
      <c r="B2476" s="130"/>
      <c r="C2476" s="131"/>
      <c r="D2476" s="131"/>
      <c r="E2476" s="131"/>
      <c r="F2476" s="152"/>
      <c r="G2476" s="130"/>
      <c r="H2476" s="130"/>
      <c r="I2476" s="131"/>
      <c r="J2476" s="131"/>
      <c r="K2476" s="131"/>
      <c r="L2476" s="132"/>
      <c r="M2476" s="133"/>
    </row>
    <row r="2477" spans="1:13" ht="15" customHeight="1">
      <c r="A2477" s="143"/>
      <c r="B2477" s="130"/>
      <c r="C2477" s="131"/>
      <c r="D2477" s="131"/>
      <c r="E2477" s="131"/>
      <c r="F2477" s="152"/>
      <c r="G2477" s="130"/>
      <c r="H2477" s="130"/>
      <c r="I2477" s="131"/>
      <c r="J2477" s="131"/>
      <c r="K2477" s="131"/>
      <c r="L2477" s="132"/>
      <c r="M2477" s="133"/>
    </row>
    <row r="2478" spans="1:13" ht="15" customHeight="1">
      <c r="A2478" s="143"/>
      <c r="B2478" s="130"/>
      <c r="C2478" s="131"/>
      <c r="D2478" s="131"/>
      <c r="E2478" s="131"/>
      <c r="F2478" s="152"/>
      <c r="G2478" s="130"/>
      <c r="H2478" s="130"/>
      <c r="I2478" s="131"/>
      <c r="J2478" s="131"/>
      <c r="K2478" s="131"/>
      <c r="L2478" s="132"/>
      <c r="M2478" s="133"/>
    </row>
    <row r="2479" spans="1:13" ht="15" customHeight="1">
      <c r="A2479" s="143"/>
      <c r="B2479" s="130"/>
      <c r="C2479" s="131"/>
      <c r="D2479" s="131"/>
      <c r="E2479" s="131"/>
      <c r="F2479" s="152"/>
      <c r="G2479" s="130"/>
      <c r="H2479" s="130"/>
      <c r="I2479" s="131"/>
      <c r="J2479" s="131"/>
      <c r="K2479" s="131"/>
      <c r="L2479" s="132"/>
      <c r="M2479" s="133"/>
    </row>
    <row r="2480" spans="1:13" ht="15" customHeight="1">
      <c r="A2480" s="143"/>
      <c r="B2480" s="130"/>
      <c r="C2480" s="131"/>
      <c r="D2480" s="131"/>
      <c r="E2480" s="131"/>
      <c r="F2480" s="152"/>
      <c r="G2480" s="130"/>
      <c r="H2480" s="130"/>
      <c r="I2480" s="131"/>
      <c r="J2480" s="131"/>
      <c r="K2480" s="131"/>
      <c r="L2480" s="132"/>
      <c r="M2480" s="133"/>
    </row>
    <row r="2481" spans="1:13" ht="15" customHeight="1">
      <c r="A2481" s="143"/>
      <c r="B2481" s="130"/>
      <c r="C2481" s="131"/>
      <c r="D2481" s="131"/>
      <c r="E2481" s="131"/>
      <c r="F2481" s="152"/>
      <c r="G2481" s="130"/>
      <c r="H2481" s="130"/>
      <c r="I2481" s="131"/>
      <c r="J2481" s="131"/>
      <c r="K2481" s="131"/>
      <c r="L2481" s="132"/>
      <c r="M2481" s="133"/>
    </row>
    <row r="2482" spans="1:13" ht="15" customHeight="1">
      <c r="A2482" s="143"/>
      <c r="B2482" s="130"/>
      <c r="C2482" s="131"/>
      <c r="D2482" s="131"/>
      <c r="E2482" s="131"/>
      <c r="F2482" s="152"/>
      <c r="G2482" s="130"/>
      <c r="H2482" s="130"/>
      <c r="I2482" s="131"/>
      <c r="J2482" s="131"/>
      <c r="K2482" s="131"/>
      <c r="L2482" s="132"/>
      <c r="M2482" s="133"/>
    </row>
    <row r="2483" spans="1:13" ht="15" customHeight="1">
      <c r="A2483" s="143"/>
      <c r="B2483" s="130"/>
      <c r="C2483" s="131"/>
      <c r="D2483" s="131"/>
      <c r="E2483" s="131"/>
      <c r="F2483" s="152"/>
      <c r="G2483" s="130"/>
      <c r="H2483" s="130"/>
      <c r="I2483" s="131"/>
      <c r="J2483" s="131"/>
      <c r="K2483" s="131"/>
      <c r="L2483" s="132"/>
      <c r="M2483" s="133"/>
    </row>
    <row r="2484" spans="1:13" ht="15" customHeight="1">
      <c r="A2484" s="143"/>
      <c r="B2484" s="130"/>
      <c r="C2484" s="131"/>
      <c r="D2484" s="131"/>
      <c r="E2484" s="131"/>
      <c r="F2484" s="152"/>
      <c r="G2484" s="130"/>
      <c r="H2484" s="130"/>
      <c r="I2484" s="131"/>
      <c r="J2484" s="131"/>
      <c r="K2484" s="131"/>
      <c r="L2484" s="132"/>
      <c r="M2484" s="133"/>
    </row>
    <row r="2485" spans="1:13" ht="15" customHeight="1">
      <c r="A2485" s="143"/>
      <c r="B2485" s="130"/>
      <c r="C2485" s="131"/>
      <c r="D2485" s="131"/>
      <c r="E2485" s="131"/>
      <c r="F2485" s="152"/>
      <c r="G2485" s="130"/>
      <c r="H2485" s="130"/>
      <c r="I2485" s="131"/>
      <c r="J2485" s="131"/>
      <c r="K2485" s="131"/>
      <c r="L2485" s="132"/>
      <c r="M2485" s="133"/>
    </row>
    <row r="2486" spans="1:13" ht="15" customHeight="1">
      <c r="A2486" s="143"/>
      <c r="B2486" s="130"/>
      <c r="C2486" s="131"/>
      <c r="D2486" s="131"/>
      <c r="E2486" s="131"/>
      <c r="F2486" s="152"/>
      <c r="G2486" s="130"/>
      <c r="H2486" s="130"/>
      <c r="I2486" s="131"/>
      <c r="J2486" s="131"/>
      <c r="K2486" s="131"/>
      <c r="L2486" s="132"/>
      <c r="M2486" s="133"/>
    </row>
    <row r="2487" spans="1:13" ht="15" customHeight="1">
      <c r="A2487" s="143"/>
      <c r="B2487" s="130"/>
      <c r="C2487" s="131"/>
      <c r="D2487" s="131"/>
      <c r="E2487" s="131"/>
      <c r="F2487" s="152"/>
      <c r="G2487" s="130"/>
      <c r="H2487" s="130"/>
      <c r="I2487" s="131"/>
      <c r="J2487" s="131"/>
      <c r="K2487" s="131"/>
      <c r="L2487" s="132"/>
      <c r="M2487" s="133"/>
    </row>
    <row r="2488" spans="1:13" ht="15" customHeight="1">
      <c r="A2488" s="143"/>
      <c r="B2488" s="130"/>
      <c r="C2488" s="131"/>
      <c r="D2488" s="131"/>
      <c r="E2488" s="131"/>
      <c r="F2488" s="152"/>
      <c r="G2488" s="130"/>
      <c r="H2488" s="130"/>
      <c r="I2488" s="131"/>
      <c r="J2488" s="131"/>
      <c r="K2488" s="131"/>
      <c r="L2488" s="132"/>
      <c r="M2488" s="133"/>
    </row>
    <row r="2489" spans="1:13" ht="15" customHeight="1">
      <c r="A2489" s="143"/>
      <c r="B2489" s="130"/>
      <c r="C2489" s="131"/>
      <c r="D2489" s="131"/>
      <c r="E2489" s="131"/>
      <c r="F2489" s="152"/>
      <c r="G2489" s="130"/>
      <c r="H2489" s="130"/>
      <c r="I2489" s="131"/>
      <c r="J2489" s="131"/>
      <c r="K2489" s="131"/>
      <c r="L2489" s="132"/>
      <c r="M2489" s="133"/>
    </row>
    <row r="2490" spans="1:13" ht="15" customHeight="1">
      <c r="A2490" s="143"/>
      <c r="B2490" s="130"/>
      <c r="C2490" s="131"/>
      <c r="D2490" s="131"/>
      <c r="E2490" s="131"/>
      <c r="F2490" s="152"/>
      <c r="G2490" s="130"/>
      <c r="H2490" s="130"/>
      <c r="I2490" s="131"/>
      <c r="J2490" s="131"/>
      <c r="K2490" s="131"/>
      <c r="L2490" s="132"/>
      <c r="M2490" s="133"/>
    </row>
    <row r="2491" spans="1:13" ht="15" customHeight="1">
      <c r="A2491" s="143"/>
      <c r="B2491" s="130"/>
      <c r="C2491" s="131"/>
      <c r="D2491" s="131"/>
      <c r="E2491" s="131"/>
      <c r="F2491" s="152"/>
      <c r="G2491" s="130"/>
      <c r="H2491" s="130"/>
      <c r="I2491" s="131"/>
      <c r="J2491" s="131"/>
      <c r="K2491" s="131"/>
      <c r="L2491" s="132"/>
      <c r="M2491" s="133"/>
    </row>
    <row r="2492" spans="1:13" ht="15" customHeight="1">
      <c r="A2492" s="143"/>
      <c r="B2492" s="130"/>
      <c r="C2492" s="131"/>
      <c r="D2492" s="131"/>
      <c r="E2492" s="131"/>
      <c r="F2492" s="152"/>
      <c r="G2492" s="130"/>
      <c r="H2492" s="130"/>
      <c r="I2492" s="131"/>
      <c r="J2492" s="131"/>
      <c r="K2492" s="131"/>
      <c r="L2492" s="132"/>
      <c r="M2492" s="133"/>
    </row>
    <row r="2493" spans="1:13" ht="15" customHeight="1">
      <c r="A2493" s="143"/>
      <c r="B2493" s="130"/>
      <c r="C2493" s="131"/>
      <c r="D2493" s="131"/>
      <c r="E2493" s="131"/>
      <c r="F2493" s="152"/>
      <c r="G2493" s="130"/>
      <c r="H2493" s="130"/>
      <c r="I2493" s="131"/>
      <c r="J2493" s="131"/>
      <c r="K2493" s="131"/>
      <c r="L2493" s="132"/>
      <c r="M2493" s="133"/>
    </row>
    <row r="2494" spans="1:13" ht="15" customHeight="1">
      <c r="A2494" s="143"/>
      <c r="B2494" s="130"/>
      <c r="C2494" s="131"/>
      <c r="D2494" s="131"/>
      <c r="E2494" s="131"/>
      <c r="F2494" s="152"/>
      <c r="G2494" s="130"/>
      <c r="H2494" s="130"/>
      <c r="I2494" s="131"/>
      <c r="J2494" s="131"/>
      <c r="K2494" s="131"/>
      <c r="L2494" s="132"/>
      <c r="M2494" s="133"/>
    </row>
    <row r="2495" spans="1:13" ht="15" customHeight="1">
      <c r="A2495" s="143"/>
      <c r="B2495" s="130"/>
      <c r="C2495" s="131"/>
      <c r="D2495" s="131"/>
      <c r="E2495" s="131"/>
      <c r="F2495" s="152"/>
      <c r="G2495" s="130"/>
      <c r="H2495" s="130"/>
      <c r="I2495" s="131"/>
      <c r="J2495" s="131"/>
      <c r="K2495" s="131"/>
      <c r="L2495" s="132"/>
      <c r="M2495" s="133"/>
    </row>
    <row r="2496" spans="1:13" ht="15" customHeight="1">
      <c r="A2496" s="143"/>
      <c r="B2496" s="130"/>
      <c r="C2496" s="131"/>
      <c r="D2496" s="131"/>
      <c r="E2496" s="131"/>
      <c r="F2496" s="152"/>
      <c r="G2496" s="130"/>
      <c r="H2496" s="130"/>
      <c r="I2496" s="131"/>
      <c r="J2496" s="131"/>
      <c r="K2496" s="131"/>
      <c r="L2496" s="132"/>
      <c r="M2496" s="133"/>
    </row>
    <row r="2497" spans="1:13" ht="15" customHeight="1">
      <c r="A2497" s="143"/>
      <c r="B2497" s="130"/>
      <c r="C2497" s="131"/>
      <c r="D2497" s="131"/>
      <c r="E2497" s="131"/>
      <c r="F2497" s="152"/>
      <c r="G2497" s="130"/>
      <c r="H2497" s="130"/>
      <c r="I2497" s="131"/>
      <c r="J2497" s="131"/>
      <c r="K2497" s="131"/>
      <c r="L2497" s="132"/>
      <c r="M2497" s="133"/>
    </row>
    <row r="2498" spans="1:13" ht="15" customHeight="1">
      <c r="A2498" s="143"/>
      <c r="B2498" s="130"/>
      <c r="C2498" s="131"/>
      <c r="D2498" s="131"/>
      <c r="E2498" s="131"/>
      <c r="F2498" s="152"/>
      <c r="G2498" s="130"/>
      <c r="H2498" s="130"/>
      <c r="I2498" s="131"/>
      <c r="J2498" s="131"/>
      <c r="K2498" s="131"/>
      <c r="L2498" s="132"/>
      <c r="M2498" s="133"/>
    </row>
    <row r="2499" spans="1:13" ht="15" customHeight="1">
      <c r="A2499" s="143"/>
      <c r="B2499" s="130"/>
      <c r="C2499" s="131"/>
      <c r="D2499" s="131"/>
      <c r="E2499" s="131"/>
      <c r="F2499" s="152"/>
      <c r="G2499" s="130"/>
      <c r="H2499" s="130"/>
      <c r="I2499" s="131"/>
      <c r="J2499" s="131"/>
      <c r="K2499" s="131"/>
      <c r="L2499" s="132"/>
      <c r="M2499" s="133"/>
    </row>
    <row r="2500" spans="1:13" ht="15" customHeight="1">
      <c r="A2500" s="143"/>
      <c r="B2500" s="130"/>
      <c r="C2500" s="131"/>
      <c r="D2500" s="131"/>
      <c r="E2500" s="131"/>
      <c r="F2500" s="152"/>
      <c r="G2500" s="130"/>
      <c r="H2500" s="130"/>
      <c r="I2500" s="131"/>
      <c r="J2500" s="131"/>
      <c r="K2500" s="131"/>
      <c r="L2500" s="132"/>
      <c r="M2500" s="133"/>
    </row>
    <row r="2501" spans="1:13" ht="15" customHeight="1">
      <c r="A2501" s="143"/>
      <c r="B2501" s="130"/>
      <c r="C2501" s="131"/>
      <c r="D2501" s="131"/>
      <c r="E2501" s="131"/>
      <c r="F2501" s="152"/>
      <c r="G2501" s="130"/>
      <c r="H2501" s="130"/>
      <c r="I2501" s="131"/>
      <c r="J2501" s="131"/>
      <c r="K2501" s="131"/>
      <c r="L2501" s="132"/>
      <c r="M2501" s="133"/>
    </row>
    <row r="2502" spans="1:13" ht="15" customHeight="1">
      <c r="A2502" s="143"/>
      <c r="B2502" s="130"/>
      <c r="C2502" s="131"/>
      <c r="D2502" s="131"/>
      <c r="E2502" s="131"/>
      <c r="F2502" s="152"/>
      <c r="G2502" s="130"/>
      <c r="H2502" s="130"/>
      <c r="I2502" s="131"/>
      <c r="J2502" s="131"/>
      <c r="K2502" s="131"/>
      <c r="L2502" s="132"/>
      <c r="M2502" s="133"/>
    </row>
    <row r="2503" spans="1:13" ht="15" customHeight="1">
      <c r="A2503" s="143"/>
      <c r="B2503" s="130"/>
      <c r="C2503" s="131"/>
      <c r="D2503" s="131"/>
      <c r="E2503" s="131"/>
      <c r="F2503" s="152"/>
      <c r="G2503" s="130"/>
      <c r="H2503" s="130"/>
      <c r="I2503" s="131"/>
      <c r="J2503" s="131"/>
      <c r="K2503" s="131"/>
      <c r="L2503" s="132"/>
      <c r="M2503" s="133"/>
    </row>
    <row r="2504" spans="1:13" ht="15" customHeight="1">
      <c r="A2504" s="143"/>
      <c r="B2504" s="130"/>
      <c r="C2504" s="131"/>
      <c r="D2504" s="131"/>
      <c r="E2504" s="131"/>
      <c r="F2504" s="152"/>
      <c r="G2504" s="130"/>
      <c r="H2504" s="130"/>
      <c r="I2504" s="131"/>
      <c r="J2504" s="131"/>
      <c r="K2504" s="131"/>
      <c r="L2504" s="132"/>
      <c r="M2504" s="133"/>
    </row>
    <row r="2505" spans="1:13" ht="15" customHeight="1">
      <c r="A2505" s="143"/>
      <c r="B2505" s="130"/>
      <c r="C2505" s="131"/>
      <c r="D2505" s="131"/>
      <c r="E2505" s="131"/>
      <c r="F2505" s="152"/>
      <c r="G2505" s="130"/>
      <c r="H2505" s="130"/>
      <c r="I2505" s="131"/>
      <c r="J2505" s="131"/>
      <c r="K2505" s="131"/>
      <c r="L2505" s="132"/>
      <c r="M2505" s="133"/>
    </row>
    <row r="2506" spans="1:13" ht="15" customHeight="1">
      <c r="A2506" s="143"/>
      <c r="B2506" s="130"/>
      <c r="C2506" s="131"/>
      <c r="D2506" s="131"/>
      <c r="E2506" s="131"/>
      <c r="F2506" s="152"/>
      <c r="G2506" s="130"/>
      <c r="H2506" s="130"/>
      <c r="I2506" s="131"/>
      <c r="J2506" s="131"/>
      <c r="K2506" s="131"/>
      <c r="L2506" s="132"/>
      <c r="M2506" s="133"/>
    </row>
    <row r="2507" spans="1:13" ht="15" customHeight="1">
      <c r="A2507" s="143"/>
      <c r="B2507" s="130"/>
      <c r="C2507" s="131"/>
      <c r="D2507" s="131"/>
      <c r="E2507" s="131"/>
      <c r="F2507" s="152"/>
      <c r="G2507" s="130"/>
      <c r="H2507" s="130"/>
      <c r="I2507" s="131"/>
      <c r="J2507" s="131"/>
      <c r="K2507" s="131"/>
      <c r="L2507" s="132"/>
      <c r="M2507" s="133"/>
    </row>
    <row r="2508" spans="1:13" ht="15" customHeight="1">
      <c r="A2508" s="143"/>
      <c r="B2508" s="130"/>
      <c r="C2508" s="131"/>
      <c r="D2508" s="131"/>
      <c r="E2508" s="131"/>
      <c r="F2508" s="152"/>
      <c r="G2508" s="130"/>
      <c r="H2508" s="130"/>
      <c r="I2508" s="131"/>
      <c r="J2508" s="131"/>
      <c r="K2508" s="131"/>
      <c r="L2508" s="132"/>
      <c r="M2508" s="133"/>
    </row>
    <row r="2509" spans="1:13" ht="15" customHeight="1">
      <c r="A2509" s="143"/>
      <c r="B2509" s="130"/>
      <c r="C2509" s="131"/>
      <c r="D2509" s="131"/>
      <c r="E2509" s="131"/>
      <c r="F2509" s="152"/>
      <c r="G2509" s="130"/>
      <c r="H2509" s="130"/>
      <c r="I2509" s="131"/>
      <c r="J2509" s="131"/>
      <c r="K2509" s="131"/>
      <c r="L2509" s="132"/>
      <c r="M2509" s="133"/>
    </row>
    <row r="2510" spans="1:13" ht="15" customHeight="1">
      <c r="A2510" s="143"/>
      <c r="B2510" s="130"/>
      <c r="C2510" s="131"/>
      <c r="D2510" s="131"/>
      <c r="E2510" s="131"/>
      <c r="F2510" s="152"/>
      <c r="G2510" s="130"/>
      <c r="H2510" s="130"/>
      <c r="I2510" s="131"/>
      <c r="J2510" s="131"/>
      <c r="K2510" s="131"/>
      <c r="L2510" s="132"/>
      <c r="M2510" s="133"/>
    </row>
    <row r="2511" spans="1:13" ht="15" customHeight="1">
      <c r="A2511" s="143"/>
      <c r="B2511" s="130"/>
      <c r="C2511" s="131"/>
      <c r="D2511" s="131"/>
      <c r="E2511" s="131"/>
      <c r="F2511" s="152"/>
      <c r="G2511" s="130"/>
      <c r="H2511" s="130"/>
      <c r="I2511" s="131"/>
      <c r="J2511" s="131"/>
      <c r="K2511" s="131"/>
      <c r="L2511" s="132"/>
      <c r="M2511" s="133"/>
    </row>
    <row r="2512" spans="1:13" ht="15" customHeight="1">
      <c r="A2512" s="143"/>
      <c r="B2512" s="130"/>
      <c r="C2512" s="131"/>
      <c r="D2512" s="131"/>
      <c r="E2512" s="131"/>
      <c r="F2512" s="152"/>
      <c r="G2512" s="130"/>
      <c r="H2512" s="130"/>
      <c r="I2512" s="131"/>
      <c r="J2512" s="131"/>
      <c r="K2512" s="131"/>
      <c r="L2512" s="132"/>
      <c r="M2512" s="133"/>
    </row>
    <row r="2513" spans="1:13" ht="15" customHeight="1">
      <c r="A2513" s="143"/>
      <c r="B2513" s="130"/>
      <c r="C2513" s="131"/>
      <c r="D2513" s="131"/>
      <c r="E2513" s="131"/>
      <c r="F2513" s="152"/>
      <c r="G2513" s="130"/>
      <c r="H2513" s="130"/>
      <c r="I2513" s="131"/>
      <c r="J2513" s="131"/>
      <c r="K2513" s="131"/>
      <c r="L2513" s="132"/>
      <c r="M2513" s="133"/>
    </row>
    <row r="2514" spans="1:13" ht="15" customHeight="1">
      <c r="A2514" s="143"/>
      <c r="B2514" s="130"/>
      <c r="C2514" s="131"/>
      <c r="D2514" s="131"/>
      <c r="E2514" s="131"/>
      <c r="F2514" s="152"/>
      <c r="G2514" s="130"/>
      <c r="H2514" s="130"/>
      <c r="I2514" s="131"/>
      <c r="J2514" s="131"/>
      <c r="K2514" s="131"/>
      <c r="L2514" s="132"/>
      <c r="M2514" s="133"/>
    </row>
    <row r="2515" spans="1:13" ht="15" customHeight="1">
      <c r="A2515" s="143"/>
      <c r="B2515" s="130"/>
      <c r="C2515" s="131"/>
      <c r="D2515" s="131"/>
      <c r="E2515" s="131"/>
      <c r="F2515" s="152"/>
      <c r="G2515" s="130"/>
      <c r="H2515" s="130"/>
      <c r="I2515" s="131"/>
      <c r="J2515" s="131"/>
      <c r="K2515" s="131"/>
      <c r="L2515" s="132"/>
      <c r="M2515" s="133"/>
    </row>
    <row r="2516" spans="1:13" ht="15" customHeight="1">
      <c r="A2516" s="143"/>
      <c r="B2516" s="130"/>
      <c r="C2516" s="131"/>
      <c r="D2516" s="131"/>
      <c r="E2516" s="131"/>
      <c r="F2516" s="152"/>
      <c r="G2516" s="130"/>
      <c r="H2516" s="130"/>
      <c r="I2516" s="131"/>
      <c r="J2516" s="131"/>
      <c r="K2516" s="131"/>
      <c r="L2516" s="132"/>
      <c r="M2516" s="133"/>
    </row>
    <row r="2517" spans="1:13" ht="15" customHeight="1">
      <c r="A2517" s="143"/>
      <c r="B2517" s="130"/>
      <c r="C2517" s="131"/>
      <c r="D2517" s="131"/>
      <c r="E2517" s="131"/>
      <c r="F2517" s="152"/>
      <c r="G2517" s="130"/>
      <c r="H2517" s="130"/>
      <c r="I2517" s="131"/>
      <c r="J2517" s="131"/>
      <c r="K2517" s="131"/>
      <c r="L2517" s="132"/>
      <c r="M2517" s="133"/>
    </row>
    <row r="2518" spans="1:13" ht="15" customHeight="1">
      <c r="A2518" s="143"/>
      <c r="B2518" s="130"/>
      <c r="C2518" s="131"/>
      <c r="D2518" s="131"/>
      <c r="E2518" s="131"/>
      <c r="F2518" s="152"/>
      <c r="G2518" s="130"/>
      <c r="H2518" s="130"/>
      <c r="I2518" s="131"/>
      <c r="J2518" s="131"/>
      <c r="K2518" s="131"/>
      <c r="L2518" s="132"/>
      <c r="M2518" s="133"/>
    </row>
    <row r="2519" spans="1:13" ht="15" customHeight="1">
      <c r="A2519" s="143"/>
      <c r="B2519" s="130"/>
      <c r="C2519" s="131"/>
      <c r="D2519" s="131"/>
      <c r="E2519" s="131"/>
      <c r="F2519" s="152"/>
      <c r="G2519" s="130"/>
      <c r="H2519" s="130"/>
      <c r="I2519" s="131"/>
      <c r="J2519" s="131"/>
      <c r="K2519" s="131"/>
      <c r="L2519" s="132"/>
      <c r="M2519" s="133"/>
    </row>
    <row r="2520" spans="1:13" ht="15" customHeight="1">
      <c r="A2520" s="143"/>
      <c r="B2520" s="130"/>
      <c r="C2520" s="131"/>
      <c r="D2520" s="131"/>
      <c r="E2520" s="131"/>
      <c r="F2520" s="152"/>
      <c r="G2520" s="130"/>
      <c r="H2520" s="130"/>
      <c r="I2520" s="131"/>
      <c r="J2520" s="131"/>
      <c r="K2520" s="131"/>
      <c r="L2520" s="132"/>
      <c r="M2520" s="133"/>
    </row>
    <row r="2521" spans="1:13" ht="15" customHeight="1">
      <c r="A2521" s="143"/>
      <c r="B2521" s="130"/>
      <c r="C2521" s="131"/>
      <c r="D2521" s="131"/>
      <c r="E2521" s="131"/>
      <c r="F2521" s="152"/>
      <c r="G2521" s="130"/>
      <c r="H2521" s="130"/>
      <c r="I2521" s="131"/>
      <c r="J2521" s="131"/>
      <c r="K2521" s="131"/>
      <c r="L2521" s="132"/>
      <c r="M2521" s="133"/>
    </row>
    <row r="2522" spans="1:13" ht="15" customHeight="1">
      <c r="A2522" s="143"/>
      <c r="B2522" s="130"/>
      <c r="C2522" s="131"/>
      <c r="D2522" s="131"/>
      <c r="E2522" s="131"/>
      <c r="F2522" s="152"/>
      <c r="G2522" s="130"/>
      <c r="H2522" s="130"/>
      <c r="I2522" s="131"/>
      <c r="J2522" s="131"/>
      <c r="K2522" s="131"/>
      <c r="L2522" s="132"/>
      <c r="M2522" s="133"/>
    </row>
    <row r="2523" spans="1:13" ht="15" customHeight="1">
      <c r="A2523" s="143"/>
      <c r="B2523" s="130"/>
      <c r="C2523" s="131"/>
      <c r="D2523" s="131"/>
      <c r="E2523" s="131"/>
      <c r="F2523" s="152"/>
      <c r="G2523" s="130"/>
      <c r="H2523" s="130"/>
      <c r="I2523" s="131"/>
      <c r="J2523" s="131"/>
      <c r="K2523" s="131"/>
      <c r="L2523" s="132"/>
      <c r="M2523" s="133"/>
    </row>
    <row r="2524" spans="1:13" ht="15" customHeight="1">
      <c r="A2524" s="143"/>
      <c r="B2524" s="130"/>
      <c r="C2524" s="131"/>
      <c r="D2524" s="131"/>
      <c r="E2524" s="131"/>
      <c r="F2524" s="152"/>
      <c r="G2524" s="130"/>
      <c r="H2524" s="130"/>
      <c r="I2524" s="131"/>
      <c r="J2524" s="131"/>
      <c r="K2524" s="131"/>
      <c r="L2524" s="132"/>
      <c r="M2524" s="133"/>
    </row>
    <row r="2525" spans="1:13" ht="15" customHeight="1">
      <c r="A2525" s="143"/>
      <c r="B2525" s="130"/>
      <c r="C2525" s="131"/>
      <c r="D2525" s="131"/>
      <c r="E2525" s="131"/>
      <c r="F2525" s="152"/>
      <c r="G2525" s="130"/>
      <c r="H2525" s="130"/>
      <c r="I2525" s="131"/>
      <c r="J2525" s="131"/>
      <c r="K2525" s="131"/>
      <c r="L2525" s="132"/>
      <c r="M2525" s="133"/>
    </row>
    <row r="2526" spans="1:13" ht="15" customHeight="1">
      <c r="A2526" s="143"/>
      <c r="B2526" s="130"/>
      <c r="C2526" s="131"/>
      <c r="D2526" s="131"/>
      <c r="E2526" s="131"/>
      <c r="F2526" s="152"/>
      <c r="G2526" s="130"/>
      <c r="H2526" s="130"/>
      <c r="I2526" s="131"/>
      <c r="J2526" s="131"/>
      <c r="K2526" s="131"/>
      <c r="L2526" s="132"/>
      <c r="M2526" s="133"/>
    </row>
    <row r="2527" spans="1:13" ht="15" customHeight="1">
      <c r="A2527" s="143"/>
      <c r="B2527" s="130"/>
      <c r="C2527" s="131"/>
      <c r="D2527" s="131"/>
      <c r="E2527" s="131"/>
      <c r="F2527" s="152"/>
      <c r="G2527" s="130"/>
      <c r="H2527" s="130"/>
      <c r="I2527" s="131"/>
      <c r="J2527" s="131"/>
      <c r="K2527" s="131"/>
      <c r="L2527" s="132"/>
      <c r="M2527" s="133"/>
    </row>
    <row r="2528" spans="1:13" ht="15" customHeight="1">
      <c r="A2528" s="143"/>
      <c r="B2528" s="130"/>
      <c r="C2528" s="131"/>
      <c r="D2528" s="131"/>
      <c r="E2528" s="131"/>
      <c r="F2528" s="152"/>
      <c r="G2528" s="130"/>
      <c r="H2528" s="130"/>
      <c r="I2528" s="131"/>
      <c r="J2528" s="131"/>
      <c r="K2528" s="131"/>
      <c r="L2528" s="132"/>
      <c r="M2528" s="133"/>
    </row>
    <row r="2529" spans="1:13" ht="15" customHeight="1">
      <c r="A2529" s="143"/>
      <c r="B2529" s="130"/>
      <c r="C2529" s="131"/>
      <c r="D2529" s="131"/>
      <c r="E2529" s="131"/>
      <c r="F2529" s="152"/>
      <c r="G2529" s="130"/>
      <c r="H2529" s="130"/>
      <c r="I2529" s="131"/>
      <c r="J2529" s="131"/>
      <c r="K2529" s="131"/>
      <c r="L2529" s="132"/>
      <c r="M2529" s="133"/>
    </row>
    <row r="2530" spans="1:13" ht="15" customHeight="1">
      <c r="A2530" s="143"/>
      <c r="B2530" s="130"/>
      <c r="C2530" s="131"/>
      <c r="D2530" s="131"/>
      <c r="E2530" s="131"/>
      <c r="F2530" s="152"/>
      <c r="G2530" s="130"/>
      <c r="H2530" s="130"/>
      <c r="I2530" s="131"/>
      <c r="J2530" s="131"/>
      <c r="K2530" s="131"/>
      <c r="L2530" s="132"/>
      <c r="M2530" s="133"/>
    </row>
    <row r="2531" spans="1:13" ht="15" customHeight="1">
      <c r="A2531" s="143"/>
      <c r="B2531" s="130"/>
      <c r="C2531" s="131"/>
      <c r="D2531" s="131"/>
      <c r="E2531" s="131"/>
      <c r="F2531" s="152"/>
      <c r="G2531" s="130"/>
      <c r="H2531" s="130"/>
      <c r="I2531" s="131"/>
      <c r="J2531" s="131"/>
      <c r="K2531" s="131"/>
      <c r="L2531" s="132"/>
      <c r="M2531" s="133"/>
    </row>
    <row r="2532" spans="1:13" ht="15" customHeight="1">
      <c r="A2532" s="143"/>
      <c r="B2532" s="130"/>
      <c r="C2532" s="131"/>
      <c r="D2532" s="131"/>
      <c r="E2532" s="131"/>
      <c r="F2532" s="152"/>
      <c r="G2532" s="130"/>
      <c r="H2532" s="130"/>
      <c r="I2532" s="131"/>
      <c r="J2532" s="131"/>
      <c r="K2532" s="131"/>
      <c r="L2532" s="132"/>
      <c r="M2532" s="133"/>
    </row>
    <row r="2533" spans="1:13" ht="15" customHeight="1">
      <c r="A2533" s="143"/>
      <c r="B2533" s="130"/>
      <c r="C2533" s="131"/>
      <c r="D2533" s="131"/>
      <c r="E2533" s="131"/>
      <c r="F2533" s="152"/>
      <c r="G2533" s="130"/>
      <c r="H2533" s="130"/>
      <c r="I2533" s="131"/>
      <c r="J2533" s="131"/>
      <c r="K2533" s="131"/>
      <c r="L2533" s="132"/>
      <c r="M2533" s="133"/>
    </row>
    <row r="2534" spans="1:13" ht="15" customHeight="1">
      <c r="A2534" s="143"/>
      <c r="B2534" s="130"/>
      <c r="C2534" s="131"/>
      <c r="D2534" s="131"/>
      <c r="E2534" s="131"/>
      <c r="F2534" s="152"/>
      <c r="G2534" s="130"/>
      <c r="H2534" s="130"/>
      <c r="I2534" s="131"/>
      <c r="J2534" s="131"/>
      <c r="K2534" s="131"/>
      <c r="L2534" s="132"/>
      <c r="M2534" s="133"/>
    </row>
    <row r="2535" spans="1:13" ht="15" customHeight="1">
      <c r="A2535" s="143"/>
      <c r="B2535" s="130"/>
      <c r="C2535" s="131"/>
      <c r="D2535" s="131"/>
      <c r="E2535" s="131"/>
      <c r="F2535" s="152"/>
      <c r="G2535" s="130"/>
      <c r="H2535" s="130"/>
      <c r="I2535" s="131"/>
      <c r="J2535" s="131"/>
      <c r="K2535" s="131"/>
      <c r="L2535" s="132"/>
      <c r="M2535" s="133"/>
    </row>
    <row r="2536" spans="1:13" ht="15" customHeight="1">
      <c r="A2536" s="143"/>
      <c r="B2536" s="130"/>
      <c r="C2536" s="131"/>
      <c r="D2536" s="131"/>
      <c r="E2536" s="131"/>
      <c r="F2536" s="152"/>
      <c r="G2536" s="130"/>
      <c r="H2536" s="130"/>
      <c r="I2536" s="131"/>
      <c r="J2536" s="131"/>
      <c r="K2536" s="131"/>
      <c r="L2536" s="132"/>
      <c r="M2536" s="133"/>
    </row>
    <row r="2537" spans="1:13" ht="15" customHeight="1">
      <c r="A2537" s="143"/>
      <c r="B2537" s="130"/>
      <c r="C2537" s="131"/>
      <c r="D2537" s="131"/>
      <c r="E2537" s="131"/>
      <c r="F2537" s="152"/>
      <c r="G2537" s="130"/>
      <c r="H2537" s="130"/>
      <c r="I2537" s="131"/>
      <c r="J2537" s="131"/>
      <c r="K2537" s="131"/>
      <c r="L2537" s="132"/>
      <c r="M2537" s="133"/>
    </row>
    <row r="2538" spans="1:13" ht="15" customHeight="1">
      <c r="A2538" s="143"/>
      <c r="B2538" s="130"/>
      <c r="C2538" s="131"/>
      <c r="D2538" s="131"/>
      <c r="E2538" s="131"/>
      <c r="F2538" s="152"/>
      <c r="G2538" s="130"/>
      <c r="H2538" s="130"/>
      <c r="I2538" s="131"/>
      <c r="J2538" s="131"/>
      <c r="K2538" s="131"/>
      <c r="L2538" s="132"/>
      <c r="M2538" s="133"/>
    </row>
    <row r="2539" spans="1:13" ht="15" customHeight="1">
      <c r="A2539" s="143"/>
      <c r="B2539" s="130"/>
      <c r="C2539" s="131"/>
      <c r="D2539" s="131"/>
      <c r="E2539" s="131"/>
      <c r="F2539" s="152"/>
      <c r="G2539" s="130"/>
      <c r="H2539" s="130"/>
      <c r="I2539" s="131"/>
      <c r="J2539" s="131"/>
      <c r="K2539" s="131"/>
      <c r="L2539" s="132"/>
      <c r="M2539" s="133"/>
    </row>
    <row r="2540" spans="1:13" ht="15" customHeight="1">
      <c r="A2540" s="143"/>
      <c r="B2540" s="130"/>
      <c r="C2540" s="131"/>
      <c r="D2540" s="131"/>
      <c r="E2540" s="131"/>
      <c r="F2540" s="152"/>
      <c r="G2540" s="130"/>
      <c r="H2540" s="130"/>
      <c r="I2540" s="131"/>
      <c r="J2540" s="131"/>
      <c r="K2540" s="131"/>
      <c r="L2540" s="132"/>
      <c r="M2540" s="133"/>
    </row>
    <row r="2541" spans="1:13" ht="15" customHeight="1">
      <c r="A2541" s="143"/>
      <c r="B2541" s="130"/>
      <c r="C2541" s="131"/>
      <c r="D2541" s="131"/>
      <c r="E2541" s="131"/>
      <c r="F2541" s="152"/>
      <c r="G2541" s="130"/>
      <c r="H2541" s="130"/>
      <c r="I2541" s="131"/>
      <c r="J2541" s="131"/>
      <c r="K2541" s="131"/>
      <c r="L2541" s="132"/>
      <c r="M2541" s="133"/>
    </row>
    <row r="2542" spans="1:13" ht="15" customHeight="1">
      <c r="A2542" s="143"/>
      <c r="B2542" s="130"/>
      <c r="C2542" s="131"/>
      <c r="D2542" s="131"/>
      <c r="E2542" s="131"/>
      <c r="F2542" s="152"/>
      <c r="G2542" s="130"/>
      <c r="H2542" s="130"/>
      <c r="I2542" s="131"/>
      <c r="J2542" s="131"/>
      <c r="K2542" s="131"/>
      <c r="L2542" s="132"/>
      <c r="M2542" s="133"/>
    </row>
    <row r="2543" spans="1:13" ht="15" customHeight="1">
      <c r="A2543" s="143"/>
      <c r="B2543" s="130"/>
      <c r="C2543" s="131"/>
      <c r="D2543" s="131"/>
      <c r="E2543" s="131"/>
      <c r="F2543" s="152"/>
      <c r="G2543" s="130"/>
      <c r="H2543" s="130"/>
      <c r="I2543" s="131"/>
      <c r="J2543" s="131"/>
      <c r="K2543" s="131"/>
      <c r="L2543" s="132"/>
      <c r="M2543" s="133"/>
    </row>
    <row r="2544" spans="1:13" ht="15" customHeight="1">
      <c r="A2544" s="143"/>
      <c r="B2544" s="130"/>
      <c r="C2544" s="131"/>
      <c r="D2544" s="131"/>
      <c r="E2544" s="131"/>
      <c r="F2544" s="152"/>
      <c r="G2544" s="130"/>
      <c r="H2544" s="130"/>
      <c r="I2544" s="131"/>
      <c r="J2544" s="131"/>
      <c r="K2544" s="131"/>
      <c r="L2544" s="132"/>
      <c r="M2544" s="133"/>
    </row>
    <row r="2545" spans="1:13" ht="15" customHeight="1">
      <c r="A2545" s="143"/>
      <c r="B2545" s="130"/>
      <c r="C2545" s="131"/>
      <c r="D2545" s="131"/>
      <c r="E2545" s="131"/>
      <c r="F2545" s="152"/>
      <c r="G2545" s="130"/>
      <c r="H2545" s="130"/>
      <c r="I2545" s="131"/>
      <c r="J2545" s="131"/>
      <c r="K2545" s="131"/>
      <c r="L2545" s="132"/>
      <c r="M2545" s="133"/>
    </row>
    <row r="2546" spans="1:13" ht="15" customHeight="1">
      <c r="A2546" s="143"/>
      <c r="B2546" s="130"/>
      <c r="C2546" s="131"/>
      <c r="D2546" s="131"/>
      <c r="E2546" s="131"/>
      <c r="F2546" s="152"/>
      <c r="G2546" s="130"/>
      <c r="H2546" s="130"/>
      <c r="I2546" s="131"/>
      <c r="J2546" s="131"/>
      <c r="K2546" s="131"/>
      <c r="L2546" s="132"/>
      <c r="M2546" s="133"/>
    </row>
    <row r="2547" spans="1:13" ht="15" customHeight="1">
      <c r="A2547" s="143"/>
      <c r="B2547" s="130"/>
      <c r="C2547" s="131"/>
      <c r="D2547" s="131"/>
      <c r="E2547" s="131"/>
      <c r="F2547" s="152"/>
      <c r="G2547" s="130"/>
      <c r="H2547" s="130"/>
      <c r="I2547" s="131"/>
      <c r="J2547" s="131"/>
      <c r="K2547" s="131"/>
      <c r="L2547" s="132"/>
      <c r="M2547" s="133"/>
    </row>
    <row r="2548" spans="1:13" ht="15" customHeight="1">
      <c r="A2548" s="143"/>
      <c r="B2548" s="130"/>
      <c r="C2548" s="131"/>
      <c r="D2548" s="131"/>
      <c r="E2548" s="131"/>
      <c r="F2548" s="152"/>
      <c r="G2548" s="130"/>
      <c r="H2548" s="130"/>
      <c r="I2548" s="131"/>
      <c r="J2548" s="131"/>
      <c r="K2548" s="131"/>
      <c r="L2548" s="132"/>
      <c r="M2548" s="133"/>
    </row>
    <row r="2549" spans="1:13" ht="15" customHeight="1">
      <c r="A2549" s="143"/>
      <c r="B2549" s="130"/>
      <c r="C2549" s="131"/>
      <c r="D2549" s="131"/>
      <c r="E2549" s="131"/>
      <c r="F2549" s="152"/>
      <c r="G2549" s="130"/>
      <c r="H2549" s="130"/>
      <c r="I2549" s="131"/>
      <c r="J2549" s="131"/>
      <c r="K2549" s="131"/>
      <c r="L2549" s="132"/>
      <c r="M2549" s="133"/>
    </row>
    <row r="2550" spans="1:13" ht="15" customHeight="1">
      <c r="A2550" s="143"/>
      <c r="B2550" s="130"/>
      <c r="C2550" s="131"/>
      <c r="D2550" s="131"/>
      <c r="E2550" s="131"/>
      <c r="F2550" s="152"/>
      <c r="G2550" s="130"/>
      <c r="H2550" s="130"/>
      <c r="I2550" s="131"/>
      <c r="J2550" s="131"/>
      <c r="K2550" s="131"/>
      <c r="L2550" s="132"/>
      <c r="M2550" s="133"/>
    </row>
    <row r="2551" spans="1:13" ht="15" customHeight="1">
      <c r="A2551" s="143"/>
      <c r="B2551" s="130"/>
      <c r="C2551" s="131"/>
      <c r="D2551" s="131"/>
      <c r="E2551" s="131"/>
      <c r="F2551" s="152"/>
      <c r="G2551" s="130"/>
      <c r="H2551" s="130"/>
      <c r="I2551" s="131"/>
      <c r="J2551" s="131"/>
      <c r="K2551" s="131"/>
      <c r="L2551" s="132"/>
      <c r="M2551" s="133"/>
    </row>
    <row r="2552" spans="1:13" ht="15" customHeight="1">
      <c r="A2552" s="143"/>
      <c r="B2552" s="130"/>
      <c r="C2552" s="131"/>
      <c r="D2552" s="131"/>
      <c r="E2552" s="131"/>
      <c r="F2552" s="152"/>
      <c r="G2552" s="130"/>
      <c r="H2552" s="130"/>
      <c r="I2552" s="131"/>
      <c r="J2552" s="131"/>
      <c r="K2552" s="131"/>
      <c r="L2552" s="132"/>
      <c r="M2552" s="133"/>
    </row>
    <row r="2553" spans="1:13" ht="15" customHeight="1">
      <c r="A2553" s="143"/>
      <c r="B2553" s="130"/>
      <c r="C2553" s="131"/>
      <c r="D2553" s="131"/>
      <c r="E2553" s="131"/>
      <c r="F2553" s="152"/>
      <c r="G2553" s="130"/>
      <c r="H2553" s="130"/>
      <c r="I2553" s="131"/>
      <c r="J2553" s="131"/>
      <c r="K2553" s="131"/>
      <c r="L2553" s="132"/>
      <c r="M2553" s="133"/>
    </row>
    <row r="2554" spans="1:13" ht="15" customHeight="1">
      <c r="A2554" s="143"/>
      <c r="B2554" s="130"/>
      <c r="C2554" s="131"/>
      <c r="D2554" s="131"/>
      <c r="E2554" s="131"/>
      <c r="F2554" s="152"/>
      <c r="G2554" s="130"/>
      <c r="H2554" s="130"/>
      <c r="I2554" s="131"/>
      <c r="J2554" s="131"/>
      <c r="K2554" s="131"/>
      <c r="L2554" s="132"/>
      <c r="M2554" s="133"/>
    </row>
    <row r="2555" spans="1:13" ht="15" customHeight="1">
      <c r="A2555" s="143"/>
      <c r="B2555" s="130"/>
      <c r="C2555" s="131"/>
      <c r="D2555" s="131"/>
      <c r="E2555" s="131"/>
      <c r="F2555" s="152"/>
      <c r="G2555" s="130"/>
      <c r="H2555" s="130"/>
      <c r="I2555" s="131"/>
      <c r="J2555" s="131"/>
      <c r="K2555" s="131"/>
      <c r="L2555" s="132"/>
      <c r="M2555" s="133"/>
    </row>
    <row r="2556" spans="1:13" ht="15" customHeight="1">
      <c r="A2556" s="143"/>
      <c r="B2556" s="130"/>
      <c r="C2556" s="131"/>
      <c r="D2556" s="131"/>
      <c r="E2556" s="131"/>
      <c r="F2556" s="152"/>
      <c r="G2556" s="130"/>
      <c r="H2556" s="130"/>
      <c r="I2556" s="131"/>
      <c r="J2556" s="131"/>
      <c r="K2556" s="131"/>
      <c r="L2556" s="132"/>
      <c r="M2556" s="133"/>
    </row>
    <row r="2557" spans="1:13" ht="15" customHeight="1">
      <c r="A2557" s="143"/>
      <c r="B2557" s="130"/>
      <c r="C2557" s="131"/>
      <c r="D2557" s="131"/>
      <c r="E2557" s="131"/>
      <c r="F2557" s="152"/>
      <c r="G2557" s="130"/>
      <c r="H2557" s="130"/>
      <c r="I2557" s="131"/>
      <c r="J2557" s="131"/>
      <c r="K2557" s="131"/>
      <c r="L2557" s="132"/>
      <c r="M2557" s="133"/>
    </row>
    <row r="2558" spans="1:13" ht="15" customHeight="1">
      <c r="A2558" s="143"/>
      <c r="B2558" s="130"/>
      <c r="C2558" s="131"/>
      <c r="D2558" s="131"/>
      <c r="E2558" s="131"/>
      <c r="F2558" s="152"/>
      <c r="G2558" s="130"/>
      <c r="H2558" s="130"/>
      <c r="I2558" s="131"/>
      <c r="J2558" s="131"/>
      <c r="K2558" s="131"/>
      <c r="L2558" s="132"/>
      <c r="M2558" s="133"/>
    </row>
    <row r="2559" spans="1:13" ht="15" customHeight="1">
      <c r="A2559" s="143"/>
      <c r="B2559" s="130"/>
      <c r="C2559" s="131"/>
      <c r="D2559" s="131"/>
      <c r="E2559" s="131"/>
      <c r="F2559" s="152"/>
      <c r="G2559" s="130"/>
      <c r="H2559" s="130"/>
      <c r="I2559" s="131"/>
      <c r="J2559" s="131"/>
      <c r="K2559" s="131"/>
      <c r="L2559" s="132"/>
      <c r="M2559" s="133"/>
    </row>
    <row r="2560" spans="1:13" ht="15" customHeight="1">
      <c r="A2560" s="143"/>
      <c r="B2560" s="130"/>
      <c r="C2560" s="131"/>
      <c r="D2560" s="131"/>
      <c r="E2560" s="131"/>
      <c r="F2560" s="152"/>
      <c r="G2560" s="130"/>
      <c r="H2560" s="130"/>
      <c r="I2560" s="131"/>
      <c r="J2560" s="131"/>
      <c r="K2560" s="131"/>
      <c r="L2560" s="132"/>
      <c r="M2560" s="133"/>
    </row>
    <row r="2561" spans="1:13" ht="15" customHeight="1">
      <c r="A2561" s="143"/>
      <c r="B2561" s="130"/>
      <c r="C2561" s="131"/>
      <c r="D2561" s="131"/>
      <c r="E2561" s="131"/>
      <c r="F2561" s="152"/>
      <c r="G2561" s="130"/>
      <c r="H2561" s="130"/>
      <c r="I2561" s="131"/>
      <c r="J2561" s="131"/>
      <c r="K2561" s="131"/>
      <c r="L2561" s="132"/>
      <c r="M2561" s="133"/>
    </row>
    <row r="2562" spans="1:13" ht="15" customHeight="1">
      <c r="A2562" s="143"/>
      <c r="B2562" s="130"/>
      <c r="C2562" s="131"/>
      <c r="D2562" s="131"/>
      <c r="E2562" s="131"/>
      <c r="F2562" s="152"/>
      <c r="G2562" s="130"/>
      <c r="H2562" s="130"/>
      <c r="I2562" s="131"/>
      <c r="J2562" s="131"/>
      <c r="K2562" s="131"/>
      <c r="L2562" s="132"/>
      <c r="M2562" s="133"/>
    </row>
    <row r="2563" spans="1:13" ht="15" customHeight="1">
      <c r="A2563" s="143"/>
      <c r="B2563" s="130"/>
      <c r="C2563" s="131"/>
      <c r="D2563" s="131"/>
      <c r="E2563" s="131"/>
      <c r="F2563" s="152"/>
      <c r="G2563" s="130"/>
      <c r="H2563" s="130"/>
      <c r="I2563" s="131"/>
      <c r="J2563" s="131"/>
      <c r="K2563" s="131"/>
      <c r="L2563" s="132"/>
      <c r="M2563" s="133"/>
    </row>
    <row r="2564" spans="1:13" ht="15" customHeight="1">
      <c r="A2564" s="143"/>
      <c r="B2564" s="130"/>
      <c r="C2564" s="131"/>
      <c r="D2564" s="131"/>
      <c r="E2564" s="131"/>
      <c r="F2564" s="152"/>
      <c r="G2564" s="130"/>
      <c r="H2564" s="130"/>
      <c r="I2564" s="131"/>
      <c r="J2564" s="131"/>
      <c r="K2564" s="131"/>
      <c r="L2564" s="132"/>
      <c r="M2564" s="133"/>
    </row>
    <row r="2565" spans="1:13" ht="15" customHeight="1">
      <c r="A2565" s="143"/>
      <c r="B2565" s="130"/>
      <c r="C2565" s="131"/>
      <c r="D2565" s="131"/>
      <c r="E2565" s="131"/>
      <c r="F2565" s="152"/>
      <c r="G2565" s="130"/>
      <c r="H2565" s="130"/>
      <c r="I2565" s="131"/>
      <c r="J2565" s="131"/>
      <c r="K2565" s="131"/>
      <c r="L2565" s="132"/>
      <c r="M2565" s="133"/>
    </row>
    <row r="2566" spans="1:13" ht="15" customHeight="1">
      <c r="A2566" s="143"/>
      <c r="B2566" s="130"/>
      <c r="C2566" s="131"/>
      <c r="D2566" s="131"/>
      <c r="E2566" s="131"/>
      <c r="F2566" s="152"/>
      <c r="G2566" s="130"/>
      <c r="H2566" s="130"/>
      <c r="I2566" s="131"/>
      <c r="J2566" s="131"/>
      <c r="K2566" s="131"/>
      <c r="L2566" s="132"/>
      <c r="M2566" s="133"/>
    </row>
    <row r="2567" spans="1:13" ht="15" customHeight="1">
      <c r="A2567" s="143"/>
      <c r="B2567" s="130"/>
      <c r="C2567" s="131"/>
      <c r="D2567" s="131"/>
      <c r="E2567" s="131"/>
      <c r="F2567" s="152"/>
      <c r="G2567" s="130"/>
      <c r="H2567" s="130"/>
      <c r="I2567" s="131"/>
      <c r="J2567" s="131"/>
      <c r="K2567" s="131"/>
      <c r="L2567" s="132"/>
      <c r="M2567" s="133"/>
    </row>
    <row r="2568" spans="1:13" ht="15" customHeight="1">
      <c r="A2568" s="143"/>
      <c r="B2568" s="130"/>
      <c r="C2568" s="131"/>
      <c r="D2568" s="131"/>
      <c r="E2568" s="131"/>
      <c r="F2568" s="152"/>
      <c r="G2568" s="130"/>
      <c r="H2568" s="130"/>
      <c r="I2568" s="131"/>
      <c r="J2568" s="131"/>
      <c r="K2568" s="131"/>
      <c r="L2568" s="132"/>
      <c r="M2568" s="133"/>
    </row>
    <row r="2569" spans="1:13" ht="15" customHeight="1">
      <c r="A2569" s="143"/>
      <c r="B2569" s="130"/>
      <c r="C2569" s="131"/>
      <c r="D2569" s="131"/>
      <c r="E2569" s="131"/>
      <c r="F2569" s="152"/>
      <c r="G2569" s="130"/>
      <c r="H2569" s="130"/>
      <c r="I2569" s="131"/>
      <c r="J2569" s="131"/>
      <c r="K2569" s="131"/>
      <c r="L2569" s="132"/>
      <c r="M2569" s="133"/>
    </row>
    <row r="2570" spans="1:13" ht="15" customHeight="1">
      <c r="A2570" s="143"/>
      <c r="B2570" s="130"/>
      <c r="C2570" s="131"/>
      <c r="D2570" s="131"/>
      <c r="E2570" s="131"/>
      <c r="F2570" s="152"/>
      <c r="G2570" s="130"/>
      <c r="H2570" s="130"/>
      <c r="I2570" s="131"/>
      <c r="J2570" s="131"/>
      <c r="K2570" s="131"/>
      <c r="L2570" s="132"/>
      <c r="M2570" s="133"/>
    </row>
    <row r="2571" spans="1:13" ht="15" customHeight="1">
      <c r="A2571" s="143"/>
      <c r="B2571" s="130"/>
      <c r="C2571" s="131"/>
      <c r="D2571" s="131"/>
      <c r="E2571" s="131"/>
      <c r="F2571" s="152"/>
      <c r="G2571" s="130"/>
      <c r="H2571" s="130"/>
      <c r="I2571" s="131"/>
      <c r="J2571" s="131"/>
      <c r="K2571" s="131"/>
      <c r="L2571" s="132"/>
      <c r="M2571" s="133"/>
    </row>
    <row r="2572" spans="1:13" ht="15" customHeight="1">
      <c r="A2572" s="143"/>
      <c r="B2572" s="130"/>
      <c r="C2572" s="131"/>
      <c r="D2572" s="131"/>
      <c r="E2572" s="131"/>
      <c r="F2572" s="152"/>
      <c r="G2572" s="130"/>
      <c r="H2572" s="130"/>
      <c r="I2572" s="131"/>
      <c r="J2572" s="131"/>
      <c r="K2572" s="131"/>
      <c r="L2572" s="132"/>
      <c r="M2572" s="133"/>
    </row>
    <row r="2573" spans="1:13" ht="15" customHeight="1">
      <c r="A2573" s="143"/>
      <c r="B2573" s="130"/>
      <c r="C2573" s="131"/>
      <c r="D2573" s="131"/>
      <c r="E2573" s="131"/>
      <c r="F2573" s="152"/>
      <c r="G2573" s="130"/>
      <c r="H2573" s="130"/>
      <c r="I2573" s="131"/>
      <c r="J2573" s="131"/>
      <c r="K2573" s="131"/>
      <c r="L2573" s="132"/>
      <c r="M2573" s="133"/>
    </row>
    <row r="2574" spans="1:13" ht="15" customHeight="1">
      <c r="A2574" s="143"/>
      <c r="B2574" s="130"/>
      <c r="C2574" s="131"/>
      <c r="D2574" s="131"/>
      <c r="E2574" s="131"/>
      <c r="F2574" s="152"/>
      <c r="G2574" s="130"/>
      <c r="H2574" s="130"/>
      <c r="I2574" s="131"/>
      <c r="J2574" s="131"/>
      <c r="K2574" s="131"/>
      <c r="L2574" s="132"/>
      <c r="M2574" s="133"/>
    </row>
    <row r="2575" spans="1:13" ht="15" customHeight="1">
      <c r="A2575" s="143"/>
      <c r="B2575" s="130"/>
      <c r="C2575" s="131"/>
      <c r="D2575" s="131"/>
      <c r="E2575" s="131"/>
      <c r="F2575" s="152"/>
      <c r="G2575" s="130"/>
      <c r="H2575" s="130"/>
      <c r="I2575" s="131"/>
      <c r="J2575" s="131"/>
      <c r="K2575" s="131"/>
      <c r="L2575" s="132"/>
      <c r="M2575" s="133"/>
    </row>
    <row r="2576" spans="1:13" ht="15" customHeight="1">
      <c r="A2576" s="143"/>
      <c r="B2576" s="130"/>
      <c r="C2576" s="131"/>
      <c r="D2576" s="131"/>
      <c r="E2576" s="131"/>
      <c r="F2576" s="152"/>
      <c r="G2576" s="130"/>
      <c r="H2576" s="130"/>
      <c r="I2576" s="131"/>
      <c r="J2576" s="131"/>
      <c r="K2576" s="131"/>
      <c r="L2576" s="132"/>
      <c r="M2576" s="133"/>
    </row>
    <row r="2577" spans="1:13" ht="15" customHeight="1">
      <c r="A2577" s="143"/>
      <c r="B2577" s="130"/>
      <c r="C2577" s="131"/>
      <c r="D2577" s="131"/>
      <c r="E2577" s="131"/>
      <c r="F2577" s="152"/>
      <c r="G2577" s="130"/>
      <c r="H2577" s="130"/>
      <c r="I2577" s="131"/>
      <c r="J2577" s="131"/>
      <c r="K2577" s="131"/>
      <c r="L2577" s="132"/>
      <c r="M2577" s="133"/>
    </row>
    <row r="2578" spans="1:13" ht="15" customHeight="1">
      <c r="A2578" s="143"/>
      <c r="B2578" s="130"/>
      <c r="C2578" s="131"/>
      <c r="D2578" s="131"/>
      <c r="E2578" s="131"/>
      <c r="F2578" s="152"/>
      <c r="G2578" s="130"/>
      <c r="H2578" s="130"/>
      <c r="I2578" s="131"/>
      <c r="J2578" s="131"/>
      <c r="K2578" s="131"/>
      <c r="L2578" s="132"/>
      <c r="M2578" s="133"/>
    </row>
    <row r="2579" spans="1:13" ht="15" customHeight="1">
      <c r="A2579" s="143"/>
      <c r="B2579" s="130"/>
      <c r="C2579" s="131"/>
      <c r="D2579" s="131"/>
      <c r="E2579" s="131"/>
      <c r="F2579" s="152"/>
      <c r="G2579" s="130"/>
      <c r="H2579" s="130"/>
      <c r="I2579" s="131"/>
      <c r="J2579" s="131"/>
      <c r="K2579" s="131"/>
      <c r="L2579" s="132"/>
      <c r="M2579" s="133"/>
    </row>
    <row r="2580" spans="1:13" ht="15" customHeight="1">
      <c r="A2580" s="143"/>
      <c r="B2580" s="130"/>
      <c r="C2580" s="131"/>
      <c r="D2580" s="131"/>
      <c r="E2580" s="131"/>
      <c r="F2580" s="152"/>
      <c r="G2580" s="130"/>
      <c r="H2580" s="130"/>
      <c r="I2580" s="131"/>
      <c r="J2580" s="131"/>
      <c r="K2580" s="131"/>
      <c r="L2580" s="132"/>
      <c r="M2580" s="133"/>
    </row>
    <row r="2581" spans="1:13" ht="15" customHeight="1">
      <c r="A2581" s="143"/>
      <c r="B2581" s="130"/>
      <c r="C2581" s="131"/>
      <c r="D2581" s="131"/>
      <c r="E2581" s="131"/>
      <c r="F2581" s="152"/>
      <c r="G2581" s="130"/>
      <c r="H2581" s="130"/>
      <c r="I2581" s="131"/>
      <c r="J2581" s="131"/>
      <c r="K2581" s="131"/>
      <c r="L2581" s="132"/>
      <c r="M2581" s="133"/>
    </row>
    <row r="2582" spans="1:13" ht="15" customHeight="1">
      <c r="A2582" s="143"/>
      <c r="B2582" s="130"/>
      <c r="C2582" s="131"/>
      <c r="D2582" s="131"/>
      <c r="E2582" s="131"/>
      <c r="F2582" s="152"/>
      <c r="G2582" s="130"/>
      <c r="H2582" s="130"/>
      <c r="I2582" s="131"/>
      <c r="J2582" s="131"/>
      <c r="K2582" s="131"/>
      <c r="L2582" s="132"/>
      <c r="M2582" s="133"/>
    </row>
    <row r="2583" spans="1:13" ht="15" customHeight="1">
      <c r="A2583" s="143"/>
      <c r="B2583" s="130"/>
      <c r="C2583" s="131"/>
      <c r="D2583" s="131"/>
      <c r="E2583" s="131"/>
      <c r="F2583" s="152"/>
      <c r="G2583" s="130"/>
      <c r="H2583" s="130"/>
      <c r="I2583" s="131"/>
      <c r="J2583" s="131"/>
      <c r="K2583" s="131"/>
      <c r="L2583" s="132"/>
      <c r="M2583" s="133"/>
    </row>
    <row r="2584" spans="1:13" ht="15" customHeight="1">
      <c r="A2584" s="143"/>
      <c r="B2584" s="130"/>
      <c r="C2584" s="131"/>
      <c r="D2584" s="131"/>
      <c r="E2584" s="131"/>
      <c r="F2584" s="152"/>
      <c r="G2584" s="130"/>
      <c r="H2584" s="130"/>
      <c r="I2584" s="131"/>
      <c r="J2584" s="131"/>
      <c r="K2584" s="131"/>
      <c r="L2584" s="132"/>
      <c r="M2584" s="133"/>
    </row>
    <row r="2585" spans="1:13" ht="15" customHeight="1">
      <c r="A2585" s="143"/>
      <c r="B2585" s="130"/>
      <c r="C2585" s="131"/>
      <c r="D2585" s="131"/>
      <c r="E2585" s="131"/>
      <c r="F2585" s="152"/>
      <c r="G2585" s="130"/>
      <c r="H2585" s="130"/>
      <c r="I2585" s="131"/>
      <c r="J2585" s="131"/>
      <c r="K2585" s="131"/>
      <c r="L2585" s="132"/>
      <c r="M2585" s="133"/>
    </row>
    <row r="2586" spans="1:13" ht="15" customHeight="1">
      <c r="A2586" s="143"/>
      <c r="B2586" s="130"/>
      <c r="C2586" s="131"/>
      <c r="D2586" s="131"/>
      <c r="E2586" s="131"/>
      <c r="F2586" s="152"/>
      <c r="G2586" s="130"/>
      <c r="H2586" s="130"/>
      <c r="I2586" s="131"/>
      <c r="J2586" s="131"/>
      <c r="K2586" s="131"/>
      <c r="L2586" s="132"/>
      <c r="M2586" s="133"/>
    </row>
    <row r="2587" spans="1:13" ht="15" customHeight="1">
      <c r="A2587" s="143"/>
      <c r="B2587" s="130"/>
      <c r="C2587" s="131"/>
      <c r="D2587" s="131"/>
      <c r="E2587" s="131"/>
      <c r="F2587" s="152"/>
      <c r="G2587" s="130"/>
      <c r="H2587" s="130"/>
      <c r="I2587" s="131"/>
      <c r="J2587" s="131"/>
      <c r="K2587" s="131"/>
      <c r="L2587" s="132"/>
      <c r="M2587" s="133"/>
    </row>
    <row r="2588" spans="1:13" ht="15" customHeight="1">
      <c r="A2588" s="143"/>
      <c r="B2588" s="130"/>
      <c r="C2588" s="131"/>
      <c r="D2588" s="131"/>
      <c r="E2588" s="131"/>
      <c r="F2588" s="152"/>
      <c r="G2588" s="130"/>
      <c r="H2588" s="130"/>
      <c r="I2588" s="131"/>
      <c r="J2588" s="131"/>
      <c r="K2588" s="131"/>
      <c r="L2588" s="132"/>
      <c r="M2588" s="133"/>
    </row>
    <row r="2589" spans="1:13" ht="15" customHeight="1">
      <c r="A2589" s="143"/>
      <c r="B2589" s="130"/>
      <c r="C2589" s="131"/>
      <c r="D2589" s="131"/>
      <c r="E2589" s="131"/>
      <c r="F2589" s="152"/>
      <c r="G2589" s="130"/>
      <c r="H2589" s="130"/>
      <c r="I2589" s="131"/>
      <c r="J2589" s="131"/>
      <c r="K2589" s="131"/>
      <c r="L2589" s="132"/>
      <c r="M2589" s="133"/>
    </row>
    <row r="2590" spans="1:13" ht="15" customHeight="1">
      <c r="A2590" s="143"/>
      <c r="B2590" s="130"/>
      <c r="C2590" s="131"/>
      <c r="D2590" s="131"/>
      <c r="E2590" s="131"/>
      <c r="F2590" s="152"/>
      <c r="G2590" s="130"/>
      <c r="H2590" s="130"/>
      <c r="I2590" s="131"/>
      <c r="J2590" s="131"/>
      <c r="K2590" s="131"/>
      <c r="L2590" s="132"/>
      <c r="M2590" s="133"/>
    </row>
    <row r="2591" spans="1:13" ht="15" customHeight="1">
      <c r="A2591" s="143"/>
      <c r="B2591" s="130"/>
      <c r="C2591" s="131"/>
      <c r="D2591" s="131"/>
      <c r="E2591" s="131"/>
      <c r="F2591" s="152"/>
      <c r="G2591" s="130"/>
      <c r="H2591" s="130"/>
      <c r="I2591" s="131"/>
      <c r="J2591" s="131"/>
      <c r="K2591" s="131"/>
      <c r="L2591" s="132"/>
      <c r="M2591" s="133"/>
    </row>
    <row r="2592" spans="1:13" ht="15" customHeight="1">
      <c r="A2592" s="143"/>
      <c r="B2592" s="130"/>
      <c r="C2592" s="131"/>
      <c r="D2592" s="131"/>
      <c r="E2592" s="131"/>
      <c r="F2592" s="152"/>
      <c r="G2592" s="130"/>
      <c r="H2592" s="130"/>
      <c r="I2592" s="131"/>
      <c r="J2592" s="131"/>
      <c r="K2592" s="131"/>
      <c r="L2592" s="132"/>
      <c r="M2592" s="133"/>
    </row>
    <row r="2593" spans="1:13" ht="15" customHeight="1">
      <c r="A2593" s="143"/>
      <c r="B2593" s="130"/>
      <c r="C2593" s="131"/>
      <c r="D2593" s="131"/>
      <c r="E2593" s="131"/>
      <c r="F2593" s="152"/>
      <c r="G2593" s="130"/>
      <c r="H2593" s="130"/>
      <c r="I2593" s="131"/>
      <c r="J2593" s="131"/>
      <c r="K2593" s="131"/>
      <c r="L2593" s="132"/>
      <c r="M2593" s="133"/>
    </row>
    <row r="2594" spans="1:13" ht="15" customHeight="1">
      <c r="A2594" s="143"/>
      <c r="B2594" s="130"/>
      <c r="C2594" s="131"/>
      <c r="D2594" s="131"/>
      <c r="E2594" s="131"/>
      <c r="F2594" s="152"/>
      <c r="G2594" s="130"/>
      <c r="H2594" s="130"/>
      <c r="I2594" s="131"/>
      <c r="J2594" s="131"/>
      <c r="K2594" s="131"/>
      <c r="L2594" s="132"/>
      <c r="M2594" s="133"/>
    </row>
    <row r="2595" spans="1:13" ht="15" customHeight="1">
      <c r="A2595" s="143"/>
      <c r="B2595" s="130"/>
      <c r="C2595" s="131"/>
      <c r="D2595" s="131"/>
      <c r="E2595" s="131"/>
      <c r="F2595" s="152"/>
      <c r="G2595" s="130"/>
      <c r="H2595" s="130"/>
      <c r="I2595" s="131"/>
      <c r="J2595" s="131"/>
      <c r="K2595" s="131"/>
      <c r="L2595" s="132"/>
      <c r="M2595" s="133"/>
    </row>
    <row r="2596" spans="1:13" ht="15" customHeight="1">
      <c r="A2596" s="143"/>
      <c r="B2596" s="130"/>
      <c r="C2596" s="131"/>
      <c r="D2596" s="131"/>
      <c r="E2596" s="131"/>
      <c r="F2596" s="152"/>
      <c r="G2596" s="130"/>
      <c r="H2596" s="130"/>
      <c r="I2596" s="131"/>
      <c r="J2596" s="131"/>
      <c r="K2596" s="131"/>
      <c r="L2596" s="132"/>
      <c r="M2596" s="133"/>
    </row>
    <row r="2597" spans="1:13" ht="15" customHeight="1">
      <c r="A2597" s="143"/>
      <c r="B2597" s="130"/>
      <c r="C2597" s="131"/>
      <c r="D2597" s="131"/>
      <c r="E2597" s="131"/>
      <c r="F2597" s="152"/>
      <c r="G2597" s="130"/>
      <c r="H2597" s="130"/>
      <c r="I2597" s="131"/>
      <c r="J2597" s="131"/>
      <c r="K2597" s="131"/>
      <c r="L2597" s="132"/>
      <c r="M2597" s="133"/>
    </row>
    <row r="2598" spans="1:13" ht="15" customHeight="1">
      <c r="A2598" s="143"/>
      <c r="B2598" s="130"/>
      <c r="C2598" s="131"/>
      <c r="D2598" s="131"/>
      <c r="E2598" s="131"/>
      <c r="F2598" s="152"/>
      <c r="G2598" s="130"/>
      <c r="H2598" s="130"/>
      <c r="I2598" s="131"/>
      <c r="J2598" s="131"/>
      <c r="K2598" s="131"/>
      <c r="L2598" s="132"/>
      <c r="M2598" s="133"/>
    </row>
    <row r="2599" spans="1:13" ht="15" customHeight="1">
      <c r="A2599" s="143"/>
      <c r="B2599" s="130"/>
      <c r="C2599" s="131"/>
      <c r="D2599" s="131"/>
      <c r="E2599" s="131"/>
      <c r="F2599" s="152"/>
      <c r="G2599" s="130"/>
      <c r="H2599" s="130"/>
      <c r="I2599" s="131"/>
      <c r="J2599" s="131"/>
      <c r="K2599" s="131"/>
      <c r="L2599" s="132"/>
      <c r="M2599" s="133"/>
    </row>
    <row r="2600" spans="1:13" ht="15" customHeight="1">
      <c r="A2600" s="143"/>
      <c r="B2600" s="130"/>
      <c r="C2600" s="131"/>
      <c r="D2600" s="131"/>
      <c r="E2600" s="131"/>
      <c r="F2600" s="152"/>
      <c r="G2600" s="130"/>
      <c r="H2600" s="130"/>
      <c r="I2600" s="131"/>
      <c r="J2600" s="131"/>
      <c r="K2600" s="131"/>
      <c r="L2600" s="132"/>
      <c r="M2600" s="133"/>
    </row>
    <row r="2601" spans="1:13" ht="15" customHeight="1">
      <c r="A2601" s="143"/>
      <c r="B2601" s="130"/>
      <c r="C2601" s="131"/>
      <c r="D2601" s="131"/>
      <c r="E2601" s="131"/>
      <c r="F2601" s="152"/>
      <c r="G2601" s="130"/>
      <c r="H2601" s="130"/>
      <c r="I2601" s="131"/>
      <c r="J2601" s="131"/>
      <c r="K2601" s="131"/>
      <c r="L2601" s="132"/>
      <c r="M2601" s="133"/>
    </row>
    <row r="2602" spans="1:13" ht="15" customHeight="1">
      <c r="A2602" s="143"/>
      <c r="B2602" s="130"/>
      <c r="C2602" s="131"/>
      <c r="D2602" s="131"/>
      <c r="E2602" s="131"/>
      <c r="F2602" s="152"/>
      <c r="G2602" s="130"/>
      <c r="H2602" s="130"/>
      <c r="I2602" s="131"/>
      <c r="J2602" s="131"/>
      <c r="K2602" s="131"/>
      <c r="L2602" s="132"/>
      <c r="M2602" s="133"/>
    </row>
    <row r="2603" spans="1:13" ht="15" customHeight="1">
      <c r="A2603" s="143"/>
      <c r="B2603" s="130"/>
      <c r="C2603" s="131"/>
      <c r="D2603" s="131"/>
      <c r="E2603" s="131"/>
      <c r="F2603" s="152"/>
      <c r="G2603" s="130"/>
      <c r="H2603" s="130"/>
      <c r="I2603" s="131"/>
      <c r="J2603" s="131"/>
      <c r="K2603" s="131"/>
      <c r="L2603" s="132"/>
      <c r="M2603" s="133"/>
    </row>
    <row r="2604" spans="1:13" ht="15" customHeight="1">
      <c r="A2604" s="143"/>
      <c r="B2604" s="130"/>
      <c r="C2604" s="131"/>
      <c r="D2604" s="131"/>
      <c r="E2604" s="131"/>
      <c r="F2604" s="152"/>
      <c r="G2604" s="130"/>
      <c r="H2604" s="130"/>
      <c r="I2604" s="131"/>
      <c r="J2604" s="131"/>
      <c r="K2604" s="131"/>
      <c r="L2604" s="132"/>
      <c r="M2604" s="133"/>
    </row>
    <row r="2605" spans="1:13" ht="15" customHeight="1">
      <c r="A2605" s="143"/>
      <c r="B2605" s="130"/>
      <c r="C2605" s="131"/>
      <c r="D2605" s="131"/>
      <c r="E2605" s="131"/>
      <c r="F2605" s="152"/>
      <c r="G2605" s="130"/>
      <c r="H2605" s="130"/>
      <c r="I2605" s="131"/>
      <c r="J2605" s="131"/>
      <c r="K2605" s="131"/>
      <c r="L2605" s="132"/>
      <c r="M2605" s="133"/>
    </row>
    <row r="2606" spans="1:13" ht="15" customHeight="1">
      <c r="A2606" s="143"/>
      <c r="B2606" s="130"/>
      <c r="C2606" s="131"/>
      <c r="D2606" s="131"/>
      <c r="E2606" s="131"/>
      <c r="F2606" s="152"/>
      <c r="G2606" s="130"/>
      <c r="H2606" s="130"/>
      <c r="I2606" s="131"/>
      <c r="J2606" s="131"/>
      <c r="K2606" s="131"/>
      <c r="L2606" s="132"/>
      <c r="M2606" s="133"/>
    </row>
    <row r="2607" spans="1:13" ht="15" customHeight="1">
      <c r="A2607" s="143"/>
      <c r="B2607" s="130"/>
      <c r="C2607" s="131"/>
      <c r="D2607" s="131"/>
      <c r="E2607" s="131"/>
      <c r="F2607" s="152"/>
      <c r="G2607" s="130"/>
      <c r="H2607" s="130"/>
      <c r="I2607" s="131"/>
      <c r="J2607" s="131"/>
      <c r="K2607" s="131"/>
      <c r="L2607" s="132"/>
      <c r="M2607" s="133"/>
    </row>
    <row r="2608" spans="1:13" ht="15" customHeight="1">
      <c r="A2608" s="143"/>
      <c r="B2608" s="130"/>
      <c r="C2608" s="131"/>
      <c r="D2608" s="131"/>
      <c r="E2608" s="131"/>
      <c r="F2608" s="152"/>
      <c r="G2608" s="130"/>
      <c r="H2608" s="130"/>
      <c r="I2608" s="131"/>
      <c r="J2608" s="131"/>
      <c r="K2608" s="131"/>
      <c r="L2608" s="132"/>
      <c r="M2608" s="133"/>
    </row>
    <row r="2609" spans="1:13" ht="15" customHeight="1">
      <c r="A2609" s="143"/>
      <c r="B2609" s="130"/>
      <c r="C2609" s="131"/>
      <c r="D2609" s="131"/>
      <c r="E2609" s="131"/>
      <c r="F2609" s="152"/>
      <c r="G2609" s="130"/>
      <c r="H2609" s="130"/>
      <c r="I2609" s="131"/>
      <c r="J2609" s="131"/>
      <c r="K2609" s="131"/>
      <c r="L2609" s="132"/>
      <c r="M2609" s="133"/>
    </row>
    <row r="2610" spans="1:13" ht="15" customHeight="1">
      <c r="A2610" s="143"/>
      <c r="B2610" s="130"/>
      <c r="C2610" s="131"/>
      <c r="D2610" s="131"/>
      <c r="E2610" s="131"/>
      <c r="F2610" s="152"/>
      <c r="G2610" s="130"/>
      <c r="H2610" s="130"/>
      <c r="I2610" s="131"/>
      <c r="J2610" s="131"/>
      <c r="K2610" s="131"/>
      <c r="L2610" s="132"/>
      <c r="M2610" s="133"/>
    </row>
    <row r="2611" spans="1:13" ht="15" customHeight="1">
      <c r="A2611" s="143"/>
      <c r="B2611" s="130"/>
      <c r="C2611" s="131"/>
      <c r="D2611" s="131"/>
      <c r="E2611" s="131"/>
      <c r="F2611" s="152"/>
      <c r="G2611" s="130"/>
      <c r="H2611" s="130"/>
      <c r="I2611" s="131"/>
      <c r="J2611" s="131"/>
      <c r="K2611" s="131"/>
      <c r="L2611" s="132"/>
      <c r="M2611" s="133"/>
    </row>
    <row r="2612" spans="1:13" ht="15" customHeight="1">
      <c r="A2612" s="143"/>
      <c r="B2612" s="130"/>
      <c r="C2612" s="131"/>
      <c r="D2612" s="131"/>
      <c r="E2612" s="131"/>
      <c r="F2612" s="152"/>
      <c r="G2612" s="130"/>
      <c r="H2612" s="130"/>
      <c r="I2612" s="131"/>
      <c r="J2612" s="131"/>
      <c r="K2612" s="131"/>
      <c r="L2612" s="132"/>
      <c r="M2612" s="133"/>
    </row>
    <row r="2613" spans="1:13" ht="15" customHeight="1">
      <c r="A2613" s="143"/>
      <c r="B2613" s="130"/>
      <c r="C2613" s="131"/>
      <c r="D2613" s="131"/>
      <c r="E2613" s="131"/>
      <c r="F2613" s="152"/>
      <c r="G2613" s="130"/>
      <c r="H2613" s="130"/>
      <c r="I2613" s="131"/>
      <c r="J2613" s="131"/>
      <c r="K2613" s="131"/>
      <c r="L2613" s="132"/>
      <c r="M2613" s="133"/>
    </row>
    <row r="2614" spans="1:13" ht="15" customHeight="1">
      <c r="A2614" s="143"/>
      <c r="B2614" s="130"/>
      <c r="C2614" s="131"/>
      <c r="D2614" s="131"/>
      <c r="E2614" s="131"/>
      <c r="F2614" s="152"/>
      <c r="G2614" s="130"/>
      <c r="H2614" s="130"/>
      <c r="I2614" s="131"/>
      <c r="J2614" s="131"/>
      <c r="K2614" s="131"/>
      <c r="L2614" s="132"/>
      <c r="M2614" s="133"/>
    </row>
    <row r="2615" spans="1:13" ht="15" customHeight="1">
      <c r="A2615" s="143"/>
      <c r="B2615" s="130"/>
      <c r="C2615" s="131"/>
      <c r="D2615" s="131"/>
      <c r="E2615" s="131"/>
      <c r="F2615" s="152"/>
      <c r="G2615" s="130"/>
      <c r="H2615" s="130"/>
      <c r="I2615" s="131"/>
      <c r="J2615" s="131"/>
      <c r="K2615" s="131"/>
      <c r="L2615" s="132"/>
      <c r="M2615" s="133"/>
    </row>
    <row r="2616" spans="1:13" ht="15" customHeight="1">
      <c r="A2616" s="143"/>
      <c r="B2616" s="130"/>
      <c r="C2616" s="131"/>
      <c r="D2616" s="131"/>
      <c r="E2616" s="131"/>
      <c r="F2616" s="152"/>
      <c r="G2616" s="130"/>
      <c r="H2616" s="130"/>
      <c r="I2616" s="131"/>
      <c r="J2616" s="131"/>
      <c r="K2616" s="131"/>
      <c r="L2616" s="132"/>
      <c r="M2616" s="133"/>
    </row>
    <row r="2617" spans="1:13" ht="15" customHeight="1">
      <c r="A2617" s="143"/>
      <c r="B2617" s="130"/>
      <c r="C2617" s="131"/>
      <c r="D2617" s="131"/>
      <c r="E2617" s="131"/>
      <c r="F2617" s="152"/>
      <c r="G2617" s="130"/>
      <c r="H2617" s="130"/>
      <c r="I2617" s="131"/>
      <c r="J2617" s="131"/>
      <c r="K2617" s="131"/>
      <c r="L2617" s="132"/>
      <c r="M2617" s="133"/>
    </row>
    <row r="2618" spans="1:13" ht="15" customHeight="1">
      <c r="A2618" s="143"/>
      <c r="B2618" s="130"/>
      <c r="C2618" s="131"/>
      <c r="D2618" s="131"/>
      <c r="E2618" s="131"/>
      <c r="F2618" s="152"/>
      <c r="G2618" s="130"/>
      <c r="H2618" s="130"/>
      <c r="I2618" s="131"/>
      <c r="J2618" s="131"/>
      <c r="K2618" s="131"/>
      <c r="L2618" s="132"/>
      <c r="M2618" s="133"/>
    </row>
    <row r="2619" spans="1:13" ht="15" customHeight="1">
      <c r="A2619" s="143"/>
      <c r="B2619" s="130"/>
      <c r="C2619" s="131"/>
      <c r="D2619" s="131"/>
      <c r="E2619" s="131"/>
      <c r="F2619" s="152"/>
      <c r="G2619" s="130"/>
      <c r="H2619" s="130"/>
      <c r="I2619" s="131"/>
      <c r="J2619" s="131"/>
      <c r="K2619" s="131"/>
      <c r="L2619" s="132"/>
      <c r="M2619" s="133"/>
    </row>
    <row r="2620" spans="1:13" ht="15" customHeight="1">
      <c r="A2620" s="143"/>
      <c r="B2620" s="130"/>
      <c r="C2620" s="131"/>
      <c r="D2620" s="131"/>
      <c r="E2620" s="131"/>
      <c r="F2620" s="152"/>
      <c r="G2620" s="130"/>
      <c r="H2620" s="130"/>
      <c r="I2620" s="131"/>
      <c r="J2620" s="131"/>
      <c r="K2620" s="131"/>
      <c r="L2620" s="132"/>
      <c r="M2620" s="133"/>
    </row>
    <row r="2621" spans="1:13" ht="15" customHeight="1">
      <c r="A2621" s="143"/>
      <c r="B2621" s="130"/>
      <c r="C2621" s="131"/>
      <c r="D2621" s="131"/>
      <c r="E2621" s="131"/>
      <c r="F2621" s="152"/>
      <c r="G2621" s="130"/>
      <c r="H2621" s="130"/>
      <c r="I2621" s="131"/>
      <c r="J2621" s="131"/>
      <c r="K2621" s="131"/>
      <c r="L2621" s="132"/>
      <c r="M2621" s="133"/>
    </row>
    <row r="2622" spans="1:13" ht="15" customHeight="1">
      <c r="A2622" s="143"/>
      <c r="B2622" s="130"/>
      <c r="C2622" s="131"/>
      <c r="D2622" s="131"/>
      <c r="E2622" s="131"/>
      <c r="F2622" s="152"/>
      <c r="G2622" s="130"/>
      <c r="H2622" s="130"/>
      <c r="I2622" s="131"/>
      <c r="J2622" s="131"/>
      <c r="K2622" s="131"/>
      <c r="L2622" s="132"/>
      <c r="M2622" s="133"/>
    </row>
    <row r="2623" spans="1:13" ht="15" customHeight="1">
      <c r="A2623" s="143"/>
      <c r="B2623" s="130"/>
      <c r="C2623" s="131"/>
      <c r="D2623" s="131"/>
      <c r="E2623" s="131"/>
      <c r="F2623" s="152"/>
      <c r="G2623" s="130"/>
      <c r="H2623" s="130"/>
      <c r="I2623" s="131"/>
      <c r="J2623" s="131"/>
      <c r="K2623" s="131"/>
      <c r="L2623" s="132"/>
      <c r="M2623" s="133"/>
    </row>
    <row r="2624" spans="1:13" ht="15" customHeight="1">
      <c r="A2624" s="143"/>
      <c r="B2624" s="130"/>
      <c r="C2624" s="131"/>
      <c r="D2624" s="131"/>
      <c r="E2624" s="131"/>
      <c r="F2624" s="152"/>
      <c r="G2624" s="130"/>
      <c r="H2624" s="130"/>
      <c r="I2624" s="131"/>
      <c r="J2624" s="131"/>
      <c r="K2624" s="131"/>
      <c r="L2624" s="132"/>
      <c r="M2624" s="133"/>
    </row>
    <row r="2625" spans="1:13" ht="15" customHeight="1">
      <c r="A2625" s="143"/>
      <c r="B2625" s="130"/>
      <c r="C2625" s="131"/>
      <c r="D2625" s="131"/>
      <c r="E2625" s="131"/>
      <c r="F2625" s="152"/>
      <c r="G2625" s="130"/>
      <c r="H2625" s="130"/>
      <c r="I2625" s="131"/>
      <c r="J2625" s="131"/>
      <c r="K2625" s="131"/>
      <c r="L2625" s="132"/>
      <c r="M2625" s="133"/>
    </row>
    <row r="2626" spans="1:13" ht="15" customHeight="1">
      <c r="A2626" s="143"/>
      <c r="B2626" s="130"/>
      <c r="C2626" s="131"/>
      <c r="D2626" s="131"/>
      <c r="E2626" s="131"/>
      <c r="F2626" s="152"/>
      <c r="G2626" s="130"/>
      <c r="H2626" s="130"/>
      <c r="I2626" s="131"/>
      <c r="J2626" s="131"/>
      <c r="K2626" s="131"/>
      <c r="L2626" s="132"/>
      <c r="M2626" s="133"/>
    </row>
    <row r="2627" spans="1:13" ht="15" customHeight="1">
      <c r="A2627" s="143"/>
      <c r="B2627" s="130"/>
      <c r="C2627" s="131"/>
      <c r="D2627" s="131"/>
      <c r="E2627" s="131"/>
      <c r="F2627" s="152"/>
      <c r="G2627" s="130"/>
      <c r="H2627" s="130"/>
      <c r="I2627" s="131"/>
      <c r="J2627" s="131"/>
      <c r="K2627" s="131"/>
      <c r="L2627" s="132"/>
      <c r="M2627" s="133"/>
    </row>
    <row r="2628" spans="1:13" ht="15" customHeight="1">
      <c r="A2628" s="143"/>
      <c r="B2628" s="130"/>
      <c r="C2628" s="131"/>
      <c r="D2628" s="131"/>
      <c r="E2628" s="131"/>
      <c r="F2628" s="152"/>
      <c r="G2628" s="130"/>
      <c r="H2628" s="130"/>
      <c r="I2628" s="131"/>
      <c r="J2628" s="131"/>
      <c r="K2628" s="131"/>
      <c r="L2628" s="132"/>
      <c r="M2628" s="133"/>
    </row>
    <row r="2629" spans="1:13" ht="15" customHeight="1">
      <c r="A2629" s="143"/>
      <c r="B2629" s="130"/>
      <c r="C2629" s="131"/>
      <c r="D2629" s="131"/>
      <c r="E2629" s="131"/>
      <c r="F2629" s="152"/>
      <c r="G2629" s="130"/>
      <c r="H2629" s="130"/>
      <c r="I2629" s="131"/>
      <c r="J2629" s="131"/>
      <c r="K2629" s="131"/>
      <c r="L2629" s="132"/>
      <c r="M2629" s="133"/>
    </row>
    <row r="2630" spans="1:13" ht="15" customHeight="1">
      <c r="A2630" s="143"/>
      <c r="B2630" s="130"/>
      <c r="C2630" s="131"/>
      <c r="D2630" s="131"/>
      <c r="E2630" s="131"/>
      <c r="F2630" s="152"/>
      <c r="G2630" s="130"/>
      <c r="H2630" s="130"/>
      <c r="I2630" s="131"/>
      <c r="J2630" s="131"/>
      <c r="K2630" s="131"/>
      <c r="L2630" s="132"/>
      <c r="M2630" s="133"/>
    </row>
    <row r="2631" spans="1:13" ht="15" customHeight="1">
      <c r="A2631" s="143"/>
      <c r="B2631" s="130"/>
      <c r="C2631" s="131"/>
      <c r="D2631" s="131"/>
      <c r="E2631" s="131"/>
      <c r="F2631" s="152"/>
      <c r="G2631" s="130"/>
      <c r="H2631" s="130"/>
      <c r="I2631" s="131"/>
      <c r="J2631" s="131"/>
      <c r="K2631" s="131"/>
      <c r="L2631" s="132"/>
      <c r="M2631" s="133"/>
    </row>
    <row r="2632" spans="1:13" ht="15" customHeight="1">
      <c r="A2632" s="143"/>
      <c r="B2632" s="130"/>
      <c r="C2632" s="131"/>
      <c r="D2632" s="131"/>
      <c r="E2632" s="131"/>
      <c r="F2632" s="152"/>
      <c r="G2632" s="130"/>
      <c r="H2632" s="130"/>
      <c r="I2632" s="131"/>
      <c r="J2632" s="131"/>
      <c r="K2632" s="131"/>
      <c r="L2632" s="132"/>
      <c r="M2632" s="133"/>
    </row>
    <row r="2633" spans="1:13" ht="15" customHeight="1">
      <c r="A2633" s="143"/>
      <c r="B2633" s="130"/>
      <c r="C2633" s="131"/>
      <c r="D2633" s="131"/>
      <c r="E2633" s="131"/>
      <c r="F2633" s="152"/>
      <c r="G2633" s="130"/>
      <c r="H2633" s="130"/>
      <c r="I2633" s="131"/>
      <c r="J2633" s="131"/>
      <c r="K2633" s="131"/>
      <c r="L2633" s="132"/>
      <c r="M2633" s="133"/>
    </row>
    <row r="2634" spans="1:13" ht="15" customHeight="1">
      <c r="A2634" s="143"/>
      <c r="B2634" s="130"/>
      <c r="C2634" s="131"/>
      <c r="D2634" s="131"/>
      <c r="E2634" s="131"/>
      <c r="F2634" s="152"/>
      <c r="G2634" s="130"/>
      <c r="H2634" s="130"/>
      <c r="I2634" s="131"/>
      <c r="J2634" s="131"/>
      <c r="K2634" s="131"/>
      <c r="L2634" s="132"/>
      <c r="M2634" s="133"/>
    </row>
    <row r="2635" spans="1:13" ht="15" customHeight="1">
      <c r="A2635" s="143"/>
      <c r="B2635" s="130"/>
      <c r="C2635" s="131"/>
      <c r="D2635" s="131"/>
      <c r="E2635" s="131"/>
      <c r="F2635" s="152"/>
      <c r="G2635" s="130"/>
      <c r="H2635" s="130"/>
      <c r="I2635" s="131"/>
      <c r="J2635" s="131"/>
      <c r="K2635" s="131"/>
      <c r="L2635" s="132"/>
      <c r="M2635" s="133"/>
    </row>
    <row r="2636" spans="1:13" ht="15" customHeight="1">
      <c r="A2636" s="143"/>
      <c r="B2636" s="130"/>
      <c r="C2636" s="131"/>
      <c r="D2636" s="131"/>
      <c r="E2636" s="131"/>
      <c r="F2636" s="152"/>
      <c r="G2636" s="130"/>
      <c r="H2636" s="130"/>
      <c r="I2636" s="131"/>
      <c r="J2636" s="131"/>
      <c r="K2636" s="131"/>
      <c r="L2636" s="132"/>
      <c r="M2636" s="133"/>
    </row>
    <row r="2637" spans="1:13" ht="15" customHeight="1">
      <c r="A2637" s="143"/>
      <c r="B2637" s="130"/>
      <c r="C2637" s="131"/>
      <c r="D2637" s="131"/>
      <c r="E2637" s="131"/>
      <c r="F2637" s="152"/>
      <c r="G2637" s="130"/>
      <c r="H2637" s="130"/>
      <c r="I2637" s="131"/>
      <c r="J2637" s="131"/>
      <c r="K2637" s="131"/>
      <c r="L2637" s="132"/>
      <c r="M2637" s="133"/>
    </row>
    <row r="2638" spans="1:13" ht="15" customHeight="1">
      <c r="A2638" s="143"/>
      <c r="B2638" s="130"/>
      <c r="C2638" s="131"/>
      <c r="D2638" s="131"/>
      <c r="E2638" s="131"/>
      <c r="F2638" s="152"/>
      <c r="G2638" s="130"/>
      <c r="H2638" s="130"/>
      <c r="I2638" s="131"/>
      <c r="J2638" s="131"/>
      <c r="K2638" s="131"/>
      <c r="L2638" s="132"/>
      <c r="M2638" s="133"/>
    </row>
    <row r="2639" spans="1:13" ht="15" customHeight="1">
      <c r="A2639" s="143"/>
      <c r="B2639" s="130"/>
      <c r="C2639" s="131"/>
      <c r="D2639" s="131"/>
      <c r="E2639" s="131"/>
      <c r="F2639" s="152"/>
      <c r="G2639" s="130"/>
      <c r="H2639" s="130"/>
      <c r="I2639" s="131"/>
      <c r="J2639" s="131"/>
      <c r="K2639" s="131"/>
      <c r="L2639" s="132"/>
      <c r="M2639" s="133"/>
    </row>
    <row r="2640" spans="1:13" ht="15" customHeight="1">
      <c r="A2640" s="143"/>
      <c r="B2640" s="130"/>
      <c r="C2640" s="131"/>
      <c r="D2640" s="131"/>
      <c r="E2640" s="131"/>
      <c r="F2640" s="152"/>
      <c r="G2640" s="130"/>
      <c r="H2640" s="130"/>
      <c r="I2640" s="131"/>
      <c r="J2640" s="131"/>
      <c r="K2640" s="131"/>
      <c r="L2640" s="132"/>
      <c r="M2640" s="133"/>
    </row>
    <row r="2641" spans="1:13" ht="15" customHeight="1">
      <c r="A2641" s="143"/>
      <c r="B2641" s="130"/>
      <c r="C2641" s="131"/>
      <c r="D2641" s="131"/>
      <c r="E2641" s="131"/>
      <c r="F2641" s="152"/>
      <c r="G2641" s="130"/>
      <c r="H2641" s="130"/>
      <c r="I2641" s="131"/>
      <c r="J2641" s="131"/>
      <c r="K2641" s="131"/>
      <c r="L2641" s="132"/>
      <c r="M2641" s="133"/>
    </row>
    <row r="2642" spans="1:13" ht="15" customHeight="1">
      <c r="A2642" s="143"/>
      <c r="B2642" s="130"/>
      <c r="C2642" s="131"/>
      <c r="D2642" s="131"/>
      <c r="E2642" s="131"/>
      <c r="F2642" s="152"/>
      <c r="G2642" s="130"/>
      <c r="H2642" s="130"/>
      <c r="I2642" s="131"/>
      <c r="J2642" s="131"/>
      <c r="K2642" s="131"/>
      <c r="L2642" s="132"/>
      <c r="M2642" s="133"/>
    </row>
    <row r="2643" spans="1:13" ht="15" customHeight="1">
      <c r="A2643" s="143"/>
      <c r="B2643" s="130"/>
      <c r="C2643" s="131"/>
      <c r="D2643" s="131"/>
      <c r="E2643" s="131"/>
      <c r="F2643" s="152"/>
      <c r="G2643" s="130"/>
      <c r="H2643" s="130"/>
      <c r="I2643" s="131"/>
      <c r="J2643" s="131"/>
      <c r="K2643" s="131"/>
      <c r="L2643" s="132"/>
      <c r="M2643" s="133"/>
    </row>
    <row r="2644" spans="1:13" ht="15" customHeight="1">
      <c r="A2644" s="143"/>
      <c r="B2644" s="130"/>
      <c r="C2644" s="131"/>
      <c r="D2644" s="131"/>
      <c r="E2644" s="131"/>
      <c r="F2644" s="152"/>
      <c r="G2644" s="130"/>
      <c r="H2644" s="130"/>
      <c r="I2644" s="131"/>
      <c r="J2644" s="131"/>
      <c r="K2644" s="131"/>
      <c r="L2644" s="132"/>
      <c r="M2644" s="133"/>
    </row>
    <row r="2645" spans="1:13" ht="15" customHeight="1">
      <c r="A2645" s="143"/>
      <c r="B2645" s="130"/>
      <c r="C2645" s="131"/>
      <c r="D2645" s="131"/>
      <c r="E2645" s="131"/>
      <c r="F2645" s="152"/>
      <c r="G2645" s="130"/>
      <c r="H2645" s="130"/>
      <c r="I2645" s="131"/>
      <c r="J2645" s="131"/>
      <c r="K2645" s="131"/>
      <c r="L2645" s="132"/>
      <c r="M2645" s="133"/>
    </row>
    <row r="2646" spans="1:13" ht="15" customHeight="1">
      <c r="A2646" s="143"/>
      <c r="B2646" s="130"/>
      <c r="C2646" s="131"/>
      <c r="D2646" s="131"/>
      <c r="E2646" s="131"/>
      <c r="F2646" s="152"/>
      <c r="G2646" s="130"/>
      <c r="H2646" s="130"/>
      <c r="I2646" s="131"/>
      <c r="J2646" s="131"/>
      <c r="K2646" s="131"/>
      <c r="L2646" s="132"/>
      <c r="M2646" s="133"/>
    </row>
    <row r="2647" spans="1:13" ht="15" customHeight="1">
      <c r="A2647" s="143"/>
      <c r="B2647" s="130"/>
      <c r="C2647" s="131"/>
      <c r="D2647" s="131"/>
      <c r="E2647" s="131"/>
      <c r="F2647" s="152"/>
      <c r="G2647" s="130"/>
      <c r="H2647" s="130"/>
      <c r="I2647" s="131"/>
      <c r="J2647" s="131"/>
      <c r="K2647" s="131"/>
      <c r="L2647" s="132"/>
      <c r="M2647" s="133"/>
    </row>
    <row r="2648" spans="1:13" ht="15" customHeight="1">
      <c r="A2648" s="143"/>
      <c r="B2648" s="130"/>
      <c r="C2648" s="131"/>
      <c r="D2648" s="131"/>
      <c r="E2648" s="131"/>
      <c r="F2648" s="152"/>
      <c r="G2648" s="130"/>
      <c r="H2648" s="130"/>
      <c r="I2648" s="131"/>
      <c r="J2648" s="131"/>
      <c r="K2648" s="131"/>
      <c r="L2648" s="132"/>
      <c r="M2648" s="133"/>
    </row>
    <row r="2649" spans="1:13" ht="15" customHeight="1">
      <c r="A2649" s="143"/>
      <c r="B2649" s="130"/>
      <c r="C2649" s="131"/>
      <c r="D2649" s="131"/>
      <c r="E2649" s="131"/>
      <c r="F2649" s="152"/>
      <c r="G2649" s="130"/>
      <c r="H2649" s="130"/>
      <c r="I2649" s="131"/>
      <c r="J2649" s="131"/>
      <c r="K2649" s="131"/>
      <c r="L2649" s="132"/>
      <c r="M2649" s="133"/>
    </row>
    <row r="2650" spans="1:13" ht="15" customHeight="1">
      <c r="A2650" s="143"/>
      <c r="B2650" s="130"/>
      <c r="C2650" s="131"/>
      <c r="D2650" s="131"/>
      <c r="E2650" s="131"/>
      <c r="F2650" s="152"/>
      <c r="G2650" s="130"/>
      <c r="H2650" s="130"/>
      <c r="I2650" s="131"/>
      <c r="J2650" s="131"/>
      <c r="K2650" s="131"/>
      <c r="L2650" s="132"/>
      <c r="M2650" s="133"/>
    </row>
    <row r="2651" spans="1:13" ht="15" customHeight="1">
      <c r="A2651" s="143"/>
      <c r="B2651" s="130"/>
      <c r="C2651" s="131"/>
      <c r="D2651" s="131"/>
      <c r="E2651" s="131"/>
      <c r="F2651" s="152"/>
      <c r="G2651" s="130"/>
      <c r="H2651" s="130"/>
      <c r="I2651" s="131"/>
      <c r="J2651" s="131"/>
      <c r="K2651" s="131"/>
      <c r="L2651" s="132"/>
      <c r="M2651" s="133"/>
    </row>
    <row r="2652" spans="1:13" ht="15" customHeight="1">
      <c r="A2652" s="143"/>
      <c r="B2652" s="130"/>
      <c r="C2652" s="131"/>
      <c r="D2652" s="131"/>
      <c r="E2652" s="131"/>
      <c r="F2652" s="152"/>
      <c r="G2652" s="130"/>
      <c r="H2652" s="130"/>
      <c r="I2652" s="131"/>
      <c r="J2652" s="131"/>
      <c r="K2652" s="131"/>
      <c r="L2652" s="132"/>
      <c r="M2652" s="133"/>
    </row>
    <row r="2653" spans="1:13" ht="15" customHeight="1">
      <c r="A2653" s="143"/>
      <c r="B2653" s="130"/>
      <c r="C2653" s="131"/>
      <c r="D2653" s="131"/>
      <c r="E2653" s="131"/>
      <c r="F2653" s="152"/>
      <c r="G2653" s="130"/>
      <c r="H2653" s="130"/>
      <c r="I2653" s="131"/>
      <c r="J2653" s="131"/>
      <c r="K2653" s="131"/>
      <c r="L2653" s="132"/>
      <c r="M2653" s="133"/>
    </row>
    <row r="2654" spans="1:13" ht="15" customHeight="1">
      <c r="A2654" s="143"/>
      <c r="B2654" s="130"/>
      <c r="C2654" s="131"/>
      <c r="D2654" s="131"/>
      <c r="E2654" s="131"/>
      <c r="F2654" s="152"/>
      <c r="G2654" s="130"/>
      <c r="H2654" s="130"/>
      <c r="I2654" s="131"/>
      <c r="J2654" s="131"/>
      <c r="K2654" s="131"/>
      <c r="L2654" s="132"/>
      <c r="M2654" s="133"/>
    </row>
    <row r="2655" spans="1:13" ht="15" customHeight="1">
      <c r="A2655" s="143"/>
      <c r="B2655" s="130"/>
      <c r="C2655" s="131"/>
      <c r="D2655" s="131"/>
      <c r="E2655" s="131"/>
      <c r="F2655" s="152"/>
      <c r="G2655" s="130"/>
      <c r="H2655" s="130"/>
      <c r="I2655" s="131"/>
      <c r="J2655" s="131"/>
      <c r="K2655" s="131"/>
      <c r="L2655" s="132"/>
      <c r="M2655" s="133"/>
    </row>
    <row r="2656" spans="1:13" ht="15" customHeight="1">
      <c r="A2656" s="143"/>
      <c r="B2656" s="130"/>
      <c r="C2656" s="131"/>
      <c r="D2656" s="131"/>
      <c r="E2656" s="131"/>
      <c r="F2656" s="152"/>
      <c r="G2656" s="130"/>
      <c r="H2656" s="130"/>
      <c r="I2656" s="131"/>
      <c r="J2656" s="131"/>
      <c r="K2656" s="131"/>
      <c r="L2656" s="132"/>
      <c r="M2656" s="133"/>
    </row>
    <row r="2657" spans="1:13" ht="15" customHeight="1">
      <c r="A2657" s="143"/>
      <c r="B2657" s="130"/>
      <c r="C2657" s="131"/>
      <c r="D2657" s="131"/>
      <c r="E2657" s="131"/>
      <c r="F2657" s="152"/>
      <c r="G2657" s="130"/>
      <c r="H2657" s="130"/>
      <c r="I2657" s="131"/>
      <c r="J2657" s="131"/>
      <c r="K2657" s="131"/>
      <c r="L2657" s="132"/>
      <c r="M2657" s="133"/>
    </row>
    <row r="2658" spans="1:13" ht="15" customHeight="1">
      <c r="A2658" s="143"/>
      <c r="B2658" s="130"/>
      <c r="C2658" s="131"/>
      <c r="D2658" s="131"/>
      <c r="E2658" s="131"/>
      <c r="F2658" s="152"/>
      <c r="G2658" s="130"/>
      <c r="H2658" s="130"/>
      <c r="I2658" s="131"/>
      <c r="J2658" s="131"/>
      <c r="K2658" s="131"/>
      <c r="L2658" s="132"/>
      <c r="M2658" s="133"/>
    </row>
    <row r="2659" spans="1:13" ht="15" customHeight="1">
      <c r="A2659" s="143"/>
      <c r="B2659" s="130"/>
      <c r="C2659" s="131"/>
      <c r="D2659" s="131"/>
      <c r="E2659" s="131"/>
      <c r="F2659" s="152"/>
      <c r="G2659" s="130"/>
      <c r="H2659" s="130"/>
      <c r="I2659" s="131"/>
      <c r="J2659" s="131"/>
      <c r="K2659" s="131"/>
      <c r="L2659" s="132"/>
      <c r="M2659" s="133"/>
    </row>
    <row r="2660" spans="1:13" ht="15" customHeight="1">
      <c r="A2660" s="143"/>
      <c r="B2660" s="130"/>
      <c r="C2660" s="131"/>
      <c r="D2660" s="131"/>
      <c r="E2660" s="131"/>
      <c r="F2660" s="152"/>
      <c r="G2660" s="130"/>
      <c r="H2660" s="130"/>
      <c r="I2660" s="131"/>
      <c r="J2660" s="131"/>
      <c r="K2660" s="131"/>
      <c r="L2660" s="132"/>
      <c r="M2660" s="133"/>
    </row>
    <row r="2661" spans="1:13" ht="15" customHeight="1">
      <c r="A2661" s="143"/>
      <c r="B2661" s="130"/>
      <c r="C2661" s="131"/>
      <c r="D2661" s="131"/>
      <c r="E2661" s="131"/>
      <c r="F2661" s="152"/>
      <c r="G2661" s="130"/>
      <c r="H2661" s="130"/>
      <c r="I2661" s="131"/>
      <c r="J2661" s="131"/>
      <c r="K2661" s="131"/>
      <c r="L2661" s="132"/>
      <c r="M2661" s="133"/>
    </row>
    <row r="2662" spans="1:13" ht="15" customHeight="1">
      <c r="A2662" s="143"/>
      <c r="B2662" s="130"/>
      <c r="C2662" s="131"/>
      <c r="D2662" s="131"/>
      <c r="E2662" s="131"/>
      <c r="F2662" s="152"/>
      <c r="G2662" s="130"/>
      <c r="H2662" s="130"/>
      <c r="I2662" s="131"/>
      <c r="J2662" s="131"/>
      <c r="K2662" s="131"/>
      <c r="L2662" s="132"/>
      <c r="M2662" s="133"/>
    </row>
    <row r="2663" spans="1:13" ht="15" customHeight="1">
      <c r="A2663" s="143"/>
      <c r="B2663" s="130"/>
      <c r="C2663" s="131"/>
      <c r="D2663" s="131"/>
      <c r="E2663" s="131"/>
      <c r="F2663" s="152"/>
      <c r="G2663" s="130"/>
      <c r="H2663" s="130"/>
      <c r="I2663" s="131"/>
      <c r="J2663" s="131"/>
      <c r="K2663" s="131"/>
      <c r="L2663" s="132"/>
      <c r="M2663" s="133"/>
    </row>
    <row r="2664" spans="1:13" ht="15" customHeight="1">
      <c r="A2664" s="143"/>
      <c r="B2664" s="130"/>
      <c r="C2664" s="131"/>
      <c r="D2664" s="131"/>
      <c r="E2664" s="131"/>
      <c r="F2664" s="152"/>
      <c r="G2664" s="130"/>
      <c r="H2664" s="130"/>
      <c r="I2664" s="131"/>
      <c r="J2664" s="131"/>
      <c r="K2664" s="131"/>
      <c r="L2664" s="132"/>
      <c r="M2664" s="133"/>
    </row>
    <row r="2665" spans="1:13" ht="15" customHeight="1">
      <c r="A2665" s="143"/>
      <c r="B2665" s="130"/>
      <c r="C2665" s="131"/>
      <c r="D2665" s="131"/>
      <c r="E2665" s="131"/>
      <c r="F2665" s="152"/>
      <c r="G2665" s="130"/>
      <c r="H2665" s="130"/>
      <c r="I2665" s="131"/>
      <c r="J2665" s="131"/>
      <c r="K2665" s="131"/>
      <c r="L2665" s="132"/>
      <c r="M2665" s="133"/>
    </row>
    <row r="2666" spans="1:13" ht="15" customHeight="1">
      <c r="A2666" s="143"/>
      <c r="B2666" s="130"/>
      <c r="C2666" s="131"/>
      <c r="D2666" s="131"/>
      <c r="E2666" s="131"/>
      <c r="F2666" s="152"/>
      <c r="G2666" s="130"/>
      <c r="H2666" s="130"/>
      <c r="I2666" s="131"/>
      <c r="J2666" s="131"/>
      <c r="K2666" s="131"/>
      <c r="L2666" s="132"/>
      <c r="M2666" s="133"/>
    </row>
    <row r="2667" spans="1:13" ht="15" customHeight="1">
      <c r="A2667" s="143"/>
      <c r="B2667" s="130"/>
      <c r="C2667" s="131"/>
      <c r="D2667" s="131"/>
      <c r="E2667" s="131"/>
      <c r="F2667" s="152"/>
      <c r="G2667" s="130"/>
      <c r="H2667" s="130"/>
      <c r="I2667" s="131"/>
      <c r="J2667" s="131"/>
      <c r="K2667" s="131"/>
      <c r="L2667" s="132"/>
      <c r="M2667" s="133"/>
    </row>
    <row r="2668" spans="1:13" ht="15" customHeight="1">
      <c r="A2668" s="143"/>
      <c r="B2668" s="130"/>
      <c r="C2668" s="131"/>
      <c r="D2668" s="131"/>
      <c r="E2668" s="131"/>
      <c r="F2668" s="152"/>
      <c r="G2668" s="130"/>
      <c r="H2668" s="130"/>
      <c r="I2668" s="131"/>
      <c r="J2668" s="131"/>
      <c r="K2668" s="131"/>
      <c r="L2668" s="132"/>
      <c r="M2668" s="133"/>
    </row>
    <row r="2669" spans="1:13" ht="15" customHeight="1">
      <c r="A2669" s="143"/>
      <c r="B2669" s="130"/>
      <c r="C2669" s="131"/>
      <c r="D2669" s="131"/>
      <c r="E2669" s="131"/>
      <c r="F2669" s="152"/>
      <c r="G2669" s="130"/>
      <c r="H2669" s="130"/>
      <c r="I2669" s="131"/>
      <c r="J2669" s="131"/>
      <c r="K2669" s="131"/>
      <c r="L2669" s="132"/>
      <c r="M2669" s="133"/>
    </row>
    <row r="2670" spans="1:13" ht="15" customHeight="1">
      <c r="A2670" s="143"/>
      <c r="B2670" s="130"/>
      <c r="C2670" s="131"/>
      <c r="D2670" s="131"/>
      <c r="E2670" s="131"/>
      <c r="F2670" s="152"/>
      <c r="G2670" s="130"/>
      <c r="H2670" s="130"/>
      <c r="I2670" s="131"/>
      <c r="J2670" s="131"/>
      <c r="K2670" s="131"/>
      <c r="L2670" s="132"/>
      <c r="M2670" s="133"/>
    </row>
    <row r="2671" spans="1:13" ht="15" customHeight="1">
      <c r="A2671" s="143"/>
      <c r="B2671" s="130"/>
      <c r="C2671" s="131"/>
      <c r="D2671" s="131"/>
      <c r="E2671" s="131"/>
      <c r="F2671" s="152"/>
      <c r="G2671" s="130"/>
      <c r="H2671" s="130"/>
      <c r="I2671" s="131"/>
      <c r="J2671" s="131"/>
      <c r="K2671" s="131"/>
      <c r="L2671" s="132"/>
      <c r="M2671" s="133"/>
    </row>
    <row r="2672" spans="1:13" ht="15" customHeight="1">
      <c r="A2672" s="143"/>
      <c r="B2672" s="130"/>
      <c r="C2672" s="131"/>
      <c r="D2672" s="131"/>
      <c r="E2672" s="131"/>
      <c r="F2672" s="152"/>
      <c r="G2672" s="130"/>
      <c r="H2672" s="130"/>
      <c r="I2672" s="131"/>
      <c r="J2672" s="131"/>
      <c r="K2672" s="131"/>
      <c r="L2672" s="132"/>
      <c r="M2672" s="133"/>
    </row>
    <row r="2673" spans="1:13" ht="15" customHeight="1">
      <c r="A2673" s="143"/>
      <c r="B2673" s="130"/>
      <c r="C2673" s="131"/>
      <c r="D2673" s="131"/>
      <c r="E2673" s="131"/>
      <c r="F2673" s="152"/>
      <c r="G2673" s="130"/>
      <c r="H2673" s="130"/>
      <c r="I2673" s="131"/>
      <c r="J2673" s="131"/>
      <c r="K2673" s="131"/>
      <c r="L2673" s="132"/>
      <c r="M2673" s="133"/>
    </row>
    <row r="2674" spans="1:13" ht="15" customHeight="1">
      <c r="A2674" s="143"/>
      <c r="B2674" s="130"/>
      <c r="C2674" s="131"/>
      <c r="D2674" s="131"/>
      <c r="E2674" s="131"/>
      <c r="F2674" s="152"/>
      <c r="G2674" s="130"/>
      <c r="H2674" s="130"/>
      <c r="I2674" s="131"/>
      <c r="J2674" s="131"/>
      <c r="K2674" s="131"/>
      <c r="L2674" s="132"/>
      <c r="M2674" s="133"/>
    </row>
    <row r="2675" spans="1:13" ht="15" customHeight="1">
      <c r="A2675" s="143"/>
      <c r="B2675" s="130"/>
      <c r="C2675" s="131"/>
      <c r="D2675" s="131"/>
      <c r="E2675" s="131"/>
      <c r="F2675" s="152"/>
      <c r="G2675" s="130"/>
      <c r="H2675" s="130"/>
      <c r="I2675" s="131"/>
      <c r="J2675" s="131"/>
      <c r="K2675" s="131"/>
      <c r="L2675" s="132"/>
      <c r="M2675" s="133"/>
    </row>
    <row r="2676" spans="1:13" ht="15" customHeight="1">
      <c r="A2676" s="143"/>
      <c r="B2676" s="130"/>
      <c r="C2676" s="131"/>
      <c r="D2676" s="131"/>
      <c r="E2676" s="131"/>
      <c r="F2676" s="152"/>
      <c r="G2676" s="130"/>
      <c r="H2676" s="130"/>
      <c r="I2676" s="131"/>
      <c r="J2676" s="131"/>
      <c r="K2676" s="131"/>
      <c r="L2676" s="132"/>
      <c r="M2676" s="133"/>
    </row>
    <row r="2677" spans="1:13" ht="15" customHeight="1">
      <c r="A2677" s="143"/>
      <c r="B2677" s="130"/>
      <c r="C2677" s="131"/>
      <c r="D2677" s="131"/>
      <c r="E2677" s="131"/>
      <c r="F2677" s="152"/>
      <c r="G2677" s="130"/>
      <c r="H2677" s="130"/>
      <c r="I2677" s="131"/>
      <c r="J2677" s="131"/>
      <c r="K2677" s="131"/>
      <c r="L2677" s="132"/>
      <c r="M2677" s="133"/>
    </row>
    <row r="2678" spans="1:13" ht="15" customHeight="1">
      <c r="A2678" s="143"/>
      <c r="B2678" s="130"/>
      <c r="C2678" s="131"/>
      <c r="D2678" s="131"/>
      <c r="E2678" s="131"/>
      <c r="F2678" s="152"/>
      <c r="G2678" s="130"/>
      <c r="H2678" s="130"/>
      <c r="I2678" s="131"/>
      <c r="J2678" s="131"/>
      <c r="K2678" s="131"/>
      <c r="L2678" s="132"/>
      <c r="M2678" s="133"/>
    </row>
    <row r="2679" spans="1:13" ht="15" customHeight="1">
      <c r="A2679" s="143"/>
      <c r="B2679" s="130"/>
      <c r="C2679" s="131"/>
      <c r="D2679" s="131"/>
      <c r="E2679" s="131"/>
      <c r="F2679" s="152"/>
      <c r="G2679" s="130"/>
      <c r="H2679" s="130"/>
      <c r="I2679" s="131"/>
      <c r="J2679" s="131"/>
      <c r="K2679" s="131"/>
      <c r="L2679" s="132"/>
      <c r="M2679" s="133"/>
    </row>
    <row r="2680" spans="1:13" ht="15" customHeight="1">
      <c r="A2680" s="143"/>
      <c r="B2680" s="130"/>
      <c r="C2680" s="131"/>
      <c r="D2680" s="131"/>
      <c r="E2680" s="131"/>
      <c r="F2680" s="152"/>
      <c r="G2680" s="130"/>
      <c r="H2680" s="130"/>
      <c r="I2680" s="131"/>
      <c r="J2680" s="131"/>
      <c r="K2680" s="131"/>
      <c r="L2680" s="132"/>
      <c r="M2680" s="133"/>
    </row>
    <row r="2681" spans="1:13" ht="15" customHeight="1">
      <c r="A2681" s="143"/>
      <c r="B2681" s="130"/>
      <c r="C2681" s="131"/>
      <c r="D2681" s="131"/>
      <c r="E2681" s="131"/>
      <c r="F2681" s="152"/>
      <c r="G2681" s="130"/>
      <c r="H2681" s="130"/>
      <c r="I2681" s="131"/>
      <c r="J2681" s="131"/>
      <c r="K2681" s="131"/>
      <c r="L2681" s="132"/>
      <c r="M2681" s="133"/>
    </row>
    <row r="2682" spans="1:13" ht="15" customHeight="1">
      <c r="A2682" s="143"/>
      <c r="B2682" s="130"/>
      <c r="C2682" s="131"/>
      <c r="D2682" s="131"/>
      <c r="E2682" s="131"/>
      <c r="F2682" s="152"/>
      <c r="G2682" s="130"/>
      <c r="H2682" s="130"/>
      <c r="I2682" s="131"/>
      <c r="J2682" s="131"/>
      <c r="K2682" s="131"/>
      <c r="L2682" s="132"/>
      <c r="M2682" s="133"/>
    </row>
    <row r="2683" spans="1:13" ht="15" customHeight="1">
      <c r="A2683" s="143"/>
      <c r="B2683" s="130"/>
      <c r="C2683" s="131"/>
      <c r="D2683" s="131"/>
      <c r="E2683" s="131"/>
      <c r="F2683" s="152"/>
      <c r="G2683" s="130"/>
      <c r="H2683" s="130"/>
      <c r="I2683" s="131"/>
      <c r="J2683" s="131"/>
      <c r="K2683" s="131"/>
      <c r="L2683" s="132"/>
      <c r="M2683" s="133"/>
    </row>
    <row r="2684" spans="1:13" ht="15" customHeight="1">
      <c r="A2684" s="143"/>
      <c r="B2684" s="130"/>
      <c r="C2684" s="131"/>
      <c r="D2684" s="131"/>
      <c r="E2684" s="131"/>
      <c r="F2684" s="152"/>
      <c r="G2684" s="130"/>
      <c r="H2684" s="130"/>
      <c r="I2684" s="131"/>
      <c r="J2684" s="131"/>
      <c r="K2684" s="131"/>
      <c r="L2684" s="132"/>
      <c r="M2684" s="133"/>
    </row>
    <row r="2685" spans="1:13" ht="15" customHeight="1">
      <c r="A2685" s="143"/>
      <c r="B2685" s="130"/>
      <c r="C2685" s="131"/>
      <c r="D2685" s="131"/>
      <c r="E2685" s="131"/>
      <c r="F2685" s="152"/>
      <c r="G2685" s="130"/>
      <c r="H2685" s="130"/>
      <c r="I2685" s="131"/>
      <c r="J2685" s="131"/>
      <c r="K2685" s="131"/>
      <c r="L2685" s="132"/>
      <c r="M2685" s="133"/>
    </row>
    <row r="2686" spans="1:13" ht="15" customHeight="1">
      <c r="A2686" s="143"/>
      <c r="B2686" s="130"/>
      <c r="C2686" s="131"/>
      <c r="D2686" s="131"/>
      <c r="E2686" s="131"/>
      <c r="F2686" s="152"/>
      <c r="G2686" s="130"/>
      <c r="H2686" s="130"/>
      <c r="I2686" s="131"/>
      <c r="J2686" s="131"/>
      <c r="K2686" s="131"/>
      <c r="L2686" s="132"/>
      <c r="M2686" s="133"/>
    </row>
    <row r="2687" spans="1:13" ht="15" customHeight="1">
      <c r="A2687" s="143"/>
      <c r="B2687" s="130"/>
      <c r="C2687" s="131"/>
      <c r="D2687" s="131"/>
      <c r="E2687" s="131"/>
      <c r="F2687" s="152"/>
      <c r="G2687" s="130"/>
      <c r="H2687" s="130"/>
      <c r="I2687" s="131"/>
      <c r="J2687" s="131"/>
      <c r="K2687" s="131"/>
      <c r="L2687" s="132"/>
      <c r="M2687" s="133"/>
    </row>
    <row r="2688" spans="1:13" ht="15" customHeight="1">
      <c r="A2688" s="143"/>
      <c r="B2688" s="130"/>
      <c r="C2688" s="131"/>
      <c r="D2688" s="131"/>
      <c r="E2688" s="131"/>
      <c r="F2688" s="152"/>
      <c r="G2688" s="130"/>
      <c r="H2688" s="130"/>
      <c r="I2688" s="131"/>
      <c r="J2688" s="131"/>
      <c r="K2688" s="131"/>
      <c r="L2688" s="132"/>
      <c r="M2688" s="133"/>
    </row>
    <row r="2689" spans="1:13" ht="15" customHeight="1">
      <c r="A2689" s="143"/>
      <c r="B2689" s="130"/>
      <c r="C2689" s="131"/>
      <c r="D2689" s="131"/>
      <c r="E2689" s="131"/>
      <c r="F2689" s="152"/>
      <c r="G2689" s="130"/>
      <c r="H2689" s="130"/>
      <c r="I2689" s="131"/>
      <c r="J2689" s="131"/>
      <c r="K2689" s="131"/>
      <c r="L2689" s="132"/>
      <c r="M2689" s="133"/>
    </row>
    <row r="2690" spans="1:13" ht="15" customHeight="1">
      <c r="A2690" s="143"/>
      <c r="B2690" s="130"/>
      <c r="C2690" s="131"/>
      <c r="D2690" s="131"/>
      <c r="E2690" s="131"/>
      <c r="F2690" s="152"/>
      <c r="G2690" s="130"/>
      <c r="H2690" s="130"/>
      <c r="I2690" s="131"/>
      <c r="J2690" s="131"/>
      <c r="K2690" s="131"/>
      <c r="L2690" s="132"/>
      <c r="M2690" s="133"/>
    </row>
    <row r="2691" spans="1:13" ht="15" customHeight="1">
      <c r="A2691" s="143"/>
      <c r="B2691" s="130"/>
      <c r="C2691" s="131"/>
      <c r="D2691" s="131"/>
      <c r="E2691" s="131"/>
      <c r="F2691" s="152"/>
      <c r="G2691" s="130"/>
      <c r="H2691" s="130"/>
      <c r="I2691" s="131"/>
      <c r="J2691" s="131"/>
      <c r="K2691" s="131"/>
      <c r="L2691" s="132"/>
      <c r="M2691" s="133"/>
    </row>
    <row r="2692" spans="1:13" ht="15" customHeight="1">
      <c r="A2692" s="143"/>
      <c r="B2692" s="130"/>
      <c r="C2692" s="131"/>
      <c r="D2692" s="131"/>
      <c r="E2692" s="131"/>
      <c r="F2692" s="152"/>
      <c r="G2692" s="130"/>
      <c r="H2692" s="130"/>
      <c r="I2692" s="131"/>
      <c r="J2692" s="131"/>
      <c r="K2692" s="131"/>
      <c r="L2692" s="132"/>
      <c r="M2692" s="133"/>
    </row>
    <row r="2693" spans="1:13" ht="15" customHeight="1">
      <c r="A2693" s="143"/>
      <c r="B2693" s="130"/>
      <c r="C2693" s="131"/>
      <c r="D2693" s="131"/>
      <c r="E2693" s="131"/>
      <c r="F2693" s="152"/>
      <c r="G2693" s="130"/>
      <c r="H2693" s="130"/>
      <c r="I2693" s="131"/>
      <c r="J2693" s="131"/>
      <c r="K2693" s="131"/>
      <c r="L2693" s="132"/>
      <c r="M2693" s="133"/>
    </row>
    <row r="2694" spans="1:13" ht="15" customHeight="1">
      <c r="A2694" s="143"/>
      <c r="B2694" s="130"/>
      <c r="C2694" s="131"/>
      <c r="D2694" s="131"/>
      <c r="E2694" s="131"/>
      <c r="F2694" s="152"/>
      <c r="G2694" s="130"/>
      <c r="H2694" s="130"/>
      <c r="I2694" s="131"/>
      <c r="J2694" s="131"/>
      <c r="K2694" s="131"/>
      <c r="L2694" s="132"/>
      <c r="M2694" s="133"/>
    </row>
    <row r="2695" spans="1:13" ht="15" customHeight="1">
      <c r="A2695" s="143"/>
      <c r="B2695" s="130"/>
      <c r="C2695" s="131"/>
      <c r="D2695" s="131"/>
      <c r="E2695" s="131"/>
      <c r="F2695" s="152"/>
      <c r="G2695" s="130"/>
      <c r="H2695" s="130"/>
      <c r="I2695" s="131"/>
      <c r="J2695" s="131"/>
      <c r="K2695" s="131"/>
      <c r="L2695" s="132"/>
      <c r="M2695" s="133"/>
    </row>
    <row r="2696" spans="1:13" ht="15" customHeight="1">
      <c r="A2696" s="143"/>
      <c r="B2696" s="130"/>
      <c r="C2696" s="131"/>
      <c r="D2696" s="131"/>
      <c r="E2696" s="131"/>
      <c r="F2696" s="152"/>
      <c r="G2696" s="130"/>
      <c r="H2696" s="130"/>
      <c r="I2696" s="131"/>
      <c r="J2696" s="131"/>
      <c r="K2696" s="131"/>
      <c r="L2696" s="132"/>
      <c r="M2696" s="133"/>
    </row>
    <row r="2697" spans="1:13" ht="15" customHeight="1">
      <c r="A2697" s="143"/>
      <c r="B2697" s="130"/>
      <c r="C2697" s="131"/>
      <c r="D2697" s="131"/>
      <c r="E2697" s="131"/>
      <c r="F2697" s="152"/>
      <c r="G2697" s="130"/>
      <c r="H2697" s="130"/>
      <c r="I2697" s="131"/>
      <c r="J2697" s="131"/>
      <c r="K2697" s="131"/>
      <c r="L2697" s="132"/>
      <c r="M2697" s="133"/>
    </row>
    <row r="2698" spans="1:13" ht="15" customHeight="1">
      <c r="A2698" s="143"/>
      <c r="B2698" s="130"/>
      <c r="C2698" s="131"/>
      <c r="D2698" s="131"/>
      <c r="E2698" s="131"/>
      <c r="F2698" s="152"/>
      <c r="G2698" s="130"/>
      <c r="H2698" s="130"/>
      <c r="I2698" s="131"/>
      <c r="J2698" s="131"/>
      <c r="K2698" s="131"/>
      <c r="L2698" s="132"/>
      <c r="M2698" s="133"/>
    </row>
    <row r="2699" spans="1:13" ht="15" customHeight="1">
      <c r="A2699" s="143"/>
      <c r="B2699" s="130"/>
      <c r="C2699" s="131"/>
      <c r="D2699" s="131"/>
      <c r="E2699" s="131"/>
      <c r="F2699" s="152"/>
      <c r="G2699" s="130"/>
      <c r="H2699" s="130"/>
      <c r="I2699" s="131"/>
      <c r="J2699" s="131"/>
      <c r="K2699" s="131"/>
      <c r="L2699" s="132"/>
      <c r="M2699" s="133"/>
    </row>
    <row r="2700" spans="1:13" ht="15" customHeight="1">
      <c r="A2700" s="143"/>
      <c r="B2700" s="130"/>
      <c r="C2700" s="131"/>
      <c r="D2700" s="131"/>
      <c r="E2700" s="131"/>
      <c r="F2700" s="152"/>
      <c r="G2700" s="130"/>
      <c r="H2700" s="130"/>
      <c r="I2700" s="131"/>
      <c r="J2700" s="131"/>
      <c r="K2700" s="131"/>
      <c r="L2700" s="132"/>
      <c r="M2700" s="133"/>
    </row>
    <row r="2701" spans="1:13" ht="15" customHeight="1">
      <c r="A2701" s="143"/>
      <c r="B2701" s="130"/>
      <c r="C2701" s="131"/>
      <c r="D2701" s="131"/>
      <c r="E2701" s="131"/>
      <c r="F2701" s="152"/>
      <c r="G2701" s="130"/>
      <c r="H2701" s="130"/>
      <c r="I2701" s="131"/>
      <c r="J2701" s="131"/>
      <c r="K2701" s="131"/>
      <c r="L2701" s="132"/>
      <c r="M2701" s="133"/>
    </row>
    <row r="2702" spans="1:13" ht="15" customHeight="1">
      <c r="A2702" s="143"/>
      <c r="B2702" s="130"/>
      <c r="C2702" s="131"/>
      <c r="D2702" s="131"/>
      <c r="E2702" s="131"/>
      <c r="F2702" s="152"/>
      <c r="G2702" s="130"/>
      <c r="H2702" s="130"/>
      <c r="I2702" s="131"/>
      <c r="J2702" s="131"/>
      <c r="K2702" s="131"/>
      <c r="L2702" s="132"/>
      <c r="M2702" s="133"/>
    </row>
    <row r="2703" spans="1:13" ht="15" customHeight="1">
      <c r="A2703" s="143"/>
      <c r="B2703" s="130"/>
      <c r="C2703" s="131"/>
      <c r="D2703" s="131"/>
      <c r="E2703" s="131"/>
      <c r="F2703" s="152"/>
      <c r="G2703" s="130"/>
      <c r="H2703" s="130"/>
      <c r="I2703" s="131"/>
      <c r="J2703" s="131"/>
      <c r="K2703" s="131"/>
      <c r="L2703" s="132"/>
      <c r="M2703" s="133"/>
    </row>
    <row r="2704" spans="1:13" ht="15" customHeight="1">
      <c r="A2704" s="143"/>
      <c r="B2704" s="130"/>
      <c r="C2704" s="131"/>
      <c r="D2704" s="131"/>
      <c r="E2704" s="131"/>
      <c r="F2704" s="152"/>
      <c r="G2704" s="130"/>
      <c r="H2704" s="130"/>
      <c r="I2704" s="131"/>
      <c r="J2704" s="131"/>
      <c r="K2704" s="131"/>
      <c r="L2704" s="132"/>
      <c r="M2704" s="133"/>
    </row>
    <row r="2705" spans="1:13" ht="15" customHeight="1">
      <c r="A2705" s="143"/>
      <c r="B2705" s="130"/>
      <c r="C2705" s="131"/>
      <c r="D2705" s="131"/>
      <c r="E2705" s="131"/>
      <c r="F2705" s="152"/>
      <c r="G2705" s="130"/>
      <c r="H2705" s="130"/>
      <c r="I2705" s="131"/>
      <c r="J2705" s="131"/>
      <c r="K2705" s="131"/>
      <c r="L2705" s="132"/>
      <c r="M2705" s="133"/>
    </row>
    <row r="2706" spans="1:13" ht="15" customHeight="1">
      <c r="A2706" s="143"/>
      <c r="B2706" s="130"/>
      <c r="C2706" s="131"/>
      <c r="D2706" s="131"/>
      <c r="E2706" s="131"/>
      <c r="F2706" s="152"/>
      <c r="G2706" s="130"/>
      <c r="H2706" s="130"/>
      <c r="I2706" s="131"/>
      <c r="J2706" s="131"/>
      <c r="K2706" s="131"/>
      <c r="L2706" s="132"/>
      <c r="M2706" s="133"/>
    </row>
    <row r="2707" spans="1:13" ht="15" customHeight="1">
      <c r="A2707" s="143"/>
      <c r="B2707" s="130"/>
      <c r="C2707" s="131"/>
      <c r="D2707" s="131"/>
      <c r="E2707" s="131"/>
      <c r="F2707" s="152"/>
      <c r="G2707" s="130"/>
      <c r="H2707" s="130"/>
      <c r="I2707" s="131"/>
      <c r="J2707" s="131"/>
      <c r="K2707" s="131"/>
      <c r="L2707" s="132"/>
      <c r="M2707" s="133"/>
    </row>
    <row r="2708" spans="1:13" ht="15" customHeight="1">
      <c r="A2708" s="143"/>
      <c r="B2708" s="130"/>
      <c r="C2708" s="131"/>
      <c r="D2708" s="131"/>
      <c r="E2708" s="131"/>
      <c r="F2708" s="152"/>
      <c r="G2708" s="130"/>
      <c r="H2708" s="130"/>
      <c r="I2708" s="131"/>
      <c r="J2708" s="131"/>
      <c r="K2708" s="131"/>
      <c r="L2708" s="132"/>
      <c r="M2708" s="133"/>
    </row>
    <row r="2709" spans="1:13" ht="15" customHeight="1">
      <c r="A2709" s="143"/>
      <c r="B2709" s="130"/>
      <c r="C2709" s="131"/>
      <c r="D2709" s="131"/>
      <c r="E2709" s="131"/>
      <c r="F2709" s="152"/>
      <c r="G2709" s="130"/>
      <c r="H2709" s="130"/>
      <c r="I2709" s="131"/>
      <c r="J2709" s="131"/>
      <c r="K2709" s="131"/>
      <c r="L2709" s="132"/>
      <c r="M2709" s="133"/>
    </row>
    <row r="2710" spans="1:13" ht="15" customHeight="1">
      <c r="A2710" s="143"/>
      <c r="B2710" s="130"/>
      <c r="C2710" s="131"/>
      <c r="D2710" s="131"/>
      <c r="E2710" s="131"/>
      <c r="F2710" s="152"/>
      <c r="G2710" s="130"/>
      <c r="H2710" s="130"/>
      <c r="I2710" s="131"/>
      <c r="J2710" s="131"/>
      <c r="K2710" s="131"/>
      <c r="L2710" s="132"/>
      <c r="M2710" s="133"/>
    </row>
    <row r="2711" spans="1:13" ht="15" customHeight="1">
      <c r="A2711" s="143"/>
      <c r="B2711" s="130"/>
      <c r="C2711" s="131"/>
      <c r="D2711" s="131"/>
      <c r="E2711" s="131"/>
      <c r="F2711" s="152"/>
      <c r="G2711" s="130"/>
      <c r="H2711" s="130"/>
      <c r="I2711" s="131"/>
      <c r="J2711" s="131"/>
      <c r="K2711" s="131"/>
      <c r="L2711" s="132"/>
      <c r="M2711" s="133"/>
    </row>
    <row r="2712" spans="1:13" ht="15" customHeight="1">
      <c r="A2712" s="143"/>
      <c r="B2712" s="130"/>
      <c r="C2712" s="131"/>
      <c r="D2712" s="131"/>
      <c r="E2712" s="131"/>
      <c r="F2712" s="152"/>
      <c r="G2712" s="130"/>
      <c r="H2712" s="130"/>
      <c r="I2712" s="131"/>
      <c r="J2712" s="131"/>
      <c r="K2712" s="131"/>
      <c r="L2712" s="132"/>
      <c r="M2712" s="133"/>
    </row>
    <row r="2713" spans="1:13" ht="15" customHeight="1">
      <c r="A2713" s="143"/>
      <c r="B2713" s="130"/>
      <c r="C2713" s="131"/>
      <c r="D2713" s="131"/>
      <c r="E2713" s="131"/>
      <c r="F2713" s="152"/>
      <c r="G2713" s="130"/>
      <c r="H2713" s="130"/>
      <c r="I2713" s="131"/>
      <c r="J2713" s="131"/>
      <c r="K2713" s="131"/>
      <c r="L2713" s="132"/>
      <c r="M2713" s="133"/>
    </row>
    <row r="2714" spans="1:13" ht="15" customHeight="1">
      <c r="A2714" s="143"/>
      <c r="B2714" s="130"/>
      <c r="C2714" s="131"/>
      <c r="D2714" s="131"/>
      <c r="E2714" s="131"/>
      <c r="F2714" s="152"/>
      <c r="G2714" s="130"/>
      <c r="H2714" s="130"/>
      <c r="I2714" s="131"/>
      <c r="J2714" s="131"/>
      <c r="K2714" s="131"/>
      <c r="L2714" s="132"/>
      <c r="M2714" s="133"/>
    </row>
    <row r="2715" spans="1:13" ht="15" customHeight="1">
      <c r="A2715" s="143"/>
      <c r="B2715" s="130"/>
      <c r="C2715" s="131"/>
      <c r="D2715" s="131"/>
      <c r="E2715" s="131"/>
      <c r="F2715" s="152"/>
      <c r="G2715" s="130"/>
      <c r="H2715" s="130"/>
      <c r="I2715" s="131"/>
      <c r="J2715" s="131"/>
      <c r="K2715" s="131"/>
      <c r="L2715" s="132"/>
      <c r="M2715" s="133"/>
    </row>
    <row r="2716" spans="1:13" ht="15" customHeight="1">
      <c r="A2716" s="143"/>
      <c r="B2716" s="130"/>
      <c r="C2716" s="131"/>
      <c r="D2716" s="131"/>
      <c r="E2716" s="131"/>
      <c r="F2716" s="152"/>
      <c r="G2716" s="130"/>
      <c r="H2716" s="130"/>
      <c r="I2716" s="131"/>
      <c r="J2716" s="131"/>
      <c r="K2716" s="131"/>
      <c r="L2716" s="132"/>
      <c r="M2716" s="133"/>
    </row>
    <row r="2717" spans="1:13" ht="15" customHeight="1">
      <c r="A2717" s="143"/>
      <c r="B2717" s="130"/>
      <c r="C2717" s="131"/>
      <c r="D2717" s="131"/>
      <c r="E2717" s="131"/>
      <c r="F2717" s="152"/>
      <c r="G2717" s="130"/>
      <c r="H2717" s="130"/>
      <c r="I2717" s="131"/>
      <c r="J2717" s="131"/>
      <c r="K2717" s="131"/>
      <c r="L2717" s="132"/>
      <c r="M2717" s="133"/>
    </row>
    <row r="2718" spans="1:13" ht="15" customHeight="1">
      <c r="A2718" s="143"/>
      <c r="B2718" s="130"/>
      <c r="C2718" s="131"/>
      <c r="D2718" s="131"/>
      <c r="E2718" s="131"/>
      <c r="F2718" s="152"/>
      <c r="G2718" s="130"/>
      <c r="H2718" s="130"/>
      <c r="I2718" s="131"/>
      <c r="J2718" s="131"/>
      <c r="K2718" s="131"/>
      <c r="L2718" s="132"/>
      <c r="M2718" s="133"/>
    </row>
    <row r="2719" spans="1:13" ht="15" customHeight="1">
      <c r="A2719" s="143"/>
      <c r="B2719" s="130"/>
      <c r="C2719" s="131"/>
      <c r="D2719" s="131"/>
      <c r="E2719" s="131"/>
      <c r="F2719" s="152"/>
      <c r="G2719" s="130"/>
      <c r="H2719" s="130"/>
      <c r="I2719" s="131"/>
      <c r="J2719" s="131"/>
      <c r="K2719" s="131"/>
      <c r="L2719" s="132"/>
      <c r="M2719" s="133"/>
    </row>
    <row r="2720" spans="1:13" ht="15" customHeight="1">
      <c r="A2720" s="143"/>
      <c r="B2720" s="130"/>
      <c r="C2720" s="131"/>
      <c r="D2720" s="131"/>
      <c r="E2720" s="131"/>
      <c r="F2720" s="152"/>
      <c r="G2720" s="130"/>
      <c r="H2720" s="130"/>
      <c r="I2720" s="131"/>
      <c r="J2720" s="131"/>
      <c r="K2720" s="131"/>
      <c r="L2720" s="132"/>
      <c r="M2720" s="133"/>
    </row>
    <row r="2721" spans="1:13" ht="15" customHeight="1">
      <c r="A2721" s="143"/>
      <c r="B2721" s="130"/>
      <c r="C2721" s="131"/>
      <c r="D2721" s="131"/>
      <c r="E2721" s="131"/>
      <c r="F2721" s="152"/>
      <c r="G2721" s="130"/>
      <c r="H2721" s="130"/>
      <c r="I2721" s="131"/>
      <c r="J2721" s="131"/>
      <c r="K2721" s="131"/>
      <c r="L2721" s="132"/>
      <c r="M2721" s="133"/>
    </row>
    <row r="2722" spans="1:13" ht="15" customHeight="1">
      <c r="A2722" s="143"/>
      <c r="B2722" s="130"/>
      <c r="C2722" s="131"/>
      <c r="D2722" s="131"/>
      <c r="E2722" s="131"/>
      <c r="F2722" s="152"/>
      <c r="G2722" s="130"/>
      <c r="H2722" s="130"/>
      <c r="I2722" s="131"/>
      <c r="J2722" s="131"/>
      <c r="K2722" s="131"/>
      <c r="L2722" s="132"/>
      <c r="M2722" s="133"/>
    </row>
    <row r="2723" spans="1:13" ht="15" customHeight="1">
      <c r="A2723" s="143"/>
      <c r="B2723" s="130"/>
      <c r="C2723" s="131"/>
      <c r="D2723" s="131"/>
      <c r="E2723" s="131"/>
      <c r="F2723" s="152"/>
      <c r="G2723" s="130"/>
      <c r="H2723" s="130"/>
      <c r="I2723" s="131"/>
      <c r="J2723" s="131"/>
      <c r="K2723" s="131"/>
      <c r="L2723" s="132"/>
      <c r="M2723" s="133"/>
    </row>
    <row r="2724" spans="1:13" ht="15" customHeight="1">
      <c r="A2724" s="143"/>
      <c r="B2724" s="130"/>
      <c r="C2724" s="131"/>
      <c r="D2724" s="131"/>
      <c r="E2724" s="131"/>
      <c r="F2724" s="152"/>
      <c r="G2724" s="130"/>
      <c r="H2724" s="130"/>
      <c r="I2724" s="131"/>
      <c r="J2724" s="131"/>
      <c r="K2724" s="131"/>
      <c r="L2724" s="132"/>
      <c r="M2724" s="133"/>
    </row>
    <row r="2725" spans="1:13" ht="15" customHeight="1">
      <c r="A2725" s="143"/>
      <c r="B2725" s="130"/>
      <c r="C2725" s="131"/>
      <c r="D2725" s="131"/>
      <c r="E2725" s="131"/>
      <c r="F2725" s="152"/>
      <c r="G2725" s="130"/>
      <c r="H2725" s="130"/>
      <c r="I2725" s="131"/>
      <c r="J2725" s="131"/>
      <c r="K2725" s="131"/>
      <c r="L2725" s="132"/>
      <c r="M2725" s="133"/>
    </row>
    <row r="2726" spans="1:13" ht="15" customHeight="1">
      <c r="A2726" s="143"/>
      <c r="B2726" s="130"/>
      <c r="C2726" s="131"/>
      <c r="D2726" s="131"/>
      <c r="E2726" s="131"/>
      <c r="F2726" s="152"/>
      <c r="G2726" s="130"/>
      <c r="H2726" s="130"/>
      <c r="I2726" s="131"/>
      <c r="J2726" s="131"/>
      <c r="K2726" s="131"/>
      <c r="L2726" s="132"/>
      <c r="M2726" s="133"/>
    </row>
    <row r="2727" spans="1:13" ht="15" customHeight="1">
      <c r="A2727" s="143"/>
      <c r="B2727" s="130"/>
      <c r="C2727" s="131"/>
      <c r="D2727" s="131"/>
      <c r="E2727" s="131"/>
      <c r="F2727" s="152"/>
      <c r="G2727" s="130"/>
      <c r="H2727" s="130"/>
      <c r="I2727" s="131"/>
      <c r="J2727" s="131"/>
      <c r="K2727" s="131"/>
      <c r="L2727" s="132"/>
      <c r="M2727" s="133"/>
    </row>
    <row r="2728" spans="1:13" ht="15" customHeight="1">
      <c r="A2728" s="143"/>
      <c r="B2728" s="130"/>
      <c r="C2728" s="131"/>
      <c r="D2728" s="131"/>
      <c r="E2728" s="131"/>
      <c r="F2728" s="152"/>
      <c r="G2728" s="130"/>
      <c r="H2728" s="130"/>
      <c r="I2728" s="131"/>
      <c r="J2728" s="131"/>
      <c r="K2728" s="131"/>
      <c r="L2728" s="132"/>
      <c r="M2728" s="133"/>
    </row>
    <row r="2729" spans="1:13" ht="15" customHeight="1">
      <c r="A2729" s="143"/>
      <c r="B2729" s="130"/>
      <c r="C2729" s="131"/>
      <c r="D2729" s="131"/>
      <c r="E2729" s="131"/>
      <c r="F2729" s="152"/>
      <c r="G2729" s="130"/>
      <c r="H2729" s="130"/>
      <c r="I2729" s="131"/>
      <c r="J2729" s="131"/>
      <c r="K2729" s="131"/>
      <c r="L2729" s="132"/>
      <c r="M2729" s="133"/>
    </row>
    <row r="2730" spans="1:13" ht="15" customHeight="1">
      <c r="A2730" s="143"/>
      <c r="B2730" s="130"/>
      <c r="C2730" s="131"/>
      <c r="D2730" s="131"/>
      <c r="E2730" s="131"/>
      <c r="F2730" s="152"/>
      <c r="G2730" s="130"/>
      <c r="H2730" s="130"/>
      <c r="I2730" s="131"/>
      <c r="J2730" s="131"/>
      <c r="K2730" s="131"/>
      <c r="L2730" s="132"/>
      <c r="M2730" s="133"/>
    </row>
    <row r="2731" spans="1:13" ht="15" customHeight="1">
      <c r="A2731" s="143"/>
      <c r="B2731" s="130"/>
      <c r="C2731" s="131"/>
      <c r="D2731" s="131"/>
      <c r="E2731" s="131"/>
      <c r="F2731" s="152"/>
      <c r="G2731" s="130"/>
      <c r="H2731" s="130"/>
      <c r="I2731" s="131"/>
      <c r="J2731" s="131"/>
      <c r="K2731" s="131"/>
      <c r="L2731" s="132"/>
      <c r="M2731" s="133"/>
    </row>
    <row r="2732" spans="1:13" ht="15" customHeight="1">
      <c r="A2732" s="143"/>
      <c r="B2732" s="130"/>
      <c r="C2732" s="131"/>
      <c r="D2732" s="131"/>
      <c r="E2732" s="131"/>
      <c r="F2732" s="152"/>
      <c r="G2732" s="130"/>
      <c r="H2732" s="130"/>
      <c r="I2732" s="131"/>
      <c r="J2732" s="131"/>
      <c r="K2732" s="131"/>
      <c r="L2732" s="132"/>
      <c r="M2732" s="133"/>
    </row>
    <row r="2733" spans="1:13" ht="15" customHeight="1">
      <c r="A2733" s="143"/>
      <c r="B2733" s="130"/>
      <c r="C2733" s="131"/>
      <c r="D2733" s="131"/>
      <c r="E2733" s="131"/>
      <c r="F2733" s="152"/>
      <c r="G2733" s="130"/>
      <c r="H2733" s="130"/>
      <c r="I2733" s="131"/>
      <c r="J2733" s="131"/>
      <c r="K2733" s="131"/>
      <c r="L2733" s="132"/>
      <c r="M2733" s="133"/>
    </row>
    <row r="2734" spans="1:13" ht="15" customHeight="1">
      <c r="A2734" s="143"/>
      <c r="B2734" s="130"/>
      <c r="C2734" s="131"/>
      <c r="D2734" s="131"/>
      <c r="E2734" s="131"/>
      <c r="F2734" s="152"/>
      <c r="G2734" s="130"/>
      <c r="H2734" s="130"/>
      <c r="I2734" s="131"/>
      <c r="J2734" s="131"/>
      <c r="K2734" s="131"/>
      <c r="L2734" s="132"/>
      <c r="M2734" s="133"/>
    </row>
    <row r="2735" spans="1:13" ht="15" customHeight="1">
      <c r="A2735" s="143"/>
      <c r="B2735" s="130"/>
      <c r="C2735" s="131"/>
      <c r="D2735" s="131"/>
      <c r="E2735" s="131"/>
      <c r="F2735" s="152"/>
      <c r="G2735" s="130"/>
      <c r="H2735" s="130"/>
      <c r="I2735" s="131"/>
      <c r="J2735" s="131"/>
      <c r="K2735" s="131"/>
      <c r="L2735" s="132"/>
      <c r="M2735" s="133"/>
    </row>
    <row r="2736" spans="1:13" ht="15" customHeight="1">
      <c r="A2736" s="143"/>
      <c r="B2736" s="130"/>
      <c r="C2736" s="131"/>
      <c r="D2736" s="131"/>
      <c r="E2736" s="131"/>
      <c r="F2736" s="152"/>
      <c r="G2736" s="130"/>
      <c r="H2736" s="130"/>
      <c r="I2736" s="131"/>
      <c r="J2736" s="131"/>
      <c r="K2736" s="131"/>
      <c r="L2736" s="132"/>
      <c r="M2736" s="133"/>
    </row>
    <row r="2737" spans="1:13" ht="15" customHeight="1">
      <c r="A2737" s="143"/>
      <c r="B2737" s="130"/>
      <c r="C2737" s="131"/>
      <c r="D2737" s="131"/>
      <c r="E2737" s="131"/>
      <c r="F2737" s="152"/>
      <c r="G2737" s="130"/>
      <c r="H2737" s="130"/>
      <c r="I2737" s="131"/>
      <c r="J2737" s="131"/>
      <c r="K2737" s="131"/>
      <c r="L2737" s="132"/>
      <c r="M2737" s="133"/>
    </row>
    <row r="2738" spans="1:13" ht="15" customHeight="1">
      <c r="A2738" s="143"/>
      <c r="B2738" s="130"/>
      <c r="C2738" s="131"/>
      <c r="D2738" s="131"/>
      <c r="E2738" s="131"/>
      <c r="F2738" s="152"/>
      <c r="G2738" s="130"/>
      <c r="H2738" s="130"/>
      <c r="I2738" s="131"/>
      <c r="J2738" s="131"/>
      <c r="K2738" s="131"/>
      <c r="L2738" s="132"/>
      <c r="M2738" s="133"/>
    </row>
    <row r="2739" spans="1:13" ht="15" customHeight="1">
      <c r="A2739" s="143"/>
      <c r="B2739" s="130"/>
      <c r="C2739" s="131"/>
      <c r="D2739" s="131"/>
      <c r="E2739" s="131"/>
      <c r="F2739" s="152"/>
      <c r="G2739" s="130"/>
      <c r="H2739" s="130"/>
      <c r="I2739" s="131"/>
      <c r="J2739" s="131"/>
      <c r="K2739" s="131"/>
      <c r="L2739" s="132"/>
      <c r="M2739" s="133"/>
    </row>
    <row r="2740" spans="1:13" ht="15" customHeight="1">
      <c r="A2740" s="143"/>
      <c r="B2740" s="130"/>
      <c r="C2740" s="131"/>
      <c r="D2740" s="131"/>
      <c r="E2740" s="131"/>
      <c r="F2740" s="152"/>
      <c r="G2740" s="130"/>
      <c r="H2740" s="130"/>
      <c r="I2740" s="131"/>
      <c r="J2740" s="131"/>
      <c r="K2740" s="131"/>
      <c r="L2740" s="132"/>
      <c r="M2740" s="133"/>
    </row>
    <row r="2741" spans="1:13" ht="15" customHeight="1">
      <c r="A2741" s="143"/>
      <c r="B2741" s="130"/>
      <c r="C2741" s="131"/>
      <c r="D2741" s="131"/>
      <c r="E2741" s="131"/>
      <c r="F2741" s="152"/>
      <c r="G2741" s="130"/>
      <c r="H2741" s="130"/>
      <c r="I2741" s="131"/>
      <c r="J2741" s="131"/>
      <c r="K2741" s="131"/>
      <c r="L2741" s="132"/>
      <c r="M2741" s="133"/>
    </row>
    <row r="2742" spans="1:13" ht="15" customHeight="1">
      <c r="A2742" s="143"/>
      <c r="B2742" s="130"/>
      <c r="C2742" s="131"/>
      <c r="D2742" s="131"/>
      <c r="E2742" s="131"/>
      <c r="F2742" s="152"/>
      <c r="G2742" s="130"/>
      <c r="H2742" s="130"/>
      <c r="I2742" s="131"/>
      <c r="J2742" s="131"/>
      <c r="K2742" s="131"/>
      <c r="L2742" s="132"/>
      <c r="M2742" s="133"/>
    </row>
    <row r="2743" spans="1:13" ht="15" customHeight="1">
      <c r="A2743" s="143"/>
      <c r="B2743" s="130"/>
      <c r="C2743" s="131"/>
      <c r="D2743" s="131"/>
      <c r="E2743" s="131"/>
      <c r="F2743" s="152"/>
      <c r="G2743" s="130"/>
      <c r="H2743" s="130"/>
      <c r="I2743" s="131"/>
      <c r="J2743" s="131"/>
      <c r="K2743" s="131"/>
      <c r="L2743" s="132"/>
      <c r="M2743" s="133"/>
    </row>
    <row r="2744" spans="1:13" ht="15" customHeight="1">
      <c r="A2744" s="143"/>
      <c r="B2744" s="130"/>
      <c r="C2744" s="131"/>
      <c r="D2744" s="131"/>
      <c r="E2744" s="131"/>
      <c r="F2744" s="152"/>
      <c r="G2744" s="130"/>
      <c r="H2744" s="130"/>
      <c r="I2744" s="131"/>
      <c r="J2744" s="131"/>
      <c r="K2744" s="131"/>
      <c r="L2744" s="132"/>
      <c r="M2744" s="133"/>
    </row>
    <row r="2745" spans="1:13" ht="15" customHeight="1">
      <c r="A2745" s="143"/>
      <c r="B2745" s="130"/>
      <c r="C2745" s="131"/>
      <c r="D2745" s="131"/>
      <c r="E2745" s="131"/>
      <c r="F2745" s="152"/>
      <c r="G2745" s="130"/>
      <c r="H2745" s="130"/>
      <c r="I2745" s="131"/>
      <c r="J2745" s="131"/>
      <c r="K2745" s="131"/>
      <c r="L2745" s="132"/>
      <c r="M2745" s="133"/>
    </row>
    <row r="2746" spans="1:13" ht="15" customHeight="1">
      <c r="A2746" s="143"/>
      <c r="B2746" s="130"/>
      <c r="C2746" s="131"/>
      <c r="D2746" s="131"/>
      <c r="E2746" s="131"/>
      <c r="F2746" s="152"/>
      <c r="G2746" s="130"/>
      <c r="H2746" s="130"/>
      <c r="I2746" s="131"/>
      <c r="J2746" s="131"/>
      <c r="K2746" s="131"/>
      <c r="L2746" s="132"/>
      <c r="M2746" s="133"/>
    </row>
    <row r="2747" spans="1:13" ht="15" customHeight="1">
      <c r="A2747" s="143"/>
      <c r="B2747" s="130"/>
      <c r="C2747" s="131"/>
      <c r="D2747" s="131"/>
      <c r="E2747" s="131"/>
      <c r="F2747" s="152"/>
      <c r="G2747" s="130"/>
      <c r="H2747" s="130"/>
      <c r="I2747" s="131"/>
      <c r="J2747" s="131"/>
      <c r="K2747" s="131"/>
      <c r="L2747" s="132"/>
      <c r="M2747" s="133"/>
    </row>
    <row r="2748" spans="1:13" ht="15" customHeight="1">
      <c r="A2748" s="143"/>
      <c r="B2748" s="130"/>
      <c r="C2748" s="131"/>
      <c r="D2748" s="131"/>
      <c r="E2748" s="131"/>
      <c r="F2748" s="152"/>
      <c r="G2748" s="130"/>
      <c r="H2748" s="130"/>
      <c r="I2748" s="131"/>
      <c r="J2748" s="131"/>
      <c r="K2748" s="131"/>
      <c r="L2748" s="132"/>
      <c r="M2748" s="133"/>
    </row>
    <row r="2749" spans="1:13" ht="15" customHeight="1">
      <c r="A2749" s="143"/>
      <c r="B2749" s="130"/>
      <c r="C2749" s="131"/>
      <c r="D2749" s="131"/>
      <c r="E2749" s="131"/>
      <c r="F2749" s="152"/>
      <c r="G2749" s="130"/>
      <c r="H2749" s="130"/>
      <c r="I2749" s="131"/>
      <c r="J2749" s="131"/>
      <c r="K2749" s="131"/>
      <c r="L2749" s="132"/>
      <c r="M2749" s="133"/>
    </row>
    <row r="2750" spans="1:13" ht="15" customHeight="1">
      <c r="A2750" s="143"/>
      <c r="B2750" s="130"/>
      <c r="C2750" s="131"/>
      <c r="D2750" s="131"/>
      <c r="E2750" s="131"/>
      <c r="F2750" s="152"/>
      <c r="G2750" s="130"/>
      <c r="H2750" s="130"/>
      <c r="I2750" s="131"/>
      <c r="J2750" s="131"/>
      <c r="K2750" s="131"/>
      <c r="L2750" s="132"/>
      <c r="M2750" s="133"/>
    </row>
    <row r="2751" spans="1:13" ht="15" customHeight="1">
      <c r="A2751" s="143"/>
      <c r="B2751" s="130"/>
      <c r="C2751" s="131"/>
      <c r="D2751" s="131"/>
      <c r="E2751" s="131"/>
      <c r="F2751" s="152"/>
      <c r="G2751" s="130"/>
      <c r="H2751" s="130"/>
      <c r="I2751" s="131"/>
      <c r="J2751" s="131"/>
      <c r="K2751" s="131"/>
      <c r="L2751" s="132"/>
      <c r="M2751" s="133"/>
    </row>
    <row r="2752" spans="1:13" ht="15" customHeight="1">
      <c r="A2752" s="143"/>
      <c r="B2752" s="130"/>
      <c r="C2752" s="131"/>
      <c r="D2752" s="131"/>
      <c r="E2752" s="131"/>
      <c r="F2752" s="152"/>
      <c r="G2752" s="130"/>
      <c r="H2752" s="130"/>
      <c r="I2752" s="131"/>
      <c r="J2752" s="131"/>
      <c r="K2752" s="131"/>
      <c r="L2752" s="132"/>
      <c r="M2752" s="133"/>
    </row>
    <row r="2753" spans="1:13" ht="15" customHeight="1">
      <c r="A2753" s="143"/>
      <c r="B2753" s="130"/>
      <c r="C2753" s="131"/>
      <c r="D2753" s="131"/>
      <c r="E2753" s="131"/>
      <c r="F2753" s="152"/>
      <c r="G2753" s="130"/>
      <c r="H2753" s="130"/>
      <c r="I2753" s="131"/>
      <c r="J2753" s="131"/>
      <c r="K2753" s="131"/>
      <c r="L2753" s="132"/>
      <c r="M2753" s="133"/>
    </row>
    <row r="2754" spans="1:13" ht="15" customHeight="1">
      <c r="A2754" s="143"/>
      <c r="B2754" s="130"/>
      <c r="C2754" s="131"/>
      <c r="D2754" s="131"/>
      <c r="E2754" s="131"/>
      <c r="F2754" s="152"/>
      <c r="G2754" s="130"/>
      <c r="H2754" s="130"/>
      <c r="I2754" s="131"/>
      <c r="J2754" s="131"/>
      <c r="K2754" s="131"/>
      <c r="L2754" s="132"/>
      <c r="M2754" s="133"/>
    </row>
    <row r="2755" spans="1:13" ht="15" customHeight="1">
      <c r="A2755" s="143"/>
      <c r="B2755" s="130"/>
      <c r="C2755" s="131"/>
      <c r="D2755" s="131"/>
      <c r="E2755" s="131"/>
      <c r="F2755" s="152"/>
      <c r="G2755" s="130"/>
      <c r="H2755" s="130"/>
      <c r="I2755" s="131"/>
      <c r="J2755" s="131"/>
      <c r="K2755" s="131"/>
      <c r="L2755" s="132"/>
      <c r="M2755" s="133"/>
    </row>
    <row r="2756" spans="1:13" ht="15" customHeight="1">
      <c r="A2756" s="143"/>
      <c r="B2756" s="130"/>
      <c r="C2756" s="131"/>
      <c r="D2756" s="131"/>
      <c r="E2756" s="131"/>
      <c r="F2756" s="152"/>
      <c r="G2756" s="130"/>
      <c r="H2756" s="130"/>
      <c r="I2756" s="131"/>
      <c r="J2756" s="131"/>
      <c r="K2756" s="131"/>
      <c r="L2756" s="132"/>
      <c r="M2756" s="133"/>
    </row>
    <row r="2757" spans="1:13" ht="15" customHeight="1">
      <c r="A2757" s="143"/>
      <c r="B2757" s="130"/>
      <c r="C2757" s="131"/>
      <c r="D2757" s="131"/>
      <c r="E2757" s="131"/>
      <c r="F2757" s="152"/>
      <c r="G2757" s="130"/>
      <c r="H2757" s="130"/>
      <c r="I2757" s="131"/>
      <c r="J2757" s="131"/>
      <c r="K2757" s="131"/>
      <c r="L2757" s="132"/>
      <c r="M2757" s="133"/>
    </row>
    <row r="2758" spans="1:13" ht="15" customHeight="1">
      <c r="A2758" s="143"/>
      <c r="B2758" s="130"/>
      <c r="C2758" s="131"/>
      <c r="D2758" s="131"/>
      <c r="E2758" s="131"/>
      <c r="F2758" s="152"/>
      <c r="G2758" s="130"/>
      <c r="H2758" s="130"/>
      <c r="I2758" s="131"/>
      <c r="J2758" s="131"/>
      <c r="K2758" s="131"/>
      <c r="L2758" s="132"/>
      <c r="M2758" s="133"/>
    </row>
    <row r="2759" spans="1:13" ht="15" customHeight="1">
      <c r="A2759" s="143"/>
      <c r="B2759" s="130"/>
      <c r="C2759" s="131"/>
      <c r="D2759" s="131"/>
      <c r="E2759" s="131"/>
      <c r="F2759" s="152"/>
      <c r="G2759" s="130"/>
      <c r="H2759" s="130"/>
      <c r="I2759" s="131"/>
      <c r="J2759" s="131"/>
      <c r="K2759" s="131"/>
      <c r="L2759" s="132"/>
      <c r="M2759" s="133"/>
    </row>
    <row r="2760" spans="1:13" ht="15" customHeight="1">
      <c r="A2760" s="143"/>
      <c r="B2760" s="130"/>
      <c r="C2760" s="131"/>
      <c r="D2760" s="131"/>
      <c r="E2760" s="131"/>
      <c r="F2760" s="152"/>
      <c r="G2760" s="130"/>
      <c r="H2760" s="130"/>
      <c r="I2760" s="131"/>
      <c r="J2760" s="131"/>
      <c r="K2760" s="131"/>
      <c r="L2760" s="132"/>
      <c r="M2760" s="133"/>
    </row>
    <row r="2761" spans="1:13" ht="15" customHeight="1">
      <c r="A2761" s="143"/>
      <c r="B2761" s="130"/>
      <c r="C2761" s="131"/>
      <c r="D2761" s="131"/>
      <c r="E2761" s="131"/>
      <c r="F2761" s="152"/>
      <c r="G2761" s="130"/>
      <c r="H2761" s="130"/>
      <c r="I2761" s="131"/>
      <c r="J2761" s="131"/>
      <c r="K2761" s="131"/>
      <c r="L2761" s="132"/>
      <c r="M2761" s="133"/>
    </row>
    <row r="2762" spans="1:13" ht="15" customHeight="1">
      <c r="A2762" s="143"/>
      <c r="B2762" s="130"/>
      <c r="C2762" s="131"/>
      <c r="D2762" s="131"/>
      <c r="E2762" s="131"/>
      <c r="F2762" s="152"/>
      <c r="G2762" s="130"/>
      <c r="H2762" s="130"/>
      <c r="I2762" s="131"/>
      <c r="J2762" s="131"/>
      <c r="K2762" s="131"/>
      <c r="L2762" s="132"/>
      <c r="M2762" s="133"/>
    </row>
    <row r="2763" spans="1:13" ht="15" customHeight="1">
      <c r="A2763" s="143"/>
      <c r="B2763" s="130"/>
      <c r="C2763" s="131"/>
      <c r="D2763" s="131"/>
      <c r="E2763" s="131"/>
      <c r="F2763" s="152"/>
      <c r="G2763" s="130"/>
      <c r="H2763" s="130"/>
      <c r="I2763" s="131"/>
      <c r="J2763" s="131"/>
      <c r="K2763" s="131"/>
      <c r="L2763" s="132"/>
      <c r="M2763" s="133"/>
    </row>
    <row r="2764" spans="1:13" ht="15" customHeight="1">
      <c r="A2764" s="143"/>
      <c r="B2764" s="130"/>
      <c r="C2764" s="131"/>
      <c r="D2764" s="131"/>
      <c r="E2764" s="131"/>
      <c r="F2764" s="152"/>
      <c r="G2764" s="130"/>
      <c r="H2764" s="130"/>
      <c r="I2764" s="131"/>
      <c r="J2764" s="131"/>
      <c r="K2764" s="131"/>
      <c r="L2764" s="132"/>
      <c r="M2764" s="133"/>
    </row>
    <row r="2765" spans="1:13" ht="15" customHeight="1">
      <c r="A2765" s="143"/>
      <c r="B2765" s="130"/>
      <c r="C2765" s="131"/>
      <c r="D2765" s="131"/>
      <c r="E2765" s="131"/>
      <c r="F2765" s="152"/>
      <c r="G2765" s="130"/>
      <c r="H2765" s="130"/>
      <c r="I2765" s="131"/>
      <c r="J2765" s="131"/>
      <c r="K2765" s="131"/>
      <c r="L2765" s="132"/>
      <c r="M2765" s="133"/>
    </row>
    <row r="2766" spans="1:13" ht="15" customHeight="1">
      <c r="A2766" s="143"/>
      <c r="B2766" s="130"/>
      <c r="C2766" s="131"/>
      <c r="D2766" s="131"/>
      <c r="E2766" s="131"/>
      <c r="F2766" s="152"/>
      <c r="G2766" s="130"/>
      <c r="H2766" s="130"/>
      <c r="I2766" s="131"/>
      <c r="J2766" s="131"/>
      <c r="K2766" s="131"/>
      <c r="L2766" s="132"/>
      <c r="M2766" s="133"/>
    </row>
    <row r="2767" spans="1:13" ht="15" customHeight="1">
      <c r="A2767" s="143"/>
      <c r="B2767" s="130"/>
      <c r="C2767" s="131"/>
      <c r="D2767" s="131"/>
      <c r="E2767" s="131"/>
      <c r="F2767" s="152"/>
      <c r="G2767" s="130"/>
      <c r="H2767" s="130"/>
      <c r="I2767" s="131"/>
      <c r="J2767" s="131"/>
      <c r="K2767" s="131"/>
      <c r="L2767" s="132"/>
      <c r="M2767" s="133"/>
    </row>
    <row r="2768" spans="1:13" ht="15" customHeight="1">
      <c r="A2768" s="143"/>
      <c r="B2768" s="130"/>
      <c r="C2768" s="131"/>
      <c r="D2768" s="131"/>
      <c r="E2768" s="131"/>
      <c r="F2768" s="152"/>
      <c r="G2768" s="130"/>
      <c r="H2768" s="130"/>
      <c r="I2768" s="131"/>
      <c r="J2768" s="131"/>
      <c r="K2768" s="131"/>
      <c r="L2768" s="132"/>
      <c r="M2768" s="133"/>
    </row>
    <row r="2769" spans="1:13" ht="15" customHeight="1">
      <c r="A2769" s="143"/>
      <c r="B2769" s="130"/>
      <c r="C2769" s="131"/>
      <c r="D2769" s="131"/>
      <c r="E2769" s="131"/>
      <c r="F2769" s="152"/>
      <c r="G2769" s="130"/>
      <c r="H2769" s="130"/>
      <c r="I2769" s="131"/>
      <c r="J2769" s="131"/>
      <c r="K2769" s="131"/>
      <c r="L2769" s="132"/>
      <c r="M2769" s="133"/>
    </row>
    <row r="2770" spans="1:13" ht="15" customHeight="1">
      <c r="A2770" s="143"/>
      <c r="B2770" s="130"/>
      <c r="C2770" s="131"/>
      <c r="D2770" s="131"/>
      <c r="E2770" s="131"/>
      <c r="F2770" s="152"/>
      <c r="G2770" s="130"/>
      <c r="H2770" s="130"/>
      <c r="I2770" s="131"/>
      <c r="J2770" s="131"/>
      <c r="K2770" s="131"/>
      <c r="L2770" s="132"/>
      <c r="M2770" s="133"/>
    </row>
    <row r="2771" spans="1:13" ht="15" customHeight="1">
      <c r="A2771" s="143"/>
      <c r="B2771" s="130"/>
      <c r="C2771" s="131"/>
      <c r="D2771" s="131"/>
      <c r="E2771" s="131"/>
      <c r="F2771" s="152"/>
      <c r="G2771" s="130"/>
      <c r="H2771" s="130"/>
      <c r="I2771" s="131"/>
      <c r="J2771" s="131"/>
      <c r="K2771" s="131"/>
      <c r="L2771" s="132"/>
      <c r="M2771" s="133"/>
    </row>
    <row r="2772" spans="1:13" ht="15" customHeight="1">
      <c r="A2772" s="143"/>
      <c r="B2772" s="130"/>
      <c r="C2772" s="131"/>
      <c r="D2772" s="131"/>
      <c r="E2772" s="131"/>
      <c r="F2772" s="152"/>
      <c r="G2772" s="130"/>
      <c r="H2772" s="130"/>
      <c r="I2772" s="131"/>
      <c r="J2772" s="131"/>
      <c r="K2772" s="131"/>
      <c r="L2772" s="132"/>
      <c r="M2772" s="133"/>
    </row>
    <row r="2773" spans="1:13" ht="15" customHeight="1">
      <c r="A2773" s="143"/>
      <c r="B2773" s="130"/>
      <c r="C2773" s="131"/>
      <c r="D2773" s="131"/>
      <c r="E2773" s="131"/>
      <c r="F2773" s="152"/>
      <c r="G2773" s="130"/>
      <c r="H2773" s="130"/>
      <c r="I2773" s="131"/>
      <c r="J2773" s="131"/>
      <c r="K2773" s="131"/>
      <c r="L2773" s="132"/>
      <c r="M2773" s="133"/>
    </row>
    <row r="2774" spans="1:13" ht="15" customHeight="1">
      <c r="A2774" s="143"/>
      <c r="B2774" s="130"/>
      <c r="C2774" s="131"/>
      <c r="D2774" s="131"/>
      <c r="E2774" s="131"/>
      <c r="F2774" s="152"/>
      <c r="G2774" s="130"/>
      <c r="H2774" s="130"/>
      <c r="I2774" s="131"/>
      <c r="J2774" s="131"/>
      <c r="K2774" s="131"/>
      <c r="L2774" s="132"/>
      <c r="M2774" s="133"/>
    </row>
    <row r="2775" spans="1:13" ht="15" customHeight="1">
      <c r="A2775" s="143"/>
      <c r="B2775" s="130"/>
      <c r="C2775" s="131"/>
      <c r="D2775" s="131"/>
      <c r="E2775" s="131"/>
      <c r="F2775" s="152"/>
      <c r="G2775" s="130"/>
      <c r="H2775" s="130"/>
      <c r="I2775" s="131"/>
      <c r="J2775" s="131"/>
      <c r="K2775" s="131"/>
      <c r="L2775" s="132"/>
      <c r="M2775" s="133"/>
    </row>
    <row r="2776" spans="1:13" ht="15" customHeight="1">
      <c r="A2776" s="143"/>
      <c r="B2776" s="130"/>
      <c r="C2776" s="131"/>
      <c r="D2776" s="131"/>
      <c r="E2776" s="131"/>
      <c r="F2776" s="152"/>
      <c r="G2776" s="130"/>
      <c r="H2776" s="130"/>
      <c r="I2776" s="131"/>
      <c r="J2776" s="131"/>
      <c r="K2776" s="131"/>
      <c r="L2776" s="132"/>
      <c r="M2776" s="133"/>
    </row>
    <row r="2777" spans="1:13" ht="15" customHeight="1">
      <c r="A2777" s="143"/>
      <c r="B2777" s="130"/>
      <c r="C2777" s="131"/>
      <c r="D2777" s="131"/>
      <c r="E2777" s="131"/>
      <c r="F2777" s="152"/>
      <c r="G2777" s="130"/>
      <c r="H2777" s="130"/>
      <c r="I2777" s="131"/>
      <c r="J2777" s="131"/>
      <c r="K2777" s="131"/>
      <c r="L2777" s="132"/>
      <c r="M2777" s="133"/>
    </row>
    <row r="2778" spans="1:13" ht="15" customHeight="1">
      <c r="A2778" s="143"/>
      <c r="B2778" s="130"/>
      <c r="C2778" s="131"/>
      <c r="D2778" s="131"/>
      <c r="E2778" s="131"/>
      <c r="F2778" s="152"/>
      <c r="G2778" s="130"/>
      <c r="H2778" s="130"/>
      <c r="I2778" s="131"/>
      <c r="J2778" s="131"/>
      <c r="K2778" s="131"/>
      <c r="L2778" s="132"/>
      <c r="M2778" s="133"/>
    </row>
    <row r="2779" spans="1:13" ht="15" customHeight="1">
      <c r="A2779" s="143"/>
      <c r="B2779" s="130"/>
      <c r="C2779" s="131"/>
      <c r="D2779" s="131"/>
      <c r="E2779" s="131"/>
      <c r="F2779" s="152"/>
      <c r="G2779" s="130"/>
      <c r="H2779" s="130"/>
      <c r="I2779" s="131"/>
      <c r="J2779" s="131"/>
      <c r="K2779" s="131"/>
      <c r="L2779" s="132"/>
      <c r="M2779" s="133"/>
    </row>
    <row r="2780" spans="1:13" ht="15" customHeight="1">
      <c r="A2780" s="143"/>
      <c r="B2780" s="130"/>
      <c r="C2780" s="131"/>
      <c r="D2780" s="131"/>
      <c r="E2780" s="131"/>
      <c r="F2780" s="152"/>
      <c r="G2780" s="130"/>
      <c r="H2780" s="130"/>
      <c r="I2780" s="131"/>
      <c r="J2780" s="131"/>
      <c r="K2780" s="131"/>
      <c r="L2780" s="132"/>
      <c r="M2780" s="133"/>
    </row>
    <row r="2781" spans="1:13" ht="15" customHeight="1">
      <c r="A2781" s="143"/>
      <c r="B2781" s="130"/>
      <c r="C2781" s="131"/>
      <c r="D2781" s="131"/>
      <c r="E2781" s="131"/>
      <c r="F2781" s="152"/>
      <c r="G2781" s="130"/>
      <c r="H2781" s="130"/>
      <c r="I2781" s="131"/>
      <c r="J2781" s="131"/>
      <c r="K2781" s="131"/>
      <c r="L2781" s="132"/>
      <c r="M2781" s="133"/>
    </row>
    <row r="2782" spans="1:13" ht="15" customHeight="1">
      <c r="A2782" s="143"/>
      <c r="B2782" s="130"/>
      <c r="C2782" s="131"/>
      <c r="D2782" s="131"/>
      <c r="E2782" s="131"/>
      <c r="F2782" s="152"/>
      <c r="G2782" s="130"/>
      <c r="H2782" s="130"/>
      <c r="I2782" s="131"/>
      <c r="J2782" s="131"/>
      <c r="K2782" s="131"/>
      <c r="L2782" s="132"/>
      <c r="M2782" s="133"/>
    </row>
    <row r="2783" spans="1:13" ht="15" customHeight="1">
      <c r="A2783" s="143"/>
      <c r="B2783" s="130"/>
      <c r="C2783" s="131"/>
      <c r="D2783" s="131"/>
      <c r="E2783" s="131"/>
      <c r="F2783" s="152"/>
      <c r="G2783" s="130"/>
      <c r="H2783" s="130"/>
      <c r="I2783" s="131"/>
      <c r="J2783" s="131"/>
      <c r="K2783" s="131"/>
      <c r="L2783" s="132"/>
      <c r="M2783" s="133"/>
    </row>
    <row r="2784" spans="1:13" ht="15" customHeight="1">
      <c r="A2784" s="143"/>
      <c r="B2784" s="130"/>
      <c r="C2784" s="131"/>
      <c r="D2784" s="131"/>
      <c r="E2784" s="131"/>
      <c r="F2784" s="152"/>
      <c r="G2784" s="130"/>
      <c r="H2784" s="130"/>
      <c r="I2784" s="131"/>
      <c r="J2784" s="131"/>
      <c r="K2784" s="131"/>
      <c r="L2784" s="132"/>
      <c r="M2784" s="133"/>
    </row>
    <row r="2785" spans="1:13" ht="15" customHeight="1">
      <c r="A2785" s="143"/>
      <c r="B2785" s="130"/>
      <c r="C2785" s="131"/>
      <c r="D2785" s="131"/>
      <c r="E2785" s="131"/>
      <c r="F2785" s="152"/>
      <c r="G2785" s="130"/>
      <c r="H2785" s="130"/>
      <c r="I2785" s="131"/>
      <c r="J2785" s="131"/>
      <c r="K2785" s="131"/>
      <c r="L2785" s="132"/>
      <c r="M2785" s="133"/>
    </row>
    <row r="2786" spans="1:13" ht="15" customHeight="1">
      <c r="A2786" s="143"/>
      <c r="B2786" s="130"/>
      <c r="C2786" s="131"/>
      <c r="D2786" s="131"/>
      <c r="E2786" s="131"/>
      <c r="F2786" s="152"/>
      <c r="G2786" s="130"/>
      <c r="H2786" s="130"/>
      <c r="I2786" s="131"/>
      <c r="J2786" s="131"/>
      <c r="K2786" s="131"/>
      <c r="L2786" s="132"/>
      <c r="M2786" s="133"/>
    </row>
    <row r="2787" spans="1:13" ht="15" customHeight="1">
      <c r="A2787" s="143"/>
      <c r="B2787" s="130"/>
      <c r="C2787" s="131"/>
      <c r="D2787" s="131"/>
      <c r="E2787" s="131"/>
      <c r="F2787" s="152"/>
      <c r="G2787" s="130"/>
      <c r="H2787" s="130"/>
      <c r="I2787" s="131"/>
      <c r="J2787" s="131"/>
      <c r="K2787" s="131"/>
      <c r="L2787" s="132"/>
      <c r="M2787" s="133"/>
    </row>
    <row r="2788" spans="1:13" ht="15" customHeight="1">
      <c r="A2788" s="143"/>
      <c r="B2788" s="130"/>
      <c r="C2788" s="131"/>
      <c r="D2788" s="131"/>
      <c r="E2788" s="131"/>
      <c r="F2788" s="152"/>
      <c r="G2788" s="130"/>
      <c r="H2788" s="130"/>
      <c r="I2788" s="131"/>
      <c r="J2788" s="131"/>
      <c r="K2788" s="131"/>
      <c r="L2788" s="132"/>
      <c r="M2788" s="133"/>
    </row>
    <row r="2789" spans="1:13" ht="15" customHeight="1">
      <c r="A2789" s="143"/>
      <c r="B2789" s="130"/>
      <c r="C2789" s="131"/>
      <c r="D2789" s="131"/>
      <c r="E2789" s="131"/>
      <c r="F2789" s="152"/>
      <c r="G2789" s="130"/>
      <c r="H2789" s="130"/>
      <c r="I2789" s="131"/>
      <c r="J2789" s="131"/>
      <c r="K2789" s="131"/>
      <c r="L2789" s="132"/>
      <c r="M2789" s="133"/>
    </row>
    <row r="2790" spans="1:13" ht="15" customHeight="1">
      <c r="A2790" s="143"/>
      <c r="B2790" s="130"/>
      <c r="C2790" s="131"/>
      <c r="D2790" s="131"/>
      <c r="E2790" s="131"/>
      <c r="F2790" s="152"/>
      <c r="G2790" s="130"/>
      <c r="H2790" s="130"/>
      <c r="I2790" s="131"/>
      <c r="J2790" s="131"/>
      <c r="K2790" s="131"/>
      <c r="L2790" s="132"/>
      <c r="M2790" s="133"/>
    </row>
    <row r="2791" spans="1:13" ht="15" customHeight="1">
      <c r="A2791" s="143"/>
      <c r="B2791" s="130"/>
      <c r="C2791" s="131"/>
      <c r="D2791" s="131"/>
      <c r="E2791" s="131"/>
      <c r="F2791" s="152"/>
      <c r="G2791" s="130"/>
      <c r="H2791" s="130"/>
      <c r="I2791" s="131"/>
      <c r="J2791" s="131"/>
      <c r="K2791" s="131"/>
      <c r="L2791" s="132"/>
      <c r="M2791" s="133"/>
    </row>
    <row r="2792" spans="1:13" ht="15" customHeight="1">
      <c r="A2792" s="143"/>
      <c r="B2792" s="130"/>
      <c r="C2792" s="131"/>
      <c r="D2792" s="131"/>
      <c r="E2792" s="131"/>
      <c r="F2792" s="152"/>
      <c r="G2792" s="130"/>
      <c r="H2792" s="130"/>
      <c r="I2792" s="131"/>
      <c r="J2792" s="131"/>
      <c r="K2792" s="131"/>
      <c r="L2792" s="132"/>
      <c r="M2792" s="133"/>
    </row>
    <row r="2793" spans="1:13" ht="15" customHeight="1">
      <c r="A2793" s="143"/>
      <c r="B2793" s="130"/>
      <c r="C2793" s="131"/>
      <c r="D2793" s="131"/>
      <c r="E2793" s="131"/>
      <c r="F2793" s="152"/>
      <c r="G2793" s="130"/>
      <c r="H2793" s="130"/>
      <c r="I2793" s="131"/>
      <c r="J2793" s="131"/>
      <c r="K2793" s="131"/>
      <c r="L2793" s="132"/>
      <c r="M2793" s="133"/>
    </row>
    <row r="2794" spans="1:13" ht="15" customHeight="1">
      <c r="A2794" s="143"/>
      <c r="B2794" s="130"/>
      <c r="C2794" s="131"/>
      <c r="D2794" s="131"/>
      <c r="E2794" s="131"/>
      <c r="F2794" s="152"/>
      <c r="G2794" s="130"/>
      <c r="H2794" s="130"/>
      <c r="I2794" s="131"/>
      <c r="J2794" s="131"/>
      <c r="K2794" s="131"/>
      <c r="L2794" s="132"/>
      <c r="M2794" s="133"/>
    </row>
    <row r="2795" spans="1:13" ht="15" customHeight="1">
      <c r="A2795" s="143"/>
      <c r="B2795" s="130"/>
      <c r="C2795" s="131"/>
      <c r="D2795" s="131"/>
      <c r="E2795" s="131"/>
      <c r="F2795" s="152"/>
      <c r="G2795" s="130"/>
      <c r="H2795" s="130"/>
      <c r="I2795" s="131"/>
      <c r="J2795" s="131"/>
      <c r="K2795" s="131"/>
      <c r="L2795" s="132"/>
      <c r="M2795" s="133"/>
    </row>
    <row r="2796" spans="1:13" ht="15" customHeight="1">
      <c r="A2796" s="143"/>
      <c r="B2796" s="130"/>
      <c r="C2796" s="131"/>
      <c r="D2796" s="131"/>
      <c r="E2796" s="131"/>
      <c r="F2796" s="152"/>
      <c r="G2796" s="130"/>
      <c r="H2796" s="130"/>
      <c r="I2796" s="131"/>
      <c r="J2796" s="131"/>
      <c r="K2796" s="131"/>
      <c r="L2796" s="132"/>
      <c r="M2796" s="133"/>
    </row>
    <row r="2797" spans="1:13" ht="15" customHeight="1">
      <c r="A2797" s="143"/>
      <c r="B2797" s="130"/>
      <c r="C2797" s="131"/>
      <c r="D2797" s="131"/>
      <c r="E2797" s="131"/>
      <c r="F2797" s="152"/>
      <c r="G2797" s="130"/>
      <c r="H2797" s="130"/>
      <c r="I2797" s="131"/>
      <c r="J2797" s="131"/>
      <c r="K2797" s="131"/>
      <c r="L2797" s="132"/>
      <c r="M2797" s="133"/>
    </row>
    <row r="2798" spans="1:13" ht="15" customHeight="1">
      <c r="A2798" s="143"/>
      <c r="B2798" s="130"/>
      <c r="C2798" s="131"/>
      <c r="D2798" s="131"/>
      <c r="E2798" s="131"/>
      <c r="F2798" s="152"/>
      <c r="G2798" s="130"/>
      <c r="H2798" s="130"/>
      <c r="I2798" s="131"/>
      <c r="J2798" s="131"/>
      <c r="K2798" s="131"/>
      <c r="L2798" s="132"/>
      <c r="M2798" s="133"/>
    </row>
    <row r="2799" spans="1:13" ht="15" customHeight="1">
      <c r="A2799" s="143"/>
      <c r="B2799" s="130"/>
      <c r="C2799" s="131"/>
      <c r="D2799" s="131"/>
      <c r="E2799" s="131"/>
      <c r="F2799" s="152"/>
      <c r="G2799" s="130"/>
      <c r="H2799" s="130"/>
      <c r="I2799" s="131"/>
      <c r="J2799" s="131"/>
      <c r="K2799" s="131"/>
      <c r="L2799" s="132"/>
      <c r="M2799" s="133"/>
    </row>
    <row r="2800" spans="1:13" ht="15" customHeight="1">
      <c r="A2800" s="143"/>
      <c r="B2800" s="130"/>
      <c r="C2800" s="131"/>
      <c r="D2800" s="131"/>
      <c r="E2800" s="131"/>
      <c r="F2800" s="152"/>
      <c r="G2800" s="130"/>
      <c r="H2800" s="130"/>
      <c r="I2800" s="131"/>
      <c r="J2800" s="131"/>
      <c r="K2800" s="131"/>
      <c r="L2800" s="132"/>
      <c r="M2800" s="133"/>
    </row>
    <row r="2801" spans="1:13" ht="15" customHeight="1">
      <c r="A2801" s="143"/>
      <c r="B2801" s="130"/>
      <c r="C2801" s="131"/>
      <c r="D2801" s="131"/>
      <c r="E2801" s="131"/>
      <c r="F2801" s="152"/>
      <c r="G2801" s="130"/>
      <c r="H2801" s="130"/>
      <c r="I2801" s="131"/>
      <c r="J2801" s="131"/>
      <c r="K2801" s="131"/>
      <c r="L2801" s="132"/>
      <c r="M2801" s="133"/>
    </row>
    <row r="2802" spans="1:13" ht="15" customHeight="1">
      <c r="A2802" s="143"/>
      <c r="B2802" s="130"/>
      <c r="C2802" s="131"/>
      <c r="D2802" s="131"/>
      <c r="E2802" s="131"/>
      <c r="F2802" s="152"/>
      <c r="G2802" s="130"/>
      <c r="H2802" s="130"/>
      <c r="I2802" s="131"/>
      <c r="J2802" s="131"/>
      <c r="K2802" s="131"/>
      <c r="L2802" s="132"/>
      <c r="M2802" s="133"/>
    </row>
    <row r="2803" spans="1:13" ht="15" customHeight="1">
      <c r="A2803" s="143"/>
      <c r="B2803" s="130"/>
      <c r="C2803" s="131"/>
      <c r="D2803" s="131"/>
      <c r="E2803" s="131"/>
      <c r="F2803" s="152"/>
      <c r="G2803" s="130"/>
      <c r="H2803" s="130"/>
      <c r="I2803" s="131"/>
      <c r="J2803" s="131"/>
      <c r="K2803" s="131"/>
      <c r="L2803" s="132"/>
      <c r="M2803" s="133"/>
    </row>
    <row r="2804" spans="1:13" ht="15" customHeight="1">
      <c r="A2804" s="143"/>
      <c r="B2804" s="130"/>
      <c r="C2804" s="131"/>
      <c r="D2804" s="131"/>
      <c r="E2804" s="131"/>
      <c r="F2804" s="152"/>
      <c r="G2804" s="130"/>
      <c r="H2804" s="130"/>
      <c r="I2804" s="131"/>
      <c r="J2804" s="131"/>
      <c r="K2804" s="131"/>
      <c r="L2804" s="132"/>
      <c r="M2804" s="133"/>
    </row>
    <row r="2805" spans="1:13" ht="15" customHeight="1">
      <c r="A2805" s="143"/>
      <c r="B2805" s="130"/>
      <c r="C2805" s="131"/>
      <c r="D2805" s="131"/>
      <c r="E2805" s="131"/>
      <c r="F2805" s="152"/>
      <c r="G2805" s="130"/>
      <c r="H2805" s="130"/>
      <c r="I2805" s="131"/>
      <c r="J2805" s="131"/>
      <c r="K2805" s="131"/>
      <c r="L2805" s="132"/>
      <c r="M2805" s="133"/>
    </row>
    <row r="2806" spans="1:13" ht="15" customHeight="1">
      <c r="A2806" s="143"/>
      <c r="B2806" s="130"/>
      <c r="C2806" s="131"/>
      <c r="D2806" s="131"/>
      <c r="E2806" s="131"/>
      <c r="F2806" s="152"/>
      <c r="G2806" s="130"/>
      <c r="H2806" s="130"/>
      <c r="I2806" s="131"/>
      <c r="J2806" s="131"/>
      <c r="K2806" s="131"/>
      <c r="L2806" s="132"/>
      <c r="M2806" s="133"/>
    </row>
    <row r="2807" spans="1:13" ht="15" customHeight="1">
      <c r="A2807" s="143"/>
      <c r="B2807" s="130"/>
      <c r="C2807" s="131"/>
      <c r="D2807" s="131"/>
      <c r="E2807" s="131"/>
      <c r="F2807" s="152"/>
      <c r="G2807" s="130"/>
      <c r="H2807" s="130"/>
      <c r="I2807" s="131"/>
      <c r="J2807" s="131"/>
      <c r="K2807" s="131"/>
      <c r="L2807" s="132"/>
      <c r="M2807" s="133"/>
    </row>
    <row r="2808" spans="1:13" ht="15" customHeight="1">
      <c r="A2808" s="143"/>
      <c r="B2808" s="130"/>
      <c r="C2808" s="131"/>
      <c r="D2808" s="131"/>
      <c r="E2808" s="131"/>
      <c r="F2808" s="152"/>
      <c r="G2808" s="130"/>
      <c r="H2808" s="130"/>
      <c r="I2808" s="131"/>
      <c r="J2808" s="131"/>
      <c r="K2808" s="131"/>
      <c r="L2808" s="132"/>
      <c r="M2808" s="133"/>
    </row>
    <row r="2809" spans="1:13" ht="15" customHeight="1">
      <c r="A2809" s="143"/>
      <c r="B2809" s="130"/>
      <c r="C2809" s="131"/>
      <c r="D2809" s="131"/>
      <c r="E2809" s="131"/>
      <c r="F2809" s="152"/>
      <c r="G2809" s="130"/>
      <c r="H2809" s="130"/>
      <c r="I2809" s="131"/>
      <c r="J2809" s="131"/>
      <c r="K2809" s="131"/>
      <c r="L2809" s="132"/>
      <c r="M2809" s="133"/>
    </row>
    <row r="2810" spans="1:13" ht="15" customHeight="1">
      <c r="A2810" s="143"/>
      <c r="B2810" s="130"/>
      <c r="C2810" s="131"/>
      <c r="D2810" s="131"/>
      <c r="E2810" s="131"/>
      <c r="F2810" s="152"/>
      <c r="G2810" s="130"/>
      <c r="H2810" s="130"/>
      <c r="I2810" s="131"/>
      <c r="J2810" s="131"/>
      <c r="K2810" s="131"/>
      <c r="L2810" s="132"/>
      <c r="M2810" s="133"/>
    </row>
    <row r="2811" spans="1:13" ht="15" customHeight="1">
      <c r="A2811" s="143"/>
      <c r="B2811" s="130"/>
      <c r="C2811" s="131"/>
      <c r="D2811" s="131"/>
      <c r="E2811" s="131"/>
      <c r="F2811" s="152"/>
      <c r="G2811" s="130"/>
      <c r="H2811" s="130"/>
      <c r="I2811" s="131"/>
      <c r="J2811" s="131"/>
      <c r="K2811" s="131"/>
      <c r="L2811" s="132"/>
      <c r="M2811" s="133"/>
    </row>
    <row r="2812" spans="1:13" ht="15" customHeight="1">
      <c r="A2812" s="143"/>
      <c r="B2812" s="130"/>
      <c r="C2812" s="131"/>
      <c r="D2812" s="131"/>
      <c r="E2812" s="131"/>
      <c r="F2812" s="152"/>
      <c r="G2812" s="130"/>
      <c r="H2812" s="130"/>
      <c r="I2812" s="131"/>
      <c r="J2812" s="131"/>
      <c r="K2812" s="131"/>
      <c r="L2812" s="132"/>
      <c r="M2812" s="133"/>
    </row>
    <row r="2813" spans="1:13" ht="15" customHeight="1">
      <c r="A2813" s="143"/>
      <c r="B2813" s="130"/>
      <c r="C2813" s="131"/>
      <c r="D2813" s="131"/>
      <c r="E2813" s="131"/>
      <c r="F2813" s="152"/>
      <c r="G2813" s="130"/>
      <c r="H2813" s="130"/>
      <c r="I2813" s="131"/>
      <c r="J2813" s="131"/>
      <c r="K2813" s="131"/>
      <c r="L2813" s="132"/>
      <c r="M2813" s="133"/>
    </row>
    <row r="2814" spans="1:13" ht="15" customHeight="1">
      <c r="A2814" s="143"/>
      <c r="B2814" s="130"/>
      <c r="C2814" s="131"/>
      <c r="D2814" s="131"/>
      <c r="E2814" s="131"/>
      <c r="F2814" s="152"/>
      <c r="G2814" s="130"/>
      <c r="H2814" s="130"/>
      <c r="I2814" s="131"/>
      <c r="J2814" s="131"/>
      <c r="K2814" s="131"/>
      <c r="L2814" s="132"/>
      <c r="M2814" s="133"/>
    </row>
    <row r="2815" spans="1:13" ht="15" customHeight="1">
      <c r="A2815" s="143"/>
      <c r="B2815" s="130"/>
      <c r="C2815" s="131"/>
      <c r="D2815" s="131"/>
      <c r="E2815" s="131"/>
      <c r="F2815" s="152"/>
      <c r="G2815" s="130"/>
      <c r="H2815" s="130"/>
      <c r="I2815" s="131"/>
      <c r="J2815" s="131"/>
      <c r="K2815" s="131"/>
      <c r="L2815" s="132"/>
      <c r="M2815" s="133"/>
    </row>
    <row r="2816" spans="1:13" ht="15" customHeight="1">
      <c r="A2816" s="143"/>
      <c r="B2816" s="130"/>
      <c r="C2816" s="131"/>
      <c r="D2816" s="131"/>
      <c r="E2816" s="131"/>
      <c r="F2816" s="152"/>
      <c r="G2816" s="130"/>
      <c r="H2816" s="130"/>
      <c r="I2816" s="131"/>
      <c r="J2816" s="131"/>
      <c r="K2816" s="131"/>
      <c r="L2816" s="132"/>
      <c r="M2816" s="133"/>
    </row>
    <row r="2817" spans="1:13" ht="15" customHeight="1">
      <c r="A2817" s="143"/>
      <c r="B2817" s="130"/>
      <c r="C2817" s="131"/>
      <c r="D2817" s="131"/>
      <c r="E2817" s="131"/>
      <c r="F2817" s="152"/>
      <c r="G2817" s="130"/>
      <c r="H2817" s="130"/>
      <c r="I2817" s="131"/>
      <c r="J2817" s="131"/>
      <c r="K2817" s="131"/>
      <c r="L2817" s="132"/>
      <c r="M2817" s="133"/>
    </row>
    <row r="2818" spans="1:13" ht="15" customHeight="1">
      <c r="A2818" s="143"/>
      <c r="B2818" s="130"/>
      <c r="C2818" s="131"/>
      <c r="D2818" s="131"/>
      <c r="E2818" s="131"/>
      <c r="F2818" s="152"/>
      <c r="G2818" s="130"/>
      <c r="H2818" s="130"/>
      <c r="I2818" s="131"/>
      <c r="J2818" s="131"/>
      <c r="K2818" s="131"/>
      <c r="L2818" s="132"/>
      <c r="M2818" s="133"/>
    </row>
    <row r="2819" spans="1:13" ht="15" customHeight="1">
      <c r="A2819" s="143"/>
      <c r="B2819" s="130"/>
      <c r="C2819" s="131"/>
      <c r="D2819" s="131"/>
      <c r="E2819" s="131"/>
      <c r="F2819" s="152"/>
      <c r="G2819" s="130"/>
      <c r="H2819" s="130"/>
      <c r="I2819" s="131"/>
      <c r="J2819" s="131"/>
      <c r="K2819" s="131"/>
      <c r="L2819" s="132"/>
      <c r="M2819" s="133"/>
    </row>
    <row r="2820" spans="1:13" ht="15" customHeight="1">
      <c r="A2820" s="143"/>
      <c r="B2820" s="130"/>
      <c r="C2820" s="131"/>
      <c r="D2820" s="131"/>
      <c r="E2820" s="131"/>
      <c r="F2820" s="152"/>
      <c r="G2820" s="130"/>
      <c r="H2820" s="130"/>
      <c r="I2820" s="131"/>
      <c r="J2820" s="131"/>
      <c r="K2820" s="131"/>
      <c r="L2820" s="132"/>
      <c r="M2820" s="133"/>
    </row>
    <row r="2821" spans="1:13" ht="15" customHeight="1">
      <c r="A2821" s="143"/>
      <c r="B2821" s="130"/>
      <c r="C2821" s="131"/>
      <c r="D2821" s="131"/>
      <c r="E2821" s="131"/>
      <c r="F2821" s="152"/>
      <c r="G2821" s="130"/>
      <c r="H2821" s="130"/>
      <c r="I2821" s="131"/>
      <c r="J2821" s="131"/>
      <c r="K2821" s="131"/>
      <c r="L2821" s="132"/>
      <c r="M2821" s="133"/>
    </row>
    <row r="2822" spans="1:13" ht="15" customHeight="1">
      <c r="A2822" s="143"/>
      <c r="B2822" s="130"/>
      <c r="C2822" s="131"/>
      <c r="D2822" s="131"/>
      <c r="E2822" s="131"/>
      <c r="F2822" s="152"/>
      <c r="G2822" s="130"/>
      <c r="H2822" s="130"/>
      <c r="I2822" s="131"/>
      <c r="J2822" s="131"/>
      <c r="K2822" s="131"/>
      <c r="L2822" s="132"/>
      <c r="M2822" s="133"/>
    </row>
    <row r="2823" spans="1:13" ht="15" customHeight="1">
      <c r="A2823" s="143"/>
      <c r="B2823" s="130"/>
      <c r="C2823" s="131"/>
      <c r="D2823" s="131"/>
      <c r="E2823" s="131"/>
      <c r="F2823" s="152"/>
      <c r="G2823" s="130"/>
      <c r="H2823" s="130"/>
      <c r="I2823" s="131"/>
      <c r="J2823" s="131"/>
      <c r="K2823" s="131"/>
      <c r="L2823" s="132"/>
      <c r="M2823" s="133"/>
    </row>
    <row r="2824" spans="1:13" ht="15" customHeight="1">
      <c r="A2824" s="143"/>
      <c r="B2824" s="130"/>
      <c r="C2824" s="131"/>
      <c r="D2824" s="131"/>
      <c r="E2824" s="131"/>
      <c r="F2824" s="152"/>
      <c r="G2824" s="130"/>
      <c r="H2824" s="130"/>
      <c r="I2824" s="131"/>
      <c r="J2824" s="131"/>
      <c r="K2824" s="131"/>
      <c r="L2824" s="132"/>
      <c r="M2824" s="133"/>
    </row>
    <row r="2825" spans="1:13" ht="15" customHeight="1">
      <c r="A2825" s="143"/>
      <c r="B2825" s="130"/>
      <c r="C2825" s="131"/>
      <c r="D2825" s="131"/>
      <c r="E2825" s="131"/>
      <c r="F2825" s="152"/>
      <c r="G2825" s="130"/>
      <c r="H2825" s="130"/>
      <c r="I2825" s="131"/>
      <c r="J2825" s="131"/>
      <c r="K2825" s="131"/>
      <c r="L2825" s="132"/>
      <c r="M2825" s="133"/>
    </row>
    <row r="2826" spans="1:13" ht="15" customHeight="1">
      <c r="A2826" s="143"/>
      <c r="B2826" s="130"/>
      <c r="C2826" s="131"/>
      <c r="D2826" s="131"/>
      <c r="E2826" s="131"/>
      <c r="F2826" s="152"/>
      <c r="G2826" s="130"/>
      <c r="H2826" s="130"/>
      <c r="I2826" s="131"/>
      <c r="J2826" s="131"/>
      <c r="K2826" s="131"/>
      <c r="L2826" s="132"/>
      <c r="M2826" s="133"/>
    </row>
    <row r="2827" spans="1:13" ht="15" customHeight="1">
      <c r="A2827" s="143"/>
      <c r="B2827" s="130"/>
      <c r="C2827" s="131"/>
      <c r="D2827" s="131"/>
      <c r="E2827" s="131"/>
      <c r="F2827" s="152"/>
      <c r="G2827" s="130"/>
      <c r="H2827" s="130"/>
      <c r="I2827" s="131"/>
      <c r="J2827" s="131"/>
      <c r="K2827" s="131"/>
      <c r="L2827" s="132"/>
      <c r="M2827" s="133"/>
    </row>
    <row r="2828" spans="1:13" ht="15" customHeight="1">
      <c r="A2828" s="143"/>
      <c r="B2828" s="130"/>
      <c r="C2828" s="131"/>
      <c r="D2828" s="131"/>
      <c r="E2828" s="131"/>
      <c r="F2828" s="152"/>
      <c r="G2828" s="130"/>
      <c r="H2828" s="130"/>
      <c r="I2828" s="131"/>
      <c r="J2828" s="131"/>
      <c r="K2828" s="131"/>
      <c r="L2828" s="132"/>
      <c r="M2828" s="133"/>
    </row>
    <row r="2829" spans="1:13" ht="15" customHeight="1">
      <c r="A2829" s="143"/>
      <c r="B2829" s="130"/>
      <c r="C2829" s="131"/>
      <c r="D2829" s="131"/>
      <c r="E2829" s="131"/>
      <c r="F2829" s="152"/>
      <c r="G2829" s="130"/>
      <c r="H2829" s="130"/>
      <c r="I2829" s="131"/>
      <c r="J2829" s="131"/>
      <c r="K2829" s="131"/>
      <c r="L2829" s="132"/>
      <c r="M2829" s="133"/>
    </row>
    <row r="2830" spans="1:13" ht="15" customHeight="1">
      <c r="A2830" s="143"/>
      <c r="B2830" s="130"/>
      <c r="C2830" s="131"/>
      <c r="D2830" s="131"/>
      <c r="E2830" s="131"/>
      <c r="F2830" s="152"/>
      <c r="G2830" s="130"/>
      <c r="H2830" s="130"/>
      <c r="I2830" s="131"/>
      <c r="J2830" s="131"/>
      <c r="K2830" s="131"/>
      <c r="L2830" s="132"/>
      <c r="M2830" s="133"/>
    </row>
    <row r="2831" spans="1:13" ht="15" customHeight="1">
      <c r="A2831" s="143"/>
      <c r="B2831" s="130"/>
      <c r="C2831" s="131"/>
      <c r="D2831" s="131"/>
      <c r="E2831" s="131"/>
      <c r="F2831" s="152"/>
      <c r="G2831" s="130"/>
      <c r="H2831" s="130"/>
      <c r="I2831" s="131"/>
      <c r="J2831" s="131"/>
      <c r="K2831" s="131"/>
      <c r="L2831" s="132"/>
      <c r="M2831" s="133"/>
    </row>
    <row r="2832" spans="1:13" ht="15" customHeight="1">
      <c r="A2832" s="143"/>
      <c r="B2832" s="130"/>
      <c r="C2832" s="131"/>
      <c r="D2832" s="131"/>
      <c r="E2832" s="131"/>
      <c r="F2832" s="152"/>
      <c r="G2832" s="130"/>
      <c r="H2832" s="130"/>
      <c r="I2832" s="131"/>
      <c r="J2832" s="131"/>
      <c r="K2832" s="131"/>
      <c r="L2832" s="132"/>
      <c r="M2832" s="133"/>
    </row>
    <row r="2833" spans="1:13" ht="15" customHeight="1">
      <c r="A2833" s="143"/>
      <c r="B2833" s="130"/>
      <c r="C2833" s="131"/>
      <c r="D2833" s="131"/>
      <c r="E2833" s="131"/>
      <c r="F2833" s="152"/>
      <c r="G2833" s="130"/>
      <c r="H2833" s="130"/>
      <c r="I2833" s="131"/>
      <c r="J2833" s="131"/>
      <c r="K2833" s="131"/>
      <c r="L2833" s="132"/>
      <c r="M2833" s="133"/>
    </row>
    <row r="2834" spans="1:13" ht="15" customHeight="1">
      <c r="A2834" s="143"/>
      <c r="B2834" s="130"/>
      <c r="C2834" s="131"/>
      <c r="D2834" s="131"/>
      <c r="E2834" s="131"/>
      <c r="F2834" s="152"/>
      <c r="G2834" s="130"/>
      <c r="H2834" s="130"/>
      <c r="I2834" s="131"/>
      <c r="J2834" s="131"/>
      <c r="K2834" s="131"/>
      <c r="L2834" s="132"/>
      <c r="M2834" s="133"/>
    </row>
    <row r="2835" spans="1:13" ht="15" customHeight="1">
      <c r="A2835" s="143"/>
      <c r="B2835" s="130"/>
      <c r="C2835" s="131"/>
      <c r="D2835" s="131"/>
      <c r="E2835" s="131"/>
      <c r="F2835" s="152"/>
      <c r="G2835" s="130"/>
      <c r="H2835" s="130"/>
      <c r="I2835" s="131"/>
      <c r="J2835" s="131"/>
      <c r="K2835" s="131"/>
      <c r="L2835" s="132"/>
      <c r="M2835" s="133"/>
    </row>
    <row r="2836" spans="1:13" ht="15" customHeight="1">
      <c r="A2836" s="143"/>
      <c r="B2836" s="130"/>
      <c r="C2836" s="131"/>
      <c r="D2836" s="131"/>
      <c r="E2836" s="131"/>
      <c r="F2836" s="152"/>
      <c r="G2836" s="130"/>
      <c r="H2836" s="130"/>
      <c r="I2836" s="131"/>
      <c r="J2836" s="131"/>
      <c r="K2836" s="131"/>
      <c r="L2836" s="132"/>
      <c r="M2836" s="133"/>
    </row>
    <row r="2837" spans="1:13" ht="15" customHeight="1">
      <c r="A2837" s="143"/>
      <c r="B2837" s="130"/>
      <c r="C2837" s="131"/>
      <c r="D2837" s="131"/>
      <c r="E2837" s="131"/>
      <c r="F2837" s="152"/>
      <c r="G2837" s="130"/>
      <c r="H2837" s="130"/>
      <c r="I2837" s="131"/>
      <c r="J2837" s="131"/>
      <c r="K2837" s="131"/>
      <c r="L2837" s="132"/>
      <c r="M2837" s="133"/>
    </row>
    <row r="2838" spans="1:13" ht="15" customHeight="1">
      <c r="A2838" s="143"/>
      <c r="B2838" s="130"/>
      <c r="C2838" s="131"/>
      <c r="D2838" s="131"/>
      <c r="E2838" s="131"/>
      <c r="F2838" s="152"/>
      <c r="G2838" s="130"/>
      <c r="H2838" s="130"/>
      <c r="I2838" s="131"/>
      <c r="J2838" s="131"/>
      <c r="K2838" s="131"/>
      <c r="L2838" s="132"/>
      <c r="M2838" s="133"/>
    </row>
    <row r="2839" spans="1:13" ht="15" customHeight="1">
      <c r="A2839" s="143"/>
      <c r="B2839" s="130"/>
      <c r="C2839" s="131"/>
      <c r="D2839" s="131"/>
      <c r="E2839" s="131"/>
      <c r="F2839" s="152"/>
      <c r="G2839" s="130"/>
      <c r="H2839" s="130"/>
      <c r="I2839" s="131"/>
      <c r="J2839" s="131"/>
      <c r="K2839" s="131"/>
      <c r="L2839" s="132"/>
      <c r="M2839" s="133"/>
    </row>
    <row r="2840" spans="1:13" ht="15" customHeight="1">
      <c r="A2840" s="143"/>
      <c r="B2840" s="130"/>
      <c r="C2840" s="131"/>
      <c r="D2840" s="131"/>
      <c r="E2840" s="131"/>
      <c r="F2840" s="152"/>
      <c r="G2840" s="130"/>
      <c r="H2840" s="130"/>
      <c r="I2840" s="131"/>
      <c r="J2840" s="131"/>
      <c r="K2840" s="131"/>
      <c r="L2840" s="132"/>
      <c r="M2840" s="133"/>
    </row>
    <row r="2841" spans="1:13" ht="15" customHeight="1">
      <c r="A2841" s="143"/>
      <c r="B2841" s="130"/>
      <c r="C2841" s="131"/>
      <c r="D2841" s="131"/>
      <c r="E2841" s="131"/>
      <c r="F2841" s="152"/>
      <c r="G2841" s="130"/>
      <c r="H2841" s="130"/>
      <c r="I2841" s="131"/>
      <c r="J2841" s="131"/>
      <c r="K2841" s="131"/>
      <c r="L2841" s="132"/>
      <c r="M2841" s="133"/>
    </row>
    <row r="2842" spans="1:13" ht="15" customHeight="1">
      <c r="A2842" s="143"/>
      <c r="B2842" s="130"/>
      <c r="C2842" s="131"/>
      <c r="D2842" s="131"/>
      <c r="E2842" s="131"/>
      <c r="F2842" s="152"/>
      <c r="G2842" s="130"/>
      <c r="H2842" s="130"/>
      <c r="I2842" s="131"/>
      <c r="J2842" s="131"/>
      <c r="K2842" s="131"/>
      <c r="L2842" s="132"/>
      <c r="M2842" s="133"/>
    </row>
    <row r="2843" spans="1:13" ht="15" customHeight="1">
      <c r="A2843" s="143"/>
      <c r="B2843" s="130"/>
      <c r="C2843" s="131"/>
      <c r="D2843" s="131"/>
      <c r="E2843" s="131"/>
      <c r="F2843" s="152"/>
      <c r="G2843" s="130"/>
      <c r="H2843" s="130"/>
      <c r="I2843" s="131"/>
      <c r="J2843" s="131"/>
      <c r="K2843" s="131"/>
      <c r="L2843" s="132"/>
      <c r="M2843" s="133"/>
    </row>
    <row r="2844" spans="1:13" ht="15" customHeight="1">
      <c r="A2844" s="143"/>
      <c r="B2844" s="130"/>
      <c r="C2844" s="131"/>
      <c r="D2844" s="131"/>
      <c r="E2844" s="131"/>
      <c r="F2844" s="152"/>
      <c r="G2844" s="130"/>
      <c r="H2844" s="130"/>
      <c r="I2844" s="131"/>
      <c r="J2844" s="131"/>
      <c r="K2844" s="131"/>
      <c r="L2844" s="132"/>
      <c r="M2844" s="133"/>
    </row>
    <row r="2845" spans="1:13" ht="15" customHeight="1">
      <c r="A2845" s="143"/>
      <c r="B2845" s="130"/>
      <c r="C2845" s="131"/>
      <c r="D2845" s="131"/>
      <c r="E2845" s="131"/>
      <c r="F2845" s="152"/>
      <c r="G2845" s="130"/>
      <c r="H2845" s="130"/>
      <c r="I2845" s="131"/>
      <c r="J2845" s="131"/>
      <c r="K2845" s="131"/>
      <c r="L2845" s="132"/>
      <c r="M2845" s="133"/>
    </row>
    <row r="2846" spans="1:13" ht="15" customHeight="1">
      <c r="A2846" s="143"/>
      <c r="B2846" s="130"/>
      <c r="C2846" s="131"/>
      <c r="D2846" s="131"/>
      <c r="E2846" s="131"/>
      <c r="F2846" s="152"/>
      <c r="G2846" s="130"/>
      <c r="H2846" s="130"/>
      <c r="I2846" s="131"/>
      <c r="J2846" s="131"/>
      <c r="K2846" s="131"/>
      <c r="L2846" s="132"/>
      <c r="M2846" s="133"/>
    </row>
    <row r="2847" spans="1:13" ht="15" customHeight="1">
      <c r="A2847" s="143"/>
      <c r="B2847" s="130"/>
      <c r="C2847" s="131"/>
      <c r="D2847" s="131"/>
      <c r="E2847" s="131"/>
      <c r="F2847" s="152"/>
      <c r="G2847" s="130"/>
      <c r="H2847" s="130"/>
      <c r="I2847" s="131"/>
      <c r="J2847" s="131"/>
      <c r="K2847" s="131"/>
      <c r="L2847" s="132"/>
      <c r="M2847" s="133"/>
    </row>
    <row r="2848" spans="1:13" ht="15" customHeight="1">
      <c r="A2848" s="143"/>
      <c r="B2848" s="130"/>
      <c r="C2848" s="131"/>
      <c r="D2848" s="131"/>
      <c r="E2848" s="131"/>
      <c r="F2848" s="152"/>
      <c r="G2848" s="130"/>
      <c r="H2848" s="130"/>
      <c r="I2848" s="131"/>
      <c r="J2848" s="131"/>
      <c r="K2848" s="131"/>
      <c r="L2848" s="132"/>
      <c r="M2848" s="133"/>
    </row>
    <row r="2849" spans="1:13" ht="15" customHeight="1">
      <c r="A2849" s="143"/>
      <c r="B2849" s="130"/>
      <c r="C2849" s="131"/>
      <c r="D2849" s="131"/>
      <c r="E2849" s="131"/>
      <c r="F2849" s="152"/>
      <c r="G2849" s="130"/>
      <c r="H2849" s="130"/>
      <c r="I2849" s="131"/>
      <c r="J2849" s="131"/>
      <c r="K2849" s="131"/>
      <c r="L2849" s="132"/>
      <c r="M2849" s="133"/>
    </row>
    <row r="2850" spans="1:13" ht="15" customHeight="1">
      <c r="A2850" s="143"/>
      <c r="B2850" s="130"/>
      <c r="C2850" s="131"/>
      <c r="D2850" s="131"/>
      <c r="E2850" s="131"/>
      <c r="F2850" s="152"/>
      <c r="G2850" s="130"/>
      <c r="H2850" s="130"/>
      <c r="I2850" s="131"/>
      <c r="J2850" s="131"/>
      <c r="K2850" s="131"/>
      <c r="L2850" s="132"/>
      <c r="M2850" s="133"/>
    </row>
    <row r="2851" spans="1:13" ht="15" customHeight="1">
      <c r="A2851" s="143"/>
      <c r="B2851" s="130"/>
      <c r="C2851" s="131"/>
      <c r="D2851" s="131"/>
      <c r="E2851" s="131"/>
      <c r="F2851" s="152"/>
      <c r="G2851" s="130"/>
      <c r="H2851" s="130"/>
      <c r="I2851" s="131"/>
      <c r="J2851" s="131"/>
      <c r="K2851" s="131"/>
      <c r="L2851" s="132"/>
      <c r="M2851" s="133"/>
    </row>
    <row r="2852" spans="1:13" ht="15" customHeight="1">
      <c r="A2852" s="143"/>
      <c r="B2852" s="130"/>
      <c r="C2852" s="131"/>
      <c r="D2852" s="131"/>
      <c r="E2852" s="131"/>
      <c r="F2852" s="152"/>
      <c r="G2852" s="130"/>
      <c r="H2852" s="130"/>
      <c r="I2852" s="131"/>
      <c r="J2852" s="131"/>
      <c r="K2852" s="131"/>
      <c r="L2852" s="132"/>
      <c r="M2852" s="133"/>
    </row>
    <row r="2853" spans="1:13" ht="15" customHeight="1">
      <c r="A2853" s="143"/>
      <c r="B2853" s="130"/>
      <c r="C2853" s="131"/>
      <c r="D2853" s="131"/>
      <c r="E2853" s="131"/>
      <c r="F2853" s="152"/>
      <c r="G2853" s="130"/>
      <c r="H2853" s="130"/>
      <c r="I2853" s="131"/>
      <c r="J2853" s="131"/>
      <c r="K2853" s="131"/>
      <c r="L2853" s="132"/>
      <c r="M2853" s="133"/>
    </row>
    <row r="2854" spans="1:13" ht="15" customHeight="1">
      <c r="A2854" s="143"/>
      <c r="B2854" s="130"/>
      <c r="C2854" s="131"/>
      <c r="D2854" s="131"/>
      <c r="E2854" s="131"/>
      <c r="F2854" s="152"/>
      <c r="G2854" s="130"/>
      <c r="H2854" s="130"/>
      <c r="I2854" s="131"/>
      <c r="J2854" s="131"/>
      <c r="K2854" s="131"/>
      <c r="L2854" s="132"/>
      <c r="M2854" s="133"/>
    </row>
    <row r="2855" spans="1:13" ht="15" customHeight="1">
      <c r="A2855" s="143"/>
      <c r="B2855" s="130"/>
      <c r="C2855" s="131"/>
      <c r="D2855" s="131"/>
      <c r="E2855" s="131"/>
      <c r="F2855" s="152"/>
      <c r="G2855" s="130"/>
      <c r="H2855" s="130"/>
      <c r="I2855" s="131"/>
      <c r="J2855" s="131"/>
      <c r="K2855" s="131"/>
      <c r="L2855" s="132"/>
      <c r="M2855" s="133"/>
    </row>
    <row r="2856" spans="1:13" ht="15" customHeight="1">
      <c r="A2856" s="143"/>
      <c r="B2856" s="130"/>
      <c r="C2856" s="131"/>
      <c r="D2856" s="131"/>
      <c r="E2856" s="131"/>
      <c r="F2856" s="152"/>
      <c r="G2856" s="130"/>
      <c r="H2856" s="130"/>
      <c r="I2856" s="131"/>
      <c r="J2856" s="131"/>
      <c r="K2856" s="131"/>
      <c r="L2856" s="132"/>
      <c r="M2856" s="133"/>
    </row>
    <row r="2857" spans="1:13" ht="15" customHeight="1">
      <c r="A2857" s="143"/>
      <c r="B2857" s="130"/>
      <c r="C2857" s="131"/>
      <c r="D2857" s="131"/>
      <c r="E2857" s="131"/>
      <c r="F2857" s="152"/>
      <c r="G2857" s="130"/>
      <c r="H2857" s="130"/>
      <c r="I2857" s="131"/>
      <c r="J2857" s="131"/>
      <c r="K2857" s="131"/>
      <c r="L2857" s="132"/>
      <c r="M2857" s="133"/>
    </row>
    <row r="2858" spans="1:13" ht="15" customHeight="1">
      <c r="A2858" s="143"/>
      <c r="B2858" s="130"/>
      <c r="C2858" s="131"/>
      <c r="D2858" s="131"/>
      <c r="E2858" s="131"/>
      <c r="F2858" s="152"/>
      <c r="G2858" s="130"/>
      <c r="H2858" s="130"/>
      <c r="I2858" s="131"/>
      <c r="J2858" s="131"/>
      <c r="K2858" s="131"/>
      <c r="L2858" s="132"/>
      <c r="M2858" s="133"/>
    </row>
    <row r="2859" spans="1:13" ht="15" customHeight="1">
      <c r="A2859" s="143"/>
      <c r="B2859" s="130"/>
      <c r="C2859" s="131"/>
      <c r="D2859" s="131"/>
      <c r="E2859" s="131"/>
      <c r="F2859" s="152"/>
      <c r="G2859" s="130"/>
      <c r="H2859" s="130"/>
      <c r="I2859" s="131"/>
      <c r="J2859" s="131"/>
      <c r="K2859" s="131"/>
      <c r="L2859" s="132"/>
      <c r="M2859" s="133"/>
    </row>
    <row r="2860" spans="1:13" ht="15" customHeight="1">
      <c r="A2860" s="143"/>
      <c r="B2860" s="130"/>
      <c r="C2860" s="131"/>
      <c r="D2860" s="131"/>
      <c r="E2860" s="131"/>
      <c r="F2860" s="152"/>
      <c r="G2860" s="130"/>
      <c r="H2860" s="130"/>
      <c r="I2860" s="131"/>
      <c r="J2860" s="131"/>
      <c r="K2860" s="131"/>
      <c r="L2860" s="132"/>
      <c r="M2860" s="133"/>
    </row>
    <row r="2861" spans="1:13" ht="15" customHeight="1">
      <c r="A2861" s="143"/>
      <c r="B2861" s="130"/>
      <c r="C2861" s="131"/>
      <c r="D2861" s="131"/>
      <c r="E2861" s="131"/>
      <c r="F2861" s="152"/>
      <c r="G2861" s="130"/>
      <c r="H2861" s="130"/>
      <c r="I2861" s="131"/>
      <c r="J2861" s="131"/>
      <c r="K2861" s="131"/>
      <c r="L2861" s="132"/>
      <c r="M2861" s="133"/>
    </row>
    <row r="2862" spans="1:13" ht="15" customHeight="1">
      <c r="A2862" s="143"/>
      <c r="B2862" s="130"/>
      <c r="C2862" s="131"/>
      <c r="D2862" s="131"/>
      <c r="E2862" s="131"/>
      <c r="F2862" s="152"/>
      <c r="G2862" s="130"/>
      <c r="H2862" s="130"/>
      <c r="I2862" s="131"/>
      <c r="J2862" s="131"/>
      <c r="K2862" s="131"/>
      <c r="L2862" s="132"/>
      <c r="M2862" s="133"/>
    </row>
    <row r="2863" spans="1:13" ht="15" customHeight="1">
      <c r="A2863" s="143"/>
      <c r="B2863" s="130"/>
      <c r="C2863" s="131"/>
      <c r="D2863" s="131"/>
      <c r="E2863" s="131"/>
      <c r="F2863" s="152"/>
      <c r="G2863" s="130"/>
      <c r="H2863" s="130"/>
      <c r="I2863" s="131"/>
      <c r="J2863" s="131"/>
      <c r="K2863" s="131"/>
      <c r="L2863" s="132"/>
      <c r="M2863" s="133"/>
    </row>
    <row r="2864" spans="1:13" ht="15" customHeight="1">
      <c r="A2864" s="143"/>
      <c r="B2864" s="130"/>
      <c r="C2864" s="131"/>
      <c r="D2864" s="131"/>
      <c r="E2864" s="131"/>
      <c r="F2864" s="152"/>
      <c r="G2864" s="130"/>
      <c r="H2864" s="130"/>
      <c r="I2864" s="131"/>
      <c r="J2864" s="131"/>
      <c r="K2864" s="131"/>
      <c r="L2864" s="132"/>
      <c r="M2864" s="133"/>
    </row>
    <row r="2865" spans="1:13" ht="15" customHeight="1">
      <c r="A2865" s="143"/>
      <c r="B2865" s="130"/>
      <c r="C2865" s="131"/>
      <c r="D2865" s="131"/>
      <c r="E2865" s="131"/>
      <c r="F2865" s="152"/>
      <c r="G2865" s="130"/>
      <c r="H2865" s="130"/>
      <c r="I2865" s="131"/>
      <c r="J2865" s="131"/>
      <c r="K2865" s="131"/>
      <c r="L2865" s="132"/>
      <c r="M2865" s="133"/>
    </row>
    <row r="2866" spans="1:13" ht="15" customHeight="1">
      <c r="A2866" s="143"/>
      <c r="B2866" s="130"/>
      <c r="C2866" s="131"/>
      <c r="D2866" s="131"/>
      <c r="E2866" s="131"/>
      <c r="F2866" s="152"/>
      <c r="G2866" s="130"/>
      <c r="H2866" s="130"/>
      <c r="I2866" s="131"/>
      <c r="J2866" s="131"/>
      <c r="K2866" s="131"/>
      <c r="L2866" s="132"/>
      <c r="M2866" s="133"/>
    </row>
    <row r="2867" spans="1:13" ht="15" customHeight="1">
      <c r="A2867" s="143"/>
      <c r="B2867" s="130"/>
      <c r="C2867" s="131"/>
      <c r="D2867" s="131"/>
      <c r="E2867" s="131"/>
      <c r="F2867" s="152"/>
      <c r="G2867" s="130"/>
      <c r="H2867" s="130"/>
      <c r="I2867" s="131"/>
      <c r="J2867" s="131"/>
      <c r="K2867" s="131"/>
      <c r="L2867" s="132"/>
      <c r="M2867" s="133"/>
    </row>
    <row r="2868" spans="1:13" ht="15" customHeight="1">
      <c r="A2868" s="143"/>
      <c r="B2868" s="130"/>
      <c r="C2868" s="131"/>
      <c r="D2868" s="131"/>
      <c r="E2868" s="131"/>
      <c r="F2868" s="152"/>
      <c r="G2868" s="130"/>
      <c r="H2868" s="130"/>
      <c r="I2868" s="131"/>
      <c r="J2868" s="131"/>
      <c r="K2868" s="131"/>
      <c r="L2868" s="132"/>
      <c r="M2868" s="133"/>
    </row>
    <row r="2869" spans="1:13" ht="15" customHeight="1">
      <c r="A2869" s="143"/>
      <c r="B2869" s="130"/>
      <c r="C2869" s="131"/>
      <c r="D2869" s="131"/>
      <c r="E2869" s="131"/>
      <c r="F2869" s="152"/>
      <c r="G2869" s="130"/>
      <c r="H2869" s="130"/>
      <c r="I2869" s="131"/>
      <c r="J2869" s="131"/>
      <c r="K2869" s="131"/>
      <c r="L2869" s="132"/>
      <c r="M2869" s="133"/>
    </row>
    <row r="2870" spans="1:13" ht="15" customHeight="1">
      <c r="A2870" s="143"/>
      <c r="B2870" s="130"/>
      <c r="C2870" s="131"/>
      <c r="D2870" s="131"/>
      <c r="E2870" s="131"/>
      <c r="F2870" s="152"/>
      <c r="G2870" s="130"/>
      <c r="H2870" s="130"/>
      <c r="I2870" s="131"/>
      <c r="J2870" s="131"/>
      <c r="K2870" s="131"/>
      <c r="L2870" s="132"/>
      <c r="M2870" s="133"/>
    </row>
    <row r="2871" spans="1:13" ht="15" customHeight="1">
      <c r="A2871" s="143"/>
      <c r="B2871" s="130"/>
      <c r="C2871" s="131"/>
      <c r="D2871" s="131"/>
      <c r="E2871" s="131"/>
      <c r="F2871" s="152"/>
      <c r="G2871" s="130"/>
      <c r="H2871" s="130"/>
      <c r="I2871" s="131"/>
      <c r="J2871" s="131"/>
      <c r="K2871" s="131"/>
      <c r="L2871" s="132"/>
      <c r="M2871" s="133"/>
    </row>
    <row r="2872" spans="1:13" ht="15" customHeight="1">
      <c r="A2872" s="143"/>
      <c r="B2872" s="130"/>
      <c r="C2872" s="131"/>
      <c r="D2872" s="131"/>
      <c r="E2872" s="131"/>
      <c r="F2872" s="152"/>
      <c r="G2872" s="130"/>
      <c r="H2872" s="130"/>
      <c r="I2872" s="131"/>
      <c r="J2872" s="131"/>
      <c r="K2872" s="131"/>
      <c r="L2872" s="132"/>
      <c r="M2872" s="133"/>
    </row>
    <row r="2873" spans="1:13" ht="15" customHeight="1">
      <c r="A2873" s="143"/>
      <c r="B2873" s="130"/>
      <c r="C2873" s="131"/>
      <c r="D2873" s="131"/>
      <c r="E2873" s="131"/>
      <c r="F2873" s="152"/>
      <c r="G2873" s="130"/>
      <c r="H2873" s="130"/>
      <c r="I2873" s="131"/>
      <c r="J2873" s="131"/>
      <c r="K2873" s="131"/>
      <c r="L2873" s="132"/>
      <c r="M2873" s="133"/>
    </row>
    <row r="2874" spans="1:13" ht="15" customHeight="1">
      <c r="A2874" s="143"/>
      <c r="B2874" s="130"/>
      <c r="C2874" s="131"/>
      <c r="D2874" s="131"/>
      <c r="E2874" s="131"/>
      <c r="F2874" s="152"/>
      <c r="G2874" s="130"/>
      <c r="H2874" s="130"/>
      <c r="I2874" s="131"/>
      <c r="J2874" s="131"/>
      <c r="K2874" s="131"/>
      <c r="L2874" s="132"/>
      <c r="M2874" s="133"/>
    </row>
    <row r="2875" spans="1:13" ht="15" customHeight="1">
      <c r="A2875" s="143"/>
      <c r="B2875" s="130"/>
      <c r="C2875" s="131"/>
      <c r="D2875" s="131"/>
      <c r="E2875" s="131"/>
      <c r="F2875" s="152"/>
      <c r="G2875" s="130"/>
      <c r="H2875" s="130"/>
      <c r="I2875" s="131"/>
      <c r="J2875" s="131"/>
      <c r="K2875" s="131"/>
      <c r="L2875" s="132"/>
      <c r="M2875" s="133"/>
    </row>
    <row r="2876" spans="1:13" ht="15" customHeight="1">
      <c r="A2876" s="143"/>
      <c r="B2876" s="130"/>
      <c r="C2876" s="131"/>
      <c r="D2876" s="131"/>
      <c r="E2876" s="131"/>
      <c r="F2876" s="152"/>
      <c r="G2876" s="130"/>
      <c r="H2876" s="130"/>
      <c r="I2876" s="131"/>
      <c r="J2876" s="131"/>
      <c r="K2876" s="131"/>
      <c r="L2876" s="132"/>
      <c r="M2876" s="133"/>
    </row>
    <row r="2877" spans="1:13" ht="15" customHeight="1">
      <c r="A2877" s="143"/>
      <c r="B2877" s="130"/>
      <c r="C2877" s="131"/>
      <c r="D2877" s="131"/>
      <c r="E2877" s="131"/>
      <c r="F2877" s="152"/>
      <c r="G2877" s="130"/>
      <c r="H2877" s="130"/>
      <c r="I2877" s="131"/>
      <c r="J2877" s="131"/>
      <c r="K2877" s="131"/>
      <c r="L2877" s="132"/>
      <c r="M2877" s="133"/>
    </row>
    <row r="2878" spans="1:13" ht="15" customHeight="1">
      <c r="A2878" s="143"/>
      <c r="B2878" s="130"/>
      <c r="C2878" s="131"/>
      <c r="D2878" s="131"/>
      <c r="E2878" s="131"/>
      <c r="F2878" s="152"/>
      <c r="G2878" s="130"/>
      <c r="H2878" s="130"/>
      <c r="I2878" s="131"/>
      <c r="J2878" s="131"/>
      <c r="K2878" s="131"/>
      <c r="L2878" s="132"/>
      <c r="M2878" s="133"/>
    </row>
    <row r="2879" spans="1:13" ht="15" customHeight="1">
      <c r="A2879" s="143"/>
      <c r="B2879" s="130"/>
      <c r="C2879" s="131"/>
      <c r="D2879" s="131"/>
      <c r="E2879" s="131"/>
      <c r="F2879" s="152"/>
      <c r="G2879" s="130"/>
      <c r="H2879" s="130"/>
      <c r="I2879" s="131"/>
      <c r="J2879" s="131"/>
      <c r="K2879" s="131"/>
      <c r="L2879" s="132"/>
      <c r="M2879" s="133"/>
    </row>
    <row r="2880" spans="1:13" ht="15" customHeight="1">
      <c r="A2880" s="143"/>
      <c r="B2880" s="130"/>
      <c r="C2880" s="131"/>
      <c r="D2880" s="131"/>
      <c r="E2880" s="131"/>
      <c r="F2880" s="152"/>
      <c r="G2880" s="130"/>
      <c r="H2880" s="130"/>
      <c r="I2880" s="131"/>
      <c r="J2880" s="131"/>
      <c r="K2880" s="131"/>
      <c r="L2880" s="132"/>
      <c r="M2880" s="133"/>
    </row>
    <row r="2881" spans="1:13" ht="15" customHeight="1">
      <c r="A2881" s="143"/>
      <c r="B2881" s="130"/>
      <c r="C2881" s="131"/>
      <c r="D2881" s="131"/>
      <c r="E2881" s="131"/>
      <c r="F2881" s="152"/>
      <c r="G2881" s="130"/>
      <c r="H2881" s="130"/>
      <c r="I2881" s="131"/>
      <c r="J2881" s="131"/>
      <c r="K2881" s="131"/>
      <c r="L2881" s="132"/>
      <c r="M2881" s="133"/>
    </row>
    <row r="2882" spans="1:13" ht="15" customHeight="1">
      <c r="A2882" s="143"/>
      <c r="B2882" s="130"/>
      <c r="C2882" s="131"/>
      <c r="D2882" s="131"/>
      <c r="E2882" s="131"/>
      <c r="F2882" s="152"/>
      <c r="G2882" s="130"/>
      <c r="H2882" s="130"/>
      <c r="I2882" s="131"/>
      <c r="J2882" s="131"/>
      <c r="K2882" s="131"/>
      <c r="L2882" s="132"/>
      <c r="M2882" s="133"/>
    </row>
    <row r="2883" spans="1:13" ht="15" customHeight="1">
      <c r="A2883" s="143"/>
      <c r="B2883" s="130"/>
      <c r="C2883" s="131"/>
      <c r="D2883" s="131"/>
      <c r="E2883" s="131"/>
      <c r="F2883" s="152"/>
      <c r="G2883" s="130"/>
      <c r="H2883" s="130"/>
      <c r="I2883" s="131"/>
      <c r="J2883" s="131"/>
      <c r="K2883" s="131"/>
      <c r="L2883" s="132"/>
      <c r="M2883" s="133"/>
    </row>
    <row r="2884" spans="1:13" ht="15" customHeight="1">
      <c r="A2884" s="143"/>
      <c r="B2884" s="130"/>
      <c r="C2884" s="131"/>
      <c r="D2884" s="131"/>
      <c r="E2884" s="131"/>
      <c r="F2884" s="152"/>
      <c r="G2884" s="130"/>
      <c r="H2884" s="130"/>
      <c r="I2884" s="131"/>
      <c r="J2884" s="131"/>
      <c r="K2884" s="131"/>
      <c r="L2884" s="132"/>
      <c r="M2884" s="133"/>
    </row>
    <row r="2885" spans="1:13" ht="15" customHeight="1">
      <c r="A2885" s="143"/>
      <c r="B2885" s="130"/>
      <c r="C2885" s="131"/>
      <c r="D2885" s="131"/>
      <c r="E2885" s="131"/>
      <c r="F2885" s="152"/>
      <c r="G2885" s="130"/>
      <c r="H2885" s="130"/>
      <c r="I2885" s="131"/>
      <c r="J2885" s="131"/>
      <c r="K2885" s="131"/>
      <c r="L2885" s="132"/>
      <c r="M2885" s="133"/>
    </row>
    <row r="2886" spans="1:13" ht="15" customHeight="1">
      <c r="A2886" s="143"/>
      <c r="B2886" s="130"/>
      <c r="C2886" s="131"/>
      <c r="D2886" s="131"/>
      <c r="E2886" s="131"/>
      <c r="F2886" s="152"/>
      <c r="G2886" s="130"/>
      <c r="H2886" s="130"/>
      <c r="I2886" s="131"/>
      <c r="J2886" s="131"/>
      <c r="K2886" s="131"/>
      <c r="L2886" s="132"/>
      <c r="M2886" s="133"/>
    </row>
    <row r="2887" spans="1:13" ht="15" customHeight="1">
      <c r="A2887" s="143"/>
      <c r="B2887" s="130"/>
      <c r="C2887" s="131"/>
      <c r="D2887" s="131"/>
      <c r="E2887" s="131"/>
      <c r="F2887" s="152"/>
      <c r="G2887" s="130"/>
      <c r="H2887" s="130"/>
      <c r="I2887" s="131"/>
      <c r="J2887" s="131"/>
      <c r="K2887" s="131"/>
      <c r="L2887" s="132"/>
      <c r="M2887" s="133"/>
    </row>
    <row r="2888" spans="1:13" ht="15" customHeight="1">
      <c r="A2888" s="143"/>
      <c r="B2888" s="130"/>
      <c r="C2888" s="131"/>
      <c r="D2888" s="131"/>
      <c r="E2888" s="131"/>
      <c r="F2888" s="152"/>
      <c r="G2888" s="130"/>
      <c r="H2888" s="130"/>
      <c r="I2888" s="131"/>
      <c r="J2888" s="131"/>
      <c r="K2888" s="131"/>
      <c r="L2888" s="132"/>
      <c r="M2888" s="133"/>
    </row>
    <row r="2889" spans="1:13" ht="15" customHeight="1">
      <c r="A2889" s="143"/>
      <c r="B2889" s="130"/>
      <c r="C2889" s="131"/>
      <c r="D2889" s="131"/>
      <c r="E2889" s="131"/>
      <c r="F2889" s="152"/>
      <c r="G2889" s="130"/>
      <c r="H2889" s="130"/>
      <c r="I2889" s="131"/>
      <c r="J2889" s="131"/>
      <c r="K2889" s="131"/>
      <c r="L2889" s="132"/>
      <c r="M2889" s="133"/>
    </row>
    <row r="2890" spans="1:13" ht="15" customHeight="1">
      <c r="A2890" s="143"/>
      <c r="B2890" s="130"/>
      <c r="C2890" s="131"/>
      <c r="D2890" s="131"/>
      <c r="E2890" s="131"/>
      <c r="F2890" s="152"/>
      <c r="G2890" s="130"/>
      <c r="H2890" s="130"/>
      <c r="I2890" s="131"/>
      <c r="J2890" s="131"/>
      <c r="K2890" s="131"/>
      <c r="L2890" s="132"/>
      <c r="M2890" s="133"/>
    </row>
    <row r="2891" spans="1:13" ht="15" customHeight="1">
      <c r="A2891" s="143"/>
      <c r="B2891" s="130"/>
      <c r="C2891" s="131"/>
      <c r="D2891" s="131"/>
      <c r="E2891" s="131"/>
      <c r="F2891" s="152"/>
      <c r="G2891" s="130"/>
      <c r="H2891" s="130"/>
      <c r="I2891" s="131"/>
      <c r="J2891" s="131"/>
      <c r="K2891" s="131"/>
      <c r="L2891" s="132"/>
      <c r="M2891" s="133"/>
    </row>
    <row r="2892" spans="1:13" ht="15" customHeight="1">
      <c r="A2892" s="143"/>
      <c r="B2892" s="130"/>
      <c r="C2892" s="131"/>
      <c r="D2892" s="131"/>
      <c r="E2892" s="131"/>
      <c r="F2892" s="152"/>
      <c r="G2892" s="130"/>
      <c r="H2892" s="130"/>
      <c r="I2892" s="131"/>
      <c r="J2892" s="131"/>
      <c r="K2892" s="131"/>
      <c r="L2892" s="132"/>
      <c r="M2892" s="133"/>
    </row>
    <row r="2893" spans="1:13" ht="15" customHeight="1">
      <c r="A2893" s="143"/>
      <c r="B2893" s="130"/>
      <c r="C2893" s="131"/>
      <c r="D2893" s="131"/>
      <c r="E2893" s="131"/>
      <c r="F2893" s="152"/>
      <c r="G2893" s="130"/>
      <c r="H2893" s="130"/>
      <c r="I2893" s="131"/>
      <c r="J2893" s="131"/>
      <c r="K2893" s="131"/>
      <c r="L2893" s="132"/>
      <c r="M2893" s="133"/>
    </row>
    <row r="2894" spans="1:13" ht="15" customHeight="1">
      <c r="A2894" s="143"/>
      <c r="B2894" s="130"/>
      <c r="C2894" s="131"/>
      <c r="D2894" s="131"/>
      <c r="E2894" s="131"/>
      <c r="F2894" s="152"/>
      <c r="G2894" s="130"/>
      <c r="H2894" s="130"/>
      <c r="I2894" s="131"/>
      <c r="J2894" s="131"/>
      <c r="K2894" s="131"/>
      <c r="L2894" s="132"/>
      <c r="M2894" s="133"/>
    </row>
    <row r="2895" spans="1:13" ht="15" customHeight="1">
      <c r="A2895" s="143"/>
      <c r="B2895" s="130"/>
      <c r="C2895" s="131"/>
      <c r="D2895" s="131"/>
      <c r="E2895" s="131"/>
      <c r="F2895" s="152"/>
      <c r="G2895" s="130"/>
      <c r="H2895" s="130"/>
      <c r="I2895" s="131"/>
      <c r="J2895" s="131"/>
      <c r="K2895" s="131"/>
      <c r="L2895" s="132"/>
      <c r="M2895" s="133"/>
    </row>
    <row r="2896" spans="1:13" ht="15" customHeight="1">
      <c r="A2896" s="143"/>
      <c r="B2896" s="130"/>
      <c r="C2896" s="131"/>
      <c r="D2896" s="131"/>
      <c r="E2896" s="131"/>
      <c r="F2896" s="152"/>
      <c r="G2896" s="130"/>
      <c r="H2896" s="130"/>
      <c r="I2896" s="131"/>
      <c r="J2896" s="131"/>
      <c r="K2896" s="131"/>
      <c r="L2896" s="132"/>
      <c r="M2896" s="133"/>
    </row>
    <row r="2897" spans="1:13" ht="15" customHeight="1">
      <c r="A2897" s="143"/>
      <c r="B2897" s="130"/>
      <c r="C2897" s="131"/>
      <c r="D2897" s="131"/>
      <c r="E2897" s="131"/>
      <c r="F2897" s="152"/>
      <c r="G2897" s="130"/>
      <c r="H2897" s="130"/>
      <c r="I2897" s="131"/>
      <c r="J2897" s="131"/>
      <c r="K2897" s="131"/>
      <c r="L2897" s="132"/>
      <c r="M2897" s="133"/>
    </row>
    <row r="2898" spans="1:13" ht="15" customHeight="1">
      <c r="A2898" s="143"/>
      <c r="B2898" s="130"/>
      <c r="C2898" s="131"/>
      <c r="D2898" s="131"/>
      <c r="E2898" s="131"/>
      <c r="F2898" s="152"/>
      <c r="G2898" s="130"/>
      <c r="H2898" s="130"/>
      <c r="I2898" s="131"/>
      <c r="J2898" s="131"/>
      <c r="K2898" s="131"/>
      <c r="L2898" s="132"/>
      <c r="M2898" s="133"/>
    </row>
    <row r="2899" spans="1:13" ht="15" customHeight="1">
      <c r="A2899" s="143"/>
      <c r="B2899" s="130"/>
      <c r="C2899" s="131"/>
      <c r="D2899" s="131"/>
      <c r="E2899" s="131"/>
      <c r="F2899" s="152"/>
      <c r="G2899" s="130"/>
      <c r="H2899" s="130"/>
      <c r="I2899" s="131"/>
      <c r="J2899" s="131"/>
      <c r="K2899" s="131"/>
      <c r="L2899" s="132"/>
      <c r="M2899" s="133"/>
    </row>
    <row r="2900" spans="1:13" ht="15" customHeight="1">
      <c r="A2900" s="143"/>
      <c r="B2900" s="130"/>
      <c r="C2900" s="131"/>
      <c r="D2900" s="131"/>
      <c r="E2900" s="131"/>
      <c r="F2900" s="152"/>
      <c r="G2900" s="130"/>
      <c r="H2900" s="130"/>
      <c r="I2900" s="131"/>
      <c r="J2900" s="131"/>
      <c r="K2900" s="131"/>
      <c r="L2900" s="132"/>
      <c r="M2900" s="133"/>
    </row>
    <row r="2901" spans="1:13" ht="15" customHeight="1">
      <c r="A2901" s="143"/>
      <c r="B2901" s="130"/>
      <c r="C2901" s="131"/>
      <c r="D2901" s="131"/>
      <c r="E2901" s="131"/>
      <c r="F2901" s="152"/>
      <c r="G2901" s="130"/>
      <c r="H2901" s="130"/>
      <c r="I2901" s="131"/>
      <c r="J2901" s="131"/>
      <c r="K2901" s="131"/>
      <c r="L2901" s="132"/>
      <c r="M2901" s="133"/>
    </row>
    <row r="2902" spans="1:13" ht="15" customHeight="1">
      <c r="A2902" s="143"/>
      <c r="B2902" s="130"/>
      <c r="C2902" s="131"/>
      <c r="D2902" s="131"/>
      <c r="E2902" s="131"/>
      <c r="F2902" s="152"/>
      <c r="G2902" s="130"/>
      <c r="H2902" s="130"/>
      <c r="I2902" s="131"/>
      <c r="J2902" s="131"/>
      <c r="K2902" s="131"/>
      <c r="L2902" s="132"/>
      <c r="M2902" s="133"/>
    </row>
    <row r="2903" spans="1:13" ht="15" customHeight="1">
      <c r="A2903" s="143"/>
      <c r="B2903" s="130"/>
      <c r="C2903" s="131"/>
      <c r="D2903" s="131"/>
      <c r="E2903" s="131"/>
      <c r="F2903" s="152"/>
      <c r="G2903" s="130"/>
      <c r="H2903" s="130"/>
      <c r="I2903" s="131"/>
      <c r="J2903" s="131"/>
      <c r="K2903" s="131"/>
      <c r="L2903" s="132"/>
      <c r="M2903" s="133"/>
    </row>
    <row r="2904" spans="1:13" ht="15" customHeight="1">
      <c r="A2904" s="143"/>
      <c r="B2904" s="130"/>
      <c r="C2904" s="131"/>
      <c r="D2904" s="131"/>
      <c r="E2904" s="131"/>
      <c r="F2904" s="152"/>
      <c r="G2904" s="130"/>
      <c r="H2904" s="130"/>
      <c r="I2904" s="131"/>
      <c r="J2904" s="131"/>
      <c r="K2904" s="131"/>
      <c r="L2904" s="132"/>
      <c r="M2904" s="133"/>
    </row>
    <row r="2905" spans="1:13" ht="15" customHeight="1">
      <c r="A2905" s="143"/>
      <c r="B2905" s="130"/>
      <c r="C2905" s="131"/>
      <c r="D2905" s="131"/>
      <c r="E2905" s="131"/>
      <c r="F2905" s="152"/>
      <c r="G2905" s="130"/>
      <c r="H2905" s="130"/>
      <c r="I2905" s="131"/>
      <c r="J2905" s="131"/>
      <c r="K2905" s="131"/>
      <c r="L2905" s="132"/>
      <c r="M2905" s="133"/>
    </row>
    <row r="2906" spans="1:13" ht="15" customHeight="1">
      <c r="A2906" s="143"/>
      <c r="B2906" s="130"/>
      <c r="C2906" s="131"/>
      <c r="D2906" s="131"/>
      <c r="E2906" s="131"/>
      <c r="F2906" s="152"/>
      <c r="G2906" s="130"/>
      <c r="H2906" s="130"/>
      <c r="I2906" s="131"/>
      <c r="J2906" s="131"/>
      <c r="K2906" s="131"/>
      <c r="L2906" s="132"/>
      <c r="M2906" s="133"/>
    </row>
    <row r="2907" spans="1:13" ht="15" customHeight="1">
      <c r="A2907" s="143"/>
      <c r="B2907" s="130"/>
      <c r="C2907" s="131"/>
      <c r="D2907" s="131"/>
      <c r="E2907" s="131"/>
      <c r="F2907" s="152"/>
      <c r="G2907" s="130"/>
      <c r="H2907" s="130"/>
      <c r="I2907" s="131"/>
      <c r="J2907" s="131"/>
      <c r="K2907" s="131"/>
      <c r="L2907" s="132"/>
      <c r="M2907" s="133"/>
    </row>
    <row r="2908" spans="1:13" ht="15" customHeight="1">
      <c r="A2908" s="143"/>
      <c r="B2908" s="130"/>
      <c r="C2908" s="131"/>
      <c r="D2908" s="131"/>
      <c r="E2908" s="131"/>
      <c r="F2908" s="152"/>
      <c r="G2908" s="130"/>
      <c r="H2908" s="130"/>
      <c r="I2908" s="131"/>
      <c r="J2908" s="131"/>
      <c r="K2908" s="131"/>
      <c r="L2908" s="132"/>
      <c r="M2908" s="133"/>
    </row>
    <row r="2909" spans="1:13" ht="15" customHeight="1">
      <c r="A2909" s="143"/>
      <c r="B2909" s="130"/>
      <c r="C2909" s="131"/>
      <c r="D2909" s="131"/>
      <c r="E2909" s="131"/>
      <c r="F2909" s="152"/>
      <c r="G2909" s="130"/>
      <c r="H2909" s="130"/>
      <c r="I2909" s="131"/>
      <c r="J2909" s="131"/>
      <c r="K2909" s="131"/>
      <c r="L2909" s="132"/>
      <c r="M2909" s="133"/>
    </row>
    <row r="2910" spans="1:13" ht="15" customHeight="1">
      <c r="A2910" s="143"/>
      <c r="B2910" s="130"/>
      <c r="C2910" s="131"/>
      <c r="D2910" s="131"/>
      <c r="E2910" s="131"/>
      <c r="F2910" s="152"/>
      <c r="G2910" s="130"/>
      <c r="H2910" s="130"/>
      <c r="I2910" s="131"/>
      <c r="J2910" s="131"/>
      <c r="K2910" s="131"/>
      <c r="L2910" s="132"/>
      <c r="M2910" s="133"/>
    </row>
    <row r="2911" spans="1:13" ht="15" customHeight="1">
      <c r="A2911" s="143"/>
      <c r="B2911" s="130"/>
      <c r="C2911" s="131"/>
      <c r="D2911" s="131"/>
      <c r="E2911" s="131"/>
      <c r="F2911" s="152"/>
      <c r="G2911" s="130"/>
      <c r="H2911" s="130"/>
      <c r="I2911" s="131"/>
      <c r="J2911" s="131"/>
      <c r="K2911" s="131"/>
      <c r="L2911" s="132"/>
      <c r="M2911" s="133"/>
    </row>
    <row r="2912" spans="1:13" ht="15" customHeight="1">
      <c r="A2912" s="143"/>
      <c r="B2912" s="130"/>
      <c r="C2912" s="131"/>
      <c r="D2912" s="131"/>
      <c r="E2912" s="131"/>
      <c r="F2912" s="152"/>
      <c r="G2912" s="130"/>
      <c r="H2912" s="130"/>
      <c r="I2912" s="131"/>
      <c r="J2912" s="131"/>
      <c r="K2912" s="131"/>
      <c r="L2912" s="132"/>
      <c r="M2912" s="133"/>
    </row>
    <row r="2913" spans="1:13" ht="15" customHeight="1">
      <c r="A2913" s="143"/>
      <c r="B2913" s="130"/>
      <c r="C2913" s="131"/>
      <c r="D2913" s="131"/>
      <c r="E2913" s="131"/>
      <c r="F2913" s="152"/>
      <c r="G2913" s="130"/>
      <c r="H2913" s="130"/>
      <c r="I2913" s="131"/>
      <c r="J2913" s="131"/>
      <c r="K2913" s="131"/>
      <c r="L2913" s="132"/>
      <c r="M2913" s="133"/>
    </row>
    <row r="2914" spans="1:13" ht="15" customHeight="1">
      <c r="A2914" s="143"/>
      <c r="B2914" s="130"/>
      <c r="C2914" s="131"/>
      <c r="D2914" s="131"/>
      <c r="E2914" s="131"/>
      <c r="F2914" s="152"/>
      <c r="G2914" s="130"/>
      <c r="H2914" s="130"/>
      <c r="I2914" s="131"/>
      <c r="J2914" s="131"/>
      <c r="K2914" s="131"/>
      <c r="L2914" s="132"/>
      <c r="M2914" s="133"/>
    </row>
    <row r="2915" spans="1:13" ht="15" customHeight="1">
      <c r="A2915" s="143"/>
      <c r="B2915" s="130"/>
      <c r="C2915" s="131"/>
      <c r="D2915" s="131"/>
      <c r="E2915" s="131"/>
      <c r="F2915" s="152"/>
      <c r="G2915" s="130"/>
      <c r="H2915" s="130"/>
      <c r="I2915" s="131"/>
      <c r="J2915" s="131"/>
      <c r="K2915" s="131"/>
      <c r="L2915" s="132"/>
      <c r="M2915" s="133"/>
    </row>
    <row r="2916" spans="1:13" ht="15" customHeight="1">
      <c r="A2916" s="143"/>
      <c r="B2916" s="130"/>
      <c r="C2916" s="131"/>
      <c r="D2916" s="131"/>
      <c r="E2916" s="131"/>
      <c r="F2916" s="152"/>
      <c r="G2916" s="130"/>
      <c r="H2916" s="130"/>
      <c r="I2916" s="131"/>
      <c r="J2916" s="131"/>
      <c r="K2916" s="131"/>
      <c r="L2916" s="132"/>
      <c r="M2916" s="133"/>
    </row>
    <row r="2917" spans="1:13" ht="15" customHeight="1">
      <c r="A2917" s="143"/>
      <c r="B2917" s="130"/>
      <c r="C2917" s="131"/>
      <c r="D2917" s="131"/>
      <c r="E2917" s="131"/>
      <c r="F2917" s="152"/>
      <c r="G2917" s="130"/>
      <c r="H2917" s="130"/>
      <c r="I2917" s="131"/>
      <c r="J2917" s="131"/>
      <c r="K2917" s="131"/>
      <c r="L2917" s="132"/>
      <c r="M2917" s="133"/>
    </row>
    <row r="2918" spans="1:13" ht="15" customHeight="1">
      <c r="A2918" s="143"/>
      <c r="B2918" s="130"/>
      <c r="C2918" s="131"/>
      <c r="D2918" s="131"/>
      <c r="E2918" s="131"/>
      <c r="F2918" s="152"/>
      <c r="G2918" s="130"/>
      <c r="H2918" s="130"/>
      <c r="I2918" s="131"/>
      <c r="J2918" s="131"/>
      <c r="K2918" s="131"/>
      <c r="L2918" s="132"/>
      <c r="M2918" s="133"/>
    </row>
    <row r="2919" spans="1:13" ht="15" customHeight="1">
      <c r="A2919" s="143"/>
      <c r="B2919" s="130"/>
      <c r="C2919" s="131"/>
      <c r="D2919" s="131"/>
      <c r="E2919" s="131"/>
      <c r="F2919" s="152"/>
      <c r="G2919" s="130"/>
      <c r="H2919" s="130"/>
      <c r="I2919" s="131"/>
      <c r="J2919" s="131"/>
      <c r="K2919" s="131"/>
      <c r="L2919" s="132"/>
      <c r="M2919" s="133"/>
    </row>
    <row r="2920" spans="1:13" ht="15" customHeight="1">
      <c r="A2920" s="143"/>
      <c r="B2920" s="130"/>
      <c r="C2920" s="131"/>
      <c r="D2920" s="131"/>
      <c r="E2920" s="131"/>
      <c r="F2920" s="152"/>
      <c r="G2920" s="130"/>
      <c r="H2920" s="130"/>
      <c r="I2920" s="131"/>
      <c r="J2920" s="131"/>
      <c r="K2920" s="131"/>
      <c r="L2920" s="132"/>
      <c r="M2920" s="133"/>
    </row>
    <row r="2921" spans="1:13" ht="15" customHeight="1">
      <c r="A2921" s="143"/>
      <c r="B2921" s="130"/>
      <c r="C2921" s="131"/>
      <c r="D2921" s="131"/>
      <c r="E2921" s="131"/>
      <c r="F2921" s="152"/>
      <c r="G2921" s="130"/>
      <c r="H2921" s="130"/>
      <c r="I2921" s="131"/>
      <c r="J2921" s="131"/>
      <c r="K2921" s="131"/>
      <c r="L2921" s="132"/>
      <c r="M2921" s="133"/>
    </row>
    <row r="2922" spans="1:13" ht="15" customHeight="1">
      <c r="A2922" s="143"/>
      <c r="B2922" s="130"/>
      <c r="C2922" s="131"/>
      <c r="D2922" s="131"/>
      <c r="E2922" s="131"/>
      <c r="F2922" s="152"/>
      <c r="G2922" s="130"/>
      <c r="H2922" s="130"/>
      <c r="I2922" s="131"/>
      <c r="J2922" s="131"/>
      <c r="K2922" s="131"/>
      <c r="L2922" s="132"/>
      <c r="M2922" s="133"/>
    </row>
    <row r="2923" spans="1:13" ht="15" customHeight="1">
      <c r="A2923" s="143"/>
      <c r="B2923" s="130"/>
      <c r="C2923" s="131"/>
      <c r="D2923" s="131"/>
      <c r="E2923" s="131"/>
      <c r="F2923" s="152"/>
      <c r="G2923" s="130"/>
      <c r="H2923" s="130"/>
      <c r="I2923" s="131"/>
      <c r="J2923" s="131"/>
      <c r="K2923" s="131"/>
      <c r="L2923" s="132"/>
      <c r="M2923" s="133"/>
    </row>
    <row r="2924" spans="1:13" ht="15" customHeight="1">
      <c r="A2924" s="143"/>
      <c r="B2924" s="130"/>
      <c r="C2924" s="131"/>
      <c r="D2924" s="131"/>
      <c r="E2924" s="131"/>
      <c r="F2924" s="152"/>
      <c r="G2924" s="130"/>
      <c r="H2924" s="130"/>
      <c r="I2924" s="131"/>
      <c r="J2924" s="131"/>
      <c r="K2924" s="131"/>
      <c r="L2924" s="132"/>
      <c r="M2924" s="133"/>
    </row>
    <row r="2925" spans="1:13" ht="15" customHeight="1">
      <c r="A2925" s="143"/>
      <c r="B2925" s="130"/>
      <c r="C2925" s="131"/>
      <c r="D2925" s="131"/>
      <c r="E2925" s="131"/>
      <c r="F2925" s="152"/>
      <c r="G2925" s="130"/>
      <c r="H2925" s="130"/>
      <c r="I2925" s="131"/>
      <c r="J2925" s="131"/>
      <c r="K2925" s="131"/>
      <c r="L2925" s="132"/>
      <c r="M2925" s="133"/>
    </row>
    <row r="2926" spans="1:13" ht="15" customHeight="1">
      <c r="A2926" s="143"/>
      <c r="B2926" s="130"/>
      <c r="C2926" s="131"/>
      <c r="D2926" s="131"/>
      <c r="E2926" s="131"/>
      <c r="F2926" s="152"/>
      <c r="G2926" s="130"/>
      <c r="H2926" s="130"/>
      <c r="I2926" s="131"/>
      <c r="J2926" s="131"/>
      <c r="K2926" s="131"/>
      <c r="L2926" s="132"/>
      <c r="M2926" s="133"/>
    </row>
    <row r="2927" spans="1:13" ht="15" customHeight="1">
      <c r="A2927" s="143"/>
      <c r="B2927" s="130"/>
      <c r="C2927" s="131"/>
      <c r="D2927" s="131"/>
      <c r="E2927" s="131"/>
      <c r="F2927" s="152"/>
      <c r="G2927" s="130"/>
      <c r="H2927" s="130"/>
      <c r="I2927" s="131"/>
      <c r="J2927" s="131"/>
      <c r="K2927" s="131"/>
      <c r="L2927" s="132"/>
      <c r="M2927" s="133"/>
    </row>
    <row r="2928" spans="1:13" ht="15" customHeight="1">
      <c r="A2928" s="143"/>
      <c r="B2928" s="130"/>
      <c r="C2928" s="131"/>
      <c r="D2928" s="131"/>
      <c r="E2928" s="131"/>
      <c r="F2928" s="152"/>
      <c r="G2928" s="130"/>
      <c r="H2928" s="130"/>
      <c r="I2928" s="131"/>
      <c r="J2928" s="131"/>
      <c r="K2928" s="131"/>
      <c r="L2928" s="132"/>
      <c r="M2928" s="133"/>
    </row>
    <row r="2929" spans="1:13" ht="15" customHeight="1">
      <c r="A2929" s="143"/>
      <c r="B2929" s="130"/>
      <c r="C2929" s="131"/>
      <c r="D2929" s="131"/>
      <c r="E2929" s="131"/>
      <c r="F2929" s="152"/>
      <c r="G2929" s="130"/>
      <c r="H2929" s="130"/>
      <c r="I2929" s="131"/>
      <c r="J2929" s="131"/>
      <c r="K2929" s="131"/>
      <c r="L2929" s="132"/>
      <c r="M2929" s="133"/>
    </row>
    <row r="2930" spans="1:13" ht="15" customHeight="1">
      <c r="A2930" s="143"/>
      <c r="B2930" s="130"/>
      <c r="C2930" s="131"/>
      <c r="D2930" s="131"/>
      <c r="E2930" s="131"/>
      <c r="F2930" s="152"/>
      <c r="G2930" s="130"/>
      <c r="H2930" s="130"/>
      <c r="I2930" s="131"/>
      <c r="J2930" s="131"/>
      <c r="K2930" s="131"/>
      <c r="L2930" s="132"/>
      <c r="M2930" s="133"/>
    </row>
    <row r="2931" spans="1:13" ht="15" customHeight="1">
      <c r="A2931" s="143"/>
      <c r="B2931" s="130"/>
      <c r="C2931" s="131"/>
      <c r="D2931" s="131"/>
      <c r="E2931" s="131"/>
      <c r="F2931" s="152"/>
      <c r="G2931" s="130"/>
      <c r="H2931" s="130"/>
      <c r="I2931" s="131"/>
      <c r="J2931" s="131"/>
      <c r="K2931" s="131"/>
      <c r="L2931" s="132"/>
      <c r="M2931" s="133"/>
    </row>
    <row r="2932" spans="1:13" ht="15" customHeight="1">
      <c r="A2932" s="143"/>
      <c r="B2932" s="130"/>
      <c r="C2932" s="131"/>
      <c r="D2932" s="131"/>
      <c r="E2932" s="131"/>
      <c r="F2932" s="152"/>
      <c r="G2932" s="130"/>
      <c r="H2932" s="130"/>
      <c r="I2932" s="131"/>
      <c r="J2932" s="131"/>
      <c r="K2932" s="131"/>
      <c r="L2932" s="132"/>
      <c r="M2932" s="133"/>
    </row>
    <row r="2933" spans="1:13" ht="15" customHeight="1">
      <c r="A2933" s="143"/>
      <c r="B2933" s="130"/>
      <c r="C2933" s="131"/>
      <c r="D2933" s="131"/>
      <c r="E2933" s="131"/>
      <c r="F2933" s="152"/>
      <c r="G2933" s="130"/>
      <c r="H2933" s="130"/>
      <c r="I2933" s="131"/>
      <c r="J2933" s="131"/>
      <c r="K2933" s="131"/>
      <c r="L2933" s="132"/>
      <c r="M2933" s="133"/>
    </row>
    <row r="2934" spans="1:13" ht="15" customHeight="1">
      <c r="A2934" s="143"/>
      <c r="B2934" s="130"/>
      <c r="C2934" s="131"/>
      <c r="D2934" s="131"/>
      <c r="E2934" s="131"/>
      <c r="F2934" s="152"/>
      <c r="G2934" s="130"/>
      <c r="H2934" s="130"/>
      <c r="I2934" s="131"/>
      <c r="J2934" s="131"/>
      <c r="K2934" s="131"/>
      <c r="L2934" s="132"/>
      <c r="M2934" s="133"/>
    </row>
    <row r="2935" spans="1:13" ht="15" customHeight="1">
      <c r="A2935" s="143"/>
      <c r="B2935" s="130"/>
      <c r="C2935" s="131"/>
      <c r="D2935" s="131"/>
      <c r="E2935" s="131"/>
      <c r="F2935" s="152"/>
      <c r="G2935" s="130"/>
      <c r="H2935" s="130"/>
      <c r="I2935" s="131"/>
      <c r="J2935" s="131"/>
      <c r="K2935" s="131"/>
      <c r="L2935" s="132"/>
      <c r="M2935" s="133"/>
    </row>
    <row r="2936" spans="1:13" ht="15" customHeight="1">
      <c r="A2936" s="143"/>
      <c r="B2936" s="130"/>
      <c r="C2936" s="131"/>
      <c r="D2936" s="131"/>
      <c r="E2936" s="131"/>
      <c r="F2936" s="152"/>
      <c r="G2936" s="130"/>
      <c r="H2936" s="130"/>
      <c r="I2936" s="131"/>
      <c r="J2936" s="131"/>
      <c r="K2936" s="131"/>
      <c r="L2936" s="132"/>
      <c r="M2936" s="133"/>
    </row>
    <row r="2937" spans="1:13" ht="15" customHeight="1">
      <c r="A2937" s="143"/>
      <c r="B2937" s="130"/>
      <c r="C2937" s="131"/>
      <c r="D2937" s="131"/>
      <c r="E2937" s="131"/>
      <c r="F2937" s="152"/>
      <c r="G2937" s="130"/>
      <c r="H2937" s="130"/>
      <c r="I2937" s="131"/>
      <c r="J2937" s="131"/>
      <c r="K2937" s="131"/>
      <c r="L2937" s="132"/>
      <c r="M2937" s="133"/>
    </row>
    <row r="2938" spans="1:13" ht="15" customHeight="1">
      <c r="A2938" s="143"/>
      <c r="B2938" s="130"/>
      <c r="C2938" s="131"/>
      <c r="D2938" s="131"/>
      <c r="E2938" s="131"/>
      <c r="F2938" s="152"/>
      <c r="G2938" s="130"/>
      <c r="H2938" s="130"/>
      <c r="I2938" s="131"/>
      <c r="J2938" s="131"/>
      <c r="K2938" s="131"/>
      <c r="L2938" s="132"/>
      <c r="M2938" s="133"/>
    </row>
    <row r="2939" spans="1:13" ht="15" customHeight="1">
      <c r="A2939" s="143"/>
      <c r="B2939" s="130"/>
      <c r="C2939" s="131"/>
      <c r="D2939" s="131"/>
      <c r="E2939" s="131"/>
      <c r="F2939" s="152"/>
      <c r="G2939" s="130"/>
      <c r="H2939" s="130"/>
      <c r="I2939" s="131"/>
      <c r="J2939" s="131"/>
      <c r="K2939" s="131"/>
      <c r="L2939" s="132"/>
      <c r="M2939" s="133"/>
    </row>
    <row r="2940" spans="1:13" ht="15" customHeight="1">
      <c r="A2940" s="143"/>
      <c r="B2940" s="130"/>
      <c r="C2940" s="131"/>
      <c r="D2940" s="131"/>
      <c r="E2940" s="131"/>
      <c r="F2940" s="152"/>
      <c r="G2940" s="130"/>
      <c r="H2940" s="130"/>
      <c r="I2940" s="131"/>
      <c r="J2940" s="131"/>
      <c r="K2940" s="131"/>
      <c r="L2940" s="132"/>
      <c r="M2940" s="133"/>
    </row>
    <row r="2941" spans="1:13" ht="15" customHeight="1">
      <c r="A2941" s="143"/>
      <c r="B2941" s="130"/>
      <c r="C2941" s="131"/>
      <c r="D2941" s="131"/>
      <c r="E2941" s="131"/>
      <c r="F2941" s="152"/>
      <c r="G2941" s="130"/>
      <c r="H2941" s="130"/>
      <c r="I2941" s="131"/>
      <c r="J2941" s="131"/>
      <c r="K2941" s="131"/>
      <c r="L2941" s="132"/>
      <c r="M2941" s="133"/>
    </row>
    <row r="2942" spans="1:13" ht="15" customHeight="1">
      <c r="A2942" s="143"/>
      <c r="B2942" s="130"/>
      <c r="C2942" s="131"/>
      <c r="D2942" s="131"/>
      <c r="E2942" s="131"/>
      <c r="F2942" s="152"/>
      <c r="G2942" s="130"/>
      <c r="H2942" s="130"/>
      <c r="I2942" s="131"/>
      <c r="J2942" s="131"/>
      <c r="K2942" s="131"/>
      <c r="L2942" s="132"/>
      <c r="M2942" s="133"/>
    </row>
    <row r="2943" spans="1:13" ht="15" customHeight="1">
      <c r="A2943" s="143"/>
      <c r="B2943" s="130"/>
      <c r="C2943" s="131"/>
      <c r="D2943" s="131"/>
      <c r="E2943" s="131"/>
      <c r="F2943" s="152"/>
      <c r="G2943" s="130"/>
      <c r="H2943" s="130"/>
      <c r="I2943" s="131"/>
      <c r="J2943" s="131"/>
      <c r="K2943" s="131"/>
      <c r="L2943" s="132"/>
      <c r="M2943" s="133"/>
    </row>
    <row r="2944" spans="1:13" ht="15" customHeight="1">
      <c r="A2944" s="143"/>
      <c r="B2944" s="130"/>
      <c r="C2944" s="131"/>
      <c r="D2944" s="131"/>
      <c r="E2944" s="131"/>
      <c r="F2944" s="152"/>
      <c r="G2944" s="130"/>
      <c r="H2944" s="130"/>
      <c r="I2944" s="131"/>
      <c r="J2944" s="131"/>
      <c r="K2944" s="131"/>
      <c r="L2944" s="132"/>
      <c r="M2944" s="133"/>
    </row>
    <row r="2945" spans="1:13" ht="15" customHeight="1">
      <c r="A2945" s="143"/>
      <c r="B2945" s="130"/>
      <c r="C2945" s="131"/>
      <c r="D2945" s="131"/>
      <c r="E2945" s="131"/>
      <c r="F2945" s="152"/>
      <c r="G2945" s="130"/>
      <c r="H2945" s="130"/>
      <c r="I2945" s="131"/>
      <c r="J2945" s="131"/>
      <c r="K2945" s="131"/>
      <c r="L2945" s="132"/>
      <c r="M2945" s="133"/>
    </row>
    <row r="2946" spans="1:13" ht="15" customHeight="1">
      <c r="A2946" s="143"/>
      <c r="B2946" s="130"/>
      <c r="C2946" s="131"/>
      <c r="D2946" s="131"/>
      <c r="E2946" s="131"/>
      <c r="F2946" s="152"/>
      <c r="G2946" s="130"/>
      <c r="H2946" s="130"/>
      <c r="I2946" s="131"/>
      <c r="J2946" s="131"/>
      <c r="K2946" s="131"/>
      <c r="L2946" s="132"/>
      <c r="M2946" s="133"/>
    </row>
    <row r="2947" spans="1:13" ht="15" customHeight="1">
      <c r="A2947" s="143"/>
      <c r="B2947" s="130"/>
      <c r="C2947" s="131"/>
      <c r="D2947" s="131"/>
      <c r="E2947" s="131"/>
      <c r="F2947" s="152"/>
      <c r="G2947" s="130"/>
      <c r="H2947" s="130"/>
      <c r="I2947" s="131"/>
      <c r="J2947" s="131"/>
      <c r="K2947" s="131"/>
      <c r="L2947" s="132"/>
      <c r="M2947" s="133"/>
    </row>
    <row r="2948" spans="1:13" ht="15" customHeight="1">
      <c r="A2948" s="143"/>
      <c r="B2948" s="130"/>
      <c r="C2948" s="131"/>
      <c r="D2948" s="131"/>
      <c r="E2948" s="131"/>
      <c r="F2948" s="152"/>
      <c r="G2948" s="130"/>
      <c r="H2948" s="130"/>
      <c r="I2948" s="131"/>
      <c r="J2948" s="131"/>
      <c r="K2948" s="131"/>
      <c r="L2948" s="132"/>
      <c r="M2948" s="133"/>
    </row>
    <row r="2949" spans="1:13" ht="15" customHeight="1">
      <c r="A2949" s="143"/>
      <c r="B2949" s="130"/>
      <c r="C2949" s="131"/>
      <c r="D2949" s="131"/>
      <c r="E2949" s="131"/>
      <c r="F2949" s="152"/>
      <c r="G2949" s="130"/>
      <c r="H2949" s="130"/>
      <c r="I2949" s="131"/>
      <c r="J2949" s="131"/>
      <c r="K2949" s="131"/>
      <c r="L2949" s="132"/>
      <c r="M2949" s="133"/>
    </row>
    <row r="2950" spans="1:13" ht="15" customHeight="1">
      <c r="A2950" s="143"/>
      <c r="B2950" s="130"/>
      <c r="C2950" s="131"/>
      <c r="D2950" s="131"/>
      <c r="E2950" s="131"/>
      <c r="F2950" s="152"/>
      <c r="G2950" s="130"/>
      <c r="H2950" s="130"/>
      <c r="I2950" s="131"/>
      <c r="J2950" s="131"/>
      <c r="K2950" s="131"/>
      <c r="L2950" s="132"/>
      <c r="M2950" s="133"/>
    </row>
    <row r="2951" spans="1:13" ht="15" customHeight="1">
      <c r="A2951" s="143"/>
      <c r="B2951" s="130"/>
      <c r="C2951" s="131"/>
      <c r="D2951" s="131"/>
      <c r="E2951" s="131"/>
      <c r="F2951" s="152"/>
      <c r="G2951" s="130"/>
      <c r="H2951" s="130"/>
      <c r="I2951" s="131"/>
      <c r="J2951" s="131"/>
      <c r="K2951" s="131"/>
      <c r="L2951" s="132"/>
      <c r="M2951" s="133"/>
    </row>
    <row r="2952" spans="1:13" ht="15" customHeight="1">
      <c r="A2952" s="143"/>
      <c r="B2952" s="130"/>
      <c r="C2952" s="131"/>
      <c r="D2952" s="131"/>
      <c r="E2952" s="131"/>
      <c r="F2952" s="152"/>
      <c r="G2952" s="130"/>
      <c r="H2952" s="130"/>
      <c r="I2952" s="131"/>
      <c r="J2952" s="131"/>
      <c r="K2952" s="131"/>
      <c r="L2952" s="132"/>
      <c r="M2952" s="133"/>
    </row>
    <row r="2953" spans="1:13" ht="15" customHeight="1">
      <c r="A2953" s="143"/>
      <c r="B2953" s="130"/>
      <c r="C2953" s="131"/>
      <c r="D2953" s="131"/>
      <c r="E2953" s="131"/>
      <c r="F2953" s="152"/>
      <c r="G2953" s="130"/>
      <c r="H2953" s="130"/>
      <c r="I2953" s="131"/>
      <c r="J2953" s="131"/>
      <c r="K2953" s="131"/>
      <c r="L2953" s="132"/>
      <c r="M2953" s="133"/>
    </row>
    <row r="2954" spans="1:13" ht="15" customHeight="1">
      <c r="A2954" s="143"/>
      <c r="B2954" s="130"/>
      <c r="C2954" s="131"/>
      <c r="D2954" s="131"/>
      <c r="E2954" s="131"/>
      <c r="F2954" s="152"/>
      <c r="G2954" s="130"/>
      <c r="H2954" s="130"/>
      <c r="I2954" s="131"/>
      <c r="J2954" s="131"/>
      <c r="K2954" s="131"/>
      <c r="L2954" s="132"/>
      <c r="M2954" s="133"/>
    </row>
    <row r="2955" spans="1:13" ht="15" customHeight="1">
      <c r="A2955" s="143"/>
      <c r="B2955" s="130"/>
      <c r="C2955" s="131"/>
      <c r="D2955" s="131"/>
      <c r="E2955" s="131"/>
      <c r="F2955" s="152"/>
      <c r="G2955" s="130"/>
      <c r="H2955" s="130"/>
      <c r="I2955" s="131"/>
      <c r="J2955" s="131"/>
      <c r="K2955" s="131"/>
      <c r="L2955" s="132"/>
      <c r="M2955" s="133"/>
    </row>
    <row r="2956" spans="1:13" ht="15" customHeight="1">
      <c r="A2956" s="143"/>
      <c r="B2956" s="130"/>
      <c r="C2956" s="131"/>
      <c r="D2956" s="131"/>
      <c r="E2956" s="131"/>
      <c r="F2956" s="152"/>
      <c r="G2956" s="130"/>
      <c r="H2956" s="130"/>
      <c r="I2956" s="131"/>
      <c r="J2956" s="131"/>
      <c r="K2956" s="131"/>
      <c r="L2956" s="132"/>
      <c r="M2956" s="133"/>
    </row>
    <row r="2957" spans="1:13" ht="15" customHeight="1">
      <c r="A2957" s="143"/>
      <c r="B2957" s="130"/>
      <c r="C2957" s="131"/>
      <c r="D2957" s="131"/>
      <c r="E2957" s="131"/>
      <c r="F2957" s="152"/>
      <c r="G2957" s="130"/>
      <c r="H2957" s="130"/>
      <c r="I2957" s="131"/>
      <c r="J2957" s="131"/>
      <c r="K2957" s="131"/>
      <c r="L2957" s="132"/>
      <c r="M2957" s="133"/>
    </row>
    <row r="2958" spans="1:13" ht="15" customHeight="1">
      <c r="A2958" s="143"/>
      <c r="B2958" s="130"/>
      <c r="C2958" s="131"/>
      <c r="D2958" s="131"/>
      <c r="E2958" s="131"/>
      <c r="F2958" s="152"/>
      <c r="G2958" s="130"/>
      <c r="H2958" s="130"/>
      <c r="I2958" s="131"/>
      <c r="J2958" s="131"/>
      <c r="K2958" s="131"/>
      <c r="L2958" s="132"/>
      <c r="M2958" s="133"/>
    </row>
    <row r="2959" spans="1:13" ht="15" customHeight="1">
      <c r="A2959" s="143"/>
      <c r="B2959" s="130"/>
      <c r="C2959" s="131"/>
      <c r="D2959" s="131"/>
      <c r="E2959" s="131"/>
      <c r="F2959" s="152"/>
      <c r="G2959" s="130"/>
      <c r="H2959" s="130"/>
      <c r="I2959" s="131"/>
      <c r="J2959" s="131"/>
      <c r="K2959" s="131"/>
      <c r="L2959" s="132"/>
      <c r="M2959" s="133"/>
    </row>
    <row r="2960" spans="1:13" ht="15" customHeight="1">
      <c r="A2960" s="143"/>
      <c r="B2960" s="130"/>
      <c r="C2960" s="131"/>
      <c r="D2960" s="131"/>
      <c r="E2960" s="131"/>
      <c r="F2960" s="152"/>
      <c r="G2960" s="130"/>
      <c r="H2960" s="130"/>
      <c r="I2960" s="131"/>
      <c r="J2960" s="131"/>
      <c r="K2960" s="131"/>
      <c r="L2960" s="132"/>
      <c r="M2960" s="133"/>
    </row>
    <row r="2961" spans="1:13" ht="15" customHeight="1">
      <c r="A2961" s="143"/>
      <c r="B2961" s="130"/>
      <c r="C2961" s="131"/>
      <c r="D2961" s="131"/>
      <c r="E2961" s="131"/>
      <c r="F2961" s="152"/>
      <c r="G2961" s="130"/>
      <c r="H2961" s="130"/>
      <c r="I2961" s="131"/>
      <c r="J2961" s="131"/>
      <c r="K2961" s="131"/>
      <c r="L2961" s="132"/>
      <c r="M2961" s="133"/>
    </row>
    <row r="2962" spans="1:13" ht="15" customHeight="1">
      <c r="A2962" s="143"/>
      <c r="B2962" s="130"/>
      <c r="C2962" s="131"/>
      <c r="D2962" s="131"/>
      <c r="E2962" s="131"/>
      <c r="F2962" s="152"/>
      <c r="G2962" s="130"/>
      <c r="H2962" s="130"/>
      <c r="I2962" s="131"/>
      <c r="J2962" s="131"/>
      <c r="K2962" s="131"/>
      <c r="L2962" s="132"/>
      <c r="M2962" s="133"/>
    </row>
    <row r="2963" spans="1:13" ht="15" customHeight="1">
      <c r="A2963" s="143"/>
      <c r="B2963" s="130"/>
      <c r="C2963" s="131"/>
      <c r="D2963" s="131"/>
      <c r="E2963" s="131"/>
      <c r="F2963" s="152"/>
      <c r="G2963" s="130"/>
      <c r="H2963" s="130"/>
      <c r="I2963" s="131"/>
      <c r="J2963" s="131"/>
      <c r="K2963" s="131"/>
      <c r="L2963" s="132"/>
      <c r="M2963" s="133"/>
    </row>
    <row r="2964" spans="1:13" ht="15" customHeight="1">
      <c r="A2964" s="143"/>
      <c r="B2964" s="130"/>
      <c r="C2964" s="131"/>
      <c r="D2964" s="131"/>
      <c r="E2964" s="131"/>
      <c r="F2964" s="152"/>
      <c r="G2964" s="130"/>
      <c r="H2964" s="130"/>
      <c r="I2964" s="131"/>
      <c r="J2964" s="131"/>
      <c r="K2964" s="131"/>
      <c r="L2964" s="132"/>
      <c r="M2964" s="133"/>
    </row>
    <row r="2965" spans="1:13" ht="15" customHeight="1">
      <c r="A2965" s="143"/>
      <c r="B2965" s="130"/>
      <c r="C2965" s="131"/>
      <c r="D2965" s="131"/>
      <c r="E2965" s="131"/>
      <c r="F2965" s="152"/>
      <c r="G2965" s="130"/>
      <c r="H2965" s="130"/>
      <c r="I2965" s="131"/>
      <c r="J2965" s="131"/>
      <c r="K2965" s="131"/>
      <c r="L2965" s="132"/>
      <c r="M2965" s="133"/>
    </row>
    <row r="2966" spans="1:13" ht="15" customHeight="1">
      <c r="A2966" s="143"/>
      <c r="B2966" s="130"/>
      <c r="C2966" s="131"/>
      <c r="D2966" s="131"/>
      <c r="E2966" s="131"/>
      <c r="F2966" s="152"/>
      <c r="G2966" s="130"/>
      <c r="H2966" s="130"/>
      <c r="I2966" s="131"/>
      <c r="J2966" s="131"/>
      <c r="K2966" s="131"/>
      <c r="L2966" s="132"/>
      <c r="M2966" s="133"/>
    </row>
    <row r="2967" spans="1:13" ht="15" customHeight="1">
      <c r="A2967" s="143"/>
      <c r="B2967" s="130"/>
      <c r="C2967" s="131"/>
      <c r="D2967" s="131"/>
      <c r="E2967" s="131"/>
      <c r="F2967" s="152"/>
      <c r="G2967" s="130"/>
      <c r="H2967" s="130"/>
      <c r="I2967" s="131"/>
      <c r="J2967" s="131"/>
      <c r="K2967" s="131"/>
      <c r="L2967" s="132"/>
      <c r="M2967" s="133"/>
    </row>
    <row r="2968" spans="1:13" ht="15" customHeight="1">
      <c r="A2968" s="143"/>
      <c r="B2968" s="130"/>
      <c r="C2968" s="131"/>
      <c r="D2968" s="131"/>
      <c r="E2968" s="131"/>
      <c r="F2968" s="152"/>
      <c r="G2968" s="130"/>
      <c r="H2968" s="130"/>
      <c r="I2968" s="131"/>
      <c r="J2968" s="131"/>
      <c r="K2968" s="131"/>
      <c r="L2968" s="132"/>
      <c r="M2968" s="133"/>
    </row>
    <row r="2969" spans="1:13" ht="15" customHeight="1">
      <c r="A2969" s="143"/>
      <c r="B2969" s="130"/>
      <c r="C2969" s="131"/>
      <c r="D2969" s="131"/>
      <c r="E2969" s="131"/>
      <c r="F2969" s="152"/>
      <c r="G2969" s="130"/>
      <c r="H2969" s="130"/>
      <c r="I2969" s="131"/>
      <c r="J2969" s="131"/>
      <c r="K2969" s="131"/>
      <c r="L2969" s="132"/>
      <c r="M2969" s="133"/>
    </row>
    <row r="2970" spans="1:13" ht="15" customHeight="1">
      <c r="A2970" s="143"/>
      <c r="B2970" s="130"/>
      <c r="C2970" s="131"/>
      <c r="D2970" s="131"/>
      <c r="E2970" s="131"/>
      <c r="F2970" s="152"/>
      <c r="G2970" s="130"/>
      <c r="H2970" s="130"/>
      <c r="I2970" s="131"/>
      <c r="J2970" s="131"/>
      <c r="K2970" s="131"/>
      <c r="L2970" s="132"/>
      <c r="M2970" s="133"/>
    </row>
    <row r="2971" spans="1:13" ht="15" customHeight="1">
      <c r="A2971" s="143"/>
      <c r="B2971" s="130"/>
      <c r="C2971" s="131"/>
      <c r="D2971" s="131"/>
      <c r="E2971" s="131"/>
      <c r="F2971" s="152"/>
      <c r="G2971" s="130"/>
      <c r="H2971" s="130"/>
      <c r="I2971" s="131"/>
      <c r="J2971" s="131"/>
      <c r="K2971" s="131"/>
      <c r="L2971" s="132"/>
      <c r="M2971" s="133"/>
    </row>
    <row r="2972" spans="1:13" ht="15" customHeight="1">
      <c r="A2972" s="143"/>
      <c r="B2972" s="130"/>
      <c r="C2972" s="131"/>
      <c r="D2972" s="131"/>
      <c r="E2972" s="131"/>
      <c r="F2972" s="152"/>
      <c r="G2972" s="130"/>
      <c r="H2972" s="130"/>
      <c r="I2972" s="131"/>
      <c r="J2972" s="131"/>
      <c r="K2972" s="131"/>
      <c r="L2972" s="132"/>
      <c r="M2972" s="133"/>
    </row>
    <row r="2973" spans="1:13" ht="15" customHeight="1">
      <c r="A2973" s="143"/>
      <c r="B2973" s="130"/>
      <c r="C2973" s="131"/>
      <c r="D2973" s="131"/>
      <c r="E2973" s="131"/>
      <c r="F2973" s="152"/>
      <c r="G2973" s="130"/>
      <c r="H2973" s="130"/>
      <c r="I2973" s="131"/>
      <c r="J2973" s="131"/>
      <c r="K2973" s="131"/>
      <c r="L2973" s="132"/>
      <c r="M2973" s="133"/>
    </row>
    <row r="2974" spans="1:13" ht="15" customHeight="1">
      <c r="A2974" s="143"/>
      <c r="B2974" s="130"/>
      <c r="C2974" s="131"/>
      <c r="D2974" s="131"/>
      <c r="E2974" s="131"/>
      <c r="F2974" s="152"/>
      <c r="G2974" s="130"/>
      <c r="H2974" s="130"/>
      <c r="I2974" s="131"/>
      <c r="J2974" s="131"/>
      <c r="K2974" s="131"/>
      <c r="L2974" s="132"/>
      <c r="M2974" s="133"/>
    </row>
    <row r="2975" spans="1:13" ht="15" customHeight="1">
      <c r="A2975" s="143"/>
      <c r="B2975" s="130"/>
      <c r="C2975" s="131"/>
      <c r="D2975" s="131"/>
      <c r="E2975" s="131"/>
      <c r="F2975" s="152"/>
      <c r="G2975" s="130"/>
      <c r="H2975" s="130"/>
      <c r="I2975" s="131"/>
      <c r="J2975" s="131"/>
      <c r="K2975" s="131"/>
      <c r="L2975" s="132"/>
      <c r="M2975" s="133"/>
    </row>
    <row r="2976" spans="1:13" ht="15" customHeight="1">
      <c r="A2976" s="143"/>
      <c r="B2976" s="130"/>
      <c r="C2976" s="131"/>
      <c r="D2976" s="131"/>
      <c r="E2976" s="131"/>
      <c r="F2976" s="152"/>
      <c r="G2976" s="130"/>
      <c r="H2976" s="130"/>
      <c r="I2976" s="131"/>
      <c r="J2976" s="131"/>
      <c r="K2976" s="131"/>
      <c r="L2976" s="132"/>
      <c r="M2976" s="133"/>
    </row>
    <row r="2977" spans="1:13" ht="15" customHeight="1">
      <c r="A2977" s="143"/>
      <c r="B2977" s="130"/>
      <c r="C2977" s="131"/>
      <c r="D2977" s="131"/>
      <c r="E2977" s="131"/>
      <c r="F2977" s="152"/>
      <c r="G2977" s="130"/>
      <c r="H2977" s="130"/>
      <c r="I2977" s="131"/>
      <c r="J2977" s="131"/>
      <c r="K2977" s="131"/>
      <c r="L2977" s="132"/>
      <c r="M2977" s="133"/>
    </row>
    <row r="2978" spans="1:13" ht="15" customHeight="1">
      <c r="A2978" s="143"/>
      <c r="B2978" s="130"/>
      <c r="C2978" s="131"/>
      <c r="D2978" s="131"/>
      <c r="E2978" s="131"/>
      <c r="F2978" s="152"/>
      <c r="G2978" s="130"/>
      <c r="H2978" s="130"/>
      <c r="I2978" s="131"/>
      <c r="J2978" s="131"/>
      <c r="K2978" s="131"/>
      <c r="L2978" s="132"/>
      <c r="M2978" s="133"/>
    </row>
    <row r="2979" spans="1:13" ht="15" customHeight="1">
      <c r="A2979" s="143"/>
      <c r="B2979" s="130"/>
      <c r="C2979" s="131"/>
      <c r="D2979" s="131"/>
      <c r="E2979" s="131"/>
      <c r="F2979" s="152"/>
      <c r="G2979" s="130"/>
      <c r="H2979" s="130"/>
      <c r="I2979" s="131"/>
      <c r="J2979" s="131"/>
      <c r="K2979" s="131"/>
      <c r="L2979" s="132"/>
      <c r="M2979" s="133"/>
    </row>
    <row r="2980" spans="1:13" ht="15" customHeight="1">
      <c r="A2980" s="143"/>
      <c r="B2980" s="130"/>
      <c r="C2980" s="131"/>
      <c r="D2980" s="131"/>
      <c r="E2980" s="131"/>
      <c r="F2980" s="152"/>
      <c r="G2980" s="130"/>
      <c r="H2980" s="130"/>
      <c r="I2980" s="131"/>
      <c r="J2980" s="131"/>
      <c r="K2980" s="131"/>
      <c r="L2980" s="132"/>
      <c r="M2980" s="133"/>
    </row>
    <row r="2981" spans="1:13" ht="15" customHeight="1">
      <c r="A2981" s="143"/>
      <c r="B2981" s="130"/>
      <c r="C2981" s="131"/>
      <c r="D2981" s="131"/>
      <c r="E2981" s="131"/>
      <c r="F2981" s="152"/>
      <c r="G2981" s="130"/>
      <c r="H2981" s="130"/>
      <c r="I2981" s="131"/>
      <c r="J2981" s="131"/>
      <c r="K2981" s="131"/>
      <c r="L2981" s="132"/>
      <c r="M2981" s="133"/>
    </row>
    <row r="2982" spans="1:13" ht="15" customHeight="1">
      <c r="A2982" s="143"/>
      <c r="B2982" s="130"/>
      <c r="C2982" s="131"/>
      <c r="D2982" s="131"/>
      <c r="E2982" s="131"/>
      <c r="F2982" s="152"/>
      <c r="G2982" s="130"/>
      <c r="H2982" s="130"/>
      <c r="I2982" s="131"/>
      <c r="J2982" s="131"/>
      <c r="K2982" s="131"/>
      <c r="L2982" s="132"/>
      <c r="M2982" s="133"/>
    </row>
    <row r="2983" spans="1:13" ht="15" customHeight="1">
      <c r="A2983" s="143"/>
      <c r="B2983" s="130"/>
      <c r="C2983" s="131"/>
      <c r="D2983" s="131"/>
      <c r="E2983" s="131"/>
      <c r="F2983" s="152"/>
      <c r="G2983" s="130"/>
      <c r="H2983" s="130"/>
      <c r="I2983" s="131"/>
      <c r="J2983" s="131"/>
      <c r="K2983" s="131"/>
      <c r="L2983" s="132"/>
      <c r="M2983" s="133"/>
    </row>
    <row r="2984" spans="1:13" ht="15" customHeight="1">
      <c r="A2984" s="143"/>
      <c r="B2984" s="130"/>
      <c r="C2984" s="131"/>
      <c r="D2984" s="131"/>
      <c r="E2984" s="131"/>
      <c r="F2984" s="152"/>
      <c r="G2984" s="130"/>
      <c r="H2984" s="130"/>
      <c r="I2984" s="131"/>
      <c r="J2984" s="131"/>
      <c r="K2984" s="131"/>
      <c r="L2984" s="132"/>
      <c r="M2984" s="133"/>
    </row>
    <row r="2985" spans="1:13" ht="15" customHeight="1">
      <c r="A2985" s="143"/>
      <c r="B2985" s="130"/>
      <c r="C2985" s="131"/>
      <c r="D2985" s="131"/>
      <c r="E2985" s="131"/>
      <c r="F2985" s="152"/>
      <c r="G2985" s="130"/>
      <c r="H2985" s="130"/>
      <c r="I2985" s="131"/>
      <c r="J2985" s="131"/>
      <c r="K2985" s="131"/>
      <c r="L2985" s="132"/>
      <c r="M2985" s="133"/>
    </row>
    <row r="2986" spans="1:13" ht="15" customHeight="1">
      <c r="A2986" s="143"/>
      <c r="B2986" s="130"/>
      <c r="C2986" s="131"/>
      <c r="D2986" s="131"/>
      <c r="E2986" s="131"/>
      <c r="F2986" s="152"/>
      <c r="G2986" s="130"/>
      <c r="H2986" s="130"/>
      <c r="I2986" s="131"/>
      <c r="J2986" s="131"/>
      <c r="K2986" s="131"/>
      <c r="L2986" s="132"/>
      <c r="M2986" s="133"/>
    </row>
    <row r="2987" spans="1:13" ht="15" customHeight="1">
      <c r="A2987" s="143"/>
      <c r="B2987" s="130"/>
      <c r="C2987" s="131"/>
      <c r="D2987" s="131"/>
      <c r="E2987" s="131"/>
      <c r="F2987" s="152"/>
      <c r="G2987" s="130"/>
      <c r="H2987" s="130"/>
      <c r="I2987" s="131"/>
      <c r="J2987" s="131"/>
      <c r="K2987" s="131"/>
      <c r="L2987" s="132"/>
      <c r="M2987" s="133"/>
    </row>
    <row r="2988" spans="1:13" ht="15" customHeight="1">
      <c r="A2988" s="143"/>
      <c r="B2988" s="130"/>
      <c r="C2988" s="131"/>
      <c r="D2988" s="131"/>
      <c r="E2988" s="131"/>
      <c r="F2988" s="152"/>
      <c r="G2988" s="130"/>
      <c r="H2988" s="130"/>
      <c r="I2988" s="131"/>
      <c r="J2988" s="131"/>
      <c r="K2988" s="131"/>
      <c r="L2988" s="132"/>
      <c r="M2988" s="133"/>
    </row>
    <row r="2989" spans="1:13" ht="15" customHeight="1">
      <c r="A2989" s="143"/>
      <c r="B2989" s="130"/>
      <c r="C2989" s="131"/>
      <c r="D2989" s="131"/>
      <c r="E2989" s="131"/>
      <c r="F2989" s="152"/>
      <c r="G2989" s="130"/>
      <c r="H2989" s="130"/>
      <c r="I2989" s="131"/>
      <c r="J2989" s="131"/>
      <c r="K2989" s="131"/>
      <c r="L2989" s="132"/>
      <c r="M2989" s="133"/>
    </row>
    <row r="2990" spans="1:13" ht="15" customHeight="1">
      <c r="A2990" s="143"/>
      <c r="B2990" s="130"/>
      <c r="C2990" s="131"/>
      <c r="D2990" s="131"/>
      <c r="E2990" s="131"/>
      <c r="F2990" s="152"/>
      <c r="G2990" s="130"/>
      <c r="H2990" s="130"/>
      <c r="I2990" s="131"/>
      <c r="J2990" s="131"/>
      <c r="K2990" s="131"/>
      <c r="L2990" s="132"/>
      <c r="M2990" s="133"/>
    </row>
    <row r="2991" spans="1:13" ht="15" customHeight="1">
      <c r="A2991" s="143"/>
      <c r="B2991" s="130"/>
      <c r="C2991" s="131"/>
      <c r="D2991" s="131"/>
      <c r="E2991" s="131"/>
      <c r="F2991" s="152"/>
      <c r="G2991" s="130"/>
      <c r="H2991" s="130"/>
      <c r="I2991" s="131"/>
      <c r="J2991" s="131"/>
      <c r="K2991" s="131"/>
      <c r="L2991" s="132"/>
      <c r="M2991" s="133"/>
    </row>
    <row r="2992" spans="1:13" ht="15" customHeight="1">
      <c r="A2992" s="143"/>
      <c r="B2992" s="130"/>
      <c r="C2992" s="131"/>
      <c r="D2992" s="131"/>
      <c r="E2992" s="131"/>
      <c r="F2992" s="152"/>
      <c r="G2992" s="130"/>
      <c r="H2992" s="130"/>
      <c r="I2992" s="131"/>
      <c r="J2992" s="131"/>
      <c r="K2992" s="131"/>
      <c r="L2992" s="132"/>
      <c r="M2992" s="133"/>
    </row>
    <row r="2993" spans="1:13" ht="15" customHeight="1">
      <c r="A2993" s="143"/>
      <c r="B2993" s="130"/>
      <c r="C2993" s="131"/>
      <c r="D2993" s="131"/>
      <c r="E2993" s="131"/>
      <c r="F2993" s="152"/>
      <c r="G2993" s="130"/>
      <c r="H2993" s="130"/>
      <c r="I2993" s="131"/>
      <c r="J2993" s="131"/>
      <c r="K2993" s="131"/>
      <c r="L2993" s="132"/>
      <c r="M2993" s="133"/>
    </row>
    <row r="2994" spans="1:13" ht="15" customHeight="1">
      <c r="A2994" s="143"/>
      <c r="B2994" s="130"/>
      <c r="C2994" s="131"/>
      <c r="D2994" s="131"/>
      <c r="E2994" s="131"/>
      <c r="F2994" s="152"/>
      <c r="G2994" s="130"/>
      <c r="H2994" s="130"/>
      <c r="I2994" s="131"/>
      <c r="J2994" s="131"/>
      <c r="K2994" s="131"/>
      <c r="L2994" s="132"/>
      <c r="M2994" s="133"/>
    </row>
    <row r="2995" spans="1:13" ht="15" customHeight="1">
      <c r="A2995" s="143"/>
      <c r="B2995" s="130"/>
      <c r="C2995" s="131"/>
      <c r="D2995" s="131"/>
      <c r="E2995" s="131"/>
      <c r="F2995" s="152"/>
      <c r="G2995" s="130"/>
      <c r="H2995" s="130"/>
      <c r="I2995" s="131"/>
      <c r="J2995" s="131"/>
      <c r="K2995" s="131"/>
      <c r="L2995" s="132"/>
      <c r="M2995" s="133"/>
    </row>
    <row r="2996" spans="1:13" ht="15" customHeight="1">
      <c r="A2996" s="143"/>
      <c r="B2996" s="130"/>
      <c r="C2996" s="131"/>
      <c r="D2996" s="131"/>
      <c r="E2996" s="131"/>
      <c r="F2996" s="152"/>
      <c r="G2996" s="130"/>
      <c r="H2996" s="130"/>
      <c r="I2996" s="131"/>
      <c r="J2996" s="131"/>
      <c r="K2996" s="131"/>
      <c r="L2996" s="132"/>
      <c r="M2996" s="133"/>
    </row>
    <row r="2997" spans="1:13" ht="15" customHeight="1">
      <c r="A2997" s="143"/>
      <c r="B2997" s="130"/>
      <c r="C2997" s="131"/>
      <c r="D2997" s="131"/>
      <c r="E2997" s="131"/>
      <c r="F2997" s="152"/>
      <c r="G2997" s="130"/>
      <c r="H2997" s="130"/>
      <c r="I2997" s="131"/>
      <c r="J2997" s="131"/>
      <c r="K2997" s="131"/>
      <c r="L2997" s="132"/>
      <c r="M2997" s="133"/>
    </row>
    <row r="2998" spans="1:13" ht="15" customHeight="1">
      <c r="A2998" s="143"/>
      <c r="B2998" s="130"/>
      <c r="C2998" s="131"/>
      <c r="D2998" s="131"/>
      <c r="E2998" s="131"/>
      <c r="F2998" s="152"/>
      <c r="G2998" s="130"/>
      <c r="H2998" s="130"/>
      <c r="I2998" s="131"/>
      <c r="J2998" s="131"/>
      <c r="K2998" s="131"/>
      <c r="L2998" s="132"/>
      <c r="M2998" s="133"/>
    </row>
    <row r="2999" spans="1:13" ht="15" customHeight="1">
      <c r="A2999" s="143"/>
      <c r="B2999" s="130"/>
      <c r="C2999" s="131"/>
      <c r="D2999" s="131"/>
      <c r="E2999" s="131"/>
      <c r="F2999" s="152"/>
      <c r="G2999" s="130"/>
      <c r="H2999" s="130"/>
      <c r="I2999" s="131"/>
      <c r="J2999" s="131"/>
      <c r="K2999" s="131"/>
      <c r="L2999" s="132"/>
      <c r="M2999" s="133"/>
    </row>
    <row r="3000" spans="1:13" ht="15" customHeight="1">
      <c r="A3000" s="143"/>
      <c r="B3000" s="130"/>
      <c r="C3000" s="131"/>
      <c r="D3000" s="131"/>
      <c r="E3000" s="131"/>
      <c r="F3000" s="152"/>
      <c r="G3000" s="130"/>
      <c r="H3000" s="130"/>
      <c r="I3000" s="131"/>
      <c r="J3000" s="131"/>
      <c r="K3000" s="131"/>
      <c r="L3000" s="132"/>
      <c r="M3000" s="133"/>
    </row>
    <row r="3001" spans="1:13" ht="15" customHeight="1">
      <c r="A3001" s="143"/>
      <c r="B3001" s="130"/>
      <c r="C3001" s="131"/>
      <c r="D3001" s="131"/>
      <c r="E3001" s="131"/>
      <c r="F3001" s="152"/>
      <c r="G3001" s="130"/>
      <c r="H3001" s="130"/>
      <c r="I3001" s="131"/>
      <c r="J3001" s="131"/>
      <c r="K3001" s="131"/>
      <c r="L3001" s="132"/>
      <c r="M3001" s="133"/>
    </row>
    <row r="3002" spans="1:13" ht="15" customHeight="1">
      <c r="A3002" s="143"/>
      <c r="B3002" s="130"/>
      <c r="C3002" s="131"/>
      <c r="D3002" s="131"/>
      <c r="E3002" s="131"/>
      <c r="F3002" s="152"/>
      <c r="G3002" s="130"/>
      <c r="H3002" s="130"/>
      <c r="I3002" s="131"/>
      <c r="J3002" s="131"/>
      <c r="K3002" s="131"/>
      <c r="L3002" s="132"/>
      <c r="M3002" s="133"/>
    </row>
    <row r="3003" spans="1:13" ht="15" customHeight="1">
      <c r="A3003" s="143"/>
      <c r="B3003" s="130"/>
      <c r="C3003" s="131"/>
      <c r="D3003" s="131"/>
      <c r="E3003" s="131"/>
      <c r="F3003" s="152"/>
      <c r="G3003" s="130"/>
      <c r="H3003" s="130"/>
      <c r="I3003" s="131"/>
      <c r="J3003" s="131"/>
      <c r="K3003" s="131"/>
      <c r="L3003" s="132"/>
      <c r="M3003" s="133"/>
    </row>
    <row r="3004" spans="1:13" ht="15" customHeight="1">
      <c r="A3004" s="143"/>
      <c r="B3004" s="130"/>
      <c r="C3004" s="131"/>
      <c r="D3004" s="131"/>
      <c r="E3004" s="131"/>
      <c r="F3004" s="152"/>
      <c r="G3004" s="130"/>
      <c r="H3004" s="130"/>
      <c r="I3004" s="131"/>
      <c r="J3004" s="131"/>
      <c r="K3004" s="131"/>
      <c r="L3004" s="132"/>
      <c r="M3004" s="133"/>
    </row>
    <row r="3005" spans="1:13" ht="15" customHeight="1">
      <c r="A3005" s="143"/>
      <c r="B3005" s="130"/>
      <c r="C3005" s="131"/>
      <c r="D3005" s="131"/>
      <c r="E3005" s="131"/>
      <c r="F3005" s="152"/>
      <c r="G3005" s="130"/>
      <c r="H3005" s="130"/>
      <c r="I3005" s="131"/>
      <c r="J3005" s="131"/>
      <c r="K3005" s="131"/>
      <c r="L3005" s="132"/>
      <c r="M3005" s="133"/>
    </row>
    <row r="3006" spans="1:13" ht="15" customHeight="1">
      <c r="A3006" s="143"/>
      <c r="B3006" s="130"/>
      <c r="C3006" s="131"/>
      <c r="D3006" s="131"/>
      <c r="E3006" s="131"/>
      <c r="F3006" s="152"/>
      <c r="G3006" s="130"/>
      <c r="H3006" s="130"/>
      <c r="I3006" s="131"/>
      <c r="J3006" s="131"/>
      <c r="K3006" s="131"/>
      <c r="L3006" s="132"/>
      <c r="M3006" s="133"/>
    </row>
    <row r="3007" spans="1:13" ht="15" customHeight="1">
      <c r="A3007" s="143"/>
      <c r="B3007" s="130"/>
      <c r="C3007" s="131"/>
      <c r="D3007" s="131"/>
      <c r="E3007" s="131"/>
      <c r="F3007" s="152"/>
      <c r="G3007" s="130"/>
      <c r="H3007" s="130"/>
      <c r="I3007" s="131"/>
      <c r="J3007" s="131"/>
      <c r="K3007" s="131"/>
      <c r="L3007" s="132"/>
      <c r="M3007" s="133"/>
    </row>
    <row r="3008" spans="1:13" ht="15" customHeight="1">
      <c r="A3008" s="143"/>
      <c r="B3008" s="130"/>
      <c r="C3008" s="131"/>
      <c r="D3008" s="131"/>
      <c r="E3008" s="131"/>
      <c r="F3008" s="152"/>
      <c r="G3008" s="130"/>
      <c r="H3008" s="130"/>
      <c r="I3008" s="131"/>
      <c r="J3008" s="131"/>
      <c r="K3008" s="131"/>
      <c r="L3008" s="132"/>
      <c r="M3008" s="133"/>
    </row>
    <row r="3009" spans="1:13" ht="15" customHeight="1">
      <c r="A3009" s="143"/>
      <c r="B3009" s="130"/>
      <c r="C3009" s="131"/>
      <c r="D3009" s="131"/>
      <c r="E3009" s="131"/>
      <c r="F3009" s="152"/>
      <c r="G3009" s="130"/>
      <c r="H3009" s="130"/>
      <c r="I3009" s="131"/>
      <c r="J3009" s="131"/>
      <c r="K3009" s="131"/>
      <c r="L3009" s="132"/>
      <c r="M3009" s="133"/>
    </row>
    <row r="3010" spans="1:13" ht="15" customHeight="1">
      <c r="A3010" s="143"/>
      <c r="B3010" s="130"/>
      <c r="C3010" s="131"/>
      <c r="D3010" s="131"/>
      <c r="E3010" s="131"/>
      <c r="F3010" s="152"/>
      <c r="G3010" s="130"/>
      <c r="H3010" s="130"/>
      <c r="I3010" s="131"/>
      <c r="J3010" s="131"/>
      <c r="K3010" s="131"/>
      <c r="L3010" s="132"/>
      <c r="M3010" s="133"/>
    </row>
    <row r="3011" spans="1:13" ht="15" customHeight="1">
      <c r="A3011" s="143"/>
      <c r="B3011" s="130"/>
      <c r="C3011" s="131"/>
      <c r="D3011" s="131"/>
      <c r="E3011" s="131"/>
      <c r="F3011" s="152"/>
      <c r="G3011" s="130"/>
      <c r="H3011" s="130"/>
      <c r="I3011" s="131"/>
      <c r="J3011" s="131"/>
      <c r="K3011" s="131"/>
      <c r="L3011" s="132"/>
      <c r="M3011" s="133"/>
    </row>
    <row r="3012" spans="1:13" ht="15" customHeight="1">
      <c r="A3012" s="143"/>
      <c r="B3012" s="130"/>
      <c r="C3012" s="131"/>
      <c r="D3012" s="131"/>
      <c r="E3012" s="131"/>
      <c r="F3012" s="152"/>
      <c r="G3012" s="130"/>
      <c r="H3012" s="130"/>
      <c r="I3012" s="131"/>
      <c r="J3012" s="131"/>
      <c r="K3012" s="131"/>
      <c r="L3012" s="132"/>
      <c r="M3012" s="133"/>
    </row>
    <row r="3013" spans="1:13" ht="15" customHeight="1">
      <c r="A3013" s="143"/>
      <c r="B3013" s="130"/>
      <c r="C3013" s="131"/>
      <c r="D3013" s="131"/>
      <c r="E3013" s="131"/>
      <c r="F3013" s="152"/>
      <c r="G3013" s="130"/>
      <c r="H3013" s="130"/>
      <c r="I3013" s="131"/>
      <c r="J3013" s="131"/>
      <c r="K3013" s="131"/>
      <c r="L3013" s="132"/>
      <c r="M3013" s="133"/>
    </row>
    <row r="3014" spans="1:13" ht="15" customHeight="1">
      <c r="A3014" s="143"/>
      <c r="B3014" s="130"/>
      <c r="C3014" s="131"/>
      <c r="D3014" s="131"/>
      <c r="E3014" s="131"/>
      <c r="F3014" s="152"/>
      <c r="G3014" s="130"/>
      <c r="H3014" s="130"/>
      <c r="I3014" s="131"/>
      <c r="J3014" s="131"/>
      <c r="K3014" s="131"/>
      <c r="L3014" s="132"/>
      <c r="M3014" s="133"/>
    </row>
    <row r="3015" spans="1:13" ht="15" customHeight="1">
      <c r="A3015" s="143"/>
      <c r="B3015" s="130"/>
      <c r="C3015" s="131"/>
      <c r="D3015" s="131"/>
      <c r="E3015" s="131"/>
      <c r="F3015" s="152"/>
      <c r="G3015" s="130"/>
      <c r="H3015" s="130"/>
      <c r="I3015" s="131"/>
      <c r="J3015" s="131"/>
      <c r="K3015" s="131"/>
      <c r="L3015" s="132"/>
      <c r="M3015" s="133"/>
    </row>
    <row r="3016" spans="1:13" ht="15" customHeight="1">
      <c r="A3016" s="143"/>
      <c r="B3016" s="130"/>
      <c r="C3016" s="131"/>
      <c r="D3016" s="131"/>
      <c r="E3016" s="131"/>
      <c r="F3016" s="152"/>
      <c r="G3016" s="130"/>
      <c r="H3016" s="130"/>
      <c r="I3016" s="131"/>
      <c r="J3016" s="131"/>
      <c r="K3016" s="131"/>
      <c r="L3016" s="132"/>
      <c r="M3016" s="133"/>
    </row>
    <row r="3017" spans="1:13" ht="15" customHeight="1">
      <c r="A3017" s="143"/>
      <c r="B3017" s="130"/>
      <c r="C3017" s="131"/>
      <c r="D3017" s="131"/>
      <c r="E3017" s="131"/>
      <c r="F3017" s="152"/>
      <c r="G3017" s="130"/>
      <c r="H3017" s="130"/>
      <c r="I3017" s="131"/>
      <c r="J3017" s="131"/>
      <c r="K3017" s="131"/>
      <c r="L3017" s="132"/>
      <c r="M3017" s="133"/>
    </row>
    <row r="3018" spans="1:13" ht="15" customHeight="1">
      <c r="A3018" s="143"/>
      <c r="B3018" s="130"/>
      <c r="C3018" s="131"/>
      <c r="D3018" s="131"/>
      <c r="E3018" s="131"/>
      <c r="F3018" s="152"/>
      <c r="G3018" s="130"/>
      <c r="H3018" s="130"/>
      <c r="I3018" s="131"/>
      <c r="J3018" s="131"/>
      <c r="K3018" s="131"/>
      <c r="L3018" s="132"/>
      <c r="M3018" s="133"/>
    </row>
    <row r="3019" spans="1:13" ht="15" customHeight="1">
      <c r="A3019" s="143"/>
      <c r="B3019" s="130"/>
      <c r="C3019" s="131"/>
      <c r="D3019" s="131"/>
      <c r="E3019" s="131"/>
      <c r="F3019" s="152"/>
      <c r="G3019" s="130"/>
      <c r="H3019" s="130"/>
      <c r="I3019" s="131"/>
      <c r="J3019" s="131"/>
      <c r="K3019" s="131"/>
      <c r="L3019" s="132"/>
      <c r="M3019" s="133"/>
    </row>
    <row r="3020" spans="1:13" ht="15" customHeight="1">
      <c r="A3020" s="143"/>
      <c r="B3020" s="130"/>
      <c r="C3020" s="131"/>
      <c r="D3020" s="131"/>
      <c r="E3020" s="131"/>
      <c r="F3020" s="152"/>
      <c r="G3020" s="130"/>
      <c r="H3020" s="130"/>
      <c r="I3020" s="131"/>
      <c r="J3020" s="131"/>
      <c r="K3020" s="131"/>
      <c r="L3020" s="132"/>
      <c r="M3020" s="133"/>
    </row>
    <row r="3021" spans="1:13" ht="15" customHeight="1">
      <c r="A3021" s="143"/>
      <c r="B3021" s="130"/>
      <c r="C3021" s="131"/>
      <c r="D3021" s="131"/>
      <c r="E3021" s="131"/>
      <c r="F3021" s="152"/>
      <c r="G3021" s="130"/>
      <c r="H3021" s="130"/>
      <c r="I3021" s="131"/>
      <c r="J3021" s="131"/>
      <c r="K3021" s="131"/>
      <c r="L3021" s="132"/>
      <c r="M3021" s="133"/>
    </row>
    <row r="3022" spans="1:13" ht="15" customHeight="1">
      <c r="A3022" s="143"/>
      <c r="B3022" s="130"/>
      <c r="C3022" s="131"/>
      <c r="D3022" s="131"/>
      <c r="E3022" s="131"/>
      <c r="F3022" s="152"/>
      <c r="G3022" s="130"/>
      <c r="H3022" s="130"/>
      <c r="I3022" s="131"/>
      <c r="J3022" s="131"/>
      <c r="K3022" s="131"/>
      <c r="L3022" s="132"/>
      <c r="M3022" s="133"/>
    </row>
    <row r="3023" spans="1:13" ht="15" customHeight="1">
      <c r="A3023" s="143"/>
      <c r="B3023" s="130"/>
      <c r="C3023" s="131"/>
      <c r="D3023" s="131"/>
      <c r="E3023" s="131"/>
      <c r="F3023" s="152"/>
      <c r="G3023" s="130"/>
      <c r="H3023" s="130"/>
      <c r="I3023" s="131"/>
      <c r="J3023" s="131"/>
      <c r="K3023" s="131"/>
      <c r="L3023" s="132"/>
      <c r="M3023" s="133"/>
    </row>
    <row r="3024" spans="1:13" ht="15" customHeight="1">
      <c r="A3024" s="143"/>
      <c r="B3024" s="130"/>
      <c r="C3024" s="131"/>
      <c r="D3024" s="131"/>
      <c r="E3024" s="131"/>
      <c r="F3024" s="152"/>
      <c r="G3024" s="130"/>
      <c r="H3024" s="130"/>
      <c r="I3024" s="131"/>
      <c r="J3024" s="131"/>
      <c r="K3024" s="131"/>
      <c r="L3024" s="132"/>
      <c r="M3024" s="133"/>
    </row>
    <row r="3025" spans="1:13" ht="15" customHeight="1">
      <c r="A3025" s="143"/>
      <c r="B3025" s="130"/>
      <c r="C3025" s="131"/>
      <c r="D3025" s="131"/>
      <c r="E3025" s="131"/>
      <c r="F3025" s="152"/>
      <c r="G3025" s="130"/>
      <c r="H3025" s="130"/>
      <c r="I3025" s="131"/>
      <c r="J3025" s="131"/>
      <c r="K3025" s="131"/>
      <c r="L3025" s="132"/>
      <c r="M3025" s="133"/>
    </row>
    <row r="3026" spans="1:13" ht="15" customHeight="1">
      <c r="A3026" s="143"/>
      <c r="B3026" s="130"/>
      <c r="C3026" s="131"/>
      <c r="D3026" s="131"/>
      <c r="E3026" s="131"/>
      <c r="F3026" s="152"/>
      <c r="G3026" s="130"/>
      <c r="H3026" s="130"/>
      <c r="I3026" s="131"/>
      <c r="J3026" s="131"/>
      <c r="K3026" s="131"/>
      <c r="L3026" s="132"/>
      <c r="M3026" s="133"/>
    </row>
    <row r="3027" spans="1:13" ht="15" customHeight="1">
      <c r="A3027" s="143"/>
      <c r="B3027" s="130"/>
      <c r="C3027" s="131"/>
      <c r="D3027" s="131"/>
      <c r="E3027" s="131"/>
      <c r="F3027" s="152"/>
      <c r="G3027" s="130"/>
      <c r="H3027" s="130"/>
      <c r="I3027" s="131"/>
      <c r="J3027" s="131"/>
      <c r="K3027" s="131"/>
      <c r="L3027" s="132"/>
      <c r="M3027" s="133"/>
    </row>
    <row r="3028" spans="1:13" ht="15" customHeight="1">
      <c r="A3028" s="143"/>
      <c r="B3028" s="130"/>
      <c r="C3028" s="131"/>
      <c r="D3028" s="131"/>
      <c r="E3028" s="131"/>
      <c r="F3028" s="152"/>
      <c r="G3028" s="130"/>
      <c r="H3028" s="130"/>
      <c r="I3028" s="131"/>
      <c r="J3028" s="131"/>
      <c r="K3028" s="131"/>
      <c r="L3028" s="132"/>
      <c r="M3028" s="133"/>
    </row>
    <row r="3029" spans="1:13" ht="15" customHeight="1">
      <c r="A3029" s="143"/>
      <c r="B3029" s="130"/>
      <c r="C3029" s="131"/>
      <c r="D3029" s="131"/>
      <c r="E3029" s="131"/>
      <c r="F3029" s="152"/>
      <c r="G3029" s="130"/>
      <c r="H3029" s="130"/>
      <c r="I3029" s="131"/>
      <c r="J3029" s="131"/>
      <c r="K3029" s="131"/>
      <c r="L3029" s="132"/>
      <c r="M3029" s="133"/>
    </row>
    <row r="3030" spans="1:13" ht="15" customHeight="1">
      <c r="A3030" s="143"/>
      <c r="B3030" s="130"/>
      <c r="C3030" s="131"/>
      <c r="D3030" s="131"/>
      <c r="E3030" s="131"/>
      <c r="F3030" s="152"/>
      <c r="G3030" s="130"/>
      <c r="H3030" s="130"/>
      <c r="I3030" s="131"/>
      <c r="J3030" s="131"/>
      <c r="K3030" s="131"/>
      <c r="L3030" s="132"/>
      <c r="M3030" s="133"/>
    </row>
    <row r="3031" spans="1:13" ht="15" customHeight="1">
      <c r="A3031" s="143"/>
      <c r="B3031" s="130"/>
      <c r="C3031" s="131"/>
      <c r="D3031" s="131"/>
      <c r="E3031" s="131"/>
      <c r="F3031" s="152"/>
      <c r="G3031" s="130"/>
      <c r="H3031" s="130"/>
      <c r="I3031" s="131"/>
      <c r="J3031" s="131"/>
      <c r="K3031" s="131"/>
      <c r="L3031" s="132"/>
      <c r="M3031" s="133"/>
    </row>
    <row r="3032" spans="1:13" ht="15" customHeight="1">
      <c r="A3032" s="143"/>
      <c r="B3032" s="130"/>
      <c r="C3032" s="131"/>
      <c r="D3032" s="131"/>
      <c r="E3032" s="131"/>
      <c r="F3032" s="152"/>
      <c r="G3032" s="130"/>
      <c r="H3032" s="130"/>
      <c r="I3032" s="131"/>
      <c r="J3032" s="131"/>
      <c r="K3032" s="131"/>
      <c r="L3032" s="132"/>
      <c r="M3032" s="133"/>
    </row>
    <row r="3033" spans="1:13" ht="15" customHeight="1">
      <c r="A3033" s="143"/>
      <c r="B3033" s="130"/>
      <c r="C3033" s="131"/>
      <c r="D3033" s="131"/>
      <c r="E3033" s="131"/>
      <c r="F3033" s="152"/>
      <c r="G3033" s="130"/>
      <c r="H3033" s="130"/>
      <c r="I3033" s="131"/>
      <c r="J3033" s="131"/>
      <c r="K3033" s="131"/>
      <c r="L3033" s="132"/>
      <c r="M3033" s="133"/>
    </row>
    <row r="3034" spans="1:13" ht="15" customHeight="1">
      <c r="A3034" s="143"/>
      <c r="B3034" s="130"/>
      <c r="C3034" s="131"/>
      <c r="D3034" s="131"/>
      <c r="E3034" s="131"/>
      <c r="F3034" s="152"/>
      <c r="G3034" s="130"/>
      <c r="H3034" s="130"/>
      <c r="I3034" s="131"/>
      <c r="J3034" s="131"/>
      <c r="K3034" s="131"/>
      <c r="L3034" s="132"/>
      <c r="M3034" s="133"/>
    </row>
    <row r="3035" spans="1:13" ht="15" customHeight="1">
      <c r="A3035" s="143"/>
      <c r="B3035" s="130"/>
      <c r="C3035" s="131"/>
      <c r="D3035" s="131"/>
      <c r="E3035" s="131"/>
      <c r="F3035" s="152"/>
      <c r="G3035" s="130"/>
      <c r="H3035" s="130"/>
      <c r="I3035" s="131"/>
      <c r="J3035" s="131"/>
      <c r="K3035" s="131"/>
      <c r="L3035" s="132"/>
      <c r="M3035" s="133"/>
    </row>
    <row r="3036" spans="1:13" ht="15" customHeight="1">
      <c r="A3036" s="143"/>
      <c r="B3036" s="130"/>
      <c r="C3036" s="131"/>
      <c r="D3036" s="131"/>
      <c r="E3036" s="131"/>
      <c r="F3036" s="152"/>
      <c r="G3036" s="130"/>
      <c r="H3036" s="130"/>
      <c r="I3036" s="131"/>
      <c r="J3036" s="131"/>
      <c r="K3036" s="131"/>
      <c r="L3036" s="132"/>
      <c r="M3036" s="133"/>
    </row>
    <row r="3037" spans="1:13" ht="15" customHeight="1">
      <c r="A3037" s="143"/>
      <c r="B3037" s="130"/>
      <c r="C3037" s="131"/>
      <c r="D3037" s="131"/>
      <c r="E3037" s="131"/>
      <c r="F3037" s="152"/>
      <c r="G3037" s="130"/>
      <c r="H3037" s="130"/>
      <c r="I3037" s="131"/>
      <c r="J3037" s="131"/>
      <c r="K3037" s="131"/>
      <c r="L3037" s="132"/>
      <c r="M3037" s="133"/>
    </row>
    <row r="3038" spans="1:13" ht="15" customHeight="1">
      <c r="A3038" s="143"/>
      <c r="B3038" s="130"/>
      <c r="C3038" s="131"/>
      <c r="D3038" s="131"/>
      <c r="E3038" s="131"/>
      <c r="F3038" s="152"/>
      <c r="G3038" s="130"/>
      <c r="H3038" s="130"/>
      <c r="I3038" s="131"/>
      <c r="J3038" s="131"/>
      <c r="K3038" s="131"/>
      <c r="L3038" s="132"/>
      <c r="M3038" s="133"/>
    </row>
    <row r="3039" spans="1:13" ht="15" customHeight="1">
      <c r="A3039" s="143"/>
      <c r="B3039" s="130"/>
      <c r="C3039" s="131"/>
      <c r="D3039" s="131"/>
      <c r="E3039" s="131"/>
      <c r="F3039" s="152"/>
      <c r="G3039" s="130"/>
      <c r="H3039" s="130"/>
      <c r="I3039" s="131"/>
      <c r="J3039" s="131"/>
      <c r="K3039" s="131"/>
      <c r="L3039" s="132"/>
      <c r="M3039" s="133"/>
    </row>
    <row r="3040" spans="1:13" ht="15" customHeight="1">
      <c r="A3040" s="143"/>
      <c r="B3040" s="130"/>
      <c r="C3040" s="131"/>
      <c r="D3040" s="131"/>
      <c r="E3040" s="131"/>
      <c r="F3040" s="152"/>
      <c r="G3040" s="130"/>
      <c r="H3040" s="130"/>
      <c r="I3040" s="131"/>
      <c r="J3040" s="131"/>
      <c r="K3040" s="131"/>
      <c r="L3040" s="132"/>
      <c r="M3040" s="133"/>
    </row>
    <row r="3041" spans="1:13" ht="15" customHeight="1">
      <c r="A3041" s="143"/>
      <c r="B3041" s="130"/>
      <c r="C3041" s="131"/>
      <c r="D3041" s="131"/>
      <c r="E3041" s="131"/>
      <c r="F3041" s="152"/>
      <c r="G3041" s="130"/>
      <c r="H3041" s="130"/>
      <c r="I3041" s="131"/>
      <c r="J3041" s="131"/>
      <c r="K3041" s="131"/>
      <c r="L3041" s="132"/>
      <c r="M3041" s="133"/>
    </row>
    <row r="3042" spans="1:13" ht="15" customHeight="1">
      <c r="A3042" s="143"/>
      <c r="B3042" s="130"/>
      <c r="C3042" s="131"/>
      <c r="D3042" s="131"/>
      <c r="E3042" s="131"/>
      <c r="F3042" s="152"/>
      <c r="G3042" s="130"/>
      <c r="H3042" s="130"/>
      <c r="I3042" s="131"/>
      <c r="J3042" s="131"/>
      <c r="K3042" s="131"/>
      <c r="L3042" s="132"/>
      <c r="M3042" s="133"/>
    </row>
    <row r="3043" spans="1:13" ht="15" customHeight="1">
      <c r="A3043" s="143"/>
      <c r="B3043" s="130"/>
      <c r="C3043" s="131"/>
      <c r="D3043" s="131"/>
      <c r="E3043" s="131"/>
      <c r="F3043" s="152"/>
      <c r="G3043" s="130"/>
      <c r="H3043" s="130"/>
      <c r="I3043" s="131"/>
      <c r="J3043" s="131"/>
      <c r="K3043" s="131"/>
      <c r="L3043" s="132"/>
      <c r="M3043" s="133"/>
    </row>
    <row r="3044" spans="1:13" ht="15" customHeight="1">
      <c r="A3044" s="143"/>
      <c r="B3044" s="130"/>
      <c r="C3044" s="131"/>
      <c r="D3044" s="131"/>
      <c r="E3044" s="131"/>
      <c r="F3044" s="152"/>
      <c r="G3044" s="130"/>
      <c r="H3044" s="130"/>
      <c r="I3044" s="131"/>
      <c r="J3044" s="131"/>
      <c r="K3044" s="131"/>
      <c r="L3044" s="132"/>
      <c r="M3044" s="133"/>
    </row>
    <row r="3045" spans="1:13" ht="15" customHeight="1">
      <c r="A3045" s="143"/>
      <c r="B3045" s="130"/>
      <c r="C3045" s="131"/>
      <c r="D3045" s="131"/>
      <c r="E3045" s="131"/>
      <c r="F3045" s="152"/>
      <c r="G3045" s="130"/>
      <c r="H3045" s="130"/>
      <c r="I3045" s="131"/>
      <c r="J3045" s="131"/>
      <c r="K3045" s="131"/>
      <c r="L3045" s="132"/>
      <c r="M3045" s="133"/>
    </row>
    <row r="3046" spans="1:13" ht="15" customHeight="1">
      <c r="A3046" s="143"/>
      <c r="B3046" s="130"/>
      <c r="C3046" s="131"/>
      <c r="D3046" s="131"/>
      <c r="E3046" s="131"/>
      <c r="F3046" s="152"/>
      <c r="G3046" s="130"/>
      <c r="H3046" s="130"/>
      <c r="I3046" s="131"/>
      <c r="J3046" s="131"/>
      <c r="K3046" s="131"/>
      <c r="L3046" s="132"/>
      <c r="M3046" s="133"/>
    </row>
    <row r="3047" spans="1:13" ht="15" customHeight="1">
      <c r="A3047" s="143"/>
      <c r="B3047" s="130"/>
      <c r="C3047" s="131"/>
      <c r="D3047" s="131"/>
      <c r="E3047" s="131"/>
      <c r="F3047" s="152"/>
      <c r="G3047" s="130"/>
      <c r="H3047" s="130"/>
      <c r="I3047" s="131"/>
      <c r="J3047" s="131"/>
      <c r="K3047" s="131"/>
      <c r="L3047" s="132"/>
      <c r="M3047" s="133"/>
    </row>
    <row r="3048" spans="1:13" ht="15" customHeight="1">
      <c r="A3048" s="143"/>
      <c r="B3048" s="130"/>
      <c r="C3048" s="131"/>
      <c r="D3048" s="131"/>
      <c r="E3048" s="131"/>
      <c r="F3048" s="152"/>
      <c r="G3048" s="130"/>
      <c r="H3048" s="130"/>
      <c r="I3048" s="131"/>
      <c r="J3048" s="131"/>
      <c r="K3048" s="131"/>
      <c r="L3048" s="132"/>
      <c r="M3048" s="133"/>
    </row>
    <row r="3049" spans="1:13" ht="15" customHeight="1">
      <c r="A3049" s="143"/>
      <c r="B3049" s="130"/>
      <c r="C3049" s="131"/>
      <c r="D3049" s="131"/>
      <c r="E3049" s="131"/>
      <c r="F3049" s="152"/>
      <c r="G3049" s="130"/>
      <c r="H3049" s="130"/>
      <c r="I3049" s="131"/>
      <c r="J3049" s="131"/>
      <c r="K3049" s="131"/>
      <c r="L3049" s="132"/>
      <c r="M3049" s="133"/>
    </row>
    <row r="3050" spans="1:13" ht="15" customHeight="1">
      <c r="A3050" s="143"/>
      <c r="B3050" s="130"/>
      <c r="C3050" s="131"/>
      <c r="D3050" s="131"/>
      <c r="E3050" s="131"/>
      <c r="F3050" s="152"/>
      <c r="G3050" s="130"/>
      <c r="H3050" s="130"/>
      <c r="I3050" s="131"/>
      <c r="J3050" s="131"/>
      <c r="K3050" s="131"/>
      <c r="L3050" s="132"/>
      <c r="M3050" s="133"/>
    </row>
    <row r="3051" spans="1:13" ht="15" customHeight="1">
      <c r="A3051" s="143"/>
      <c r="B3051" s="130"/>
      <c r="C3051" s="131"/>
      <c r="D3051" s="131"/>
      <c r="E3051" s="131"/>
      <c r="F3051" s="152"/>
      <c r="G3051" s="130"/>
      <c r="H3051" s="130"/>
      <c r="I3051" s="131"/>
      <c r="J3051" s="131"/>
      <c r="K3051" s="131"/>
      <c r="L3051" s="132"/>
      <c r="M3051" s="133"/>
    </row>
    <row r="3052" spans="1:13" ht="15" customHeight="1">
      <c r="A3052" s="143"/>
      <c r="B3052" s="130"/>
      <c r="C3052" s="131"/>
      <c r="D3052" s="131"/>
      <c r="E3052" s="131"/>
      <c r="F3052" s="152"/>
      <c r="G3052" s="130"/>
      <c r="H3052" s="130"/>
      <c r="I3052" s="131"/>
      <c r="J3052" s="131"/>
      <c r="K3052" s="131"/>
      <c r="L3052" s="132"/>
      <c r="M3052" s="133"/>
    </row>
    <row r="3053" spans="1:13" ht="15" customHeight="1">
      <c r="A3053" s="143"/>
      <c r="B3053" s="130"/>
      <c r="C3053" s="131"/>
      <c r="D3053" s="131"/>
      <c r="E3053" s="131"/>
      <c r="F3053" s="152"/>
      <c r="G3053" s="130"/>
      <c r="H3053" s="130"/>
      <c r="I3053" s="131"/>
      <c r="J3053" s="131"/>
      <c r="K3053" s="131"/>
      <c r="L3053" s="132"/>
      <c r="M3053" s="133"/>
    </row>
    <row r="3054" spans="1:13" ht="15" customHeight="1">
      <c r="A3054" s="143"/>
      <c r="B3054" s="130"/>
      <c r="C3054" s="131"/>
      <c r="D3054" s="131"/>
      <c r="E3054" s="131"/>
      <c r="F3054" s="152"/>
      <c r="G3054" s="130"/>
      <c r="H3054" s="130"/>
      <c r="I3054" s="131"/>
      <c r="J3054" s="131"/>
      <c r="K3054" s="131"/>
      <c r="L3054" s="132"/>
      <c r="M3054" s="133"/>
    </row>
    <row r="3055" spans="1:13" ht="15" customHeight="1">
      <c r="A3055" s="143"/>
      <c r="B3055" s="130"/>
      <c r="C3055" s="131"/>
      <c r="D3055" s="131"/>
      <c r="E3055" s="131"/>
      <c r="F3055" s="152"/>
      <c r="G3055" s="130"/>
      <c r="H3055" s="130"/>
      <c r="I3055" s="131"/>
      <c r="J3055" s="131"/>
      <c r="K3055" s="131"/>
      <c r="L3055" s="132"/>
      <c r="M3055" s="133"/>
    </row>
    <row r="3056" spans="1:13" ht="15" customHeight="1">
      <c r="A3056" s="143"/>
      <c r="B3056" s="130"/>
      <c r="C3056" s="131"/>
      <c r="D3056" s="131"/>
      <c r="E3056" s="131"/>
      <c r="F3056" s="152"/>
      <c r="G3056" s="130"/>
      <c r="H3056" s="130"/>
      <c r="I3056" s="131"/>
      <c r="J3056" s="131"/>
      <c r="K3056" s="131"/>
      <c r="L3056" s="132"/>
      <c r="M3056" s="133"/>
    </row>
    <row r="3057" spans="1:13" ht="15" customHeight="1">
      <c r="A3057" s="143"/>
      <c r="B3057" s="130"/>
      <c r="C3057" s="131"/>
      <c r="D3057" s="131"/>
      <c r="E3057" s="131"/>
      <c r="F3057" s="152"/>
      <c r="G3057" s="130"/>
      <c r="H3057" s="130"/>
      <c r="I3057" s="131"/>
      <c r="J3057" s="131"/>
      <c r="K3057" s="131"/>
      <c r="L3057" s="132"/>
      <c r="M3057" s="133"/>
    </row>
    <row r="3058" spans="1:13" ht="15" customHeight="1">
      <c r="A3058" s="143"/>
      <c r="B3058" s="130"/>
      <c r="C3058" s="131"/>
      <c r="D3058" s="131"/>
      <c r="E3058" s="131"/>
      <c r="F3058" s="152"/>
      <c r="G3058" s="130"/>
      <c r="H3058" s="130"/>
      <c r="I3058" s="131"/>
      <c r="J3058" s="131"/>
      <c r="K3058" s="131"/>
      <c r="L3058" s="132"/>
      <c r="M3058" s="133"/>
    </row>
    <row r="3059" spans="1:13" ht="15" customHeight="1">
      <c r="A3059" s="143"/>
      <c r="B3059" s="130"/>
      <c r="C3059" s="131"/>
      <c r="D3059" s="131"/>
      <c r="E3059" s="131"/>
      <c r="F3059" s="152"/>
      <c r="G3059" s="130"/>
      <c r="H3059" s="130"/>
      <c r="I3059" s="131"/>
      <c r="J3059" s="131"/>
      <c r="K3059" s="131"/>
      <c r="L3059" s="132"/>
      <c r="M3059" s="133"/>
    </row>
    <row r="3060" spans="1:13" ht="15" customHeight="1">
      <c r="A3060" s="143"/>
      <c r="B3060" s="130"/>
      <c r="C3060" s="131"/>
      <c r="D3060" s="131"/>
      <c r="E3060" s="131"/>
      <c r="F3060" s="152"/>
      <c r="G3060" s="130"/>
      <c r="H3060" s="130"/>
      <c r="I3060" s="131"/>
      <c r="J3060" s="131"/>
      <c r="K3060" s="131"/>
      <c r="L3060" s="132"/>
      <c r="M3060" s="133"/>
    </row>
    <row r="3061" spans="1:13" ht="15" customHeight="1">
      <c r="A3061" s="143"/>
      <c r="B3061" s="130"/>
      <c r="C3061" s="131"/>
      <c r="D3061" s="131"/>
      <c r="E3061" s="131"/>
      <c r="F3061" s="152"/>
      <c r="G3061" s="130"/>
      <c r="H3061" s="130"/>
      <c r="I3061" s="131"/>
      <c r="J3061" s="131"/>
      <c r="K3061" s="131"/>
      <c r="L3061" s="132"/>
      <c r="M3061" s="133"/>
    </row>
    <row r="3062" spans="1:13" ht="15" customHeight="1">
      <c r="A3062" s="143"/>
      <c r="B3062" s="130"/>
      <c r="C3062" s="131"/>
      <c r="D3062" s="131"/>
      <c r="E3062" s="131"/>
      <c r="F3062" s="152"/>
      <c r="G3062" s="130"/>
      <c r="H3062" s="130"/>
      <c r="I3062" s="131"/>
      <c r="J3062" s="131"/>
      <c r="K3062" s="131"/>
      <c r="L3062" s="132"/>
      <c r="M3062" s="133"/>
    </row>
    <row r="3063" spans="1:13" ht="15" customHeight="1">
      <c r="A3063" s="143"/>
      <c r="B3063" s="130"/>
      <c r="C3063" s="131"/>
      <c r="D3063" s="131"/>
      <c r="E3063" s="131"/>
      <c r="F3063" s="152"/>
      <c r="G3063" s="130"/>
      <c r="H3063" s="130"/>
      <c r="I3063" s="131"/>
      <c r="J3063" s="131"/>
      <c r="K3063" s="131"/>
      <c r="L3063" s="132"/>
      <c r="M3063" s="133"/>
    </row>
    <row r="3064" spans="1:13" ht="15" customHeight="1">
      <c r="A3064" s="143"/>
      <c r="B3064" s="130"/>
      <c r="C3064" s="131"/>
      <c r="D3064" s="131"/>
      <c r="E3064" s="131"/>
      <c r="F3064" s="152"/>
      <c r="G3064" s="130"/>
      <c r="H3064" s="130"/>
      <c r="I3064" s="131"/>
      <c r="J3064" s="131"/>
      <c r="K3064" s="131"/>
      <c r="L3064" s="132"/>
      <c r="M3064" s="133"/>
    </row>
    <row r="3065" spans="1:13" ht="15" customHeight="1">
      <c r="A3065" s="143"/>
      <c r="B3065" s="130"/>
      <c r="C3065" s="131"/>
      <c r="D3065" s="131"/>
      <c r="E3065" s="131"/>
      <c r="F3065" s="152"/>
      <c r="G3065" s="130"/>
      <c r="H3065" s="130"/>
      <c r="I3065" s="131"/>
      <c r="J3065" s="131"/>
      <c r="K3065" s="131"/>
      <c r="L3065" s="132"/>
      <c r="M3065" s="133"/>
    </row>
    <row r="3066" spans="1:13" ht="15" customHeight="1">
      <c r="A3066" s="143"/>
      <c r="B3066" s="130"/>
      <c r="C3066" s="131"/>
      <c r="D3066" s="131"/>
      <c r="E3066" s="131"/>
      <c r="F3066" s="152"/>
      <c r="G3066" s="130"/>
      <c r="H3066" s="130"/>
      <c r="I3066" s="131"/>
      <c r="J3066" s="131"/>
      <c r="K3066" s="131"/>
      <c r="L3066" s="132"/>
      <c r="M3066" s="133"/>
    </row>
    <row r="3067" spans="1:13" ht="15" customHeight="1">
      <c r="A3067" s="143"/>
      <c r="B3067" s="130"/>
      <c r="C3067" s="131"/>
      <c r="D3067" s="131"/>
      <c r="E3067" s="131"/>
      <c r="F3067" s="152"/>
      <c r="G3067" s="130"/>
      <c r="H3067" s="130"/>
      <c r="I3067" s="131"/>
      <c r="J3067" s="131"/>
      <c r="K3067" s="131"/>
      <c r="L3067" s="132"/>
      <c r="M3067" s="133"/>
    </row>
    <row r="3068" spans="1:13" ht="15" customHeight="1">
      <c r="A3068" s="143"/>
      <c r="B3068" s="130"/>
      <c r="C3068" s="131"/>
      <c r="D3068" s="131"/>
      <c r="E3068" s="131"/>
      <c r="F3068" s="152"/>
      <c r="G3068" s="130"/>
      <c r="H3068" s="130"/>
      <c r="I3068" s="131"/>
      <c r="J3068" s="131"/>
      <c r="K3068" s="131"/>
      <c r="L3068" s="132"/>
      <c r="M3068" s="133"/>
    </row>
    <row r="3069" spans="1:13" ht="15" customHeight="1">
      <c r="A3069" s="143"/>
      <c r="B3069" s="130"/>
      <c r="C3069" s="131"/>
      <c r="D3069" s="131"/>
      <c r="E3069" s="131"/>
      <c r="F3069" s="152"/>
      <c r="G3069" s="130"/>
      <c r="H3069" s="130"/>
      <c r="I3069" s="131"/>
      <c r="J3069" s="131"/>
      <c r="K3069" s="131"/>
      <c r="L3069" s="132"/>
      <c r="M3069" s="133"/>
    </row>
    <row r="3070" spans="1:13" ht="15" customHeight="1">
      <c r="A3070" s="143"/>
      <c r="B3070" s="130"/>
      <c r="C3070" s="131"/>
      <c r="D3070" s="131"/>
      <c r="E3070" s="131"/>
      <c r="F3070" s="152"/>
      <c r="G3070" s="130"/>
      <c r="H3070" s="130"/>
      <c r="I3070" s="131"/>
      <c r="J3070" s="131"/>
      <c r="K3070" s="131"/>
      <c r="L3070" s="132"/>
      <c r="M3070" s="133"/>
    </row>
    <row r="3071" spans="1:13" ht="15" customHeight="1">
      <c r="A3071" s="143"/>
      <c r="B3071" s="130"/>
      <c r="C3071" s="131"/>
      <c r="D3071" s="131"/>
      <c r="E3071" s="131"/>
      <c r="F3071" s="152"/>
      <c r="G3071" s="130"/>
      <c r="H3071" s="130"/>
      <c r="I3071" s="131"/>
      <c r="J3071" s="131"/>
      <c r="K3071" s="131"/>
      <c r="L3071" s="132"/>
      <c r="M3071" s="133"/>
    </row>
    <row r="3072" spans="1:13" ht="15" customHeight="1">
      <c r="A3072" s="143"/>
      <c r="B3072" s="130"/>
      <c r="C3072" s="131"/>
      <c r="D3072" s="131"/>
      <c r="E3072" s="131"/>
      <c r="F3072" s="152"/>
      <c r="G3072" s="130"/>
      <c r="H3072" s="130"/>
      <c r="I3072" s="131"/>
      <c r="J3072" s="131"/>
      <c r="K3072" s="131"/>
      <c r="L3072" s="132"/>
      <c r="M3072" s="133"/>
    </row>
    <row r="3073" spans="1:13" ht="15" customHeight="1">
      <c r="A3073" s="143"/>
      <c r="B3073" s="130"/>
      <c r="C3073" s="131"/>
      <c r="D3073" s="131"/>
      <c r="E3073" s="131"/>
      <c r="F3073" s="152"/>
      <c r="G3073" s="130"/>
      <c r="H3073" s="130"/>
      <c r="I3073" s="131"/>
      <c r="J3073" s="131"/>
      <c r="K3073" s="131"/>
      <c r="L3073" s="132"/>
      <c r="M3073" s="133"/>
    </row>
    <row r="3074" spans="1:13" ht="15" customHeight="1">
      <c r="A3074" s="143"/>
      <c r="B3074" s="130"/>
      <c r="C3074" s="131"/>
      <c r="D3074" s="131"/>
      <c r="E3074" s="131"/>
      <c r="F3074" s="152"/>
      <c r="G3074" s="130"/>
      <c r="H3074" s="130"/>
      <c r="I3074" s="131"/>
      <c r="J3074" s="131"/>
      <c r="K3074" s="131"/>
      <c r="L3074" s="132"/>
      <c r="M3074" s="133"/>
    </row>
    <row r="3075" spans="1:13" ht="15" customHeight="1">
      <c r="A3075" s="143"/>
      <c r="B3075" s="130"/>
      <c r="C3075" s="131"/>
      <c r="D3075" s="131"/>
      <c r="E3075" s="131"/>
      <c r="F3075" s="152"/>
      <c r="G3075" s="130"/>
      <c r="H3075" s="130"/>
      <c r="I3075" s="131"/>
      <c r="J3075" s="131"/>
      <c r="K3075" s="131"/>
      <c r="L3075" s="132"/>
      <c r="M3075" s="133"/>
    </row>
    <row r="3076" spans="1:13" ht="15" customHeight="1">
      <c r="A3076" s="143"/>
      <c r="B3076" s="130"/>
      <c r="C3076" s="131"/>
      <c r="D3076" s="131"/>
      <c r="E3076" s="131"/>
      <c r="F3076" s="152"/>
      <c r="G3076" s="130"/>
      <c r="H3076" s="130"/>
      <c r="I3076" s="131"/>
      <c r="J3076" s="131"/>
      <c r="K3076" s="131"/>
      <c r="L3076" s="132"/>
      <c r="M3076" s="133"/>
    </row>
    <row r="3077" spans="1:13" ht="15" customHeight="1">
      <c r="A3077" s="143"/>
      <c r="B3077" s="130"/>
      <c r="C3077" s="131"/>
      <c r="D3077" s="131"/>
      <c r="E3077" s="131"/>
      <c r="F3077" s="152"/>
      <c r="G3077" s="130"/>
      <c r="H3077" s="130"/>
      <c r="I3077" s="131"/>
      <c r="J3077" s="131"/>
      <c r="K3077" s="131"/>
      <c r="L3077" s="132"/>
      <c r="M3077" s="133"/>
    </row>
    <row r="3078" spans="1:13" ht="15" customHeight="1">
      <c r="A3078" s="143"/>
      <c r="B3078" s="130"/>
      <c r="C3078" s="131"/>
      <c r="D3078" s="131"/>
      <c r="E3078" s="131"/>
      <c r="F3078" s="152"/>
      <c r="G3078" s="130"/>
      <c r="H3078" s="130"/>
      <c r="I3078" s="131"/>
      <c r="J3078" s="131"/>
      <c r="K3078" s="131"/>
      <c r="L3078" s="132"/>
      <c r="M3078" s="133"/>
    </row>
    <row r="3079" spans="1:13" ht="15" customHeight="1">
      <c r="A3079" s="143"/>
      <c r="B3079" s="130"/>
      <c r="C3079" s="131"/>
      <c r="D3079" s="131"/>
      <c r="E3079" s="131"/>
      <c r="F3079" s="152"/>
      <c r="G3079" s="130"/>
      <c r="H3079" s="130"/>
      <c r="I3079" s="131"/>
      <c r="J3079" s="131"/>
      <c r="K3079" s="131"/>
      <c r="L3079" s="132"/>
      <c r="M3079" s="133"/>
    </row>
    <row r="3080" spans="1:13" ht="15" customHeight="1">
      <c r="A3080" s="143"/>
      <c r="B3080" s="130"/>
      <c r="C3080" s="131"/>
      <c r="D3080" s="131"/>
      <c r="E3080" s="131"/>
      <c r="F3080" s="152"/>
      <c r="G3080" s="130"/>
      <c r="H3080" s="130"/>
      <c r="I3080" s="131"/>
      <c r="J3080" s="131"/>
      <c r="K3080" s="131"/>
      <c r="L3080" s="132"/>
      <c r="M3080" s="133"/>
    </row>
    <row r="3081" spans="1:13" ht="15" customHeight="1">
      <c r="A3081" s="143"/>
      <c r="B3081" s="130"/>
      <c r="C3081" s="131"/>
      <c r="D3081" s="131"/>
      <c r="E3081" s="131"/>
      <c r="F3081" s="152"/>
      <c r="G3081" s="130"/>
      <c r="H3081" s="130"/>
      <c r="I3081" s="131"/>
      <c r="J3081" s="131"/>
      <c r="K3081" s="131"/>
      <c r="L3081" s="132"/>
      <c r="M3081" s="133"/>
    </row>
    <row r="3082" spans="1:13" ht="15" customHeight="1">
      <c r="A3082" s="143"/>
      <c r="B3082" s="130"/>
      <c r="C3082" s="131"/>
      <c r="D3082" s="131"/>
      <c r="E3082" s="131"/>
      <c r="F3082" s="152"/>
      <c r="G3082" s="130"/>
      <c r="H3082" s="130"/>
      <c r="I3082" s="131"/>
      <c r="J3082" s="131"/>
      <c r="K3082" s="131"/>
      <c r="L3082" s="132"/>
      <c r="M3082" s="133"/>
    </row>
    <row r="3083" spans="1:13" ht="15" customHeight="1">
      <c r="A3083" s="143"/>
      <c r="B3083" s="130"/>
      <c r="C3083" s="131"/>
      <c r="D3083" s="131"/>
      <c r="E3083" s="131"/>
      <c r="F3083" s="152"/>
      <c r="G3083" s="130"/>
      <c r="H3083" s="130"/>
      <c r="I3083" s="131"/>
      <c r="J3083" s="131"/>
      <c r="K3083" s="131"/>
      <c r="L3083" s="132"/>
      <c r="M3083" s="133"/>
    </row>
    <row r="3084" spans="1:13" ht="15" customHeight="1">
      <c r="A3084" s="143"/>
      <c r="B3084" s="130"/>
      <c r="C3084" s="131"/>
      <c r="D3084" s="131"/>
      <c r="E3084" s="131"/>
      <c r="F3084" s="152"/>
      <c r="G3084" s="130"/>
      <c r="H3084" s="130"/>
      <c r="I3084" s="131"/>
      <c r="J3084" s="131"/>
      <c r="K3084" s="131"/>
      <c r="L3084" s="132"/>
      <c r="M3084" s="133"/>
    </row>
    <row r="3085" spans="1:13" ht="15" customHeight="1">
      <c r="A3085" s="143"/>
      <c r="B3085" s="130"/>
      <c r="C3085" s="131"/>
      <c r="D3085" s="131"/>
      <c r="E3085" s="131"/>
      <c r="F3085" s="152"/>
      <c r="G3085" s="130"/>
      <c r="H3085" s="130"/>
      <c r="I3085" s="131"/>
      <c r="J3085" s="131"/>
      <c r="K3085" s="131"/>
      <c r="L3085" s="132"/>
      <c r="M3085" s="133"/>
    </row>
    <row r="3086" spans="1:13" ht="15" customHeight="1">
      <c r="A3086" s="143"/>
      <c r="B3086" s="130"/>
      <c r="C3086" s="131"/>
      <c r="D3086" s="131"/>
      <c r="E3086" s="131"/>
      <c r="F3086" s="152"/>
      <c r="G3086" s="130"/>
      <c r="H3086" s="130"/>
      <c r="I3086" s="131"/>
      <c r="J3086" s="131"/>
      <c r="K3086" s="131"/>
      <c r="L3086" s="132"/>
      <c r="M3086" s="133"/>
    </row>
    <row r="3087" spans="1:13" ht="15" customHeight="1">
      <c r="A3087" s="143"/>
      <c r="B3087" s="130"/>
      <c r="C3087" s="131"/>
      <c r="D3087" s="131"/>
      <c r="E3087" s="131"/>
      <c r="F3087" s="152"/>
      <c r="G3087" s="130"/>
      <c r="H3087" s="130"/>
      <c r="I3087" s="131"/>
      <c r="J3087" s="131"/>
      <c r="K3087" s="131"/>
      <c r="L3087" s="132"/>
      <c r="M3087" s="133"/>
    </row>
    <row r="3088" spans="1:13" ht="15" customHeight="1">
      <c r="A3088" s="143"/>
      <c r="B3088" s="130"/>
      <c r="C3088" s="131"/>
      <c r="D3088" s="131"/>
      <c r="E3088" s="131"/>
      <c r="F3088" s="152"/>
      <c r="G3088" s="130"/>
      <c r="H3088" s="130"/>
      <c r="I3088" s="131"/>
      <c r="J3088" s="131"/>
      <c r="K3088" s="131"/>
      <c r="L3088" s="132"/>
      <c r="M3088" s="133"/>
    </row>
    <row r="3089" spans="1:13" ht="15" customHeight="1">
      <c r="A3089" s="143"/>
      <c r="B3089" s="130"/>
      <c r="C3089" s="131"/>
      <c r="D3089" s="131"/>
      <c r="E3089" s="131"/>
      <c r="F3089" s="152"/>
      <c r="G3089" s="130"/>
      <c r="H3089" s="130"/>
      <c r="I3089" s="131"/>
      <c r="J3089" s="131"/>
      <c r="K3089" s="131"/>
      <c r="L3089" s="132"/>
      <c r="M3089" s="133"/>
    </row>
    <row r="3090" spans="1:13" ht="15" customHeight="1">
      <c r="A3090" s="143"/>
      <c r="B3090" s="130"/>
      <c r="C3090" s="131"/>
      <c r="D3090" s="131"/>
      <c r="E3090" s="131"/>
      <c r="F3090" s="152"/>
      <c r="G3090" s="130"/>
      <c r="H3090" s="130"/>
      <c r="I3090" s="131"/>
      <c r="J3090" s="131"/>
      <c r="K3090" s="131"/>
      <c r="L3090" s="132"/>
      <c r="M3090" s="133"/>
    </row>
    <row r="3091" spans="1:13" ht="15" customHeight="1">
      <c r="A3091" s="143"/>
      <c r="B3091" s="130"/>
      <c r="C3091" s="131"/>
      <c r="D3091" s="131"/>
      <c r="E3091" s="131"/>
      <c r="F3091" s="152"/>
      <c r="G3091" s="130"/>
      <c r="H3091" s="130"/>
      <c r="I3091" s="131"/>
      <c r="J3091" s="131"/>
      <c r="K3091" s="131"/>
      <c r="L3091" s="132"/>
      <c r="M3091" s="133"/>
    </row>
    <row r="3092" spans="1:13" ht="15" customHeight="1">
      <c r="A3092" s="143"/>
      <c r="B3092" s="130"/>
      <c r="C3092" s="131"/>
      <c r="D3092" s="131"/>
      <c r="E3092" s="131"/>
      <c r="F3092" s="152"/>
      <c r="G3092" s="130"/>
      <c r="H3092" s="130"/>
      <c r="I3092" s="131"/>
      <c r="J3092" s="131"/>
      <c r="K3092" s="131"/>
      <c r="L3092" s="132"/>
      <c r="M3092" s="133"/>
    </row>
    <row r="3093" spans="1:13" ht="15" customHeight="1">
      <c r="A3093" s="143"/>
      <c r="B3093" s="130"/>
      <c r="C3093" s="131"/>
      <c r="D3093" s="131"/>
      <c r="E3093" s="131"/>
      <c r="F3093" s="152"/>
      <c r="G3093" s="130"/>
      <c r="H3093" s="130"/>
      <c r="I3093" s="131"/>
      <c r="J3093" s="131"/>
      <c r="K3093" s="131"/>
      <c r="L3093" s="132"/>
      <c r="M3093" s="133"/>
    </row>
    <row r="3094" spans="1:13" ht="15" customHeight="1">
      <c r="A3094" s="143"/>
      <c r="B3094" s="130"/>
      <c r="C3094" s="131"/>
      <c r="D3094" s="131"/>
      <c r="E3094" s="131"/>
      <c r="F3094" s="152"/>
      <c r="G3094" s="130"/>
      <c r="H3094" s="130"/>
      <c r="I3094" s="131"/>
      <c r="J3094" s="131"/>
      <c r="K3094" s="131"/>
      <c r="L3094" s="132"/>
      <c r="M3094" s="133"/>
    </row>
    <row r="3095" spans="1:13" ht="15" customHeight="1">
      <c r="A3095" s="143"/>
      <c r="B3095" s="130"/>
      <c r="C3095" s="131"/>
      <c r="D3095" s="131"/>
      <c r="E3095" s="131"/>
      <c r="F3095" s="152"/>
      <c r="G3095" s="130"/>
      <c r="H3095" s="130"/>
      <c r="I3095" s="131"/>
      <c r="J3095" s="131"/>
      <c r="K3095" s="131"/>
      <c r="L3095" s="132"/>
      <c r="M3095" s="133"/>
    </row>
    <row r="3096" spans="1:13" ht="15" customHeight="1">
      <c r="A3096" s="143"/>
      <c r="B3096" s="130"/>
      <c r="C3096" s="131"/>
      <c r="D3096" s="131"/>
      <c r="E3096" s="131"/>
      <c r="F3096" s="152"/>
      <c r="G3096" s="130"/>
      <c r="H3096" s="130"/>
      <c r="I3096" s="131"/>
      <c r="J3096" s="131"/>
      <c r="K3096" s="131"/>
      <c r="L3096" s="132"/>
      <c r="M3096" s="133"/>
    </row>
    <row r="3097" spans="1:13" ht="15" customHeight="1">
      <c r="A3097" s="143"/>
      <c r="B3097" s="130"/>
      <c r="C3097" s="131"/>
      <c r="D3097" s="131"/>
      <c r="E3097" s="131"/>
      <c r="F3097" s="152"/>
      <c r="G3097" s="130"/>
      <c r="H3097" s="130"/>
      <c r="I3097" s="131"/>
      <c r="J3097" s="131"/>
      <c r="K3097" s="131"/>
      <c r="L3097" s="132"/>
      <c r="M3097" s="133"/>
    </row>
    <row r="3098" spans="1:13" ht="15" customHeight="1">
      <c r="A3098" s="143"/>
      <c r="B3098" s="130"/>
      <c r="C3098" s="131"/>
      <c r="D3098" s="131"/>
      <c r="E3098" s="131"/>
      <c r="F3098" s="152"/>
      <c r="G3098" s="130"/>
      <c r="H3098" s="130"/>
      <c r="I3098" s="131"/>
      <c r="J3098" s="131"/>
      <c r="K3098" s="131"/>
      <c r="L3098" s="132"/>
      <c r="M3098" s="133"/>
    </row>
    <row r="3099" spans="1:13" ht="15" customHeight="1">
      <c r="A3099" s="143"/>
      <c r="B3099" s="130"/>
      <c r="C3099" s="131"/>
      <c r="D3099" s="131"/>
      <c r="E3099" s="131"/>
      <c r="F3099" s="152"/>
      <c r="G3099" s="130"/>
      <c r="H3099" s="130"/>
      <c r="I3099" s="131"/>
      <c r="J3099" s="131"/>
      <c r="K3099" s="131"/>
      <c r="L3099" s="132"/>
      <c r="M3099" s="133"/>
    </row>
    <row r="3100" spans="1:13" ht="15" customHeight="1">
      <c r="A3100" s="143"/>
      <c r="B3100" s="130"/>
      <c r="C3100" s="131"/>
      <c r="D3100" s="131"/>
      <c r="E3100" s="131"/>
      <c r="F3100" s="152"/>
      <c r="G3100" s="130"/>
      <c r="H3100" s="130"/>
      <c r="I3100" s="131"/>
      <c r="J3100" s="131"/>
      <c r="K3100" s="131"/>
      <c r="L3100" s="132"/>
      <c r="M3100" s="133"/>
    </row>
    <row r="3101" spans="1:13" ht="15" customHeight="1">
      <c r="A3101" s="143"/>
      <c r="B3101" s="130"/>
      <c r="C3101" s="131"/>
      <c r="D3101" s="131"/>
      <c r="E3101" s="131"/>
      <c r="F3101" s="152"/>
      <c r="G3101" s="130"/>
      <c r="H3101" s="130"/>
      <c r="I3101" s="131"/>
      <c r="J3101" s="131"/>
      <c r="K3101" s="131"/>
      <c r="L3101" s="132"/>
      <c r="M3101" s="133"/>
    </row>
    <row r="3102" spans="1:13" ht="15" customHeight="1">
      <c r="A3102" s="143"/>
      <c r="B3102" s="130"/>
      <c r="C3102" s="131"/>
      <c r="D3102" s="131"/>
      <c r="E3102" s="131"/>
      <c r="F3102" s="152"/>
      <c r="G3102" s="130"/>
      <c r="H3102" s="130"/>
      <c r="I3102" s="131"/>
      <c r="J3102" s="131"/>
      <c r="K3102" s="131"/>
      <c r="L3102" s="132"/>
      <c r="M3102" s="133"/>
    </row>
    <row r="3103" spans="1:13" ht="15" customHeight="1">
      <c r="A3103" s="143"/>
      <c r="B3103" s="130"/>
      <c r="C3103" s="131"/>
      <c r="D3103" s="131"/>
      <c r="E3103" s="131"/>
      <c r="F3103" s="152"/>
      <c r="G3103" s="130"/>
      <c r="H3103" s="130"/>
      <c r="I3103" s="131"/>
      <c r="J3103" s="131"/>
      <c r="K3103" s="131"/>
      <c r="L3103" s="132"/>
      <c r="M3103" s="133"/>
    </row>
    <row r="3104" spans="1:13" ht="15" customHeight="1">
      <c r="A3104" s="143"/>
      <c r="B3104" s="130"/>
      <c r="C3104" s="131"/>
      <c r="D3104" s="131"/>
      <c r="E3104" s="131"/>
      <c r="F3104" s="152"/>
      <c r="G3104" s="130"/>
      <c r="H3104" s="130"/>
      <c r="I3104" s="131"/>
      <c r="J3104" s="131"/>
      <c r="K3104" s="131"/>
      <c r="L3104" s="132"/>
      <c r="M3104" s="133"/>
    </row>
    <row r="3105" spans="1:13" ht="15" customHeight="1">
      <c r="A3105" s="143"/>
      <c r="B3105" s="130"/>
      <c r="C3105" s="131"/>
      <c r="D3105" s="131"/>
      <c r="E3105" s="131"/>
      <c r="F3105" s="152"/>
      <c r="G3105" s="130"/>
      <c r="H3105" s="130"/>
      <c r="I3105" s="131"/>
      <c r="J3105" s="131"/>
      <c r="K3105" s="131"/>
      <c r="L3105" s="132"/>
      <c r="M3105" s="133"/>
    </row>
    <row r="3106" spans="1:13" ht="15" customHeight="1">
      <c r="A3106" s="143"/>
      <c r="B3106" s="130"/>
      <c r="C3106" s="131"/>
      <c r="D3106" s="131"/>
      <c r="E3106" s="131"/>
      <c r="F3106" s="152"/>
      <c r="G3106" s="130"/>
      <c r="H3106" s="130"/>
      <c r="I3106" s="131"/>
      <c r="J3106" s="131"/>
      <c r="K3106" s="131"/>
      <c r="L3106" s="132"/>
      <c r="M3106" s="133"/>
    </row>
    <row r="3107" spans="1:13" ht="15" customHeight="1">
      <c r="A3107" s="143"/>
      <c r="B3107" s="130"/>
      <c r="C3107" s="131"/>
      <c r="D3107" s="131"/>
      <c r="E3107" s="131"/>
      <c r="F3107" s="152"/>
      <c r="G3107" s="130"/>
      <c r="H3107" s="130"/>
      <c r="I3107" s="131"/>
      <c r="J3107" s="131"/>
      <c r="K3107" s="131"/>
      <c r="L3107" s="132"/>
      <c r="M3107" s="133"/>
    </row>
    <row r="3108" spans="1:13" ht="15" customHeight="1">
      <c r="A3108" s="143"/>
      <c r="B3108" s="130"/>
      <c r="C3108" s="131"/>
      <c r="D3108" s="131"/>
      <c r="E3108" s="131"/>
      <c r="F3108" s="152"/>
      <c r="G3108" s="130"/>
      <c r="H3108" s="130"/>
      <c r="I3108" s="131"/>
      <c r="J3108" s="131"/>
      <c r="K3108" s="131"/>
      <c r="L3108" s="132"/>
      <c r="M3108" s="133"/>
    </row>
    <row r="3109" spans="1:13" ht="15" customHeight="1">
      <c r="A3109" s="143"/>
      <c r="B3109" s="130"/>
      <c r="C3109" s="131"/>
      <c r="D3109" s="131"/>
      <c r="E3109" s="131"/>
      <c r="F3109" s="152"/>
      <c r="G3109" s="130"/>
      <c r="H3109" s="130"/>
      <c r="I3109" s="131"/>
      <c r="J3109" s="131"/>
      <c r="K3109" s="131"/>
      <c r="L3109" s="132"/>
      <c r="M3109" s="133"/>
    </row>
    <row r="3110" spans="1:13" ht="15" customHeight="1">
      <c r="A3110" s="143"/>
      <c r="B3110" s="130"/>
      <c r="C3110" s="131"/>
      <c r="D3110" s="131"/>
      <c r="E3110" s="131"/>
      <c r="F3110" s="152"/>
      <c r="G3110" s="130"/>
      <c r="H3110" s="130"/>
      <c r="I3110" s="131"/>
      <c r="J3110" s="131"/>
      <c r="K3110" s="131"/>
      <c r="L3110" s="132"/>
      <c r="M3110" s="133"/>
    </row>
    <row r="3111" spans="1:13" ht="15" customHeight="1">
      <c r="A3111" s="143"/>
      <c r="B3111" s="130"/>
      <c r="C3111" s="131"/>
      <c r="D3111" s="131"/>
      <c r="E3111" s="131"/>
      <c r="F3111" s="152"/>
      <c r="G3111" s="130"/>
      <c r="H3111" s="130"/>
      <c r="I3111" s="131"/>
      <c r="J3111" s="131"/>
      <c r="K3111" s="131"/>
      <c r="L3111" s="132"/>
      <c r="M3111" s="133"/>
    </row>
    <row r="3112" spans="1:13" ht="15" customHeight="1">
      <c r="A3112" s="143"/>
      <c r="B3112" s="130"/>
      <c r="C3112" s="131"/>
      <c r="D3112" s="131"/>
      <c r="E3112" s="131"/>
      <c r="F3112" s="152"/>
      <c r="G3112" s="130"/>
      <c r="H3112" s="130"/>
      <c r="I3112" s="131"/>
      <c r="J3112" s="131"/>
      <c r="K3112" s="131"/>
      <c r="L3112" s="132"/>
      <c r="M3112" s="133"/>
    </row>
    <row r="3113" spans="1:13" ht="15" customHeight="1">
      <c r="A3113" s="143"/>
      <c r="B3113" s="130"/>
      <c r="C3113" s="131"/>
      <c r="D3113" s="131"/>
      <c r="E3113" s="131"/>
      <c r="F3113" s="152"/>
      <c r="G3113" s="130"/>
      <c r="H3113" s="130"/>
      <c r="I3113" s="131"/>
      <c r="J3113" s="131"/>
      <c r="K3113" s="131"/>
      <c r="L3113" s="132"/>
      <c r="M3113" s="133"/>
    </row>
    <row r="3114" spans="1:13" ht="15" customHeight="1">
      <c r="A3114" s="143"/>
      <c r="B3114" s="130"/>
      <c r="C3114" s="131"/>
      <c r="D3114" s="131"/>
      <c r="E3114" s="131"/>
      <c r="F3114" s="152"/>
      <c r="G3114" s="130"/>
      <c r="H3114" s="130"/>
      <c r="I3114" s="131"/>
      <c r="J3114" s="131"/>
      <c r="K3114" s="131"/>
      <c r="L3114" s="132"/>
      <c r="M3114" s="133"/>
    </row>
    <row r="3115" spans="1:13" ht="15" customHeight="1">
      <c r="A3115" s="143"/>
      <c r="B3115" s="130"/>
      <c r="C3115" s="131"/>
      <c r="D3115" s="131"/>
      <c r="E3115" s="131"/>
      <c r="F3115" s="152"/>
      <c r="G3115" s="130"/>
      <c r="H3115" s="130"/>
      <c r="I3115" s="131"/>
      <c r="J3115" s="131"/>
      <c r="K3115" s="131"/>
      <c r="L3115" s="132"/>
      <c r="M3115" s="133"/>
    </row>
    <row r="3116" spans="1:13" ht="15" customHeight="1">
      <c r="A3116" s="143"/>
      <c r="B3116" s="130"/>
      <c r="C3116" s="131"/>
      <c r="D3116" s="131"/>
      <c r="E3116" s="131"/>
      <c r="F3116" s="152"/>
      <c r="G3116" s="130"/>
      <c r="H3116" s="130"/>
      <c r="I3116" s="131"/>
      <c r="J3116" s="131"/>
      <c r="K3116" s="131"/>
      <c r="L3116" s="132"/>
      <c r="M3116" s="133"/>
    </row>
    <row r="3117" spans="1:13" ht="15" customHeight="1">
      <c r="A3117" s="143"/>
      <c r="B3117" s="130"/>
      <c r="C3117" s="131"/>
      <c r="D3117" s="131"/>
      <c r="E3117" s="131"/>
      <c r="F3117" s="152"/>
      <c r="G3117" s="130"/>
      <c r="H3117" s="130"/>
      <c r="I3117" s="131"/>
      <c r="J3117" s="131"/>
      <c r="K3117" s="131"/>
      <c r="L3117" s="132"/>
      <c r="M3117" s="133"/>
    </row>
    <row r="3118" spans="1:13" ht="15" customHeight="1">
      <c r="A3118" s="143"/>
      <c r="B3118" s="130"/>
      <c r="C3118" s="131"/>
      <c r="D3118" s="131"/>
      <c r="E3118" s="131"/>
      <c r="F3118" s="152"/>
      <c r="G3118" s="130"/>
      <c r="H3118" s="130"/>
      <c r="I3118" s="131"/>
      <c r="J3118" s="131"/>
      <c r="K3118" s="131"/>
      <c r="L3118" s="132"/>
      <c r="M3118" s="133"/>
    </row>
    <row r="3119" spans="1:13" ht="15" customHeight="1">
      <c r="A3119" s="143"/>
      <c r="B3119" s="130"/>
      <c r="C3119" s="131"/>
      <c r="D3119" s="131"/>
      <c r="E3119" s="131"/>
      <c r="F3119" s="152"/>
      <c r="G3119" s="130"/>
      <c r="H3119" s="130"/>
      <c r="I3119" s="131"/>
      <c r="J3119" s="131"/>
      <c r="K3119" s="131"/>
      <c r="L3119" s="132"/>
      <c r="M3119" s="133"/>
    </row>
    <row r="3120" spans="1:13" ht="15" customHeight="1">
      <c r="A3120" s="143"/>
      <c r="B3120" s="130"/>
      <c r="C3120" s="131"/>
      <c r="D3120" s="131"/>
      <c r="E3120" s="131"/>
      <c r="F3120" s="152"/>
      <c r="G3120" s="130"/>
      <c r="H3120" s="130"/>
      <c r="I3120" s="131"/>
      <c r="J3120" s="131"/>
      <c r="K3120" s="131"/>
      <c r="L3120" s="132"/>
      <c r="M3120" s="133"/>
    </row>
    <row r="3121" spans="1:13" ht="15" customHeight="1">
      <c r="A3121" s="143"/>
      <c r="B3121" s="130"/>
      <c r="C3121" s="131"/>
      <c r="D3121" s="131"/>
      <c r="E3121" s="131"/>
      <c r="F3121" s="152"/>
      <c r="G3121" s="130"/>
      <c r="H3121" s="130"/>
      <c r="I3121" s="131"/>
      <c r="J3121" s="131"/>
      <c r="K3121" s="131"/>
      <c r="L3121" s="132"/>
      <c r="M3121" s="133"/>
    </row>
    <row r="3122" spans="1:13" ht="15" customHeight="1">
      <c r="A3122" s="143"/>
      <c r="B3122" s="130"/>
      <c r="C3122" s="131"/>
      <c r="D3122" s="131"/>
      <c r="E3122" s="131"/>
      <c r="F3122" s="152"/>
      <c r="G3122" s="130"/>
      <c r="H3122" s="130"/>
      <c r="I3122" s="131"/>
      <c r="J3122" s="131"/>
      <c r="K3122" s="131"/>
      <c r="L3122" s="132"/>
      <c r="M3122" s="133"/>
    </row>
    <row r="3123" spans="1:13" ht="15" customHeight="1">
      <c r="A3123" s="143"/>
      <c r="B3123" s="130"/>
      <c r="C3123" s="131"/>
      <c r="D3123" s="131"/>
      <c r="E3123" s="131"/>
      <c r="F3123" s="152"/>
      <c r="G3123" s="130"/>
      <c r="H3123" s="130"/>
      <c r="I3123" s="131"/>
      <c r="J3123" s="131"/>
      <c r="K3123" s="131"/>
      <c r="L3123" s="132"/>
      <c r="M3123" s="133"/>
    </row>
    <row r="3124" spans="1:13" ht="15" customHeight="1">
      <c r="A3124" s="143"/>
      <c r="B3124" s="130"/>
      <c r="C3124" s="131"/>
      <c r="D3124" s="131"/>
      <c r="E3124" s="131"/>
      <c r="F3124" s="152"/>
      <c r="G3124" s="130"/>
      <c r="H3124" s="130"/>
      <c r="I3124" s="131"/>
      <c r="J3124" s="131"/>
      <c r="K3124" s="131"/>
      <c r="L3124" s="132"/>
      <c r="M3124" s="133"/>
    </row>
    <row r="3125" spans="1:13" ht="15" customHeight="1">
      <c r="A3125" s="143"/>
      <c r="B3125" s="130"/>
      <c r="C3125" s="131"/>
      <c r="D3125" s="131"/>
      <c r="E3125" s="131"/>
      <c r="F3125" s="152"/>
      <c r="G3125" s="130"/>
      <c r="H3125" s="130"/>
      <c r="I3125" s="131"/>
      <c r="J3125" s="131"/>
      <c r="K3125" s="131"/>
      <c r="L3125" s="132"/>
      <c r="M3125" s="133"/>
    </row>
    <row r="3126" spans="1:13" ht="15" customHeight="1">
      <c r="A3126" s="143"/>
      <c r="B3126" s="130"/>
      <c r="C3126" s="131"/>
      <c r="D3126" s="131"/>
      <c r="E3126" s="131"/>
      <c r="F3126" s="152"/>
      <c r="G3126" s="130"/>
      <c r="H3126" s="130"/>
      <c r="I3126" s="131"/>
      <c r="J3126" s="131"/>
      <c r="K3126" s="131"/>
      <c r="L3126" s="132"/>
      <c r="M3126" s="133"/>
    </row>
    <row r="3127" spans="1:13" ht="15" customHeight="1">
      <c r="A3127" s="143"/>
      <c r="B3127" s="130"/>
      <c r="C3127" s="131"/>
      <c r="D3127" s="131"/>
      <c r="E3127" s="131"/>
      <c r="F3127" s="152"/>
      <c r="G3127" s="130"/>
      <c r="H3127" s="130"/>
      <c r="I3127" s="131"/>
      <c r="J3127" s="131"/>
      <c r="K3127" s="131"/>
      <c r="L3127" s="132"/>
      <c r="M3127" s="133"/>
    </row>
    <row r="3128" spans="1:13" ht="15" customHeight="1">
      <c r="A3128" s="143"/>
      <c r="B3128" s="130"/>
      <c r="C3128" s="131"/>
      <c r="D3128" s="131"/>
      <c r="E3128" s="131"/>
      <c r="F3128" s="152"/>
      <c r="G3128" s="130"/>
      <c r="H3128" s="130"/>
      <c r="I3128" s="131"/>
      <c r="J3128" s="131"/>
      <c r="K3128" s="131"/>
      <c r="L3128" s="132"/>
      <c r="M3128" s="133"/>
    </row>
    <row r="3129" spans="1:13" ht="15" customHeight="1">
      <c r="A3129" s="143"/>
      <c r="B3129" s="130"/>
      <c r="C3129" s="131"/>
      <c r="D3129" s="131"/>
      <c r="E3129" s="131"/>
      <c r="F3129" s="152"/>
      <c r="G3129" s="130"/>
      <c r="H3129" s="130"/>
      <c r="I3129" s="131"/>
      <c r="J3129" s="131"/>
      <c r="K3129" s="131"/>
      <c r="L3129" s="132"/>
      <c r="M3129" s="133"/>
    </row>
    <row r="3130" spans="1:13" ht="15" customHeight="1">
      <c r="A3130" s="143"/>
      <c r="B3130" s="130"/>
      <c r="C3130" s="131"/>
      <c r="D3130" s="131"/>
      <c r="E3130" s="131"/>
      <c r="F3130" s="152"/>
      <c r="G3130" s="130"/>
      <c r="H3130" s="130"/>
      <c r="I3130" s="131"/>
      <c r="J3130" s="131"/>
      <c r="K3130" s="131"/>
      <c r="L3130" s="132"/>
      <c r="M3130" s="133"/>
    </row>
    <row r="3131" spans="1:13" ht="15" customHeight="1">
      <c r="A3131" s="143"/>
      <c r="B3131" s="130"/>
      <c r="C3131" s="131"/>
      <c r="D3131" s="131"/>
      <c r="E3131" s="131"/>
      <c r="F3131" s="152"/>
      <c r="G3131" s="130"/>
      <c r="H3131" s="130"/>
      <c r="I3131" s="131"/>
      <c r="J3131" s="131"/>
      <c r="K3131" s="131"/>
      <c r="L3131" s="132"/>
      <c r="M3131" s="133"/>
    </row>
    <row r="3132" spans="1:13" ht="15" customHeight="1">
      <c r="A3132" s="143"/>
      <c r="B3132" s="130"/>
      <c r="C3132" s="131"/>
      <c r="D3132" s="131"/>
      <c r="E3132" s="131"/>
      <c r="F3132" s="152"/>
      <c r="G3132" s="130"/>
      <c r="H3132" s="130"/>
      <c r="I3132" s="131"/>
      <c r="J3132" s="131"/>
      <c r="K3132" s="131"/>
      <c r="L3132" s="132"/>
      <c r="M3132" s="133"/>
    </row>
    <row r="3133" spans="1:13" ht="15" customHeight="1">
      <c r="A3133" s="143"/>
      <c r="B3133" s="130"/>
      <c r="C3133" s="131"/>
      <c r="D3133" s="131"/>
      <c r="E3133" s="131"/>
      <c r="F3133" s="152"/>
      <c r="G3133" s="130"/>
      <c r="H3133" s="130"/>
      <c r="I3133" s="131"/>
      <c r="J3133" s="131"/>
      <c r="K3133" s="131"/>
      <c r="L3133" s="132"/>
      <c r="M3133" s="133"/>
    </row>
    <row r="3134" spans="1:13" ht="15" customHeight="1">
      <c r="A3134" s="143"/>
      <c r="B3134" s="130"/>
      <c r="C3134" s="131"/>
      <c r="D3134" s="131"/>
      <c r="E3134" s="131"/>
      <c r="F3134" s="152"/>
      <c r="G3134" s="130"/>
      <c r="H3134" s="130"/>
      <c r="I3134" s="131"/>
      <c r="J3134" s="131"/>
      <c r="K3134" s="131"/>
      <c r="L3134" s="132"/>
      <c r="M3134" s="133"/>
    </row>
    <row r="3135" spans="1:13" ht="15" customHeight="1">
      <c r="A3135" s="143"/>
      <c r="B3135" s="130"/>
      <c r="C3135" s="131"/>
      <c r="D3135" s="131"/>
      <c r="E3135" s="131"/>
      <c r="F3135" s="152"/>
      <c r="G3135" s="130"/>
      <c r="H3135" s="130"/>
      <c r="I3135" s="131"/>
      <c r="J3135" s="131"/>
      <c r="K3135" s="131"/>
      <c r="L3135" s="132"/>
      <c r="M3135" s="133"/>
    </row>
    <row r="3136" spans="1:13" ht="15" customHeight="1">
      <c r="A3136" s="143"/>
      <c r="B3136" s="130"/>
      <c r="C3136" s="131"/>
      <c r="D3136" s="131"/>
      <c r="E3136" s="131"/>
      <c r="F3136" s="152"/>
      <c r="G3136" s="130"/>
      <c r="H3136" s="130"/>
      <c r="I3136" s="131"/>
      <c r="J3136" s="131"/>
      <c r="K3136" s="131"/>
      <c r="L3136" s="132"/>
      <c r="M3136" s="133"/>
    </row>
    <row r="3137" spans="1:13" ht="15" customHeight="1">
      <c r="A3137" s="143"/>
      <c r="B3137" s="130"/>
      <c r="C3137" s="131"/>
      <c r="D3137" s="131"/>
      <c r="E3137" s="131"/>
      <c r="F3137" s="152"/>
      <c r="G3137" s="130"/>
      <c r="H3137" s="130"/>
      <c r="I3137" s="131"/>
      <c r="J3137" s="131"/>
      <c r="K3137" s="131"/>
      <c r="L3137" s="132"/>
      <c r="M3137" s="133"/>
    </row>
    <row r="3138" spans="1:13" ht="15" customHeight="1">
      <c r="A3138" s="143"/>
      <c r="B3138" s="130"/>
      <c r="C3138" s="131"/>
      <c r="D3138" s="131"/>
      <c r="E3138" s="131"/>
      <c r="F3138" s="152"/>
      <c r="G3138" s="130"/>
      <c r="H3138" s="130"/>
      <c r="I3138" s="131"/>
      <c r="J3138" s="131"/>
      <c r="K3138" s="131"/>
      <c r="L3138" s="132"/>
      <c r="M3138" s="133"/>
    </row>
    <row r="3139" spans="1:13" ht="15" customHeight="1">
      <c r="A3139" s="143"/>
      <c r="B3139" s="130"/>
      <c r="C3139" s="131"/>
      <c r="D3139" s="131"/>
      <c r="E3139" s="131"/>
      <c r="F3139" s="152"/>
      <c r="G3139" s="130"/>
      <c r="H3139" s="130"/>
      <c r="I3139" s="131"/>
      <c r="J3139" s="131"/>
      <c r="K3139" s="131"/>
      <c r="L3139" s="132"/>
      <c r="M3139" s="133"/>
    </row>
    <row r="3140" spans="1:13" ht="15" customHeight="1">
      <c r="A3140" s="143"/>
      <c r="B3140" s="130"/>
      <c r="C3140" s="131"/>
      <c r="D3140" s="131"/>
      <c r="E3140" s="131"/>
      <c r="F3140" s="152"/>
      <c r="G3140" s="130"/>
      <c r="H3140" s="130"/>
      <c r="I3140" s="131"/>
      <c r="J3140" s="131"/>
      <c r="K3140" s="131"/>
      <c r="L3140" s="132"/>
      <c r="M3140" s="133"/>
    </row>
    <row r="3141" spans="1:13" ht="15" customHeight="1">
      <c r="A3141" s="143"/>
      <c r="B3141" s="130"/>
      <c r="C3141" s="131"/>
      <c r="D3141" s="131"/>
      <c r="E3141" s="131"/>
      <c r="F3141" s="152"/>
      <c r="G3141" s="130"/>
      <c r="H3141" s="130"/>
      <c r="I3141" s="131"/>
      <c r="J3141" s="131"/>
      <c r="K3141" s="131"/>
      <c r="L3141" s="132"/>
      <c r="M3141" s="133"/>
    </row>
    <row r="3142" spans="1:13" ht="15" customHeight="1">
      <c r="A3142" s="143"/>
      <c r="B3142" s="130"/>
      <c r="C3142" s="131"/>
      <c r="D3142" s="131"/>
      <c r="E3142" s="131"/>
      <c r="F3142" s="152"/>
      <c r="G3142" s="130"/>
      <c r="H3142" s="130"/>
      <c r="I3142" s="131"/>
      <c r="J3142" s="131"/>
      <c r="K3142" s="131"/>
      <c r="L3142" s="132"/>
      <c r="M3142" s="133"/>
    </row>
    <row r="3143" spans="1:13" ht="15" customHeight="1">
      <c r="A3143" s="143"/>
      <c r="B3143" s="130"/>
      <c r="C3143" s="131"/>
      <c r="D3143" s="131"/>
      <c r="E3143" s="131"/>
      <c r="F3143" s="152"/>
      <c r="G3143" s="130"/>
      <c r="H3143" s="130"/>
      <c r="I3143" s="131"/>
      <c r="J3143" s="131"/>
      <c r="K3143" s="131"/>
      <c r="L3143" s="132"/>
      <c r="M3143" s="133"/>
    </row>
    <row r="3144" spans="1:13" ht="15" customHeight="1">
      <c r="A3144" s="143"/>
      <c r="B3144" s="130"/>
      <c r="C3144" s="131"/>
      <c r="D3144" s="131"/>
      <c r="E3144" s="131"/>
      <c r="F3144" s="152"/>
      <c r="G3144" s="130"/>
      <c r="H3144" s="130"/>
      <c r="I3144" s="131"/>
      <c r="J3144" s="131"/>
      <c r="K3144" s="131"/>
      <c r="L3144" s="132"/>
      <c r="M3144" s="133"/>
    </row>
    <row r="3145" spans="1:13" ht="15" customHeight="1">
      <c r="A3145" s="143"/>
      <c r="B3145" s="130"/>
      <c r="C3145" s="131"/>
      <c r="D3145" s="131"/>
      <c r="E3145" s="131"/>
      <c r="F3145" s="152"/>
      <c r="G3145" s="130"/>
      <c r="H3145" s="130"/>
      <c r="I3145" s="131"/>
      <c r="J3145" s="131"/>
      <c r="K3145" s="131"/>
      <c r="L3145" s="132"/>
      <c r="M3145" s="133"/>
    </row>
    <row r="3146" spans="1:13" ht="15" customHeight="1">
      <c r="A3146" s="143"/>
      <c r="B3146" s="130"/>
      <c r="C3146" s="131"/>
      <c r="D3146" s="131"/>
      <c r="E3146" s="131"/>
      <c r="F3146" s="152"/>
      <c r="G3146" s="130"/>
      <c r="H3146" s="130"/>
      <c r="I3146" s="131"/>
      <c r="J3146" s="131"/>
      <c r="K3146" s="131"/>
      <c r="L3146" s="132"/>
      <c r="M3146" s="133"/>
    </row>
    <row r="3147" spans="1:13" ht="15" customHeight="1">
      <c r="A3147" s="143"/>
      <c r="B3147" s="130"/>
      <c r="C3147" s="131"/>
      <c r="D3147" s="131"/>
      <c r="E3147" s="131"/>
      <c r="F3147" s="152"/>
      <c r="G3147" s="130"/>
      <c r="H3147" s="130"/>
      <c r="I3147" s="131"/>
      <c r="J3147" s="131"/>
      <c r="K3147" s="131"/>
      <c r="L3147" s="132"/>
      <c r="M3147" s="133"/>
    </row>
    <row r="3148" spans="1:13" ht="15" customHeight="1">
      <c r="A3148" s="143"/>
      <c r="B3148" s="130"/>
      <c r="C3148" s="131"/>
      <c r="D3148" s="131"/>
      <c r="E3148" s="131"/>
      <c r="F3148" s="152"/>
      <c r="G3148" s="130"/>
      <c r="H3148" s="130"/>
      <c r="I3148" s="131"/>
      <c r="J3148" s="131"/>
      <c r="K3148" s="131"/>
      <c r="L3148" s="132"/>
      <c r="M3148" s="133"/>
    </row>
    <row r="3149" spans="1:13" ht="15" customHeight="1">
      <c r="A3149" s="143"/>
      <c r="B3149" s="130"/>
      <c r="C3149" s="131"/>
      <c r="D3149" s="131"/>
      <c r="E3149" s="131"/>
      <c r="F3149" s="152"/>
      <c r="G3149" s="130"/>
      <c r="H3149" s="130"/>
      <c r="I3149" s="131"/>
      <c r="J3149" s="131"/>
      <c r="K3149" s="131"/>
      <c r="L3149" s="132"/>
      <c r="M3149" s="133"/>
    </row>
    <row r="3150" spans="1:13" ht="15" customHeight="1">
      <c r="A3150" s="143"/>
      <c r="B3150" s="130"/>
      <c r="C3150" s="131"/>
      <c r="D3150" s="131"/>
      <c r="E3150" s="131"/>
      <c r="F3150" s="152"/>
      <c r="G3150" s="130"/>
      <c r="H3150" s="130"/>
      <c r="I3150" s="131"/>
      <c r="J3150" s="131"/>
      <c r="K3150" s="131"/>
      <c r="L3150" s="132"/>
      <c r="M3150" s="133"/>
    </row>
    <row r="3151" spans="1:13" ht="15" customHeight="1">
      <c r="A3151" s="143"/>
      <c r="B3151" s="130"/>
      <c r="C3151" s="131"/>
      <c r="D3151" s="131"/>
      <c r="E3151" s="131"/>
      <c r="F3151" s="152"/>
      <c r="G3151" s="130"/>
      <c r="H3151" s="130"/>
      <c r="I3151" s="131"/>
      <c r="J3151" s="131"/>
      <c r="K3151" s="131"/>
      <c r="L3151" s="132"/>
      <c r="M3151" s="133"/>
    </row>
    <row r="3152" spans="1:13" ht="15" customHeight="1">
      <c r="A3152" s="143"/>
      <c r="B3152" s="130"/>
      <c r="C3152" s="131"/>
      <c r="D3152" s="131"/>
      <c r="E3152" s="131"/>
      <c r="F3152" s="152"/>
      <c r="G3152" s="130"/>
      <c r="H3152" s="130"/>
      <c r="I3152" s="131"/>
      <c r="J3152" s="131"/>
      <c r="K3152" s="131"/>
      <c r="L3152" s="132"/>
      <c r="M3152" s="133"/>
    </row>
    <row r="3153" spans="1:13" ht="15" customHeight="1">
      <c r="A3153" s="143"/>
      <c r="B3153" s="130"/>
      <c r="C3153" s="131"/>
      <c r="D3153" s="131"/>
      <c r="E3153" s="131"/>
      <c r="F3153" s="152"/>
      <c r="G3153" s="130"/>
      <c r="H3153" s="130"/>
      <c r="I3153" s="131"/>
      <c r="J3153" s="131"/>
      <c r="K3153" s="131"/>
      <c r="L3153" s="132"/>
      <c r="M3153" s="133"/>
    </row>
    <row r="3154" spans="1:13" ht="15" customHeight="1">
      <c r="A3154" s="143"/>
      <c r="B3154" s="130"/>
      <c r="C3154" s="131"/>
      <c r="D3154" s="131"/>
      <c r="E3154" s="131"/>
      <c r="F3154" s="152"/>
      <c r="G3154" s="130"/>
      <c r="H3154" s="130"/>
      <c r="I3154" s="131"/>
      <c r="J3154" s="131"/>
      <c r="K3154" s="131"/>
      <c r="L3154" s="132"/>
      <c r="M3154" s="133"/>
    </row>
    <row r="3155" spans="1:13" ht="15" customHeight="1">
      <c r="A3155" s="143"/>
      <c r="B3155" s="130"/>
      <c r="C3155" s="131"/>
      <c r="D3155" s="131"/>
      <c r="E3155" s="131"/>
      <c r="F3155" s="152"/>
      <c r="G3155" s="130"/>
      <c r="H3155" s="130"/>
      <c r="I3155" s="131"/>
      <c r="J3155" s="131"/>
      <c r="K3155" s="131"/>
      <c r="L3155" s="132"/>
      <c r="M3155" s="133"/>
    </row>
    <row r="3156" spans="1:13" ht="15" customHeight="1">
      <c r="A3156" s="143"/>
      <c r="B3156" s="130"/>
      <c r="C3156" s="131"/>
      <c r="D3156" s="131"/>
      <c r="E3156" s="131"/>
      <c r="F3156" s="152"/>
      <c r="G3156" s="130"/>
      <c r="H3156" s="130"/>
      <c r="I3156" s="131"/>
      <c r="J3156" s="131"/>
      <c r="K3156" s="131"/>
      <c r="L3156" s="132"/>
      <c r="M3156" s="133"/>
    </row>
    <row r="3157" spans="1:13" ht="15" customHeight="1">
      <c r="A3157" s="143"/>
      <c r="B3157" s="130"/>
      <c r="C3157" s="131"/>
      <c r="D3157" s="131"/>
      <c r="E3157" s="131"/>
      <c r="F3157" s="152"/>
      <c r="G3157" s="130"/>
      <c r="H3157" s="130"/>
      <c r="I3157" s="131"/>
      <c r="J3157" s="131"/>
      <c r="K3157" s="131"/>
      <c r="L3157" s="132"/>
      <c r="M3157" s="133"/>
    </row>
    <row r="3158" spans="1:13" ht="15" customHeight="1">
      <c r="A3158" s="143"/>
      <c r="B3158" s="130"/>
      <c r="C3158" s="131"/>
      <c r="D3158" s="131"/>
      <c r="E3158" s="131"/>
      <c r="F3158" s="152"/>
      <c r="G3158" s="130"/>
      <c r="H3158" s="130"/>
      <c r="I3158" s="131"/>
      <c r="J3158" s="131"/>
      <c r="K3158" s="131"/>
      <c r="L3158" s="132"/>
      <c r="M3158" s="133"/>
    </row>
    <row r="3159" spans="1:13" ht="15" customHeight="1">
      <c r="A3159" s="143"/>
      <c r="B3159" s="130"/>
      <c r="C3159" s="131"/>
      <c r="D3159" s="131"/>
      <c r="E3159" s="131"/>
      <c r="F3159" s="152"/>
      <c r="G3159" s="130"/>
      <c r="H3159" s="130"/>
      <c r="I3159" s="131"/>
      <c r="J3159" s="131"/>
      <c r="K3159" s="131"/>
      <c r="L3159" s="132"/>
      <c r="M3159" s="133"/>
    </row>
    <row r="3160" spans="1:13" ht="15" customHeight="1">
      <c r="A3160" s="143"/>
      <c r="B3160" s="130"/>
      <c r="C3160" s="131"/>
      <c r="D3160" s="131"/>
      <c r="E3160" s="131"/>
      <c r="F3160" s="152"/>
      <c r="G3160" s="130"/>
      <c r="H3160" s="130"/>
      <c r="I3160" s="131"/>
      <c r="J3160" s="131"/>
      <c r="K3160" s="131"/>
      <c r="L3160" s="132"/>
      <c r="M3160" s="133"/>
    </row>
    <row r="3161" spans="1:13" ht="15" customHeight="1">
      <c r="A3161" s="143"/>
      <c r="B3161" s="130"/>
      <c r="C3161" s="131"/>
      <c r="D3161" s="131"/>
      <c r="E3161" s="131"/>
      <c r="F3161" s="152"/>
      <c r="G3161" s="130"/>
      <c r="H3161" s="130"/>
      <c r="I3161" s="131"/>
      <c r="J3161" s="131"/>
      <c r="K3161" s="131"/>
      <c r="L3161" s="132"/>
      <c r="M3161" s="133"/>
    </row>
    <row r="3162" spans="1:13" ht="15" customHeight="1">
      <c r="A3162" s="143"/>
      <c r="B3162" s="130"/>
      <c r="C3162" s="131"/>
      <c r="D3162" s="131"/>
      <c r="E3162" s="131"/>
      <c r="F3162" s="152"/>
      <c r="G3162" s="130"/>
      <c r="H3162" s="130"/>
      <c r="I3162" s="131"/>
      <c r="J3162" s="131"/>
      <c r="K3162" s="131"/>
      <c r="L3162" s="132"/>
      <c r="M3162" s="133"/>
    </row>
    <row r="3163" spans="1:13" ht="15" customHeight="1">
      <c r="A3163" s="143"/>
      <c r="B3163" s="130"/>
      <c r="C3163" s="131"/>
      <c r="D3163" s="131"/>
      <c r="E3163" s="131"/>
      <c r="F3163" s="152"/>
      <c r="G3163" s="130"/>
      <c r="H3163" s="130"/>
      <c r="I3163" s="131"/>
      <c r="J3163" s="131"/>
      <c r="K3163" s="131"/>
      <c r="L3163" s="132"/>
      <c r="M3163" s="133"/>
    </row>
    <row r="3164" spans="1:13" ht="15" customHeight="1">
      <c r="A3164" s="143"/>
      <c r="B3164" s="130"/>
      <c r="C3164" s="131"/>
      <c r="D3164" s="131"/>
      <c r="E3164" s="131"/>
      <c r="F3164" s="152"/>
      <c r="G3164" s="130"/>
      <c r="H3164" s="130"/>
      <c r="I3164" s="131"/>
      <c r="J3164" s="131"/>
      <c r="K3164" s="131"/>
      <c r="L3164" s="132"/>
      <c r="M3164" s="133"/>
    </row>
    <row r="3165" spans="1:13" ht="15" customHeight="1">
      <c r="A3165" s="143"/>
      <c r="B3165" s="130"/>
      <c r="C3165" s="131"/>
      <c r="D3165" s="131"/>
      <c r="E3165" s="131"/>
      <c r="F3165" s="152"/>
      <c r="G3165" s="130"/>
      <c r="H3165" s="130"/>
      <c r="I3165" s="131"/>
      <c r="J3165" s="131"/>
      <c r="K3165" s="131"/>
      <c r="L3165" s="132"/>
      <c r="M3165" s="133"/>
    </row>
    <row r="3166" spans="1:13" ht="15" customHeight="1">
      <c r="A3166" s="143"/>
      <c r="B3166" s="130"/>
      <c r="C3166" s="131"/>
      <c r="D3166" s="131"/>
      <c r="E3166" s="131"/>
      <c r="F3166" s="152"/>
      <c r="G3166" s="130"/>
      <c r="H3166" s="130"/>
      <c r="I3166" s="131"/>
      <c r="J3166" s="131"/>
      <c r="K3166" s="131"/>
      <c r="L3166" s="132"/>
      <c r="M3166" s="133"/>
    </row>
    <row r="3167" spans="1:13" ht="15" customHeight="1">
      <c r="A3167" s="143"/>
      <c r="B3167" s="130"/>
      <c r="C3167" s="131"/>
      <c r="D3167" s="131"/>
      <c r="E3167" s="131"/>
      <c r="F3167" s="152"/>
      <c r="G3167" s="130"/>
      <c r="H3167" s="130"/>
      <c r="I3167" s="131"/>
      <c r="J3167" s="131"/>
      <c r="K3167" s="131"/>
      <c r="L3167" s="132"/>
      <c r="M3167" s="133"/>
    </row>
    <row r="3168" spans="1:13" ht="15" customHeight="1">
      <c r="A3168" s="143"/>
      <c r="B3168" s="130"/>
      <c r="C3168" s="131"/>
      <c r="D3168" s="131"/>
      <c r="E3168" s="131"/>
      <c r="F3168" s="152"/>
      <c r="G3168" s="130"/>
      <c r="H3168" s="130"/>
      <c r="I3168" s="131"/>
      <c r="J3168" s="131"/>
      <c r="K3168" s="131"/>
      <c r="L3168" s="132"/>
      <c r="M3168" s="133"/>
    </row>
    <row r="3169" spans="1:13" ht="15" customHeight="1">
      <c r="A3169" s="143"/>
      <c r="B3169" s="130"/>
      <c r="C3169" s="131"/>
      <c r="D3169" s="131"/>
      <c r="E3169" s="131"/>
      <c r="F3169" s="152"/>
      <c r="G3169" s="130"/>
      <c r="H3169" s="130"/>
      <c r="I3169" s="131"/>
      <c r="J3169" s="131"/>
      <c r="K3169" s="131"/>
      <c r="L3169" s="132"/>
      <c r="M3169" s="133"/>
    </row>
    <row r="3170" spans="1:13" ht="15" customHeight="1">
      <c r="A3170" s="143"/>
      <c r="B3170" s="130"/>
      <c r="C3170" s="131"/>
      <c r="D3170" s="131"/>
      <c r="E3170" s="131"/>
      <c r="F3170" s="152"/>
      <c r="G3170" s="130"/>
      <c r="H3170" s="130"/>
      <c r="I3170" s="131"/>
      <c r="J3170" s="131"/>
      <c r="K3170" s="131"/>
      <c r="L3170" s="132"/>
      <c r="M3170" s="133"/>
    </row>
    <row r="3171" spans="1:13" ht="15" customHeight="1">
      <c r="A3171" s="143"/>
      <c r="B3171" s="130"/>
      <c r="C3171" s="131"/>
      <c r="D3171" s="131"/>
      <c r="E3171" s="131"/>
      <c r="F3171" s="152"/>
      <c r="G3171" s="130"/>
      <c r="H3171" s="130"/>
      <c r="I3171" s="131"/>
      <c r="J3171" s="131"/>
      <c r="K3171" s="131"/>
      <c r="L3171" s="132"/>
      <c r="M3171" s="133"/>
    </row>
    <row r="3172" spans="1:13" ht="15" customHeight="1">
      <c r="A3172" s="143"/>
      <c r="B3172" s="130"/>
      <c r="C3172" s="131"/>
      <c r="D3172" s="131"/>
      <c r="E3172" s="131"/>
      <c r="F3172" s="152"/>
      <c r="G3172" s="130"/>
      <c r="H3172" s="130"/>
      <c r="I3172" s="131"/>
      <c r="J3172" s="131"/>
      <c r="K3172" s="131"/>
      <c r="L3172" s="132"/>
      <c r="M3172" s="133"/>
    </row>
    <row r="3173" spans="1:13" ht="15" customHeight="1">
      <c r="A3173" s="143"/>
      <c r="B3173" s="130"/>
      <c r="C3173" s="131"/>
      <c r="D3173" s="131"/>
      <c r="E3173" s="131"/>
      <c r="F3173" s="152"/>
      <c r="G3173" s="130"/>
      <c r="H3173" s="130"/>
      <c r="I3173" s="131"/>
      <c r="J3173" s="131"/>
      <c r="K3173" s="131"/>
      <c r="L3173" s="132"/>
      <c r="M3173" s="133"/>
    </row>
    <row r="3174" spans="1:13" ht="15" customHeight="1">
      <c r="A3174" s="143"/>
      <c r="B3174" s="130"/>
      <c r="C3174" s="131"/>
      <c r="D3174" s="131"/>
      <c r="E3174" s="131"/>
      <c r="F3174" s="152"/>
      <c r="G3174" s="130"/>
      <c r="H3174" s="130"/>
      <c r="I3174" s="131"/>
      <c r="J3174" s="131"/>
      <c r="K3174" s="131"/>
      <c r="L3174" s="132"/>
      <c r="M3174" s="133"/>
    </row>
    <row r="3175" spans="1:13" ht="15" customHeight="1">
      <c r="A3175" s="143"/>
      <c r="B3175" s="130"/>
      <c r="C3175" s="131"/>
      <c r="D3175" s="131"/>
      <c r="E3175" s="131"/>
      <c r="F3175" s="152"/>
      <c r="G3175" s="130"/>
      <c r="H3175" s="130"/>
      <c r="I3175" s="131"/>
      <c r="J3175" s="131"/>
      <c r="K3175" s="131"/>
      <c r="L3175" s="132"/>
      <c r="M3175" s="133"/>
    </row>
    <row r="3176" spans="1:13" ht="15" customHeight="1">
      <c r="A3176" s="143"/>
      <c r="B3176" s="130"/>
      <c r="C3176" s="131"/>
      <c r="D3176" s="131"/>
      <c r="E3176" s="131"/>
      <c r="F3176" s="152"/>
      <c r="G3176" s="130"/>
      <c r="H3176" s="130"/>
      <c r="I3176" s="131"/>
      <c r="J3176" s="131"/>
      <c r="K3176" s="131"/>
      <c r="L3176" s="132"/>
      <c r="M3176" s="133"/>
    </row>
    <row r="3177" spans="1:13" ht="15" customHeight="1">
      <c r="A3177" s="143"/>
      <c r="B3177" s="130"/>
      <c r="C3177" s="131"/>
      <c r="D3177" s="131"/>
      <c r="E3177" s="131"/>
      <c r="F3177" s="152"/>
      <c r="G3177" s="130"/>
      <c r="H3177" s="130"/>
      <c r="I3177" s="131"/>
      <c r="J3177" s="131"/>
      <c r="K3177" s="131"/>
      <c r="L3177" s="132"/>
      <c r="M3177" s="133"/>
    </row>
    <row r="3178" spans="1:13" ht="15" customHeight="1">
      <c r="A3178" s="143"/>
      <c r="B3178" s="130"/>
      <c r="C3178" s="131"/>
      <c r="D3178" s="131"/>
      <c r="E3178" s="131"/>
      <c r="F3178" s="152"/>
      <c r="G3178" s="130"/>
      <c r="H3178" s="130"/>
      <c r="I3178" s="131"/>
      <c r="J3178" s="131"/>
      <c r="K3178" s="131"/>
      <c r="L3178" s="132"/>
      <c r="M3178" s="133"/>
    </row>
    <row r="3179" spans="1:13" ht="15" customHeight="1">
      <c r="A3179" s="143"/>
      <c r="B3179" s="130"/>
      <c r="C3179" s="131"/>
      <c r="D3179" s="131"/>
      <c r="E3179" s="131"/>
      <c r="F3179" s="152"/>
      <c r="G3179" s="130"/>
      <c r="H3179" s="130"/>
      <c r="I3179" s="131"/>
      <c r="J3179" s="131"/>
      <c r="K3179" s="131"/>
      <c r="L3179" s="132"/>
      <c r="M3179" s="133"/>
    </row>
    <row r="3180" spans="1:13" ht="15" customHeight="1">
      <c r="A3180" s="143"/>
      <c r="B3180" s="130"/>
      <c r="C3180" s="131"/>
      <c r="D3180" s="131"/>
      <c r="E3180" s="131"/>
      <c r="F3180" s="152"/>
      <c r="G3180" s="130"/>
      <c r="H3180" s="130"/>
      <c r="I3180" s="131"/>
      <c r="J3180" s="131"/>
      <c r="K3180" s="131"/>
      <c r="L3180" s="132"/>
      <c r="M3180" s="133"/>
    </row>
    <row r="3181" spans="1:13" ht="15" customHeight="1">
      <c r="A3181" s="143"/>
      <c r="B3181" s="130"/>
      <c r="C3181" s="131"/>
      <c r="D3181" s="131"/>
      <c r="E3181" s="131"/>
      <c r="F3181" s="152"/>
      <c r="G3181" s="130"/>
      <c r="H3181" s="130"/>
      <c r="I3181" s="131"/>
      <c r="J3181" s="131"/>
      <c r="K3181" s="131"/>
      <c r="L3181" s="132"/>
      <c r="M3181" s="133"/>
    </row>
    <row r="3182" spans="1:13" ht="15" customHeight="1">
      <c r="A3182" s="143"/>
      <c r="B3182" s="130"/>
      <c r="C3182" s="131"/>
      <c r="D3182" s="131"/>
      <c r="E3182" s="131"/>
      <c r="F3182" s="152"/>
      <c r="G3182" s="130"/>
      <c r="H3182" s="130"/>
      <c r="I3182" s="131"/>
      <c r="J3182" s="131"/>
      <c r="K3182" s="131"/>
      <c r="L3182" s="132"/>
      <c r="M3182" s="133"/>
    </row>
    <row r="3183" spans="1:13" ht="15" customHeight="1">
      <c r="A3183" s="143"/>
      <c r="B3183" s="130"/>
      <c r="C3183" s="131"/>
      <c r="D3183" s="131"/>
      <c r="E3183" s="131"/>
      <c r="F3183" s="152"/>
      <c r="G3183" s="130"/>
      <c r="H3183" s="130"/>
      <c r="I3183" s="131"/>
      <c r="J3183" s="131"/>
      <c r="K3183" s="131"/>
      <c r="L3183" s="132"/>
      <c r="M3183" s="133"/>
    </row>
    <row r="3184" spans="1:13" ht="15" customHeight="1">
      <c r="A3184" s="143"/>
      <c r="B3184" s="130"/>
      <c r="C3184" s="131"/>
      <c r="D3184" s="131"/>
      <c r="E3184" s="131"/>
      <c r="F3184" s="152"/>
      <c r="G3184" s="130"/>
      <c r="H3184" s="130"/>
      <c r="I3184" s="131"/>
      <c r="J3184" s="131"/>
      <c r="K3184" s="131"/>
      <c r="L3184" s="132"/>
      <c r="M3184" s="133"/>
    </row>
    <row r="3185" spans="1:13" ht="15" customHeight="1">
      <c r="A3185" s="143"/>
      <c r="B3185" s="130"/>
      <c r="C3185" s="131"/>
      <c r="D3185" s="131"/>
      <c r="E3185" s="131"/>
      <c r="F3185" s="152"/>
      <c r="G3185" s="130"/>
      <c r="H3185" s="130"/>
      <c r="I3185" s="131"/>
      <c r="J3185" s="131"/>
      <c r="K3185" s="131"/>
      <c r="L3185" s="132"/>
      <c r="M3185" s="133"/>
    </row>
    <row r="3186" spans="1:13" ht="15" customHeight="1">
      <c r="A3186" s="143"/>
      <c r="B3186" s="130"/>
      <c r="C3186" s="131"/>
      <c r="D3186" s="131"/>
      <c r="E3186" s="131"/>
      <c r="F3186" s="152"/>
      <c r="G3186" s="130"/>
      <c r="H3186" s="130"/>
      <c r="I3186" s="131"/>
      <c r="J3186" s="131"/>
      <c r="K3186" s="131"/>
      <c r="L3186" s="132"/>
      <c r="M3186" s="133"/>
    </row>
    <row r="3187" spans="1:13" ht="15" customHeight="1">
      <c r="A3187" s="143"/>
      <c r="B3187" s="130"/>
      <c r="C3187" s="131"/>
      <c r="D3187" s="131"/>
      <c r="E3187" s="131"/>
      <c r="F3187" s="152"/>
      <c r="G3187" s="130"/>
      <c r="H3187" s="130"/>
      <c r="I3187" s="131"/>
      <c r="J3187" s="131"/>
      <c r="K3187" s="131"/>
      <c r="L3187" s="132"/>
      <c r="M3187" s="133"/>
    </row>
    <row r="3188" spans="1:13" ht="15" customHeight="1">
      <c r="A3188" s="143"/>
      <c r="B3188" s="130"/>
      <c r="C3188" s="131"/>
      <c r="D3188" s="131"/>
      <c r="E3188" s="131"/>
      <c r="F3188" s="152"/>
      <c r="G3188" s="130"/>
      <c r="H3188" s="130"/>
      <c r="I3188" s="131"/>
      <c r="J3188" s="131"/>
      <c r="K3188" s="131"/>
      <c r="L3188" s="132"/>
      <c r="M3188" s="133"/>
    </row>
    <row r="3189" spans="1:13" ht="15" customHeight="1">
      <c r="A3189" s="143"/>
      <c r="B3189" s="130"/>
      <c r="C3189" s="131"/>
      <c r="D3189" s="131"/>
      <c r="E3189" s="131"/>
      <c r="F3189" s="152"/>
      <c r="G3189" s="130"/>
      <c r="H3189" s="130"/>
      <c r="I3189" s="131"/>
      <c r="J3189" s="131"/>
      <c r="K3189" s="131"/>
      <c r="L3189" s="132"/>
      <c r="M3189" s="133"/>
    </row>
    <row r="3190" spans="1:13" ht="15" customHeight="1">
      <c r="A3190" s="143"/>
      <c r="B3190" s="130"/>
      <c r="C3190" s="131"/>
      <c r="D3190" s="131"/>
      <c r="E3190" s="131"/>
      <c r="F3190" s="152"/>
      <c r="G3190" s="130"/>
      <c r="H3190" s="130"/>
      <c r="I3190" s="131"/>
      <c r="J3190" s="131"/>
      <c r="K3190" s="131"/>
      <c r="L3190" s="132"/>
      <c r="M3190" s="133"/>
    </row>
    <row r="3191" spans="1:13" ht="15" customHeight="1">
      <c r="A3191" s="143"/>
      <c r="B3191" s="130"/>
      <c r="C3191" s="131"/>
      <c r="D3191" s="131"/>
      <c r="E3191" s="131"/>
      <c r="F3191" s="152"/>
      <c r="G3191" s="130"/>
      <c r="H3191" s="130"/>
      <c r="I3191" s="131"/>
      <c r="J3191" s="131"/>
      <c r="K3191" s="131"/>
      <c r="L3191" s="132"/>
      <c r="M3191" s="133"/>
    </row>
    <row r="3192" spans="1:13" ht="15" customHeight="1">
      <c r="A3192" s="143"/>
      <c r="B3192" s="130"/>
      <c r="C3192" s="131"/>
      <c r="D3192" s="131"/>
      <c r="E3192" s="131"/>
      <c r="F3192" s="152"/>
      <c r="G3192" s="130"/>
      <c r="H3192" s="130"/>
      <c r="I3192" s="131"/>
      <c r="J3192" s="131"/>
      <c r="K3192" s="131"/>
      <c r="L3192" s="132"/>
      <c r="M3192" s="133"/>
    </row>
    <row r="3193" spans="1:13" ht="15" customHeight="1">
      <c r="A3193" s="143"/>
      <c r="B3193" s="130"/>
      <c r="C3193" s="131"/>
      <c r="D3193" s="131"/>
      <c r="E3193" s="131"/>
      <c r="F3193" s="152"/>
      <c r="G3193" s="130"/>
      <c r="H3193" s="130"/>
      <c r="I3193" s="131"/>
      <c r="J3193" s="131"/>
      <c r="K3193" s="131"/>
      <c r="L3193" s="132"/>
      <c r="M3193" s="133"/>
    </row>
    <row r="3194" spans="1:13" ht="15" customHeight="1">
      <c r="A3194" s="143"/>
      <c r="B3194" s="130"/>
      <c r="C3194" s="131"/>
      <c r="D3194" s="131"/>
      <c r="E3194" s="131"/>
      <c r="F3194" s="152"/>
      <c r="G3194" s="130"/>
      <c r="H3194" s="130"/>
      <c r="I3194" s="131"/>
      <c r="J3194" s="131"/>
      <c r="K3194" s="131"/>
      <c r="L3194" s="132"/>
      <c r="M3194" s="133"/>
    </row>
    <row r="3195" spans="1:13" ht="15" customHeight="1">
      <c r="A3195" s="143"/>
      <c r="B3195" s="130"/>
      <c r="C3195" s="131"/>
      <c r="D3195" s="131"/>
      <c r="E3195" s="131"/>
      <c r="F3195" s="152"/>
      <c r="G3195" s="130"/>
      <c r="H3195" s="130"/>
      <c r="I3195" s="131"/>
      <c r="J3195" s="131"/>
      <c r="K3195" s="131"/>
      <c r="L3195" s="132"/>
      <c r="M3195" s="133"/>
    </row>
    <row r="3196" spans="1:13" ht="15" customHeight="1">
      <c r="A3196" s="143"/>
      <c r="B3196" s="130"/>
      <c r="C3196" s="131"/>
      <c r="D3196" s="131"/>
      <c r="E3196" s="131"/>
      <c r="F3196" s="152"/>
      <c r="G3196" s="130"/>
      <c r="H3196" s="130"/>
      <c r="I3196" s="131"/>
      <c r="J3196" s="131"/>
      <c r="K3196" s="131"/>
      <c r="L3196" s="132"/>
      <c r="M3196" s="133"/>
    </row>
    <row r="3197" spans="1:13" ht="15" customHeight="1">
      <c r="A3197" s="143"/>
      <c r="B3197" s="130"/>
      <c r="C3197" s="131"/>
      <c r="D3197" s="131"/>
      <c r="E3197" s="131"/>
      <c r="F3197" s="152"/>
      <c r="G3197" s="130"/>
      <c r="H3197" s="130"/>
      <c r="I3197" s="131"/>
      <c r="J3197" s="131"/>
      <c r="K3197" s="131"/>
      <c r="L3197" s="132"/>
      <c r="M3197" s="133"/>
    </row>
    <row r="3198" spans="1:13" ht="15" customHeight="1">
      <c r="A3198" s="143"/>
      <c r="B3198" s="130"/>
      <c r="C3198" s="131"/>
      <c r="D3198" s="131"/>
      <c r="E3198" s="131"/>
      <c r="F3198" s="152"/>
      <c r="G3198" s="130"/>
      <c r="H3198" s="130"/>
      <c r="I3198" s="131"/>
      <c r="J3198" s="131"/>
      <c r="K3198" s="131"/>
      <c r="L3198" s="132"/>
      <c r="M3198" s="133"/>
    </row>
    <row r="3199" spans="1:13" ht="15" customHeight="1">
      <c r="A3199" s="143"/>
      <c r="B3199" s="130"/>
      <c r="C3199" s="131"/>
      <c r="D3199" s="131"/>
      <c r="E3199" s="131"/>
      <c r="F3199" s="152"/>
      <c r="G3199" s="130"/>
      <c r="H3199" s="130"/>
      <c r="I3199" s="131"/>
      <c r="J3199" s="131"/>
      <c r="K3199" s="131"/>
      <c r="L3199" s="132"/>
      <c r="M3199" s="133"/>
    </row>
    <row r="3200" spans="1:13" ht="15" customHeight="1">
      <c r="A3200" s="143"/>
      <c r="B3200" s="130"/>
      <c r="C3200" s="131"/>
      <c r="D3200" s="131"/>
      <c r="E3200" s="131"/>
      <c r="F3200" s="152"/>
      <c r="G3200" s="130"/>
      <c r="H3200" s="130"/>
      <c r="I3200" s="131"/>
      <c r="J3200" s="131"/>
      <c r="K3200" s="131"/>
      <c r="L3200" s="132"/>
      <c r="M3200" s="133"/>
    </row>
    <row r="3201" spans="1:13" ht="15" customHeight="1">
      <c r="A3201" s="143"/>
      <c r="B3201" s="130"/>
      <c r="C3201" s="131"/>
      <c r="D3201" s="131"/>
      <c r="E3201" s="131"/>
      <c r="F3201" s="152"/>
      <c r="G3201" s="130"/>
      <c r="H3201" s="130"/>
      <c r="I3201" s="131"/>
      <c r="J3201" s="131"/>
      <c r="K3201" s="131"/>
      <c r="L3201" s="132"/>
      <c r="M3201" s="133"/>
    </row>
    <row r="3202" spans="1:13" ht="15" customHeight="1">
      <c r="A3202" s="143"/>
      <c r="B3202" s="130"/>
      <c r="C3202" s="131"/>
      <c r="D3202" s="131"/>
      <c r="E3202" s="131"/>
      <c r="F3202" s="152"/>
      <c r="G3202" s="130"/>
      <c r="H3202" s="130"/>
      <c r="I3202" s="131"/>
      <c r="J3202" s="131"/>
      <c r="K3202" s="131"/>
      <c r="L3202" s="132"/>
      <c r="M3202" s="133"/>
    </row>
    <row r="3203" spans="1:13" ht="15" customHeight="1">
      <c r="A3203" s="143"/>
      <c r="B3203" s="130"/>
      <c r="C3203" s="131"/>
      <c r="D3203" s="131"/>
      <c r="E3203" s="131"/>
      <c r="F3203" s="152"/>
      <c r="G3203" s="130"/>
      <c r="H3203" s="130"/>
      <c r="I3203" s="131"/>
      <c r="J3203" s="131"/>
      <c r="K3203" s="131"/>
      <c r="L3203" s="132"/>
      <c r="M3203" s="133"/>
    </row>
    <row r="3204" spans="1:13" ht="15" customHeight="1">
      <c r="A3204" s="143"/>
      <c r="B3204" s="130"/>
      <c r="C3204" s="131"/>
      <c r="D3204" s="131"/>
      <c r="E3204" s="131"/>
      <c r="F3204" s="152"/>
      <c r="G3204" s="130"/>
      <c r="H3204" s="130"/>
      <c r="I3204" s="131"/>
      <c r="J3204" s="131"/>
      <c r="K3204" s="131"/>
      <c r="L3204" s="132"/>
      <c r="M3204" s="133"/>
    </row>
    <row r="3205" spans="1:13" ht="15" customHeight="1">
      <c r="A3205" s="143"/>
      <c r="B3205" s="130"/>
      <c r="C3205" s="131"/>
      <c r="D3205" s="131"/>
      <c r="E3205" s="131"/>
      <c r="F3205" s="152"/>
      <c r="G3205" s="130"/>
      <c r="H3205" s="130"/>
      <c r="I3205" s="131"/>
      <c r="J3205" s="131"/>
      <c r="K3205" s="131"/>
      <c r="L3205" s="132"/>
      <c r="M3205" s="133"/>
    </row>
    <row r="3206" spans="1:13" ht="15" customHeight="1">
      <c r="A3206" s="143"/>
      <c r="B3206" s="130"/>
      <c r="C3206" s="131"/>
      <c r="D3206" s="131"/>
      <c r="E3206" s="131"/>
      <c r="F3206" s="152"/>
      <c r="G3206" s="130"/>
      <c r="H3206" s="130"/>
      <c r="I3206" s="131"/>
      <c r="J3206" s="131"/>
      <c r="K3206" s="131"/>
      <c r="L3206" s="132"/>
      <c r="M3206" s="133"/>
    </row>
    <row r="3207" spans="1:13" ht="15" customHeight="1">
      <c r="A3207" s="143"/>
      <c r="B3207" s="130"/>
      <c r="C3207" s="131"/>
      <c r="D3207" s="131"/>
      <c r="E3207" s="131"/>
      <c r="F3207" s="152"/>
      <c r="G3207" s="130"/>
      <c r="H3207" s="130"/>
      <c r="I3207" s="131"/>
      <c r="J3207" s="131"/>
      <c r="K3207" s="131"/>
      <c r="L3207" s="132"/>
      <c r="M3207" s="133"/>
    </row>
    <row r="3208" spans="1:13" ht="15" customHeight="1">
      <c r="A3208" s="143"/>
      <c r="B3208" s="130"/>
      <c r="C3208" s="131"/>
      <c r="D3208" s="131"/>
      <c r="E3208" s="131"/>
      <c r="F3208" s="152"/>
      <c r="G3208" s="130"/>
      <c r="H3208" s="130"/>
      <c r="I3208" s="131"/>
      <c r="J3208" s="131"/>
      <c r="K3208" s="131"/>
      <c r="L3208" s="132"/>
      <c r="M3208" s="133"/>
    </row>
    <row r="3209" spans="1:13" ht="15" customHeight="1">
      <c r="A3209" s="143"/>
      <c r="B3209" s="130"/>
      <c r="C3209" s="131"/>
      <c r="D3209" s="131"/>
      <c r="E3209" s="131"/>
      <c r="F3209" s="152"/>
      <c r="G3209" s="130"/>
      <c r="H3209" s="130"/>
      <c r="I3209" s="131"/>
      <c r="J3209" s="131"/>
      <c r="K3209" s="131"/>
      <c r="L3209" s="132"/>
      <c r="M3209" s="133"/>
    </row>
    <row r="3210" spans="1:13" ht="15" customHeight="1">
      <c r="A3210" s="143"/>
      <c r="B3210" s="130"/>
      <c r="C3210" s="131"/>
      <c r="D3210" s="131"/>
      <c r="E3210" s="131"/>
      <c r="F3210" s="152"/>
      <c r="G3210" s="130"/>
      <c r="H3210" s="130"/>
      <c r="I3210" s="131"/>
      <c r="J3210" s="131"/>
      <c r="K3210" s="131"/>
      <c r="L3210" s="132"/>
      <c r="M3210" s="133"/>
    </row>
    <row r="3211" spans="1:13" ht="15" customHeight="1">
      <c r="A3211" s="143"/>
      <c r="B3211" s="130"/>
      <c r="C3211" s="131"/>
      <c r="D3211" s="131"/>
      <c r="E3211" s="131"/>
      <c r="F3211" s="152"/>
      <c r="G3211" s="130"/>
      <c r="H3211" s="130"/>
      <c r="I3211" s="131"/>
      <c r="J3211" s="131"/>
      <c r="K3211" s="131"/>
      <c r="L3211" s="132"/>
      <c r="M3211" s="133"/>
    </row>
    <row r="3212" spans="1:13" ht="15" customHeight="1">
      <c r="A3212" s="143"/>
      <c r="B3212" s="130"/>
      <c r="C3212" s="131"/>
      <c r="D3212" s="131"/>
      <c r="E3212" s="131"/>
      <c r="F3212" s="152"/>
      <c r="G3212" s="130"/>
      <c r="H3212" s="130"/>
      <c r="I3212" s="131"/>
      <c r="J3212" s="131"/>
      <c r="K3212" s="131"/>
      <c r="L3212" s="132"/>
      <c r="M3212" s="133"/>
    </row>
    <row r="3213" spans="1:13" ht="15" customHeight="1">
      <c r="A3213" s="143"/>
      <c r="B3213" s="130"/>
      <c r="C3213" s="131"/>
      <c r="D3213" s="131"/>
      <c r="E3213" s="131"/>
      <c r="F3213" s="152"/>
      <c r="G3213" s="130"/>
      <c r="H3213" s="130"/>
      <c r="I3213" s="131"/>
      <c r="J3213" s="131"/>
      <c r="K3213" s="131"/>
      <c r="L3213" s="132"/>
      <c r="M3213" s="133"/>
    </row>
    <row r="3214" spans="1:13" ht="15" customHeight="1">
      <c r="A3214" s="143"/>
      <c r="B3214" s="130"/>
      <c r="C3214" s="131"/>
      <c r="D3214" s="131"/>
      <c r="E3214" s="131"/>
      <c r="F3214" s="152"/>
      <c r="G3214" s="130"/>
      <c r="H3214" s="130"/>
      <c r="I3214" s="131"/>
      <c r="J3214" s="131"/>
      <c r="K3214" s="131"/>
      <c r="L3214" s="132"/>
      <c r="M3214" s="133"/>
    </row>
    <row r="3215" spans="1:13" ht="15" customHeight="1">
      <c r="A3215" s="143"/>
      <c r="B3215" s="130"/>
      <c r="C3215" s="131"/>
      <c r="D3215" s="131"/>
      <c r="E3215" s="131"/>
      <c r="F3215" s="152"/>
      <c r="G3215" s="130"/>
      <c r="H3215" s="130"/>
      <c r="I3215" s="131"/>
      <c r="J3215" s="131"/>
      <c r="K3215" s="131"/>
      <c r="L3215" s="132"/>
      <c r="M3215" s="133"/>
    </row>
    <row r="3216" spans="1:13" ht="15" customHeight="1">
      <c r="A3216" s="143"/>
      <c r="B3216" s="130"/>
      <c r="C3216" s="131"/>
      <c r="D3216" s="131"/>
      <c r="E3216" s="131"/>
      <c r="F3216" s="152"/>
      <c r="G3216" s="130"/>
      <c r="H3216" s="130"/>
      <c r="I3216" s="131"/>
      <c r="J3216" s="131"/>
      <c r="K3216" s="131"/>
      <c r="L3216" s="132"/>
      <c r="M3216" s="133"/>
    </row>
    <row r="3217" spans="1:13" ht="15" customHeight="1">
      <c r="A3217" s="143"/>
      <c r="B3217" s="130"/>
      <c r="C3217" s="131"/>
      <c r="D3217" s="131"/>
      <c r="E3217" s="131"/>
      <c r="F3217" s="152"/>
      <c r="G3217" s="130"/>
      <c r="H3217" s="130"/>
      <c r="I3217" s="131"/>
      <c r="J3217" s="131"/>
      <c r="K3217" s="131"/>
      <c r="L3217" s="132"/>
      <c r="M3217" s="133"/>
    </row>
    <row r="3218" spans="1:13" ht="15" customHeight="1">
      <c r="A3218" s="143"/>
      <c r="B3218" s="130"/>
      <c r="C3218" s="131"/>
      <c r="D3218" s="131"/>
      <c r="E3218" s="131"/>
      <c r="F3218" s="152"/>
      <c r="G3218" s="130"/>
      <c r="H3218" s="130"/>
      <c r="I3218" s="131"/>
      <c r="J3218" s="131"/>
      <c r="K3218" s="131"/>
      <c r="L3218" s="132"/>
      <c r="M3218" s="133"/>
    </row>
    <row r="3219" spans="1:13" ht="15" customHeight="1">
      <c r="A3219" s="143"/>
      <c r="B3219" s="130"/>
      <c r="C3219" s="131"/>
      <c r="D3219" s="131"/>
      <c r="E3219" s="131"/>
      <c r="F3219" s="152"/>
      <c r="G3219" s="130"/>
      <c r="H3219" s="130"/>
      <c r="I3219" s="131"/>
      <c r="J3219" s="131"/>
      <c r="K3219" s="131"/>
      <c r="L3219" s="132"/>
      <c r="M3219" s="133"/>
    </row>
    <row r="3220" spans="1:13" ht="15" customHeight="1">
      <c r="A3220" s="143"/>
      <c r="B3220" s="130"/>
      <c r="C3220" s="131"/>
      <c r="D3220" s="131"/>
      <c r="E3220" s="131"/>
      <c r="F3220" s="152"/>
      <c r="G3220" s="130"/>
      <c r="H3220" s="130"/>
      <c r="I3220" s="131"/>
      <c r="J3220" s="131"/>
      <c r="K3220" s="131"/>
      <c r="L3220" s="132"/>
      <c r="M3220" s="133"/>
    </row>
    <row r="3221" spans="1:13" ht="15" customHeight="1">
      <c r="A3221" s="143"/>
      <c r="B3221" s="130"/>
      <c r="C3221" s="131"/>
      <c r="D3221" s="131"/>
      <c r="E3221" s="131"/>
      <c r="F3221" s="152"/>
      <c r="G3221" s="130"/>
      <c r="H3221" s="130"/>
      <c r="I3221" s="131"/>
      <c r="J3221" s="131"/>
      <c r="K3221" s="131"/>
      <c r="L3221" s="132"/>
      <c r="M3221" s="133"/>
    </row>
    <row r="3222" spans="1:13" ht="15" customHeight="1">
      <c r="A3222" s="143"/>
      <c r="B3222" s="130"/>
      <c r="C3222" s="131"/>
      <c r="D3222" s="131"/>
      <c r="E3222" s="131"/>
      <c r="F3222" s="152"/>
      <c r="G3222" s="130"/>
      <c r="H3222" s="130"/>
      <c r="I3222" s="131"/>
      <c r="J3222" s="131"/>
      <c r="K3222" s="131"/>
      <c r="L3222" s="132"/>
      <c r="M3222" s="133"/>
    </row>
    <row r="3223" spans="1:13" ht="15" customHeight="1">
      <c r="A3223" s="143"/>
      <c r="B3223" s="130"/>
      <c r="C3223" s="131"/>
      <c r="D3223" s="131"/>
      <c r="E3223" s="131"/>
      <c r="F3223" s="152"/>
      <c r="G3223" s="130"/>
      <c r="H3223" s="130"/>
      <c r="I3223" s="131"/>
      <c r="J3223" s="131"/>
      <c r="K3223" s="131"/>
      <c r="L3223" s="132"/>
      <c r="M3223" s="133"/>
    </row>
    <row r="3224" spans="1:13" ht="15" customHeight="1">
      <c r="A3224" s="143"/>
      <c r="B3224" s="130"/>
      <c r="C3224" s="131"/>
      <c r="D3224" s="131"/>
      <c r="E3224" s="131"/>
      <c r="F3224" s="152"/>
      <c r="G3224" s="130"/>
      <c r="H3224" s="130"/>
      <c r="I3224" s="131"/>
      <c r="J3224" s="131"/>
      <c r="K3224" s="131"/>
      <c r="L3224" s="132"/>
      <c r="M3224" s="133"/>
    </row>
    <row r="3225" spans="1:13" ht="15" customHeight="1">
      <c r="A3225" s="143"/>
      <c r="B3225" s="130"/>
      <c r="C3225" s="131"/>
      <c r="D3225" s="131"/>
      <c r="E3225" s="131"/>
      <c r="F3225" s="152"/>
      <c r="G3225" s="130"/>
      <c r="H3225" s="130"/>
      <c r="I3225" s="131"/>
      <c r="J3225" s="131"/>
      <c r="K3225" s="131"/>
      <c r="L3225" s="132"/>
      <c r="M3225" s="133"/>
    </row>
    <row r="3226" spans="1:13" ht="15" customHeight="1">
      <c r="A3226" s="143"/>
      <c r="B3226" s="130"/>
      <c r="C3226" s="131"/>
      <c r="D3226" s="131"/>
      <c r="E3226" s="131"/>
      <c r="F3226" s="152"/>
      <c r="G3226" s="130"/>
      <c r="H3226" s="130"/>
      <c r="I3226" s="131"/>
      <c r="J3226" s="131"/>
      <c r="K3226" s="131"/>
      <c r="L3226" s="132"/>
      <c r="M3226" s="133"/>
    </row>
    <row r="3227" spans="1:13" ht="15" customHeight="1">
      <c r="A3227" s="143"/>
      <c r="B3227" s="130"/>
      <c r="C3227" s="131"/>
      <c r="D3227" s="131"/>
      <c r="E3227" s="131"/>
      <c r="F3227" s="152"/>
      <c r="G3227" s="130"/>
      <c r="H3227" s="130"/>
      <c r="I3227" s="131"/>
      <c r="J3227" s="131"/>
      <c r="K3227" s="131"/>
      <c r="L3227" s="132"/>
      <c r="M3227" s="133"/>
    </row>
    <row r="3228" spans="1:13" ht="15" customHeight="1">
      <c r="A3228" s="143"/>
      <c r="B3228" s="130"/>
      <c r="C3228" s="131"/>
      <c r="D3228" s="131"/>
      <c r="E3228" s="131"/>
      <c r="F3228" s="152"/>
      <c r="G3228" s="130"/>
      <c r="H3228" s="130"/>
      <c r="I3228" s="131"/>
      <c r="J3228" s="131"/>
      <c r="K3228" s="131"/>
      <c r="L3228" s="132"/>
      <c r="M3228" s="133"/>
    </row>
    <row r="3229" spans="1:13" ht="15" customHeight="1">
      <c r="A3229" s="143"/>
      <c r="B3229" s="130"/>
      <c r="C3229" s="131"/>
      <c r="D3229" s="131"/>
      <c r="E3229" s="131"/>
      <c r="F3229" s="152"/>
      <c r="G3229" s="130"/>
      <c r="H3229" s="130"/>
      <c r="I3229" s="131"/>
      <c r="J3229" s="131"/>
      <c r="K3229" s="131"/>
      <c r="L3229" s="132"/>
      <c r="M3229" s="133"/>
    </row>
    <row r="3230" spans="1:13" ht="15" customHeight="1">
      <c r="A3230" s="143"/>
      <c r="B3230" s="130"/>
      <c r="C3230" s="131"/>
      <c r="D3230" s="131"/>
      <c r="E3230" s="131"/>
      <c r="F3230" s="152"/>
      <c r="G3230" s="130"/>
      <c r="H3230" s="130"/>
      <c r="I3230" s="131"/>
      <c r="J3230" s="131"/>
      <c r="K3230" s="131"/>
      <c r="L3230" s="132"/>
      <c r="M3230" s="133"/>
    </row>
    <row r="3231" spans="1:13" ht="15" customHeight="1">
      <c r="A3231" s="143"/>
      <c r="B3231" s="130"/>
      <c r="C3231" s="131"/>
      <c r="D3231" s="131"/>
      <c r="E3231" s="131"/>
      <c r="F3231" s="152"/>
      <c r="G3231" s="130"/>
      <c r="H3231" s="130"/>
      <c r="I3231" s="131"/>
      <c r="J3231" s="131"/>
      <c r="K3231" s="131"/>
      <c r="L3231" s="132"/>
      <c r="M3231" s="133"/>
    </row>
    <row r="3232" spans="1:13" ht="15" customHeight="1">
      <c r="A3232" s="143"/>
      <c r="B3232" s="130"/>
      <c r="C3232" s="131"/>
      <c r="D3232" s="131"/>
      <c r="E3232" s="131"/>
      <c r="F3232" s="152"/>
      <c r="G3232" s="130"/>
      <c r="H3232" s="130"/>
      <c r="I3232" s="131"/>
      <c r="J3232" s="131"/>
      <c r="K3232" s="131"/>
      <c r="L3232" s="132"/>
      <c r="M3232" s="133"/>
    </row>
    <row r="3233" spans="1:13" ht="15" customHeight="1">
      <c r="A3233" s="143"/>
      <c r="B3233" s="130"/>
      <c r="C3233" s="131"/>
      <c r="D3233" s="131"/>
      <c r="E3233" s="131"/>
      <c r="F3233" s="152"/>
      <c r="G3233" s="130"/>
      <c r="H3233" s="130"/>
      <c r="I3233" s="131"/>
      <c r="J3233" s="131"/>
      <c r="K3233" s="131"/>
      <c r="L3233" s="132"/>
      <c r="M3233" s="133"/>
    </row>
    <row r="3234" spans="1:13" ht="15" customHeight="1">
      <c r="A3234" s="143"/>
      <c r="B3234" s="130"/>
      <c r="C3234" s="131"/>
      <c r="D3234" s="131"/>
      <c r="E3234" s="131"/>
      <c r="F3234" s="152"/>
      <c r="G3234" s="130"/>
      <c r="H3234" s="130"/>
      <c r="I3234" s="131"/>
      <c r="J3234" s="131"/>
      <c r="K3234" s="131"/>
      <c r="L3234" s="132"/>
      <c r="M3234" s="133"/>
    </row>
    <row r="3235" spans="1:13" ht="15" customHeight="1">
      <c r="A3235" s="143"/>
      <c r="B3235" s="130"/>
      <c r="C3235" s="131"/>
      <c r="D3235" s="131"/>
      <c r="E3235" s="131"/>
      <c r="F3235" s="152"/>
      <c r="G3235" s="130"/>
      <c r="H3235" s="130"/>
      <c r="I3235" s="131"/>
      <c r="J3235" s="131"/>
      <c r="K3235" s="131"/>
      <c r="L3235" s="132"/>
      <c r="M3235" s="133"/>
    </row>
    <row r="3236" spans="1:13" ht="15" customHeight="1">
      <c r="A3236" s="143"/>
      <c r="B3236" s="130"/>
      <c r="C3236" s="131"/>
      <c r="D3236" s="131"/>
      <c r="E3236" s="131"/>
      <c r="F3236" s="152"/>
      <c r="G3236" s="130"/>
      <c r="H3236" s="130"/>
      <c r="I3236" s="131"/>
      <c r="J3236" s="131"/>
      <c r="K3236" s="131"/>
      <c r="L3236" s="132"/>
      <c r="M3236" s="133"/>
    </row>
    <row r="3237" spans="1:13" ht="15" customHeight="1">
      <c r="A3237" s="143"/>
      <c r="B3237" s="130"/>
      <c r="C3237" s="131"/>
      <c r="D3237" s="131"/>
      <c r="E3237" s="131"/>
      <c r="F3237" s="152"/>
      <c r="G3237" s="130"/>
      <c r="H3237" s="130"/>
      <c r="I3237" s="131"/>
      <c r="J3237" s="131"/>
      <c r="K3237" s="131"/>
      <c r="L3237" s="132"/>
      <c r="M3237" s="133"/>
    </row>
    <row r="3238" spans="1:13" ht="15" customHeight="1">
      <c r="A3238" s="143"/>
      <c r="B3238" s="130"/>
      <c r="C3238" s="131"/>
      <c r="D3238" s="131"/>
      <c r="E3238" s="131"/>
      <c r="F3238" s="152"/>
      <c r="G3238" s="130"/>
      <c r="H3238" s="130"/>
      <c r="I3238" s="131"/>
      <c r="J3238" s="131"/>
      <c r="K3238" s="131"/>
      <c r="L3238" s="132"/>
      <c r="M3238" s="133"/>
    </row>
    <row r="3239" spans="1:13" ht="15" customHeight="1">
      <c r="A3239" s="143"/>
      <c r="B3239" s="130"/>
      <c r="C3239" s="131"/>
      <c r="D3239" s="131"/>
      <c r="E3239" s="131"/>
      <c r="F3239" s="152"/>
      <c r="G3239" s="130"/>
      <c r="H3239" s="130"/>
      <c r="I3239" s="131"/>
      <c r="J3239" s="131"/>
      <c r="K3239" s="131"/>
      <c r="L3239" s="132"/>
      <c r="M3239" s="133"/>
    </row>
    <row r="3240" spans="1:13" ht="15" customHeight="1">
      <c r="A3240" s="143"/>
      <c r="B3240" s="130"/>
      <c r="C3240" s="131"/>
      <c r="D3240" s="131"/>
      <c r="E3240" s="131"/>
      <c r="F3240" s="152"/>
      <c r="G3240" s="130"/>
      <c r="H3240" s="130"/>
      <c r="I3240" s="131"/>
      <c r="J3240" s="131"/>
      <c r="K3240" s="131"/>
      <c r="L3240" s="132"/>
      <c r="M3240" s="133"/>
    </row>
    <row r="3241" spans="1:13" ht="15" customHeight="1">
      <c r="A3241" s="143"/>
      <c r="B3241" s="130"/>
      <c r="C3241" s="131"/>
      <c r="D3241" s="131"/>
      <c r="E3241" s="131"/>
      <c r="F3241" s="152"/>
      <c r="G3241" s="130"/>
      <c r="H3241" s="130"/>
      <c r="I3241" s="131"/>
      <c r="J3241" s="131"/>
      <c r="K3241" s="131"/>
      <c r="L3241" s="132"/>
      <c r="M3241" s="133"/>
    </row>
    <row r="3242" spans="1:13" ht="15" customHeight="1">
      <c r="A3242" s="143"/>
      <c r="B3242" s="130"/>
      <c r="C3242" s="131"/>
      <c r="D3242" s="131"/>
      <c r="E3242" s="131"/>
      <c r="F3242" s="152"/>
      <c r="G3242" s="130"/>
      <c r="H3242" s="130"/>
      <c r="I3242" s="131"/>
      <c r="J3242" s="131"/>
      <c r="K3242" s="131"/>
      <c r="L3242" s="132"/>
      <c r="M3242" s="133"/>
    </row>
    <row r="3243" spans="1:13" ht="15" customHeight="1">
      <c r="A3243" s="143"/>
      <c r="B3243" s="130"/>
      <c r="C3243" s="131"/>
      <c r="D3243" s="131"/>
      <c r="E3243" s="131"/>
      <c r="F3243" s="152"/>
      <c r="G3243" s="130"/>
      <c r="H3243" s="130"/>
      <c r="I3243" s="131"/>
      <c r="J3243" s="131"/>
      <c r="K3243" s="131"/>
      <c r="L3243" s="132"/>
      <c r="M3243" s="133"/>
    </row>
    <row r="3244" spans="1:13" ht="15" customHeight="1">
      <c r="A3244" s="143"/>
      <c r="B3244" s="130"/>
      <c r="C3244" s="131"/>
      <c r="D3244" s="131"/>
      <c r="E3244" s="131"/>
      <c r="F3244" s="152"/>
      <c r="G3244" s="130"/>
      <c r="H3244" s="130"/>
      <c r="I3244" s="131"/>
      <c r="J3244" s="131"/>
      <c r="K3244" s="131"/>
      <c r="L3244" s="132"/>
      <c r="M3244" s="133"/>
    </row>
    <row r="3245" spans="1:13" ht="15" customHeight="1">
      <c r="A3245" s="143"/>
      <c r="B3245" s="130"/>
      <c r="C3245" s="131"/>
      <c r="D3245" s="131"/>
      <c r="E3245" s="131"/>
      <c r="F3245" s="152"/>
      <c r="G3245" s="130"/>
      <c r="H3245" s="130"/>
      <c r="I3245" s="131"/>
      <c r="J3245" s="131"/>
      <c r="K3245" s="131"/>
      <c r="L3245" s="132"/>
      <c r="M3245" s="133"/>
    </row>
    <row r="3246" spans="1:13" ht="15" customHeight="1">
      <c r="A3246" s="143"/>
      <c r="B3246" s="130"/>
      <c r="C3246" s="131"/>
      <c r="D3246" s="131"/>
      <c r="E3246" s="131"/>
      <c r="F3246" s="152"/>
      <c r="G3246" s="130"/>
      <c r="H3246" s="130"/>
      <c r="I3246" s="131"/>
      <c r="J3246" s="131"/>
      <c r="K3246" s="131"/>
      <c r="L3246" s="132"/>
      <c r="M3246" s="133"/>
    </row>
    <row r="3247" spans="1:13" ht="15" customHeight="1">
      <c r="A3247" s="143"/>
      <c r="B3247" s="130"/>
      <c r="C3247" s="131"/>
      <c r="D3247" s="131"/>
      <c r="E3247" s="131"/>
      <c r="F3247" s="152"/>
      <c r="G3247" s="130"/>
      <c r="H3247" s="130"/>
      <c r="I3247" s="131"/>
      <c r="J3247" s="131"/>
      <c r="K3247" s="131"/>
      <c r="L3247" s="132"/>
      <c r="M3247" s="133"/>
    </row>
    <row r="3248" spans="1:13" ht="15" customHeight="1">
      <c r="A3248" s="143"/>
      <c r="B3248" s="130"/>
      <c r="C3248" s="131"/>
      <c r="D3248" s="131"/>
      <c r="E3248" s="131"/>
      <c r="F3248" s="152"/>
      <c r="G3248" s="130"/>
      <c r="H3248" s="130"/>
      <c r="I3248" s="131"/>
      <c r="J3248" s="131"/>
      <c r="K3248" s="131"/>
      <c r="L3248" s="132"/>
      <c r="M3248" s="133"/>
    </row>
    <row r="3249" spans="1:13" ht="15" customHeight="1">
      <c r="A3249" s="143"/>
      <c r="B3249" s="130"/>
      <c r="C3249" s="131"/>
      <c r="D3249" s="131"/>
      <c r="E3249" s="131"/>
      <c r="F3249" s="152"/>
      <c r="G3249" s="130"/>
      <c r="H3249" s="130"/>
      <c r="I3249" s="131"/>
      <c r="J3249" s="131"/>
      <c r="K3249" s="131"/>
      <c r="L3249" s="132"/>
      <c r="M3249" s="133"/>
    </row>
    <row r="3250" spans="1:13" ht="15" customHeight="1">
      <c r="A3250" s="143"/>
      <c r="B3250" s="130"/>
      <c r="C3250" s="131"/>
      <c r="D3250" s="131"/>
      <c r="E3250" s="131"/>
      <c r="F3250" s="152"/>
      <c r="G3250" s="130"/>
      <c r="H3250" s="130"/>
      <c r="I3250" s="131"/>
      <c r="J3250" s="131"/>
      <c r="K3250" s="131"/>
      <c r="L3250" s="132"/>
      <c r="M3250" s="133"/>
    </row>
    <row r="3251" spans="1:13" ht="15" customHeight="1">
      <c r="A3251" s="143"/>
      <c r="B3251" s="130"/>
      <c r="C3251" s="131"/>
      <c r="D3251" s="131"/>
      <c r="E3251" s="131"/>
      <c r="F3251" s="152"/>
      <c r="G3251" s="130"/>
      <c r="H3251" s="130"/>
      <c r="I3251" s="131"/>
      <c r="J3251" s="131"/>
      <c r="K3251" s="131"/>
      <c r="L3251" s="132"/>
      <c r="M3251" s="133"/>
    </row>
    <row r="3252" spans="1:13" ht="15" customHeight="1">
      <c r="A3252" s="143"/>
      <c r="B3252" s="130"/>
      <c r="C3252" s="131"/>
      <c r="D3252" s="131"/>
      <c r="E3252" s="131"/>
      <c r="F3252" s="152"/>
      <c r="G3252" s="130"/>
      <c r="H3252" s="130"/>
      <c r="I3252" s="131"/>
      <c r="J3252" s="131"/>
      <c r="K3252" s="131"/>
      <c r="L3252" s="132"/>
      <c r="M3252" s="133"/>
    </row>
    <row r="3253" spans="1:13" ht="15" customHeight="1">
      <c r="A3253" s="143"/>
      <c r="B3253" s="130"/>
      <c r="C3253" s="131"/>
      <c r="D3253" s="131"/>
      <c r="E3253" s="131"/>
      <c r="F3253" s="152"/>
      <c r="G3253" s="130"/>
      <c r="H3253" s="130"/>
      <c r="I3253" s="131"/>
      <c r="J3253" s="131"/>
      <c r="K3253" s="131"/>
      <c r="L3253" s="132"/>
      <c r="M3253" s="133"/>
    </row>
    <row r="3254" spans="1:13" ht="15" customHeight="1">
      <c r="A3254" s="143"/>
      <c r="B3254" s="130"/>
      <c r="C3254" s="131"/>
      <c r="D3254" s="131"/>
      <c r="E3254" s="131"/>
      <c r="F3254" s="152"/>
      <c r="G3254" s="130"/>
      <c r="H3254" s="130"/>
      <c r="I3254" s="131"/>
      <c r="J3254" s="131"/>
      <c r="K3254" s="131"/>
      <c r="L3254" s="132"/>
      <c r="M3254" s="133"/>
    </row>
    <row r="3255" spans="1:13" ht="15" customHeight="1">
      <c r="A3255" s="143"/>
      <c r="B3255" s="130"/>
      <c r="C3255" s="131"/>
      <c r="D3255" s="131"/>
      <c r="E3255" s="131"/>
      <c r="F3255" s="152"/>
      <c r="G3255" s="130"/>
      <c r="H3255" s="130"/>
      <c r="I3255" s="131"/>
      <c r="J3255" s="131"/>
      <c r="K3255" s="131"/>
      <c r="L3255" s="132"/>
      <c r="M3255" s="133"/>
    </row>
    <row r="3256" spans="1:13" ht="15" customHeight="1">
      <c r="A3256" s="143"/>
      <c r="B3256" s="130"/>
      <c r="C3256" s="131"/>
      <c r="D3256" s="131"/>
      <c r="E3256" s="131"/>
      <c r="F3256" s="152"/>
      <c r="G3256" s="130"/>
      <c r="H3256" s="130"/>
      <c r="I3256" s="131"/>
      <c r="J3256" s="131"/>
      <c r="K3256" s="131"/>
      <c r="L3256" s="132"/>
      <c r="M3256" s="133"/>
    </row>
    <row r="3257" spans="1:13" ht="15" customHeight="1">
      <c r="A3257" s="143"/>
      <c r="B3257" s="130"/>
      <c r="C3257" s="131"/>
      <c r="D3257" s="131"/>
      <c r="E3257" s="131"/>
      <c r="F3257" s="152"/>
      <c r="G3257" s="130"/>
      <c r="H3257" s="130"/>
      <c r="I3257" s="131"/>
      <c r="J3257" s="131"/>
      <c r="K3257" s="131"/>
      <c r="L3257" s="132"/>
      <c r="M3257" s="133"/>
    </row>
    <row r="3258" spans="1:13" ht="15" customHeight="1">
      <c r="A3258" s="143"/>
      <c r="B3258" s="130"/>
      <c r="C3258" s="131"/>
      <c r="D3258" s="131"/>
      <c r="E3258" s="131"/>
      <c r="F3258" s="152"/>
      <c r="G3258" s="130"/>
      <c r="H3258" s="130"/>
      <c r="I3258" s="131"/>
      <c r="J3258" s="131"/>
      <c r="K3258" s="131"/>
      <c r="L3258" s="132"/>
      <c r="M3258" s="133"/>
    </row>
    <row r="3259" spans="1:13" ht="15" customHeight="1">
      <c r="A3259" s="143"/>
      <c r="B3259" s="130"/>
      <c r="C3259" s="131"/>
      <c r="D3259" s="131"/>
      <c r="E3259" s="131"/>
      <c r="F3259" s="152"/>
      <c r="G3259" s="130"/>
      <c r="H3259" s="130"/>
      <c r="I3259" s="131"/>
      <c r="J3259" s="131"/>
      <c r="K3259" s="131"/>
      <c r="L3259" s="132"/>
      <c r="M3259" s="133"/>
    </row>
    <row r="3260" spans="1:13" ht="15" customHeight="1">
      <c r="A3260" s="143"/>
      <c r="B3260" s="130"/>
      <c r="C3260" s="131"/>
      <c r="D3260" s="131"/>
      <c r="E3260" s="131"/>
      <c r="F3260" s="152"/>
      <c r="G3260" s="130"/>
      <c r="H3260" s="130"/>
      <c r="I3260" s="131"/>
      <c r="J3260" s="131"/>
      <c r="K3260" s="131"/>
      <c r="L3260" s="132"/>
      <c r="M3260" s="133"/>
    </row>
    <row r="3261" spans="1:13" ht="15" customHeight="1">
      <c r="A3261" s="143"/>
      <c r="B3261" s="130"/>
      <c r="C3261" s="131"/>
      <c r="D3261" s="131"/>
      <c r="E3261" s="131"/>
      <c r="F3261" s="152"/>
      <c r="G3261" s="130"/>
      <c r="H3261" s="130"/>
      <c r="I3261" s="131"/>
      <c r="J3261" s="131"/>
      <c r="K3261" s="131"/>
      <c r="L3261" s="132"/>
      <c r="M3261" s="133"/>
    </row>
    <row r="3262" spans="1:13" ht="15" customHeight="1">
      <c r="A3262" s="143"/>
      <c r="B3262" s="130"/>
      <c r="C3262" s="131"/>
      <c r="D3262" s="131"/>
      <c r="E3262" s="131"/>
      <c r="F3262" s="152"/>
      <c r="G3262" s="130"/>
      <c r="H3262" s="130"/>
      <c r="I3262" s="131"/>
      <c r="J3262" s="131"/>
      <c r="K3262" s="131"/>
      <c r="L3262" s="132"/>
      <c r="M3262" s="133"/>
    </row>
    <row r="3263" spans="1:13" ht="15" customHeight="1">
      <c r="A3263" s="143"/>
      <c r="B3263" s="130"/>
      <c r="C3263" s="131"/>
      <c r="D3263" s="131"/>
      <c r="E3263" s="131"/>
      <c r="F3263" s="152"/>
      <c r="G3263" s="130"/>
      <c r="H3263" s="130"/>
      <c r="I3263" s="131"/>
      <c r="J3263" s="131"/>
      <c r="K3263" s="131"/>
      <c r="L3263" s="132"/>
      <c r="M3263" s="133"/>
    </row>
    <row r="3264" spans="1:13" ht="15" customHeight="1">
      <c r="A3264" s="143"/>
      <c r="B3264" s="130"/>
      <c r="C3264" s="131"/>
      <c r="D3264" s="131"/>
      <c r="E3264" s="131"/>
      <c r="F3264" s="152"/>
      <c r="G3264" s="130"/>
      <c r="H3264" s="130"/>
      <c r="I3264" s="131"/>
      <c r="J3264" s="131"/>
      <c r="K3264" s="131"/>
      <c r="L3264" s="132"/>
      <c r="M3264" s="133"/>
    </row>
    <row r="3265" spans="1:13" ht="15" customHeight="1">
      <c r="A3265" s="143"/>
      <c r="B3265" s="130"/>
      <c r="C3265" s="131"/>
      <c r="D3265" s="131"/>
      <c r="E3265" s="131"/>
      <c r="F3265" s="152"/>
      <c r="G3265" s="130"/>
      <c r="H3265" s="130"/>
      <c r="I3265" s="131"/>
      <c r="J3265" s="131"/>
      <c r="K3265" s="131"/>
      <c r="L3265" s="132"/>
      <c r="M3265" s="133"/>
    </row>
    <row r="3266" spans="1:13" ht="15" customHeight="1">
      <c r="A3266" s="143"/>
      <c r="B3266" s="130"/>
      <c r="C3266" s="131"/>
      <c r="D3266" s="131"/>
      <c r="E3266" s="131"/>
      <c r="F3266" s="152"/>
      <c r="G3266" s="130"/>
      <c r="H3266" s="130"/>
      <c r="I3266" s="131"/>
      <c r="J3266" s="131"/>
      <c r="K3266" s="131"/>
      <c r="L3266" s="132"/>
      <c r="M3266" s="133"/>
    </row>
    <row r="3267" spans="1:13" ht="15" customHeight="1">
      <c r="A3267" s="143"/>
      <c r="B3267" s="130"/>
      <c r="C3267" s="131"/>
      <c r="D3267" s="131"/>
      <c r="E3267" s="131"/>
      <c r="F3267" s="152"/>
      <c r="G3267" s="130"/>
      <c r="H3267" s="130"/>
      <c r="I3267" s="131"/>
      <c r="J3267" s="131"/>
      <c r="K3267" s="131"/>
      <c r="L3267" s="132"/>
      <c r="M3267" s="133"/>
    </row>
    <row r="3268" spans="1:13" ht="15" customHeight="1">
      <c r="A3268" s="143"/>
      <c r="B3268" s="130"/>
      <c r="C3268" s="131"/>
      <c r="D3268" s="131"/>
      <c r="E3268" s="131"/>
      <c r="F3268" s="152"/>
      <c r="G3268" s="130"/>
      <c r="H3268" s="130"/>
      <c r="I3268" s="131"/>
      <c r="J3268" s="131"/>
      <c r="K3268" s="131"/>
      <c r="L3268" s="132"/>
      <c r="M3268" s="133"/>
    </row>
    <row r="3269" spans="1:13" ht="15" customHeight="1">
      <c r="A3269" s="143"/>
      <c r="B3269" s="130"/>
      <c r="C3269" s="131"/>
      <c r="D3269" s="131"/>
      <c r="E3269" s="131"/>
      <c r="F3269" s="152"/>
      <c r="G3269" s="130"/>
      <c r="H3269" s="130"/>
      <c r="I3269" s="131"/>
      <c r="J3269" s="131"/>
      <c r="K3269" s="131"/>
      <c r="L3269" s="132"/>
      <c r="M3269" s="133"/>
    </row>
    <row r="3270" spans="1:13" ht="15" customHeight="1">
      <c r="A3270" s="143"/>
      <c r="B3270" s="130"/>
      <c r="C3270" s="131"/>
      <c r="D3270" s="131"/>
      <c r="E3270" s="131"/>
      <c r="F3270" s="152"/>
      <c r="G3270" s="130"/>
      <c r="H3270" s="130"/>
      <c r="I3270" s="131"/>
      <c r="J3270" s="131"/>
      <c r="K3270" s="131"/>
      <c r="L3270" s="132"/>
      <c r="M3270" s="133"/>
    </row>
    <row r="3271" spans="1:13" ht="15" customHeight="1">
      <c r="A3271" s="143"/>
      <c r="B3271" s="130"/>
      <c r="C3271" s="131"/>
      <c r="D3271" s="131"/>
      <c r="E3271" s="131"/>
      <c r="F3271" s="152"/>
      <c r="G3271" s="130"/>
      <c r="H3271" s="130"/>
      <c r="I3271" s="131"/>
      <c r="J3271" s="131"/>
      <c r="K3271" s="131"/>
      <c r="L3271" s="132"/>
      <c r="M3271" s="133"/>
    </row>
    <row r="3272" spans="1:13" ht="15" customHeight="1">
      <c r="A3272" s="143"/>
      <c r="B3272" s="130"/>
      <c r="C3272" s="131"/>
      <c r="D3272" s="131"/>
      <c r="E3272" s="131"/>
      <c r="F3272" s="152"/>
      <c r="G3272" s="130"/>
      <c r="H3272" s="130"/>
      <c r="I3272" s="131"/>
      <c r="J3272" s="131"/>
      <c r="K3272" s="131"/>
      <c r="L3272" s="132"/>
      <c r="M3272" s="133"/>
    </row>
    <row r="3273" spans="1:13" ht="15" customHeight="1">
      <c r="A3273" s="143"/>
      <c r="B3273" s="130"/>
      <c r="C3273" s="131"/>
      <c r="D3273" s="131"/>
      <c r="E3273" s="131"/>
      <c r="F3273" s="152"/>
      <c r="G3273" s="130"/>
      <c r="H3273" s="130"/>
      <c r="I3273" s="131"/>
      <c r="J3273" s="131"/>
      <c r="K3273" s="131"/>
      <c r="L3273" s="132"/>
      <c r="M3273" s="133"/>
    </row>
    <row r="3274" spans="1:13" ht="15" customHeight="1">
      <c r="A3274" s="143"/>
      <c r="B3274" s="130"/>
      <c r="C3274" s="131"/>
      <c r="D3274" s="131"/>
      <c r="E3274" s="131"/>
      <c r="F3274" s="152"/>
      <c r="G3274" s="130"/>
      <c r="H3274" s="130"/>
      <c r="I3274" s="131"/>
      <c r="J3274" s="131"/>
      <c r="K3274" s="131"/>
      <c r="L3274" s="132"/>
      <c r="M3274" s="133"/>
    </row>
    <row r="3275" spans="1:13" ht="15" customHeight="1">
      <c r="A3275" s="143"/>
      <c r="B3275" s="130"/>
      <c r="C3275" s="131"/>
      <c r="D3275" s="131"/>
      <c r="E3275" s="131"/>
      <c r="F3275" s="152"/>
      <c r="G3275" s="130"/>
      <c r="H3275" s="130"/>
      <c r="I3275" s="131"/>
      <c r="J3275" s="131"/>
      <c r="K3275" s="131"/>
      <c r="L3275" s="132"/>
      <c r="M3275" s="133"/>
    </row>
    <row r="3276" spans="1:13" ht="15" customHeight="1">
      <c r="A3276" s="143"/>
      <c r="B3276" s="130"/>
      <c r="C3276" s="131"/>
      <c r="D3276" s="131"/>
      <c r="E3276" s="131"/>
      <c r="F3276" s="152"/>
      <c r="G3276" s="130"/>
      <c r="H3276" s="130"/>
      <c r="I3276" s="131"/>
      <c r="J3276" s="131"/>
      <c r="K3276" s="131"/>
      <c r="L3276" s="132"/>
      <c r="M3276" s="133"/>
    </row>
    <row r="3277" spans="1:13" ht="15" customHeight="1">
      <c r="A3277" s="143"/>
      <c r="B3277" s="130"/>
      <c r="C3277" s="131"/>
      <c r="D3277" s="131"/>
      <c r="E3277" s="131"/>
      <c r="F3277" s="152"/>
      <c r="G3277" s="130"/>
      <c r="H3277" s="130"/>
      <c r="I3277" s="131"/>
      <c r="J3277" s="131"/>
      <c r="K3277" s="131"/>
      <c r="L3277" s="132"/>
      <c r="M3277" s="133"/>
    </row>
    <row r="3278" spans="1:13" ht="15" customHeight="1">
      <c r="A3278" s="143"/>
      <c r="B3278" s="130"/>
      <c r="C3278" s="131"/>
      <c r="D3278" s="131"/>
      <c r="E3278" s="131"/>
      <c r="F3278" s="152"/>
      <c r="G3278" s="130"/>
      <c r="H3278" s="130"/>
      <c r="I3278" s="131"/>
      <c r="J3278" s="131"/>
      <c r="K3278" s="131"/>
      <c r="L3278" s="132"/>
      <c r="M3278" s="133"/>
    </row>
    <row r="3279" spans="1:13" ht="15" customHeight="1">
      <c r="A3279" s="143"/>
      <c r="B3279" s="130"/>
      <c r="C3279" s="131"/>
      <c r="D3279" s="131"/>
      <c r="E3279" s="131"/>
      <c r="F3279" s="152"/>
      <c r="G3279" s="130"/>
      <c r="H3279" s="130"/>
      <c r="I3279" s="131"/>
      <c r="J3279" s="131"/>
      <c r="K3279" s="131"/>
      <c r="L3279" s="132"/>
      <c r="M3279" s="133"/>
    </row>
    <row r="3280" spans="1:13" ht="15" customHeight="1">
      <c r="A3280" s="143"/>
      <c r="B3280" s="130"/>
      <c r="C3280" s="131"/>
      <c r="D3280" s="131"/>
      <c r="E3280" s="131"/>
      <c r="F3280" s="152"/>
      <c r="G3280" s="130"/>
      <c r="H3280" s="130"/>
      <c r="I3280" s="131"/>
      <c r="J3280" s="131"/>
      <c r="K3280" s="131"/>
      <c r="L3280" s="132"/>
      <c r="M3280" s="133"/>
    </row>
    <row r="3281" spans="1:13" ht="15" customHeight="1">
      <c r="A3281" s="143"/>
      <c r="B3281" s="130"/>
      <c r="C3281" s="131"/>
      <c r="D3281" s="131"/>
      <c r="E3281" s="131"/>
      <c r="F3281" s="152"/>
      <c r="G3281" s="130"/>
      <c r="H3281" s="130"/>
      <c r="I3281" s="131"/>
      <c r="J3281" s="131"/>
      <c r="K3281" s="131"/>
      <c r="L3281" s="132"/>
      <c r="M3281" s="133"/>
    </row>
    <row r="3282" spans="1:13" ht="15" customHeight="1">
      <c r="A3282" s="143"/>
      <c r="B3282" s="130"/>
      <c r="C3282" s="131"/>
      <c r="D3282" s="131"/>
      <c r="E3282" s="131"/>
      <c r="F3282" s="152"/>
      <c r="G3282" s="130"/>
      <c r="H3282" s="130"/>
      <c r="I3282" s="131"/>
      <c r="J3282" s="131"/>
      <c r="K3282" s="131"/>
      <c r="L3282" s="132"/>
      <c r="M3282" s="133"/>
    </row>
    <row r="3283" spans="1:13" ht="15" customHeight="1">
      <c r="A3283" s="143"/>
      <c r="B3283" s="130"/>
      <c r="C3283" s="131"/>
      <c r="D3283" s="131"/>
      <c r="E3283" s="131"/>
      <c r="F3283" s="152"/>
      <c r="G3283" s="130"/>
      <c r="H3283" s="130"/>
      <c r="I3283" s="131"/>
      <c r="J3283" s="131"/>
      <c r="K3283" s="131"/>
      <c r="L3283" s="132"/>
      <c r="M3283" s="133"/>
    </row>
    <row r="3284" spans="1:13" ht="15" customHeight="1">
      <c r="A3284" s="143"/>
      <c r="B3284" s="130"/>
      <c r="C3284" s="131"/>
      <c r="D3284" s="131"/>
      <c r="E3284" s="131"/>
      <c r="F3284" s="152"/>
      <c r="G3284" s="130"/>
      <c r="H3284" s="130"/>
      <c r="I3284" s="131"/>
      <c r="J3284" s="131"/>
      <c r="K3284" s="131"/>
      <c r="L3284" s="132"/>
      <c r="M3284" s="133"/>
    </row>
    <row r="3285" spans="1:13" ht="15" customHeight="1">
      <c r="A3285" s="143"/>
      <c r="B3285" s="130"/>
      <c r="C3285" s="131"/>
      <c r="D3285" s="131"/>
      <c r="E3285" s="131"/>
      <c r="F3285" s="152"/>
      <c r="G3285" s="130"/>
      <c r="H3285" s="130"/>
      <c r="I3285" s="131"/>
      <c r="J3285" s="131"/>
      <c r="K3285" s="131"/>
      <c r="L3285" s="132"/>
      <c r="M3285" s="133"/>
    </row>
    <row r="3286" spans="1:13" ht="15" customHeight="1">
      <c r="A3286" s="143"/>
      <c r="B3286" s="130"/>
      <c r="C3286" s="131"/>
      <c r="D3286" s="131"/>
      <c r="E3286" s="131"/>
      <c r="F3286" s="152"/>
      <c r="G3286" s="130"/>
      <c r="H3286" s="130"/>
      <c r="I3286" s="131"/>
      <c r="J3286" s="131"/>
      <c r="K3286" s="131"/>
      <c r="L3286" s="132"/>
      <c r="M3286" s="133"/>
    </row>
    <row r="3287" spans="1:13" ht="15" customHeight="1">
      <c r="A3287" s="143"/>
      <c r="B3287" s="130"/>
      <c r="C3287" s="131"/>
      <c r="D3287" s="131"/>
      <c r="E3287" s="131"/>
      <c r="F3287" s="152"/>
      <c r="G3287" s="130"/>
      <c r="H3287" s="130"/>
      <c r="I3287" s="131"/>
      <c r="J3287" s="131"/>
      <c r="K3287" s="131"/>
      <c r="L3287" s="132"/>
      <c r="M3287" s="133"/>
    </row>
    <row r="3288" spans="1:13" ht="15" customHeight="1">
      <c r="A3288" s="143"/>
      <c r="B3288" s="130"/>
      <c r="C3288" s="131"/>
      <c r="D3288" s="131"/>
      <c r="E3288" s="131"/>
      <c r="F3288" s="152"/>
      <c r="G3288" s="130"/>
      <c r="H3288" s="130"/>
      <c r="I3288" s="131"/>
      <c r="J3288" s="131"/>
      <c r="K3288" s="131"/>
      <c r="L3288" s="132"/>
      <c r="M3288" s="133"/>
    </row>
    <row r="3289" spans="1:13" ht="15" customHeight="1">
      <c r="A3289" s="143"/>
      <c r="B3289" s="130"/>
      <c r="C3289" s="131"/>
      <c r="D3289" s="131"/>
      <c r="E3289" s="131"/>
      <c r="F3289" s="152"/>
      <c r="G3289" s="130"/>
      <c r="H3289" s="130"/>
      <c r="I3289" s="131"/>
      <c r="J3289" s="131"/>
      <c r="K3289" s="131"/>
      <c r="L3289" s="132"/>
      <c r="M3289" s="133"/>
    </row>
    <row r="3290" spans="1:13" ht="15" customHeight="1">
      <c r="A3290" s="143"/>
      <c r="B3290" s="130"/>
      <c r="C3290" s="131"/>
      <c r="D3290" s="131"/>
      <c r="E3290" s="131"/>
      <c r="F3290" s="152"/>
      <c r="G3290" s="130"/>
      <c r="H3290" s="130"/>
      <c r="I3290" s="131"/>
      <c r="J3290" s="131"/>
      <c r="K3290" s="131"/>
      <c r="L3290" s="132"/>
      <c r="M3290" s="133"/>
    </row>
    <row r="3291" spans="1:13" ht="15" customHeight="1">
      <c r="A3291" s="143"/>
      <c r="B3291" s="130"/>
      <c r="C3291" s="131"/>
      <c r="D3291" s="131"/>
      <c r="E3291" s="131"/>
      <c r="F3291" s="152"/>
      <c r="G3291" s="130"/>
      <c r="H3291" s="130"/>
      <c r="I3291" s="131"/>
      <c r="J3291" s="131"/>
      <c r="K3291" s="131"/>
      <c r="L3291" s="132"/>
      <c r="M3291" s="133"/>
    </row>
    <row r="3292" spans="1:13" ht="15" customHeight="1">
      <c r="A3292" s="143"/>
      <c r="B3292" s="130"/>
      <c r="C3292" s="131"/>
      <c r="D3292" s="131"/>
      <c r="E3292" s="131"/>
      <c r="F3292" s="152"/>
      <c r="G3292" s="130"/>
      <c r="H3292" s="130"/>
      <c r="I3292" s="131"/>
      <c r="J3292" s="131"/>
      <c r="K3292" s="131"/>
      <c r="L3292" s="132"/>
      <c r="M3292" s="133"/>
    </row>
    <row r="3293" spans="1:13" ht="15" customHeight="1">
      <c r="A3293" s="143"/>
      <c r="B3293" s="130"/>
      <c r="C3293" s="131"/>
      <c r="D3293" s="131"/>
      <c r="E3293" s="131"/>
      <c r="F3293" s="152"/>
      <c r="G3293" s="130"/>
      <c r="H3293" s="130"/>
      <c r="I3293" s="131"/>
      <c r="J3293" s="131"/>
      <c r="K3293" s="131"/>
      <c r="L3293" s="132"/>
      <c r="M3293" s="133"/>
    </row>
    <row r="3294" spans="1:13" ht="15" customHeight="1">
      <c r="A3294" s="143"/>
      <c r="B3294" s="130"/>
      <c r="C3294" s="131"/>
      <c r="D3294" s="131"/>
      <c r="E3294" s="131"/>
      <c r="F3294" s="152"/>
      <c r="G3294" s="130"/>
      <c r="H3294" s="130"/>
      <c r="I3294" s="131"/>
      <c r="J3294" s="131"/>
      <c r="K3294" s="131"/>
      <c r="L3294" s="132"/>
      <c r="M3294" s="133"/>
    </row>
    <row r="3295" spans="1:13" ht="15" customHeight="1">
      <c r="A3295" s="143"/>
      <c r="B3295" s="130"/>
      <c r="C3295" s="131"/>
      <c r="D3295" s="131"/>
      <c r="E3295" s="131"/>
      <c r="F3295" s="152"/>
      <c r="G3295" s="130"/>
      <c r="H3295" s="130"/>
      <c r="I3295" s="131"/>
      <c r="J3295" s="131"/>
      <c r="K3295" s="131"/>
      <c r="L3295" s="132"/>
      <c r="M3295" s="133"/>
    </row>
    <row r="3296" spans="1:13" ht="15" customHeight="1">
      <c r="A3296" s="143"/>
      <c r="B3296" s="130"/>
      <c r="C3296" s="131"/>
      <c r="D3296" s="131"/>
      <c r="E3296" s="131"/>
      <c r="F3296" s="152"/>
      <c r="G3296" s="130"/>
      <c r="H3296" s="130"/>
      <c r="I3296" s="131"/>
      <c r="J3296" s="131"/>
      <c r="K3296" s="131"/>
      <c r="L3296" s="132"/>
      <c r="M3296" s="133"/>
    </row>
    <row r="3297" spans="1:13" ht="15" customHeight="1">
      <c r="A3297" s="143"/>
      <c r="B3297" s="130"/>
      <c r="C3297" s="131"/>
      <c r="D3297" s="131"/>
      <c r="E3297" s="131"/>
      <c r="F3297" s="152"/>
      <c r="G3297" s="130"/>
      <c r="H3297" s="130"/>
      <c r="I3297" s="131"/>
      <c r="J3297" s="131"/>
      <c r="K3297" s="131"/>
      <c r="L3297" s="132"/>
      <c r="M3297" s="133"/>
    </row>
    <row r="3298" spans="1:13" ht="15" customHeight="1">
      <c r="A3298" s="143"/>
      <c r="B3298" s="130"/>
      <c r="C3298" s="131"/>
      <c r="D3298" s="131"/>
      <c r="E3298" s="131"/>
      <c r="F3298" s="152"/>
      <c r="G3298" s="130"/>
      <c r="H3298" s="130"/>
      <c r="I3298" s="131"/>
      <c r="J3298" s="131"/>
      <c r="K3298" s="131"/>
      <c r="L3298" s="132"/>
      <c r="M3298" s="133"/>
    </row>
    <row r="3299" spans="1:13" ht="15" customHeight="1">
      <c r="A3299" s="143"/>
      <c r="B3299" s="130"/>
      <c r="C3299" s="131"/>
      <c r="D3299" s="131"/>
      <c r="E3299" s="131"/>
      <c r="F3299" s="152"/>
      <c r="G3299" s="130"/>
      <c r="H3299" s="130"/>
      <c r="I3299" s="131"/>
      <c r="J3299" s="131"/>
      <c r="K3299" s="131"/>
      <c r="L3299" s="132"/>
      <c r="M3299" s="133"/>
    </row>
    <row r="3300" spans="1:13" ht="15" customHeight="1">
      <c r="A3300" s="143"/>
      <c r="B3300" s="130"/>
      <c r="C3300" s="131"/>
      <c r="D3300" s="131"/>
      <c r="E3300" s="131"/>
      <c r="F3300" s="152"/>
      <c r="G3300" s="130"/>
      <c r="H3300" s="130"/>
      <c r="I3300" s="131"/>
      <c r="J3300" s="131"/>
      <c r="K3300" s="131"/>
      <c r="L3300" s="132"/>
      <c r="M3300" s="133"/>
    </row>
    <row r="3301" spans="1:13" ht="15" customHeight="1">
      <c r="A3301" s="143"/>
      <c r="B3301" s="130"/>
      <c r="C3301" s="131"/>
      <c r="D3301" s="131"/>
      <c r="E3301" s="131"/>
      <c r="F3301" s="152"/>
      <c r="G3301" s="130"/>
      <c r="H3301" s="130"/>
      <c r="I3301" s="131"/>
      <c r="J3301" s="131"/>
      <c r="K3301" s="131"/>
      <c r="L3301" s="132"/>
      <c r="M3301" s="133"/>
    </row>
    <row r="3302" spans="1:13" ht="15" customHeight="1">
      <c r="A3302" s="143"/>
      <c r="B3302" s="130"/>
      <c r="C3302" s="131"/>
      <c r="D3302" s="131"/>
      <c r="E3302" s="131"/>
      <c r="F3302" s="152"/>
      <c r="G3302" s="130"/>
      <c r="H3302" s="130"/>
      <c r="I3302" s="131"/>
      <c r="J3302" s="131"/>
      <c r="K3302" s="131"/>
      <c r="L3302" s="132"/>
      <c r="M3302" s="133"/>
    </row>
    <row r="3303" spans="1:13" ht="15" customHeight="1">
      <c r="A3303" s="143"/>
      <c r="B3303" s="130"/>
      <c r="C3303" s="131"/>
      <c r="D3303" s="131"/>
      <c r="E3303" s="131"/>
      <c r="F3303" s="152"/>
      <c r="G3303" s="130"/>
      <c r="H3303" s="130"/>
      <c r="I3303" s="131"/>
      <c r="J3303" s="131"/>
      <c r="K3303" s="131"/>
      <c r="L3303" s="132"/>
      <c r="M3303" s="133"/>
    </row>
    <row r="3304" spans="1:13" ht="15" customHeight="1">
      <c r="A3304" s="143"/>
      <c r="B3304" s="130"/>
      <c r="C3304" s="131"/>
      <c r="D3304" s="131"/>
      <c r="E3304" s="131"/>
      <c r="F3304" s="152"/>
      <c r="G3304" s="130"/>
      <c r="H3304" s="130"/>
      <c r="I3304" s="131"/>
      <c r="J3304" s="131"/>
      <c r="K3304" s="131"/>
      <c r="L3304" s="132"/>
      <c r="M3304" s="133"/>
    </row>
    <row r="3305" spans="1:13" ht="15" customHeight="1">
      <c r="A3305" s="143"/>
      <c r="B3305" s="130"/>
      <c r="C3305" s="131"/>
      <c r="D3305" s="131"/>
      <c r="E3305" s="131"/>
      <c r="F3305" s="152"/>
      <c r="G3305" s="130"/>
      <c r="H3305" s="130"/>
      <c r="I3305" s="131"/>
      <c r="J3305" s="131"/>
      <c r="K3305" s="131"/>
      <c r="L3305" s="132"/>
      <c r="M3305" s="133"/>
    </row>
    <row r="3306" spans="1:13" ht="15" customHeight="1">
      <c r="A3306" s="143"/>
      <c r="B3306" s="130"/>
      <c r="C3306" s="131"/>
      <c r="D3306" s="131"/>
      <c r="E3306" s="131"/>
      <c r="F3306" s="152"/>
      <c r="G3306" s="130"/>
      <c r="H3306" s="130"/>
      <c r="I3306" s="131"/>
      <c r="J3306" s="131"/>
      <c r="K3306" s="131"/>
      <c r="L3306" s="132"/>
      <c r="M3306" s="133"/>
    </row>
    <row r="3307" spans="1:13" ht="15" customHeight="1">
      <c r="A3307" s="143"/>
      <c r="B3307" s="130"/>
      <c r="C3307" s="131"/>
      <c r="D3307" s="131"/>
      <c r="E3307" s="131"/>
      <c r="F3307" s="152"/>
      <c r="G3307" s="130"/>
      <c r="H3307" s="130"/>
      <c r="I3307" s="131"/>
      <c r="J3307" s="131"/>
      <c r="K3307" s="131"/>
      <c r="L3307" s="132"/>
      <c r="M3307" s="133"/>
    </row>
    <row r="3308" spans="1:13" ht="15" customHeight="1">
      <c r="A3308" s="143"/>
      <c r="B3308" s="130"/>
      <c r="C3308" s="131"/>
      <c r="D3308" s="131"/>
      <c r="E3308" s="131"/>
      <c r="F3308" s="152"/>
      <c r="G3308" s="130"/>
      <c r="H3308" s="130"/>
      <c r="I3308" s="131"/>
      <c r="J3308" s="131"/>
      <c r="K3308" s="131"/>
      <c r="L3308" s="132"/>
      <c r="M3308" s="133"/>
    </row>
    <row r="3309" spans="1:13" ht="15" customHeight="1">
      <c r="A3309" s="143"/>
      <c r="B3309" s="130"/>
      <c r="C3309" s="131"/>
      <c r="D3309" s="131"/>
      <c r="E3309" s="131"/>
      <c r="F3309" s="152"/>
      <c r="G3309" s="130"/>
      <c r="H3309" s="130"/>
      <c r="I3309" s="131"/>
      <c r="J3309" s="131"/>
      <c r="K3309" s="131"/>
      <c r="L3309" s="132"/>
      <c r="M3309" s="133"/>
    </row>
    <row r="3310" spans="1:13" ht="15" customHeight="1">
      <c r="A3310" s="143"/>
      <c r="B3310" s="130"/>
      <c r="C3310" s="131"/>
      <c r="D3310" s="131"/>
      <c r="E3310" s="131"/>
      <c r="F3310" s="152"/>
      <c r="G3310" s="130"/>
      <c r="H3310" s="130"/>
      <c r="I3310" s="131"/>
      <c r="J3310" s="131"/>
      <c r="K3310" s="131"/>
      <c r="L3310" s="132"/>
      <c r="M3310" s="133"/>
    </row>
    <row r="3311" spans="1:13" ht="15" customHeight="1">
      <c r="A3311" s="143"/>
      <c r="B3311" s="130"/>
      <c r="C3311" s="131"/>
      <c r="D3311" s="131"/>
      <c r="E3311" s="131"/>
      <c r="F3311" s="152"/>
      <c r="G3311" s="130"/>
      <c r="H3311" s="130"/>
      <c r="I3311" s="131"/>
      <c r="J3311" s="131"/>
      <c r="K3311" s="131"/>
      <c r="L3311" s="132"/>
      <c r="M3311" s="133"/>
    </row>
    <row r="3312" spans="1:13" ht="15" customHeight="1">
      <c r="A3312" s="143"/>
      <c r="B3312" s="130"/>
      <c r="C3312" s="131"/>
      <c r="D3312" s="131"/>
      <c r="E3312" s="131"/>
      <c r="F3312" s="152"/>
      <c r="G3312" s="130"/>
      <c r="H3312" s="130"/>
      <c r="I3312" s="131"/>
      <c r="J3312" s="131"/>
      <c r="K3312" s="131"/>
      <c r="L3312" s="132"/>
      <c r="M3312" s="133"/>
    </row>
    <row r="3313" spans="1:13" ht="15" customHeight="1">
      <c r="A3313" s="143"/>
      <c r="B3313" s="130"/>
      <c r="C3313" s="131"/>
      <c r="D3313" s="131"/>
      <c r="E3313" s="131"/>
      <c r="F3313" s="152"/>
      <c r="G3313" s="130"/>
      <c r="H3313" s="130"/>
      <c r="I3313" s="131"/>
      <c r="J3313" s="131"/>
      <c r="K3313" s="131"/>
      <c r="L3313" s="132"/>
      <c r="M3313" s="133"/>
    </row>
    <row r="3314" spans="1:13" ht="15" customHeight="1">
      <c r="A3314" s="143"/>
      <c r="B3314" s="130"/>
      <c r="C3314" s="131"/>
      <c r="D3314" s="131"/>
      <c r="E3314" s="131"/>
      <c r="F3314" s="152"/>
      <c r="G3314" s="130"/>
      <c r="H3314" s="130"/>
      <c r="I3314" s="131"/>
      <c r="J3314" s="131"/>
      <c r="K3314" s="131"/>
      <c r="L3314" s="132"/>
      <c r="M3314" s="133"/>
    </row>
    <row r="3315" spans="1:13" ht="15" customHeight="1">
      <c r="A3315" s="143"/>
      <c r="B3315" s="130"/>
      <c r="C3315" s="131"/>
      <c r="D3315" s="131"/>
      <c r="E3315" s="131"/>
      <c r="F3315" s="152"/>
      <c r="G3315" s="130"/>
      <c r="H3315" s="130"/>
      <c r="I3315" s="131"/>
      <c r="J3315" s="131"/>
      <c r="K3315" s="131"/>
      <c r="L3315" s="132"/>
      <c r="M3315" s="133"/>
    </row>
    <row r="3316" spans="1:13" ht="15" customHeight="1">
      <c r="A3316" s="143"/>
      <c r="B3316" s="130"/>
      <c r="C3316" s="131"/>
      <c r="D3316" s="131"/>
      <c r="E3316" s="131"/>
      <c r="F3316" s="152"/>
      <c r="G3316" s="130"/>
      <c r="H3316" s="130"/>
      <c r="I3316" s="131"/>
      <c r="J3316" s="131"/>
      <c r="K3316" s="131"/>
      <c r="L3316" s="132"/>
      <c r="M3316" s="133"/>
    </row>
    <row r="3317" spans="1:13" ht="15" customHeight="1">
      <c r="A3317" s="143"/>
      <c r="B3317" s="130"/>
      <c r="C3317" s="131"/>
      <c r="D3317" s="131"/>
      <c r="E3317" s="131"/>
      <c r="F3317" s="152"/>
      <c r="G3317" s="130"/>
      <c r="H3317" s="130"/>
      <c r="I3317" s="131"/>
      <c r="J3317" s="131"/>
      <c r="K3317" s="131"/>
      <c r="L3317" s="132"/>
      <c r="M3317" s="133"/>
    </row>
    <row r="3318" spans="1:13" ht="15" customHeight="1">
      <c r="A3318" s="143"/>
      <c r="B3318" s="130"/>
      <c r="C3318" s="131"/>
      <c r="D3318" s="131"/>
      <c r="E3318" s="131"/>
      <c r="F3318" s="152"/>
      <c r="G3318" s="130"/>
      <c r="H3318" s="130"/>
      <c r="I3318" s="131"/>
      <c r="J3318" s="131"/>
      <c r="K3318" s="131"/>
      <c r="L3318" s="132"/>
      <c r="M3318" s="133"/>
    </row>
    <row r="3319" spans="1:13" ht="15" customHeight="1">
      <c r="A3319" s="143"/>
      <c r="B3319" s="130"/>
      <c r="C3319" s="131"/>
      <c r="D3319" s="131"/>
      <c r="E3319" s="131"/>
      <c r="F3319" s="152"/>
      <c r="G3319" s="130"/>
      <c r="H3319" s="130"/>
      <c r="I3319" s="131"/>
      <c r="J3319" s="131"/>
      <c r="K3319" s="131"/>
      <c r="L3319" s="132"/>
      <c r="M3319" s="133"/>
    </row>
    <row r="3320" spans="1:13" ht="15" customHeight="1">
      <c r="A3320" s="143"/>
      <c r="B3320" s="130"/>
      <c r="C3320" s="131"/>
      <c r="D3320" s="131"/>
      <c r="E3320" s="131"/>
      <c r="F3320" s="152"/>
      <c r="G3320" s="130"/>
      <c r="H3320" s="130"/>
      <c r="I3320" s="131"/>
      <c r="J3320" s="131"/>
      <c r="K3320" s="131"/>
      <c r="L3320" s="132"/>
      <c r="M3320" s="133"/>
    </row>
    <row r="3321" spans="1:13" ht="15" customHeight="1">
      <c r="A3321" s="143"/>
      <c r="B3321" s="130"/>
      <c r="C3321" s="131"/>
      <c r="D3321" s="131"/>
      <c r="E3321" s="131"/>
      <c r="F3321" s="152"/>
      <c r="G3321" s="130"/>
      <c r="H3321" s="130"/>
      <c r="I3321" s="131"/>
      <c r="J3321" s="131"/>
      <c r="K3321" s="131"/>
      <c r="L3321" s="132"/>
      <c r="M3321" s="133"/>
    </row>
    <row r="3322" spans="1:13" ht="15" customHeight="1">
      <c r="A3322" s="143"/>
      <c r="B3322" s="130"/>
      <c r="C3322" s="131"/>
      <c r="D3322" s="131"/>
      <c r="E3322" s="131"/>
      <c r="F3322" s="152"/>
      <c r="G3322" s="130"/>
      <c r="H3322" s="130"/>
      <c r="I3322" s="131"/>
      <c r="J3322" s="131"/>
      <c r="K3322" s="131"/>
      <c r="L3322" s="132"/>
      <c r="M3322" s="133"/>
    </row>
    <row r="3323" spans="1:13" ht="15" customHeight="1">
      <c r="A3323" s="143"/>
      <c r="B3323" s="130"/>
      <c r="C3323" s="131"/>
      <c r="D3323" s="131"/>
      <c r="E3323" s="131"/>
      <c r="F3323" s="152"/>
      <c r="G3323" s="130"/>
      <c r="H3323" s="130"/>
      <c r="I3323" s="131"/>
      <c r="J3323" s="131"/>
      <c r="K3323" s="131"/>
      <c r="L3323" s="132"/>
      <c r="M3323" s="133"/>
    </row>
    <row r="3324" spans="1:13" ht="15" customHeight="1">
      <c r="A3324" s="143"/>
      <c r="B3324" s="130"/>
      <c r="C3324" s="131"/>
      <c r="D3324" s="131"/>
      <c r="E3324" s="131"/>
      <c r="F3324" s="152"/>
      <c r="G3324" s="130"/>
      <c r="H3324" s="130"/>
      <c r="I3324" s="131"/>
      <c r="J3324" s="131"/>
      <c r="K3324" s="131"/>
      <c r="L3324" s="132"/>
      <c r="M3324" s="133"/>
    </row>
    <row r="3325" spans="1:13" ht="15" customHeight="1">
      <c r="A3325" s="143"/>
      <c r="B3325" s="130"/>
      <c r="C3325" s="131"/>
      <c r="D3325" s="131"/>
      <c r="E3325" s="131"/>
      <c r="F3325" s="152"/>
      <c r="G3325" s="130"/>
      <c r="H3325" s="130"/>
      <c r="I3325" s="131"/>
      <c r="J3325" s="131"/>
      <c r="K3325" s="131"/>
      <c r="L3325" s="132"/>
      <c r="M3325" s="133"/>
    </row>
    <row r="3326" spans="1:13" ht="15" customHeight="1">
      <c r="A3326" s="143"/>
      <c r="B3326" s="130"/>
      <c r="C3326" s="131"/>
      <c r="D3326" s="131"/>
      <c r="E3326" s="131"/>
      <c r="F3326" s="152"/>
      <c r="G3326" s="130"/>
      <c r="H3326" s="130"/>
      <c r="I3326" s="131"/>
      <c r="J3326" s="131"/>
      <c r="K3326" s="131"/>
      <c r="L3326" s="132"/>
      <c r="M3326" s="133"/>
    </row>
    <row r="3327" spans="1:13" ht="15" customHeight="1">
      <c r="A3327" s="143"/>
      <c r="B3327" s="130"/>
      <c r="C3327" s="131"/>
      <c r="D3327" s="131"/>
      <c r="E3327" s="131"/>
      <c r="F3327" s="152"/>
      <c r="G3327" s="130"/>
      <c r="H3327" s="130"/>
      <c r="I3327" s="131"/>
      <c r="J3327" s="131"/>
      <c r="K3327" s="131"/>
      <c r="L3327" s="132"/>
      <c r="M3327" s="133"/>
    </row>
    <row r="3328" spans="1:13" ht="15" customHeight="1">
      <c r="A3328" s="143"/>
      <c r="B3328" s="130"/>
      <c r="C3328" s="131"/>
      <c r="D3328" s="131"/>
      <c r="E3328" s="131"/>
      <c r="F3328" s="152"/>
      <c r="G3328" s="130"/>
      <c r="H3328" s="130"/>
      <c r="I3328" s="131"/>
      <c r="J3328" s="131"/>
      <c r="K3328" s="131"/>
      <c r="L3328" s="132"/>
      <c r="M3328" s="133"/>
    </row>
    <row r="3329" spans="1:13" ht="15" customHeight="1">
      <c r="A3329" s="143"/>
      <c r="B3329" s="130"/>
      <c r="C3329" s="131"/>
      <c r="D3329" s="131"/>
      <c r="E3329" s="131"/>
      <c r="F3329" s="152"/>
      <c r="G3329" s="130"/>
      <c r="H3329" s="130"/>
      <c r="I3329" s="131"/>
      <c r="J3329" s="131"/>
      <c r="K3329" s="131"/>
      <c r="L3329" s="132"/>
      <c r="M3329" s="133"/>
    </row>
    <row r="3330" spans="1:13" ht="15" customHeight="1">
      <c r="A3330" s="143"/>
      <c r="B3330" s="130"/>
      <c r="C3330" s="131"/>
      <c r="D3330" s="131"/>
      <c r="E3330" s="131"/>
      <c r="F3330" s="152"/>
      <c r="G3330" s="130"/>
      <c r="H3330" s="130"/>
      <c r="I3330" s="131"/>
      <c r="J3330" s="131"/>
      <c r="K3330" s="131"/>
      <c r="L3330" s="132"/>
      <c r="M3330" s="133"/>
    </row>
    <row r="3331" spans="1:13" ht="15" customHeight="1">
      <c r="A3331" s="143"/>
      <c r="B3331" s="130"/>
      <c r="C3331" s="131"/>
      <c r="D3331" s="131"/>
      <c r="E3331" s="131"/>
      <c r="F3331" s="152"/>
      <c r="G3331" s="130"/>
      <c r="H3331" s="130"/>
      <c r="I3331" s="131"/>
      <c r="J3331" s="131"/>
      <c r="K3331" s="131"/>
      <c r="L3331" s="132"/>
      <c r="M3331" s="133"/>
    </row>
    <row r="3332" spans="1:13" ht="15" customHeight="1">
      <c r="A3332" s="143"/>
      <c r="B3332" s="130"/>
      <c r="C3332" s="131"/>
      <c r="D3332" s="131"/>
      <c r="E3332" s="131"/>
      <c r="F3332" s="152"/>
      <c r="G3332" s="130"/>
      <c r="H3332" s="130"/>
      <c r="I3332" s="131"/>
      <c r="J3332" s="131"/>
      <c r="K3332" s="131"/>
      <c r="L3332" s="132"/>
      <c r="M3332" s="133"/>
    </row>
    <row r="3333" spans="1:13" ht="15" customHeight="1">
      <c r="A3333" s="143"/>
      <c r="B3333" s="130"/>
      <c r="C3333" s="131"/>
      <c r="D3333" s="131"/>
      <c r="E3333" s="131"/>
      <c r="F3333" s="152"/>
      <c r="G3333" s="130"/>
      <c r="H3333" s="130"/>
      <c r="I3333" s="131"/>
      <c r="J3333" s="131"/>
      <c r="K3333" s="131"/>
      <c r="L3333" s="132"/>
      <c r="M3333" s="133"/>
    </row>
    <row r="3334" spans="1:13" ht="15" customHeight="1">
      <c r="A3334" s="143"/>
      <c r="B3334" s="130"/>
      <c r="C3334" s="131"/>
      <c r="D3334" s="131"/>
      <c r="E3334" s="131"/>
      <c r="F3334" s="152"/>
      <c r="G3334" s="130"/>
      <c r="H3334" s="130"/>
      <c r="I3334" s="131"/>
      <c r="J3334" s="131"/>
      <c r="K3334" s="131"/>
      <c r="L3334" s="132"/>
      <c r="M3334" s="133"/>
    </row>
    <row r="3335" spans="1:13" ht="15" customHeight="1">
      <c r="A3335" s="143"/>
      <c r="B3335" s="130"/>
      <c r="C3335" s="131"/>
      <c r="D3335" s="131"/>
      <c r="E3335" s="131"/>
      <c r="F3335" s="152"/>
      <c r="G3335" s="130"/>
      <c r="H3335" s="130"/>
      <c r="I3335" s="131"/>
      <c r="J3335" s="131"/>
      <c r="K3335" s="131"/>
      <c r="L3335" s="132"/>
      <c r="M3335" s="133"/>
    </row>
    <row r="3336" spans="1:13" ht="15" customHeight="1">
      <c r="A3336" s="143"/>
      <c r="B3336" s="130"/>
      <c r="C3336" s="131"/>
      <c r="D3336" s="131"/>
      <c r="E3336" s="131"/>
      <c r="F3336" s="152"/>
      <c r="G3336" s="130"/>
      <c r="H3336" s="130"/>
      <c r="I3336" s="131"/>
      <c r="J3336" s="131"/>
      <c r="K3336" s="131"/>
      <c r="L3336" s="132"/>
      <c r="M3336" s="133"/>
    </row>
    <row r="3337" spans="1:13" ht="15" customHeight="1">
      <c r="A3337" s="143"/>
      <c r="B3337" s="130"/>
      <c r="C3337" s="131"/>
      <c r="D3337" s="131"/>
      <c r="E3337" s="131"/>
      <c r="F3337" s="152"/>
      <c r="G3337" s="130"/>
      <c r="H3337" s="130"/>
      <c r="I3337" s="131"/>
      <c r="J3337" s="131"/>
      <c r="K3337" s="131"/>
      <c r="L3337" s="132"/>
      <c r="M3337" s="133"/>
    </row>
    <row r="3338" spans="1:13" ht="15" customHeight="1">
      <c r="A3338" s="143"/>
      <c r="B3338" s="130"/>
      <c r="C3338" s="131"/>
      <c r="D3338" s="131"/>
      <c r="E3338" s="131"/>
      <c r="F3338" s="152"/>
      <c r="G3338" s="130"/>
      <c r="H3338" s="130"/>
      <c r="I3338" s="131"/>
      <c r="J3338" s="131"/>
      <c r="K3338" s="131"/>
      <c r="L3338" s="132"/>
      <c r="M3338" s="133"/>
    </row>
    <row r="3339" spans="1:13" ht="15" customHeight="1">
      <c r="A3339" s="143"/>
      <c r="B3339" s="130"/>
      <c r="C3339" s="131"/>
      <c r="D3339" s="131"/>
      <c r="E3339" s="131"/>
      <c r="F3339" s="152"/>
      <c r="G3339" s="130"/>
      <c r="H3339" s="130"/>
      <c r="I3339" s="131"/>
      <c r="J3339" s="131"/>
      <c r="K3339" s="131"/>
      <c r="L3339" s="132"/>
      <c r="M3339" s="133"/>
    </row>
    <row r="3340" spans="1:13" ht="15" customHeight="1">
      <c r="A3340" s="143"/>
      <c r="B3340" s="130"/>
      <c r="C3340" s="131"/>
      <c r="D3340" s="131"/>
      <c r="E3340" s="131"/>
      <c r="F3340" s="152"/>
      <c r="G3340" s="130"/>
      <c r="H3340" s="130"/>
      <c r="I3340" s="131"/>
      <c r="J3340" s="131"/>
      <c r="K3340" s="131"/>
      <c r="L3340" s="132"/>
      <c r="M3340" s="133"/>
    </row>
    <row r="3341" spans="1:13" ht="15" customHeight="1">
      <c r="A3341" s="143"/>
      <c r="B3341" s="130"/>
      <c r="C3341" s="131"/>
      <c r="D3341" s="131"/>
      <c r="E3341" s="131"/>
      <c r="F3341" s="152"/>
      <c r="G3341" s="130"/>
      <c r="H3341" s="130"/>
      <c r="I3341" s="131"/>
      <c r="J3341" s="131"/>
      <c r="K3341" s="131"/>
      <c r="L3341" s="132"/>
      <c r="M3341" s="133"/>
    </row>
    <row r="3342" spans="1:13" ht="15" customHeight="1">
      <c r="A3342" s="143"/>
      <c r="B3342" s="130"/>
      <c r="C3342" s="131"/>
      <c r="D3342" s="131"/>
      <c r="E3342" s="131"/>
      <c r="F3342" s="152"/>
      <c r="G3342" s="130"/>
      <c r="H3342" s="130"/>
      <c r="I3342" s="131"/>
      <c r="J3342" s="131"/>
      <c r="K3342" s="131"/>
      <c r="L3342" s="132"/>
      <c r="M3342" s="133"/>
    </row>
    <row r="3343" spans="1:13" ht="15" customHeight="1">
      <c r="A3343" s="143"/>
      <c r="B3343" s="130"/>
      <c r="C3343" s="131"/>
      <c r="D3343" s="131"/>
      <c r="E3343" s="131"/>
      <c r="F3343" s="152"/>
      <c r="G3343" s="130"/>
      <c r="H3343" s="130"/>
      <c r="I3343" s="131"/>
      <c r="J3343" s="131"/>
      <c r="K3343" s="131"/>
      <c r="L3343" s="132"/>
      <c r="M3343" s="133"/>
    </row>
    <row r="3344" spans="1:13" ht="15" customHeight="1">
      <c r="A3344" s="143"/>
      <c r="B3344" s="130"/>
      <c r="C3344" s="131"/>
      <c r="D3344" s="131"/>
      <c r="E3344" s="131"/>
      <c r="F3344" s="152"/>
      <c r="G3344" s="130"/>
      <c r="H3344" s="130"/>
      <c r="I3344" s="131"/>
      <c r="J3344" s="131"/>
      <c r="K3344" s="131"/>
      <c r="L3344" s="132"/>
      <c r="M3344" s="133"/>
    </row>
    <row r="3345" spans="1:13" ht="15" customHeight="1">
      <c r="A3345" s="143"/>
      <c r="B3345" s="130"/>
      <c r="C3345" s="131"/>
      <c r="D3345" s="131"/>
      <c r="E3345" s="131"/>
      <c r="F3345" s="152"/>
      <c r="G3345" s="130"/>
      <c r="H3345" s="130"/>
      <c r="I3345" s="131"/>
      <c r="J3345" s="131"/>
      <c r="K3345" s="131"/>
      <c r="L3345" s="132"/>
      <c r="M3345" s="133"/>
    </row>
    <row r="3346" spans="1:13" ht="15" customHeight="1">
      <c r="A3346" s="143"/>
      <c r="B3346" s="130"/>
      <c r="C3346" s="131"/>
      <c r="D3346" s="131"/>
      <c r="E3346" s="131"/>
      <c r="F3346" s="152"/>
      <c r="G3346" s="130"/>
      <c r="H3346" s="130"/>
      <c r="I3346" s="131"/>
      <c r="J3346" s="131"/>
      <c r="K3346" s="131"/>
      <c r="L3346" s="132"/>
      <c r="M3346" s="133"/>
    </row>
    <row r="3347" spans="1:13" ht="15" customHeight="1">
      <c r="A3347" s="143"/>
      <c r="B3347" s="130"/>
      <c r="C3347" s="131"/>
      <c r="D3347" s="131"/>
      <c r="E3347" s="131"/>
      <c r="F3347" s="152"/>
      <c r="G3347" s="130"/>
      <c r="H3347" s="130"/>
      <c r="I3347" s="131"/>
      <c r="J3347" s="131"/>
      <c r="K3347" s="131"/>
      <c r="L3347" s="132"/>
      <c r="M3347" s="133"/>
    </row>
    <row r="3348" spans="1:13" ht="15" customHeight="1">
      <c r="A3348" s="143"/>
      <c r="B3348" s="130"/>
      <c r="C3348" s="131"/>
      <c r="D3348" s="131"/>
      <c r="E3348" s="131"/>
      <c r="F3348" s="152"/>
      <c r="G3348" s="130"/>
      <c r="H3348" s="130"/>
      <c r="I3348" s="131"/>
      <c r="J3348" s="131"/>
      <c r="K3348" s="131"/>
      <c r="L3348" s="132"/>
      <c r="M3348" s="133"/>
    </row>
    <row r="3349" spans="1:13" ht="15" customHeight="1">
      <c r="A3349" s="143"/>
      <c r="B3349" s="130"/>
      <c r="C3349" s="131"/>
      <c r="D3349" s="131"/>
      <c r="E3349" s="131"/>
      <c r="F3349" s="152"/>
      <c r="G3349" s="130"/>
      <c r="H3349" s="130"/>
      <c r="I3349" s="131"/>
      <c r="J3349" s="131"/>
      <c r="K3349" s="131"/>
      <c r="L3349" s="132"/>
      <c r="M3349" s="133"/>
    </row>
    <row r="3350" spans="1:13" ht="15" customHeight="1">
      <c r="A3350" s="143"/>
      <c r="B3350" s="130"/>
      <c r="C3350" s="131"/>
      <c r="D3350" s="131"/>
      <c r="E3350" s="131"/>
      <c r="F3350" s="152"/>
      <c r="G3350" s="130"/>
      <c r="H3350" s="130"/>
      <c r="I3350" s="131"/>
      <c r="J3350" s="131"/>
      <c r="K3350" s="131"/>
      <c r="L3350" s="132"/>
      <c r="M3350" s="133"/>
    </row>
    <row r="3351" spans="1:13" ht="15" customHeight="1">
      <c r="A3351" s="143"/>
      <c r="B3351" s="130"/>
      <c r="C3351" s="131"/>
      <c r="D3351" s="131"/>
      <c r="E3351" s="131"/>
      <c r="F3351" s="152"/>
      <c r="G3351" s="130"/>
      <c r="H3351" s="130"/>
      <c r="I3351" s="131"/>
      <c r="J3351" s="131"/>
      <c r="K3351" s="131"/>
      <c r="L3351" s="132"/>
      <c r="M3351" s="133"/>
    </row>
    <row r="3352" spans="1:13" ht="15" customHeight="1">
      <c r="A3352" s="143"/>
      <c r="B3352" s="130"/>
      <c r="C3352" s="131"/>
      <c r="D3352" s="131"/>
      <c r="E3352" s="131"/>
      <c r="F3352" s="152"/>
      <c r="G3352" s="130"/>
      <c r="H3352" s="130"/>
      <c r="I3352" s="131"/>
      <c r="J3352" s="131"/>
      <c r="K3352" s="131"/>
      <c r="L3352" s="132"/>
      <c r="M3352" s="133"/>
    </row>
    <row r="3353" spans="1:13" ht="15" customHeight="1">
      <c r="A3353" s="143"/>
      <c r="B3353" s="130"/>
      <c r="C3353" s="131"/>
      <c r="D3353" s="131"/>
      <c r="E3353" s="131"/>
      <c r="F3353" s="152"/>
      <c r="G3353" s="130"/>
      <c r="H3353" s="130"/>
      <c r="I3353" s="131"/>
      <c r="J3353" s="131"/>
      <c r="K3353" s="131"/>
      <c r="L3353" s="132"/>
      <c r="M3353" s="133"/>
    </row>
    <row r="3354" spans="1:13" ht="15" customHeight="1">
      <c r="A3354" s="143"/>
      <c r="B3354" s="130"/>
      <c r="C3354" s="131"/>
      <c r="D3354" s="131"/>
      <c r="E3354" s="131"/>
      <c r="F3354" s="152"/>
      <c r="G3354" s="130"/>
      <c r="H3354" s="130"/>
      <c r="I3354" s="131"/>
      <c r="J3354" s="131"/>
      <c r="K3354" s="131"/>
      <c r="L3354" s="132"/>
      <c r="M3354" s="133"/>
    </row>
    <row r="3355" spans="1:13" ht="15" customHeight="1">
      <c r="A3355" s="143"/>
      <c r="B3355" s="130"/>
      <c r="C3355" s="131"/>
      <c r="D3355" s="131"/>
      <c r="E3355" s="131"/>
      <c r="F3355" s="152"/>
      <c r="G3355" s="130"/>
      <c r="H3355" s="130"/>
      <c r="I3355" s="131"/>
      <c r="J3355" s="131"/>
      <c r="K3355" s="131"/>
      <c r="L3355" s="132"/>
      <c r="M3355" s="133"/>
    </row>
    <row r="3356" spans="1:13" ht="15" customHeight="1">
      <c r="A3356" s="143"/>
      <c r="B3356" s="130"/>
      <c r="C3356" s="131"/>
      <c r="D3356" s="131"/>
      <c r="E3356" s="131"/>
      <c r="F3356" s="152"/>
      <c r="G3356" s="130"/>
      <c r="H3356" s="130"/>
      <c r="I3356" s="131"/>
      <c r="J3356" s="131"/>
      <c r="K3356" s="131"/>
      <c r="L3356" s="132"/>
      <c r="M3356" s="133"/>
    </row>
    <row r="3357" spans="1:13" ht="15" customHeight="1">
      <c r="A3357" s="143"/>
      <c r="B3357" s="130"/>
      <c r="C3357" s="131"/>
      <c r="D3357" s="131"/>
      <c r="E3357" s="131"/>
      <c r="F3357" s="152"/>
      <c r="G3357" s="130"/>
      <c r="H3357" s="130"/>
      <c r="I3357" s="131"/>
      <c r="J3357" s="131"/>
      <c r="K3357" s="131"/>
      <c r="L3357" s="132"/>
      <c r="M3357" s="133"/>
    </row>
    <row r="3358" spans="1:13" ht="15" customHeight="1">
      <c r="A3358" s="143"/>
      <c r="B3358" s="130"/>
      <c r="C3358" s="131"/>
      <c r="D3358" s="131"/>
      <c r="E3358" s="131"/>
      <c r="F3358" s="152"/>
      <c r="G3358" s="130"/>
      <c r="H3358" s="130"/>
      <c r="I3358" s="131"/>
      <c r="J3358" s="131"/>
      <c r="K3358" s="131"/>
      <c r="L3358" s="132"/>
      <c r="M3358" s="133"/>
    </row>
    <row r="3359" spans="1:13" ht="15" customHeight="1">
      <c r="A3359" s="143"/>
      <c r="B3359" s="130"/>
      <c r="C3359" s="131"/>
      <c r="D3359" s="131"/>
      <c r="E3359" s="131"/>
      <c r="F3359" s="152"/>
      <c r="G3359" s="130"/>
      <c r="H3359" s="130"/>
      <c r="I3359" s="131"/>
      <c r="J3359" s="131"/>
      <c r="K3359" s="131"/>
      <c r="L3359" s="132"/>
      <c r="M3359" s="133"/>
    </row>
    <row r="3360" spans="1:13" ht="15" customHeight="1">
      <c r="A3360" s="143"/>
      <c r="B3360" s="130"/>
      <c r="C3360" s="131"/>
      <c r="D3360" s="131"/>
      <c r="E3360" s="131"/>
      <c r="F3360" s="152"/>
      <c r="G3360" s="130"/>
      <c r="H3360" s="130"/>
      <c r="I3360" s="131"/>
      <c r="J3360" s="131"/>
      <c r="K3360" s="131"/>
      <c r="L3360" s="132"/>
      <c r="M3360" s="133"/>
    </row>
    <row r="3361" spans="1:13" ht="15" customHeight="1">
      <c r="A3361" s="143"/>
      <c r="B3361" s="130"/>
      <c r="C3361" s="131"/>
      <c r="D3361" s="131"/>
      <c r="E3361" s="131"/>
      <c r="F3361" s="152"/>
      <c r="G3361" s="130"/>
      <c r="H3361" s="130"/>
      <c r="I3361" s="131"/>
      <c r="J3361" s="131"/>
      <c r="K3361" s="131"/>
      <c r="L3361" s="132"/>
      <c r="M3361" s="133"/>
    </row>
    <row r="3362" spans="1:13" ht="15" customHeight="1">
      <c r="A3362" s="143"/>
      <c r="B3362" s="130"/>
      <c r="C3362" s="131"/>
      <c r="D3362" s="131"/>
      <c r="E3362" s="131"/>
      <c r="F3362" s="152"/>
      <c r="G3362" s="130"/>
      <c r="H3362" s="130"/>
      <c r="I3362" s="131"/>
      <c r="J3362" s="131"/>
      <c r="K3362" s="131"/>
      <c r="L3362" s="132"/>
      <c r="M3362" s="133"/>
    </row>
    <row r="3363" spans="1:13" ht="15" customHeight="1">
      <c r="A3363" s="143"/>
      <c r="B3363" s="130"/>
      <c r="C3363" s="131"/>
      <c r="D3363" s="131"/>
      <c r="E3363" s="131"/>
      <c r="F3363" s="152"/>
      <c r="G3363" s="130"/>
      <c r="H3363" s="130"/>
      <c r="I3363" s="131"/>
      <c r="J3363" s="131"/>
      <c r="K3363" s="131"/>
      <c r="L3363" s="132"/>
      <c r="M3363" s="133"/>
    </row>
    <row r="3364" spans="1:13" ht="15" customHeight="1">
      <c r="A3364" s="143"/>
      <c r="B3364" s="130"/>
      <c r="C3364" s="131"/>
      <c r="D3364" s="131"/>
      <c r="E3364" s="131"/>
      <c r="F3364" s="152"/>
      <c r="G3364" s="130"/>
      <c r="H3364" s="130"/>
      <c r="I3364" s="131"/>
      <c r="J3364" s="131"/>
      <c r="K3364" s="131"/>
      <c r="L3364" s="132"/>
      <c r="M3364" s="133"/>
    </row>
    <row r="3365" spans="1:13" ht="15" customHeight="1">
      <c r="A3365" s="143"/>
      <c r="B3365" s="130"/>
      <c r="C3365" s="131"/>
      <c r="D3365" s="131"/>
      <c r="E3365" s="131"/>
      <c r="F3365" s="152"/>
      <c r="G3365" s="130"/>
      <c r="H3365" s="130"/>
      <c r="I3365" s="131"/>
      <c r="J3365" s="131"/>
      <c r="K3365" s="131"/>
      <c r="L3365" s="132"/>
      <c r="M3365" s="133"/>
    </row>
    <row r="3366" spans="1:13" ht="15" customHeight="1">
      <c r="A3366" s="143"/>
      <c r="B3366" s="130"/>
      <c r="C3366" s="131"/>
      <c r="D3366" s="131"/>
      <c r="E3366" s="131"/>
      <c r="F3366" s="152"/>
      <c r="G3366" s="130"/>
      <c r="H3366" s="130"/>
      <c r="I3366" s="131"/>
      <c r="J3366" s="131"/>
      <c r="K3366" s="131"/>
      <c r="L3366" s="132"/>
      <c r="M3366" s="133"/>
    </row>
    <row r="3367" spans="1:13" ht="15" customHeight="1">
      <c r="A3367" s="143"/>
      <c r="B3367" s="130"/>
      <c r="C3367" s="131"/>
      <c r="D3367" s="131"/>
      <c r="E3367" s="131"/>
      <c r="F3367" s="152"/>
      <c r="G3367" s="130"/>
      <c r="H3367" s="130"/>
      <c r="I3367" s="131"/>
      <c r="J3367" s="131"/>
      <c r="K3367" s="131"/>
      <c r="L3367" s="132"/>
      <c r="M3367" s="133"/>
    </row>
    <row r="3368" spans="1:13" ht="15" customHeight="1">
      <c r="A3368" s="143"/>
      <c r="B3368" s="130"/>
      <c r="C3368" s="131"/>
      <c r="D3368" s="131"/>
      <c r="E3368" s="131"/>
      <c r="F3368" s="152"/>
      <c r="G3368" s="130"/>
      <c r="H3368" s="130"/>
      <c r="I3368" s="131"/>
      <c r="J3368" s="131"/>
      <c r="K3368" s="131"/>
      <c r="L3368" s="132"/>
      <c r="M3368" s="133"/>
    </row>
    <row r="3369" spans="1:13" ht="15" customHeight="1">
      <c r="A3369" s="143"/>
      <c r="B3369" s="130"/>
      <c r="C3369" s="131"/>
      <c r="D3369" s="131"/>
      <c r="E3369" s="131"/>
      <c r="F3369" s="152"/>
      <c r="G3369" s="130"/>
      <c r="H3369" s="130"/>
      <c r="I3369" s="131"/>
      <c r="J3369" s="131"/>
      <c r="K3369" s="131"/>
      <c r="L3369" s="132"/>
      <c r="M3369" s="133"/>
    </row>
    <row r="3370" spans="1:13" ht="15" customHeight="1">
      <c r="A3370" s="143"/>
      <c r="B3370" s="130"/>
      <c r="C3370" s="131"/>
      <c r="D3370" s="131"/>
      <c r="E3370" s="131"/>
      <c r="F3370" s="152"/>
      <c r="G3370" s="130"/>
      <c r="H3370" s="130"/>
      <c r="I3370" s="131"/>
      <c r="J3370" s="131"/>
      <c r="K3370" s="131"/>
      <c r="L3370" s="132"/>
      <c r="M3370" s="133"/>
    </row>
    <row r="3371" spans="1:13" ht="15" customHeight="1">
      <c r="A3371" s="143"/>
      <c r="B3371" s="130"/>
      <c r="C3371" s="131"/>
      <c r="D3371" s="131"/>
      <c r="E3371" s="131"/>
      <c r="F3371" s="152"/>
      <c r="G3371" s="130"/>
      <c r="H3371" s="130"/>
      <c r="I3371" s="131"/>
      <c r="J3371" s="131"/>
      <c r="K3371" s="131"/>
      <c r="L3371" s="132"/>
      <c r="M3371" s="133"/>
    </row>
    <row r="3372" spans="1:13" ht="15" customHeight="1">
      <c r="A3372" s="143"/>
      <c r="B3372" s="130"/>
      <c r="C3372" s="131"/>
      <c r="D3372" s="131"/>
      <c r="E3372" s="131"/>
      <c r="F3372" s="152"/>
      <c r="G3372" s="130"/>
      <c r="H3372" s="130"/>
      <c r="I3372" s="131"/>
      <c r="J3372" s="131"/>
      <c r="K3372" s="131"/>
      <c r="L3372" s="132"/>
      <c r="M3372" s="133"/>
    </row>
    <row r="3373" spans="1:13" ht="15" customHeight="1">
      <c r="A3373" s="143"/>
      <c r="B3373" s="130"/>
      <c r="C3373" s="131"/>
      <c r="D3373" s="131"/>
      <c r="E3373" s="131"/>
      <c r="F3373" s="152"/>
      <c r="G3373" s="130"/>
      <c r="H3373" s="130"/>
      <c r="I3373" s="131"/>
      <c r="J3373" s="131"/>
      <c r="K3373" s="131"/>
      <c r="L3373" s="132"/>
      <c r="M3373" s="133"/>
    </row>
    <row r="3374" spans="1:13" ht="15" customHeight="1">
      <c r="A3374" s="143"/>
      <c r="B3374" s="130"/>
      <c r="C3374" s="131"/>
      <c r="D3374" s="131"/>
      <c r="E3374" s="131"/>
      <c r="F3374" s="152"/>
      <c r="G3374" s="130"/>
      <c r="H3374" s="130"/>
      <c r="I3374" s="131"/>
      <c r="J3374" s="131"/>
      <c r="K3374" s="131"/>
      <c r="L3374" s="132"/>
      <c r="M3374" s="133"/>
    </row>
    <row r="3375" spans="1:13" ht="15" customHeight="1">
      <c r="A3375" s="143"/>
      <c r="B3375" s="130"/>
      <c r="C3375" s="131"/>
      <c r="D3375" s="131"/>
      <c r="E3375" s="131"/>
      <c r="F3375" s="152"/>
      <c r="G3375" s="130"/>
      <c r="H3375" s="130"/>
      <c r="I3375" s="131"/>
      <c r="J3375" s="131"/>
      <c r="K3375" s="131"/>
      <c r="L3375" s="132"/>
      <c r="M3375" s="133"/>
    </row>
    <row r="3376" spans="1:13" ht="15" customHeight="1">
      <c r="A3376" s="143"/>
      <c r="B3376" s="130"/>
      <c r="C3376" s="131"/>
      <c r="D3376" s="131"/>
      <c r="E3376" s="131"/>
      <c r="F3376" s="152"/>
      <c r="G3376" s="130"/>
      <c r="H3376" s="130"/>
      <c r="I3376" s="131"/>
      <c r="J3376" s="131"/>
      <c r="K3376" s="131"/>
      <c r="L3376" s="132"/>
      <c r="M3376" s="133"/>
    </row>
    <row r="3377" spans="1:13" ht="15" customHeight="1">
      <c r="A3377" s="143"/>
      <c r="B3377" s="130"/>
      <c r="C3377" s="131"/>
      <c r="D3377" s="131"/>
      <c r="E3377" s="131"/>
      <c r="F3377" s="152"/>
      <c r="G3377" s="130"/>
      <c r="H3377" s="130"/>
      <c r="I3377" s="131"/>
      <c r="J3377" s="131"/>
      <c r="K3377" s="131"/>
      <c r="L3377" s="132"/>
      <c r="M3377" s="133"/>
    </row>
    <row r="3378" spans="1:13" ht="15" customHeight="1">
      <c r="A3378" s="143"/>
      <c r="B3378" s="130"/>
      <c r="C3378" s="131"/>
      <c r="D3378" s="131"/>
      <c r="E3378" s="131"/>
      <c r="F3378" s="152"/>
      <c r="G3378" s="130"/>
      <c r="H3378" s="130"/>
      <c r="I3378" s="131"/>
      <c r="J3378" s="131"/>
      <c r="K3378" s="131"/>
      <c r="L3378" s="132"/>
      <c r="M3378" s="133"/>
    </row>
    <row r="3379" spans="1:13" ht="15" customHeight="1">
      <c r="A3379" s="143"/>
      <c r="B3379" s="130"/>
      <c r="C3379" s="131"/>
      <c r="D3379" s="131"/>
      <c r="E3379" s="131"/>
      <c r="F3379" s="152"/>
      <c r="G3379" s="130"/>
      <c r="H3379" s="130"/>
      <c r="I3379" s="131"/>
      <c r="J3379" s="131"/>
      <c r="K3379" s="131"/>
      <c r="L3379" s="132"/>
      <c r="M3379" s="133"/>
    </row>
    <row r="3380" spans="1:13" ht="15" customHeight="1">
      <c r="A3380" s="143"/>
      <c r="B3380" s="130"/>
      <c r="C3380" s="131"/>
      <c r="D3380" s="131"/>
      <c r="E3380" s="131"/>
      <c r="F3380" s="152"/>
      <c r="G3380" s="130"/>
      <c r="H3380" s="130"/>
      <c r="I3380" s="131"/>
      <c r="J3380" s="131"/>
      <c r="K3380" s="131"/>
      <c r="L3380" s="132"/>
      <c r="M3380" s="133"/>
    </row>
    <row r="3381" spans="1:13" ht="15" customHeight="1">
      <c r="A3381" s="143"/>
      <c r="B3381" s="130"/>
      <c r="C3381" s="131"/>
      <c r="D3381" s="131"/>
      <c r="E3381" s="131"/>
      <c r="F3381" s="152"/>
      <c r="G3381" s="130"/>
      <c r="H3381" s="130"/>
      <c r="I3381" s="131"/>
      <c r="J3381" s="131"/>
      <c r="K3381" s="131"/>
      <c r="L3381" s="132"/>
      <c r="M3381" s="133"/>
    </row>
    <row r="3382" spans="1:13" ht="15" customHeight="1">
      <c r="A3382" s="143"/>
      <c r="B3382" s="130"/>
      <c r="C3382" s="131"/>
      <c r="D3382" s="131"/>
      <c r="E3382" s="131"/>
      <c r="F3382" s="152"/>
      <c r="G3382" s="130"/>
      <c r="H3382" s="130"/>
      <c r="I3382" s="131"/>
      <c r="J3382" s="131"/>
      <c r="K3382" s="131"/>
      <c r="L3382" s="132"/>
      <c r="M3382" s="133"/>
    </row>
    <row r="3383" spans="1:13" ht="15" customHeight="1">
      <c r="A3383" s="143"/>
      <c r="B3383" s="130"/>
      <c r="C3383" s="131"/>
      <c r="D3383" s="131"/>
      <c r="E3383" s="131"/>
      <c r="F3383" s="152"/>
      <c r="G3383" s="130"/>
      <c r="H3383" s="130"/>
      <c r="I3383" s="131"/>
      <c r="J3383" s="131"/>
      <c r="K3383" s="131"/>
      <c r="L3383" s="132"/>
      <c r="M3383" s="133"/>
    </row>
    <row r="3384" spans="1:13" ht="15" customHeight="1">
      <c r="A3384" s="143"/>
      <c r="B3384" s="130"/>
      <c r="C3384" s="131"/>
      <c r="D3384" s="131"/>
      <c r="E3384" s="131"/>
      <c r="F3384" s="152"/>
      <c r="G3384" s="130"/>
      <c r="H3384" s="130"/>
      <c r="I3384" s="131"/>
      <c r="J3384" s="131"/>
      <c r="K3384" s="131"/>
      <c r="L3384" s="132"/>
      <c r="M3384" s="133"/>
    </row>
    <row r="3385" spans="1:13" ht="15" customHeight="1">
      <c r="A3385" s="143"/>
      <c r="B3385" s="130"/>
      <c r="C3385" s="131"/>
      <c r="D3385" s="131"/>
      <c r="E3385" s="131"/>
      <c r="F3385" s="152"/>
      <c r="G3385" s="130"/>
      <c r="H3385" s="130"/>
      <c r="I3385" s="131"/>
      <c r="J3385" s="131"/>
      <c r="K3385" s="131"/>
      <c r="L3385" s="132"/>
      <c r="M3385" s="133"/>
    </row>
    <row r="3386" spans="1:13" ht="15" customHeight="1">
      <c r="A3386" s="143"/>
      <c r="B3386" s="130"/>
      <c r="C3386" s="131"/>
      <c r="D3386" s="131"/>
      <c r="E3386" s="131"/>
      <c r="F3386" s="152"/>
      <c r="G3386" s="130"/>
      <c r="H3386" s="130"/>
      <c r="I3386" s="131"/>
      <c r="J3386" s="131"/>
      <c r="K3386" s="131"/>
      <c r="L3386" s="132"/>
      <c r="M3386" s="133"/>
    </row>
    <row r="3387" spans="1:13" ht="15" customHeight="1">
      <c r="A3387" s="143"/>
      <c r="B3387" s="130"/>
      <c r="C3387" s="131"/>
      <c r="D3387" s="131"/>
      <c r="E3387" s="131"/>
      <c r="F3387" s="152"/>
      <c r="G3387" s="130"/>
      <c r="H3387" s="130"/>
      <c r="I3387" s="131"/>
      <c r="J3387" s="131"/>
      <c r="K3387" s="131"/>
      <c r="L3387" s="132"/>
      <c r="M3387" s="133"/>
    </row>
    <row r="3388" spans="1:13" ht="15" customHeight="1">
      <c r="A3388" s="143"/>
      <c r="B3388" s="130"/>
      <c r="C3388" s="131"/>
      <c r="D3388" s="131"/>
      <c r="E3388" s="131"/>
      <c r="F3388" s="152"/>
      <c r="G3388" s="130"/>
      <c r="H3388" s="130"/>
      <c r="I3388" s="131"/>
      <c r="J3388" s="131"/>
      <c r="K3388" s="131"/>
      <c r="L3388" s="132"/>
      <c r="M3388" s="133"/>
    </row>
    <row r="3389" spans="1:13" ht="15" customHeight="1">
      <c r="A3389" s="143"/>
      <c r="B3389" s="130"/>
      <c r="C3389" s="131"/>
      <c r="D3389" s="131"/>
      <c r="E3389" s="131"/>
      <c r="F3389" s="152"/>
      <c r="G3389" s="130"/>
      <c r="H3389" s="130"/>
      <c r="I3389" s="131"/>
      <c r="J3389" s="131"/>
      <c r="K3389" s="131"/>
      <c r="L3389" s="132"/>
      <c r="M3389" s="133"/>
    </row>
    <row r="3390" spans="1:13" ht="15" customHeight="1">
      <c r="A3390" s="143"/>
      <c r="B3390" s="130"/>
      <c r="C3390" s="131"/>
      <c r="D3390" s="131"/>
      <c r="E3390" s="131"/>
      <c r="F3390" s="152"/>
      <c r="G3390" s="130"/>
      <c r="H3390" s="130"/>
      <c r="I3390" s="131"/>
      <c r="J3390" s="131"/>
      <c r="K3390" s="131"/>
      <c r="L3390" s="132"/>
      <c r="M3390" s="133"/>
    </row>
    <row r="3391" spans="1:13" ht="15" customHeight="1">
      <c r="A3391" s="143"/>
      <c r="B3391" s="130"/>
      <c r="C3391" s="131"/>
      <c r="D3391" s="131"/>
      <c r="E3391" s="131"/>
      <c r="F3391" s="152"/>
      <c r="G3391" s="130"/>
      <c r="H3391" s="130"/>
      <c r="I3391" s="131"/>
      <c r="J3391" s="131"/>
      <c r="K3391" s="131"/>
      <c r="L3391" s="132"/>
      <c r="M3391" s="133"/>
    </row>
    <row r="3392" spans="1:13" ht="15" customHeight="1">
      <c r="A3392" s="143"/>
      <c r="B3392" s="130"/>
      <c r="C3392" s="131"/>
      <c r="D3392" s="131"/>
      <c r="E3392" s="131"/>
      <c r="F3392" s="152"/>
      <c r="G3392" s="130"/>
      <c r="H3392" s="130"/>
      <c r="I3392" s="131"/>
      <c r="J3392" s="131"/>
      <c r="K3392" s="131"/>
      <c r="L3392" s="132"/>
      <c r="M3392" s="133"/>
    </row>
    <row r="3393" spans="1:13" ht="15" customHeight="1">
      <c r="A3393" s="143"/>
      <c r="B3393" s="130"/>
      <c r="C3393" s="131"/>
      <c r="D3393" s="131"/>
      <c r="E3393" s="131"/>
      <c r="F3393" s="152"/>
      <c r="G3393" s="130"/>
      <c r="H3393" s="130"/>
      <c r="I3393" s="131"/>
      <c r="J3393" s="131"/>
      <c r="K3393" s="131"/>
      <c r="L3393" s="132"/>
      <c r="M3393" s="133"/>
    </row>
    <row r="3394" spans="1:13" ht="15" customHeight="1">
      <c r="A3394" s="143"/>
      <c r="B3394" s="130"/>
      <c r="C3394" s="131"/>
      <c r="D3394" s="131"/>
      <c r="E3394" s="131"/>
      <c r="F3394" s="152"/>
      <c r="G3394" s="130"/>
      <c r="H3394" s="130"/>
      <c r="I3394" s="131"/>
      <c r="J3394" s="131"/>
      <c r="K3394" s="131"/>
      <c r="L3394" s="132"/>
      <c r="M3394" s="133"/>
    </row>
    <row r="3395" spans="1:13" ht="15" customHeight="1">
      <c r="A3395" s="143"/>
      <c r="B3395" s="130"/>
      <c r="C3395" s="131"/>
      <c r="D3395" s="131"/>
      <c r="E3395" s="131"/>
      <c r="F3395" s="152"/>
      <c r="G3395" s="130"/>
      <c r="H3395" s="130"/>
      <c r="I3395" s="131"/>
      <c r="J3395" s="131"/>
      <c r="K3395" s="131"/>
      <c r="L3395" s="132"/>
      <c r="M3395" s="133"/>
    </row>
    <row r="3396" spans="1:13" ht="15" customHeight="1">
      <c r="A3396" s="143"/>
      <c r="B3396" s="130"/>
      <c r="C3396" s="131"/>
      <c r="D3396" s="131"/>
      <c r="E3396" s="131"/>
      <c r="F3396" s="152"/>
      <c r="G3396" s="130"/>
      <c r="H3396" s="130"/>
      <c r="I3396" s="131"/>
      <c r="J3396" s="131"/>
      <c r="K3396" s="131"/>
      <c r="L3396" s="132"/>
      <c r="M3396" s="133"/>
    </row>
    <row r="3397" spans="1:13" ht="15" customHeight="1">
      <c r="A3397" s="143"/>
      <c r="B3397" s="130"/>
      <c r="C3397" s="131"/>
      <c r="D3397" s="131"/>
      <c r="E3397" s="131"/>
      <c r="F3397" s="152"/>
      <c r="G3397" s="130"/>
      <c r="H3397" s="130"/>
      <c r="I3397" s="131"/>
      <c r="J3397" s="131"/>
      <c r="K3397" s="131"/>
      <c r="L3397" s="132"/>
      <c r="M3397" s="133"/>
    </row>
    <row r="3398" spans="1:13" ht="15" customHeight="1">
      <c r="A3398" s="143"/>
      <c r="B3398" s="130"/>
      <c r="C3398" s="131"/>
      <c r="D3398" s="131"/>
      <c r="E3398" s="131"/>
      <c r="F3398" s="152"/>
      <c r="G3398" s="130"/>
      <c r="H3398" s="130"/>
      <c r="I3398" s="131"/>
      <c r="J3398" s="131"/>
      <c r="K3398" s="131"/>
      <c r="L3398" s="132"/>
      <c r="M3398" s="133"/>
    </row>
    <row r="3399" spans="1:13" ht="15" customHeight="1">
      <c r="A3399" s="143"/>
      <c r="B3399" s="130"/>
      <c r="C3399" s="131"/>
      <c r="D3399" s="131"/>
      <c r="E3399" s="131"/>
      <c r="F3399" s="152"/>
      <c r="G3399" s="130"/>
      <c r="H3399" s="130"/>
      <c r="I3399" s="131"/>
      <c r="J3399" s="131"/>
      <c r="K3399" s="131"/>
      <c r="L3399" s="132"/>
      <c r="M3399" s="133"/>
    </row>
    <row r="3400" spans="1:13" ht="15" customHeight="1">
      <c r="A3400" s="143"/>
      <c r="B3400" s="130"/>
      <c r="C3400" s="131"/>
      <c r="D3400" s="131"/>
      <c r="E3400" s="131"/>
      <c r="F3400" s="152"/>
      <c r="G3400" s="130"/>
      <c r="H3400" s="130"/>
      <c r="I3400" s="131"/>
      <c r="J3400" s="131"/>
      <c r="K3400" s="131"/>
      <c r="L3400" s="132"/>
      <c r="M3400" s="133"/>
    </row>
    <row r="3401" spans="1:13" ht="15" customHeight="1">
      <c r="A3401" s="143"/>
      <c r="B3401" s="130"/>
      <c r="C3401" s="131"/>
      <c r="D3401" s="131"/>
      <c r="E3401" s="131"/>
      <c r="F3401" s="152"/>
      <c r="G3401" s="130"/>
      <c r="H3401" s="130"/>
      <c r="I3401" s="131"/>
      <c r="J3401" s="131"/>
      <c r="K3401" s="131"/>
      <c r="L3401" s="132"/>
      <c r="M3401" s="133"/>
    </row>
    <row r="3402" spans="1:13" ht="15" customHeight="1">
      <c r="A3402" s="143"/>
      <c r="B3402" s="130"/>
      <c r="C3402" s="131"/>
      <c r="D3402" s="131"/>
      <c r="E3402" s="131"/>
      <c r="F3402" s="152"/>
      <c r="G3402" s="130"/>
      <c r="H3402" s="130"/>
      <c r="I3402" s="131"/>
      <c r="J3402" s="131"/>
      <c r="K3402" s="131"/>
      <c r="L3402" s="132"/>
      <c r="M3402" s="133"/>
    </row>
    <row r="3403" spans="1:13" ht="15" customHeight="1">
      <c r="A3403" s="143"/>
      <c r="B3403" s="130"/>
      <c r="C3403" s="131"/>
      <c r="D3403" s="131"/>
      <c r="E3403" s="131"/>
      <c r="F3403" s="152"/>
      <c r="G3403" s="130"/>
      <c r="H3403" s="130"/>
      <c r="I3403" s="131"/>
      <c r="J3403" s="131"/>
      <c r="K3403" s="131"/>
      <c r="L3403" s="132"/>
      <c r="M3403" s="133"/>
    </row>
    <row r="3404" spans="1:13" ht="15" customHeight="1">
      <c r="A3404" s="143"/>
      <c r="B3404" s="130"/>
      <c r="C3404" s="131"/>
      <c r="D3404" s="131"/>
      <c r="E3404" s="131"/>
      <c r="F3404" s="152"/>
      <c r="G3404" s="130"/>
      <c r="H3404" s="130"/>
      <c r="I3404" s="131"/>
      <c r="J3404" s="131"/>
      <c r="K3404" s="131"/>
      <c r="L3404" s="132"/>
      <c r="M3404" s="133"/>
    </row>
    <row r="3405" spans="1:13" ht="15" customHeight="1">
      <c r="A3405" s="143"/>
      <c r="B3405" s="130"/>
      <c r="C3405" s="131"/>
      <c r="D3405" s="131"/>
      <c r="E3405" s="131"/>
      <c r="F3405" s="152"/>
      <c r="G3405" s="130"/>
      <c r="H3405" s="130"/>
      <c r="I3405" s="131"/>
      <c r="J3405" s="131"/>
      <c r="K3405" s="131"/>
      <c r="L3405" s="132"/>
      <c r="M3405" s="133"/>
    </row>
    <row r="3406" spans="1:13" ht="15" customHeight="1">
      <c r="A3406" s="143"/>
      <c r="B3406" s="130"/>
      <c r="C3406" s="131"/>
      <c r="D3406" s="131"/>
      <c r="E3406" s="131"/>
      <c r="F3406" s="152"/>
      <c r="G3406" s="130"/>
      <c r="H3406" s="130"/>
      <c r="I3406" s="131"/>
      <c r="J3406" s="131"/>
      <c r="K3406" s="131"/>
      <c r="L3406" s="132"/>
      <c r="M3406" s="133"/>
    </row>
    <row r="3407" spans="1:13" ht="15" customHeight="1">
      <c r="A3407" s="143"/>
      <c r="B3407" s="130"/>
      <c r="C3407" s="131"/>
      <c r="D3407" s="131"/>
      <c r="E3407" s="131"/>
      <c r="F3407" s="152"/>
      <c r="G3407" s="130"/>
      <c r="H3407" s="130"/>
      <c r="I3407" s="131"/>
      <c r="J3407" s="131"/>
      <c r="K3407" s="131"/>
      <c r="L3407" s="132"/>
      <c r="M3407" s="133"/>
    </row>
    <row r="3408" spans="1:13" ht="15" customHeight="1">
      <c r="A3408" s="143"/>
      <c r="B3408" s="130"/>
      <c r="C3408" s="131"/>
      <c r="D3408" s="131"/>
      <c r="E3408" s="131"/>
      <c r="F3408" s="152"/>
      <c r="G3408" s="130"/>
      <c r="H3408" s="130"/>
      <c r="I3408" s="131"/>
      <c r="J3408" s="131"/>
      <c r="K3408" s="131"/>
      <c r="L3408" s="132"/>
      <c r="M3408" s="133"/>
    </row>
    <row r="3409" spans="1:13" ht="15" customHeight="1">
      <c r="A3409" s="143"/>
      <c r="B3409" s="130"/>
      <c r="C3409" s="131"/>
      <c r="D3409" s="131"/>
      <c r="E3409" s="131"/>
      <c r="F3409" s="152"/>
      <c r="G3409" s="130"/>
      <c r="H3409" s="130"/>
      <c r="I3409" s="131"/>
      <c r="J3409" s="131"/>
      <c r="K3409" s="131"/>
      <c r="L3409" s="132"/>
      <c r="M3409" s="133"/>
    </row>
    <row r="3410" spans="1:13" ht="15" customHeight="1">
      <c r="A3410" s="143"/>
      <c r="B3410" s="130"/>
      <c r="C3410" s="131"/>
      <c r="D3410" s="131"/>
      <c r="E3410" s="131"/>
      <c r="F3410" s="152"/>
      <c r="G3410" s="130"/>
      <c r="H3410" s="130"/>
      <c r="I3410" s="131"/>
      <c r="J3410" s="131"/>
      <c r="K3410" s="131"/>
      <c r="L3410" s="132"/>
      <c r="M3410" s="133"/>
    </row>
    <row r="3411" spans="1:13" ht="15" customHeight="1">
      <c r="A3411" s="143"/>
      <c r="B3411" s="130"/>
      <c r="C3411" s="131"/>
      <c r="D3411" s="131"/>
      <c r="E3411" s="131"/>
      <c r="F3411" s="152"/>
      <c r="G3411" s="130"/>
      <c r="H3411" s="130"/>
      <c r="I3411" s="131"/>
      <c r="J3411" s="131"/>
      <c r="K3411" s="131"/>
      <c r="L3411" s="132"/>
      <c r="M3411" s="133"/>
    </row>
    <row r="3412" spans="1:13" ht="15" customHeight="1">
      <c r="A3412" s="143"/>
      <c r="B3412" s="130"/>
      <c r="C3412" s="131"/>
      <c r="D3412" s="131"/>
      <c r="E3412" s="131"/>
      <c r="F3412" s="152"/>
      <c r="G3412" s="130"/>
      <c r="H3412" s="130"/>
      <c r="I3412" s="131"/>
      <c r="J3412" s="131"/>
      <c r="K3412" s="131"/>
      <c r="L3412" s="132"/>
      <c r="M3412" s="133"/>
    </row>
    <row r="3413" spans="1:13" ht="15" customHeight="1">
      <c r="A3413" s="143"/>
      <c r="B3413" s="130"/>
      <c r="C3413" s="131"/>
      <c r="D3413" s="131"/>
      <c r="E3413" s="131"/>
      <c r="F3413" s="152"/>
      <c r="G3413" s="130"/>
      <c r="H3413" s="130"/>
      <c r="I3413" s="131"/>
      <c r="J3413" s="131"/>
      <c r="K3413" s="131"/>
      <c r="L3413" s="132"/>
      <c r="M3413" s="133"/>
    </row>
    <row r="3414" spans="1:13" ht="15" customHeight="1">
      <c r="A3414" s="143"/>
      <c r="B3414" s="130"/>
      <c r="C3414" s="131"/>
      <c r="D3414" s="131"/>
      <c r="E3414" s="131"/>
      <c r="F3414" s="152"/>
      <c r="G3414" s="130"/>
      <c r="H3414" s="130"/>
      <c r="I3414" s="131"/>
      <c r="J3414" s="131"/>
      <c r="K3414" s="131"/>
      <c r="L3414" s="132"/>
      <c r="M3414" s="133"/>
    </row>
    <row r="3415" spans="1:13" ht="15" customHeight="1">
      <c r="A3415" s="143"/>
      <c r="B3415" s="130"/>
      <c r="C3415" s="131"/>
      <c r="D3415" s="131"/>
      <c r="E3415" s="131"/>
      <c r="F3415" s="152"/>
      <c r="G3415" s="130"/>
      <c r="H3415" s="130"/>
      <c r="I3415" s="131"/>
      <c r="J3415" s="131"/>
      <c r="K3415" s="131"/>
      <c r="L3415" s="132"/>
      <c r="M3415" s="133"/>
    </row>
    <row r="3416" spans="1:13" ht="15" customHeight="1">
      <c r="A3416" s="143"/>
      <c r="B3416" s="130"/>
      <c r="C3416" s="131"/>
      <c r="D3416" s="131"/>
      <c r="E3416" s="131"/>
      <c r="F3416" s="152"/>
      <c r="G3416" s="130"/>
      <c r="H3416" s="130"/>
      <c r="I3416" s="131"/>
      <c r="J3416" s="131"/>
      <c r="K3416" s="131"/>
      <c r="L3416" s="132"/>
      <c r="M3416" s="133"/>
    </row>
    <row r="3417" spans="1:13" ht="15" customHeight="1">
      <c r="A3417" s="143"/>
      <c r="B3417" s="130"/>
      <c r="C3417" s="131"/>
      <c r="D3417" s="131"/>
      <c r="E3417" s="131"/>
      <c r="F3417" s="152"/>
      <c r="G3417" s="130"/>
      <c r="H3417" s="130"/>
      <c r="I3417" s="131"/>
      <c r="J3417" s="131"/>
      <c r="K3417" s="131"/>
      <c r="L3417" s="132"/>
      <c r="M3417" s="133"/>
    </row>
    <row r="3418" spans="1:13" ht="15" customHeight="1">
      <c r="A3418" s="143"/>
      <c r="B3418" s="130"/>
      <c r="C3418" s="131"/>
      <c r="D3418" s="131"/>
      <c r="E3418" s="131"/>
      <c r="F3418" s="152"/>
      <c r="G3418" s="130"/>
      <c r="H3418" s="130"/>
      <c r="I3418" s="131"/>
      <c r="J3418" s="131"/>
      <c r="K3418" s="131"/>
      <c r="L3418" s="132"/>
      <c r="M3418" s="133"/>
    </row>
    <row r="3419" spans="1:13" ht="15" customHeight="1">
      <c r="A3419" s="143"/>
      <c r="B3419" s="130"/>
      <c r="C3419" s="131"/>
      <c r="D3419" s="131"/>
      <c r="E3419" s="131"/>
      <c r="F3419" s="152"/>
      <c r="G3419" s="130"/>
      <c r="H3419" s="130"/>
      <c r="I3419" s="131"/>
      <c r="J3419" s="131"/>
      <c r="K3419" s="131"/>
      <c r="L3419" s="132"/>
      <c r="M3419" s="133"/>
    </row>
    <row r="3420" spans="1:13" ht="15" customHeight="1">
      <c r="A3420" s="143"/>
      <c r="B3420" s="130"/>
      <c r="C3420" s="131"/>
      <c r="D3420" s="131"/>
      <c r="E3420" s="131"/>
      <c r="F3420" s="152"/>
      <c r="G3420" s="130"/>
      <c r="H3420" s="130"/>
      <c r="I3420" s="131"/>
      <c r="J3420" s="131"/>
      <c r="K3420" s="131"/>
      <c r="L3420" s="132"/>
      <c r="M3420" s="133"/>
    </row>
    <row r="3421" spans="1:13" ht="15" customHeight="1">
      <c r="A3421" s="143"/>
      <c r="B3421" s="130"/>
      <c r="C3421" s="131"/>
      <c r="D3421" s="131"/>
      <c r="E3421" s="131"/>
      <c r="F3421" s="152"/>
      <c r="G3421" s="130"/>
      <c r="H3421" s="130"/>
      <c r="I3421" s="131"/>
      <c r="J3421" s="131"/>
      <c r="K3421" s="131"/>
      <c r="L3421" s="132"/>
      <c r="M3421" s="133"/>
    </row>
    <row r="3422" spans="1:13" ht="15" customHeight="1">
      <c r="A3422" s="143"/>
      <c r="B3422" s="130"/>
      <c r="C3422" s="131"/>
      <c r="D3422" s="131"/>
      <c r="E3422" s="131"/>
      <c r="F3422" s="152"/>
      <c r="G3422" s="130"/>
      <c r="H3422" s="130"/>
      <c r="I3422" s="131"/>
      <c r="J3422" s="131"/>
      <c r="K3422" s="131"/>
      <c r="L3422" s="132"/>
      <c r="M3422" s="133"/>
    </row>
    <row r="3423" spans="1:13" ht="15" customHeight="1">
      <c r="A3423" s="143"/>
      <c r="B3423" s="130"/>
      <c r="C3423" s="131"/>
      <c r="D3423" s="131"/>
      <c r="E3423" s="131"/>
      <c r="F3423" s="152"/>
      <c r="G3423" s="130"/>
      <c r="H3423" s="130"/>
      <c r="I3423" s="131"/>
      <c r="J3423" s="131"/>
      <c r="K3423" s="131"/>
      <c r="L3423" s="132"/>
      <c r="M3423" s="133"/>
    </row>
    <row r="3424" spans="1:13" ht="15" customHeight="1">
      <c r="A3424" s="143"/>
      <c r="B3424" s="130"/>
      <c r="C3424" s="131"/>
      <c r="D3424" s="131"/>
      <c r="E3424" s="131"/>
      <c r="F3424" s="152"/>
      <c r="G3424" s="130"/>
      <c r="H3424" s="130"/>
      <c r="I3424" s="131"/>
      <c r="J3424" s="131"/>
      <c r="K3424" s="131"/>
      <c r="L3424" s="132"/>
      <c r="M3424" s="133"/>
    </row>
    <row r="3425" spans="1:13" ht="15" customHeight="1">
      <c r="A3425" s="143"/>
      <c r="B3425" s="130"/>
      <c r="C3425" s="131"/>
      <c r="D3425" s="131"/>
      <c r="E3425" s="131"/>
      <c r="F3425" s="152"/>
      <c r="G3425" s="130"/>
      <c r="H3425" s="130"/>
      <c r="I3425" s="131"/>
      <c r="J3425" s="131"/>
      <c r="K3425" s="131"/>
      <c r="L3425" s="132"/>
      <c r="M3425" s="133"/>
    </row>
    <row r="3426" spans="1:13" ht="15" customHeight="1">
      <c r="A3426" s="143"/>
      <c r="B3426" s="130"/>
      <c r="C3426" s="131"/>
      <c r="D3426" s="131"/>
      <c r="E3426" s="131"/>
      <c r="F3426" s="152"/>
      <c r="G3426" s="130"/>
      <c r="H3426" s="130"/>
      <c r="I3426" s="131"/>
      <c r="J3426" s="131"/>
      <c r="K3426" s="131"/>
      <c r="L3426" s="132"/>
      <c r="M3426" s="133"/>
    </row>
    <row r="3427" spans="1:13" ht="15" customHeight="1">
      <c r="A3427" s="143"/>
      <c r="B3427" s="130"/>
      <c r="C3427" s="131"/>
      <c r="D3427" s="131"/>
      <c r="E3427" s="131"/>
      <c r="F3427" s="152"/>
      <c r="G3427" s="130"/>
      <c r="H3427" s="130"/>
      <c r="I3427" s="131"/>
      <c r="J3427" s="131"/>
      <c r="K3427" s="131"/>
      <c r="L3427" s="132"/>
      <c r="M3427" s="133"/>
    </row>
    <row r="3428" spans="1:13" ht="15" customHeight="1">
      <c r="A3428" s="143"/>
      <c r="B3428" s="130"/>
      <c r="C3428" s="131"/>
      <c r="D3428" s="131"/>
      <c r="E3428" s="131"/>
      <c r="F3428" s="152"/>
      <c r="G3428" s="130"/>
      <c r="H3428" s="130"/>
      <c r="I3428" s="131"/>
      <c r="J3428" s="131"/>
      <c r="K3428" s="131"/>
      <c r="L3428" s="132"/>
      <c r="M3428" s="133"/>
    </row>
    <row r="3429" spans="1:13" ht="15" customHeight="1">
      <c r="A3429" s="143"/>
      <c r="B3429" s="130"/>
      <c r="C3429" s="131"/>
      <c r="D3429" s="131"/>
      <c r="E3429" s="131"/>
      <c r="F3429" s="152"/>
      <c r="G3429" s="130"/>
      <c r="H3429" s="130"/>
      <c r="I3429" s="131"/>
      <c r="J3429" s="131"/>
      <c r="K3429" s="131"/>
      <c r="L3429" s="132"/>
      <c r="M3429" s="133"/>
    </row>
    <row r="3430" spans="1:13" ht="15" customHeight="1">
      <c r="A3430" s="143"/>
      <c r="B3430" s="130"/>
      <c r="C3430" s="131"/>
      <c r="D3430" s="131"/>
      <c r="E3430" s="131"/>
      <c r="F3430" s="152"/>
      <c r="G3430" s="130"/>
      <c r="H3430" s="130"/>
      <c r="I3430" s="131"/>
      <c r="J3430" s="131"/>
      <c r="K3430" s="131"/>
      <c r="L3430" s="132"/>
      <c r="M3430" s="133"/>
    </row>
    <row r="3431" spans="1:13" ht="15" customHeight="1">
      <c r="A3431" s="143"/>
      <c r="B3431" s="130"/>
      <c r="C3431" s="131"/>
      <c r="D3431" s="131"/>
      <c r="E3431" s="131"/>
      <c r="F3431" s="152"/>
      <c r="G3431" s="130"/>
      <c r="H3431" s="130"/>
      <c r="I3431" s="131"/>
      <c r="J3431" s="131"/>
      <c r="K3431" s="131"/>
      <c r="L3431" s="132"/>
      <c r="M3431" s="133"/>
    </row>
    <row r="3432" spans="1:13" ht="15" customHeight="1">
      <c r="A3432" s="143"/>
      <c r="B3432" s="130"/>
      <c r="C3432" s="131"/>
      <c r="D3432" s="131"/>
      <c r="E3432" s="131"/>
      <c r="F3432" s="152"/>
      <c r="G3432" s="130"/>
      <c r="H3432" s="130"/>
      <c r="I3432" s="131"/>
      <c r="J3432" s="131"/>
      <c r="K3432" s="131"/>
      <c r="L3432" s="132"/>
      <c r="M3432" s="133"/>
    </row>
    <row r="3433" spans="1:13" ht="15" customHeight="1">
      <c r="A3433" s="143"/>
      <c r="B3433" s="130"/>
      <c r="C3433" s="131"/>
      <c r="D3433" s="131"/>
      <c r="E3433" s="131"/>
      <c r="F3433" s="152"/>
      <c r="G3433" s="130"/>
      <c r="H3433" s="130"/>
      <c r="I3433" s="131"/>
      <c r="J3433" s="131"/>
      <c r="K3433" s="131"/>
      <c r="L3433" s="132"/>
      <c r="M3433" s="133"/>
    </row>
    <row r="3434" spans="1:13" ht="15" customHeight="1">
      <c r="A3434" s="143"/>
      <c r="B3434" s="130"/>
      <c r="C3434" s="131"/>
      <c r="D3434" s="131"/>
      <c r="E3434" s="131"/>
      <c r="F3434" s="152"/>
      <c r="G3434" s="130"/>
      <c r="H3434" s="130"/>
      <c r="I3434" s="131"/>
      <c r="J3434" s="131"/>
      <c r="K3434" s="131"/>
      <c r="L3434" s="132"/>
      <c r="M3434" s="133"/>
    </row>
    <row r="3435" spans="1:13" ht="15" customHeight="1">
      <c r="A3435" s="143"/>
      <c r="B3435" s="130"/>
      <c r="C3435" s="131"/>
      <c r="D3435" s="131"/>
      <c r="E3435" s="131"/>
      <c r="F3435" s="152"/>
      <c r="G3435" s="130"/>
      <c r="H3435" s="130"/>
      <c r="I3435" s="131"/>
      <c r="J3435" s="131"/>
      <c r="K3435" s="131"/>
      <c r="L3435" s="132"/>
      <c r="M3435" s="133"/>
    </row>
    <row r="3436" spans="1:13" ht="15" customHeight="1">
      <c r="A3436" s="143"/>
      <c r="B3436" s="130"/>
      <c r="C3436" s="131"/>
      <c r="D3436" s="131"/>
      <c r="E3436" s="131"/>
      <c r="F3436" s="152"/>
      <c r="G3436" s="130"/>
      <c r="H3436" s="130"/>
      <c r="I3436" s="131"/>
      <c r="J3436" s="131"/>
      <c r="K3436" s="131"/>
      <c r="L3436" s="132"/>
      <c r="M3436" s="133"/>
    </row>
    <row r="3437" spans="1:13" ht="15" customHeight="1">
      <c r="A3437" s="143"/>
      <c r="B3437" s="130"/>
      <c r="C3437" s="131"/>
      <c r="D3437" s="131"/>
      <c r="E3437" s="131"/>
      <c r="F3437" s="152"/>
      <c r="G3437" s="130"/>
      <c r="H3437" s="130"/>
      <c r="I3437" s="131"/>
      <c r="J3437" s="131"/>
      <c r="K3437" s="131"/>
      <c r="L3437" s="132"/>
      <c r="M3437" s="133"/>
    </row>
    <row r="3438" spans="1:13" ht="15" customHeight="1">
      <c r="A3438" s="143"/>
      <c r="B3438" s="130"/>
      <c r="C3438" s="131"/>
      <c r="D3438" s="131"/>
      <c r="E3438" s="131"/>
      <c r="F3438" s="152"/>
      <c r="G3438" s="130"/>
      <c r="H3438" s="130"/>
      <c r="I3438" s="131"/>
      <c r="J3438" s="131"/>
      <c r="K3438" s="131"/>
      <c r="L3438" s="132"/>
      <c r="M3438" s="133"/>
    </row>
    <row r="3439" spans="1:13" ht="15" customHeight="1">
      <c r="A3439" s="143"/>
      <c r="B3439" s="130"/>
      <c r="C3439" s="131"/>
      <c r="D3439" s="131"/>
      <c r="E3439" s="131"/>
      <c r="F3439" s="152"/>
      <c r="G3439" s="130"/>
      <c r="H3439" s="130"/>
      <c r="I3439" s="131"/>
      <c r="J3439" s="131"/>
      <c r="K3439" s="131"/>
      <c r="L3439" s="132"/>
      <c r="M3439" s="133"/>
    </row>
    <row r="3440" spans="1:13" ht="15" customHeight="1">
      <c r="A3440" s="143"/>
      <c r="B3440" s="130"/>
      <c r="C3440" s="131"/>
      <c r="D3440" s="131"/>
      <c r="E3440" s="131"/>
      <c r="F3440" s="152"/>
      <c r="G3440" s="130"/>
      <c r="H3440" s="130"/>
      <c r="I3440" s="131"/>
      <c r="J3440" s="131"/>
      <c r="K3440" s="131"/>
      <c r="L3440" s="132"/>
      <c r="M3440" s="133"/>
    </row>
    <row r="3441" spans="1:13" ht="15" customHeight="1">
      <c r="A3441" s="143"/>
      <c r="B3441" s="130"/>
      <c r="C3441" s="131"/>
      <c r="D3441" s="131"/>
      <c r="E3441" s="131"/>
      <c r="F3441" s="152"/>
      <c r="G3441" s="130"/>
      <c r="H3441" s="130"/>
      <c r="I3441" s="131"/>
      <c r="J3441" s="131"/>
      <c r="K3441" s="131"/>
      <c r="L3441" s="132"/>
      <c r="M3441" s="133"/>
    </row>
    <row r="3442" spans="1:13" ht="15" customHeight="1">
      <c r="A3442" s="143"/>
      <c r="B3442" s="130"/>
      <c r="C3442" s="131"/>
      <c r="D3442" s="131"/>
      <c r="E3442" s="131"/>
      <c r="F3442" s="152"/>
      <c r="G3442" s="130"/>
      <c r="H3442" s="130"/>
      <c r="I3442" s="131"/>
      <c r="J3442" s="131"/>
      <c r="K3442" s="131"/>
      <c r="L3442" s="132"/>
      <c r="M3442" s="133"/>
    </row>
    <row r="3443" spans="1:13" ht="15" customHeight="1">
      <c r="A3443" s="143"/>
      <c r="B3443" s="130"/>
      <c r="C3443" s="131"/>
      <c r="D3443" s="131"/>
      <c r="E3443" s="131"/>
      <c r="F3443" s="152"/>
      <c r="G3443" s="130"/>
      <c r="H3443" s="130"/>
      <c r="I3443" s="131"/>
      <c r="J3443" s="131"/>
      <c r="K3443" s="131"/>
      <c r="L3443" s="132"/>
      <c r="M3443" s="133"/>
    </row>
    <row r="3444" spans="1:13" ht="15" customHeight="1">
      <c r="A3444" s="143"/>
      <c r="B3444" s="130"/>
      <c r="C3444" s="131"/>
      <c r="D3444" s="131"/>
      <c r="E3444" s="131"/>
      <c r="F3444" s="152"/>
      <c r="G3444" s="130"/>
      <c r="H3444" s="130"/>
      <c r="I3444" s="131"/>
      <c r="J3444" s="131"/>
      <c r="K3444" s="131"/>
      <c r="L3444" s="132"/>
      <c r="M3444" s="133"/>
    </row>
    <row r="3445" spans="1:13" ht="15" customHeight="1">
      <c r="A3445" s="143"/>
      <c r="B3445" s="130"/>
      <c r="C3445" s="131"/>
      <c r="D3445" s="131"/>
      <c r="E3445" s="131"/>
      <c r="F3445" s="152"/>
      <c r="G3445" s="130"/>
      <c r="H3445" s="130"/>
      <c r="I3445" s="131"/>
      <c r="J3445" s="131"/>
      <c r="K3445" s="131"/>
      <c r="L3445" s="132"/>
      <c r="M3445" s="133"/>
    </row>
    <row r="3446" spans="1:13" ht="15" customHeight="1">
      <c r="A3446" s="143"/>
      <c r="B3446" s="130"/>
      <c r="C3446" s="131"/>
      <c r="D3446" s="131"/>
      <c r="E3446" s="131"/>
      <c r="F3446" s="152"/>
      <c r="G3446" s="130"/>
      <c r="H3446" s="130"/>
      <c r="I3446" s="131"/>
      <c r="J3446" s="131"/>
      <c r="K3446" s="131"/>
      <c r="L3446" s="132"/>
      <c r="M3446" s="133"/>
    </row>
    <row r="3447" spans="1:13" ht="15" customHeight="1">
      <c r="A3447" s="143"/>
      <c r="B3447" s="130"/>
      <c r="C3447" s="131"/>
      <c r="D3447" s="131"/>
      <c r="E3447" s="131"/>
      <c r="F3447" s="152"/>
      <c r="G3447" s="130"/>
      <c r="H3447" s="130"/>
      <c r="I3447" s="131"/>
      <c r="J3447" s="131"/>
      <c r="K3447" s="131"/>
      <c r="L3447" s="132"/>
      <c r="M3447" s="133"/>
    </row>
    <row r="3448" spans="1:13" ht="15" customHeight="1">
      <c r="A3448" s="143"/>
      <c r="B3448" s="130"/>
      <c r="C3448" s="131"/>
      <c r="D3448" s="131"/>
      <c r="E3448" s="131"/>
      <c r="F3448" s="152"/>
      <c r="G3448" s="130"/>
      <c r="H3448" s="130"/>
      <c r="I3448" s="131"/>
      <c r="J3448" s="131"/>
      <c r="K3448" s="131"/>
      <c r="L3448" s="132"/>
      <c r="M3448" s="133"/>
    </row>
    <row r="3449" spans="1:13" ht="15" customHeight="1">
      <c r="A3449" s="143"/>
      <c r="B3449" s="130"/>
      <c r="C3449" s="131"/>
      <c r="D3449" s="131"/>
      <c r="E3449" s="131"/>
      <c r="F3449" s="152"/>
      <c r="G3449" s="130"/>
      <c r="H3449" s="130"/>
      <c r="I3449" s="131"/>
      <c r="J3449" s="131"/>
      <c r="K3449" s="131"/>
      <c r="L3449" s="132"/>
      <c r="M3449" s="133"/>
    </row>
    <row r="3450" spans="1:13" ht="15" customHeight="1">
      <c r="A3450" s="143"/>
      <c r="B3450" s="130"/>
      <c r="C3450" s="131"/>
      <c r="D3450" s="131"/>
      <c r="E3450" s="131"/>
      <c r="F3450" s="152"/>
      <c r="G3450" s="130"/>
      <c r="H3450" s="130"/>
      <c r="I3450" s="131"/>
      <c r="J3450" s="131"/>
      <c r="K3450" s="131"/>
      <c r="L3450" s="132"/>
      <c r="M3450" s="133"/>
    </row>
    <row r="3451" spans="1:13" ht="15" customHeight="1">
      <c r="A3451" s="143"/>
      <c r="B3451" s="130"/>
      <c r="C3451" s="131"/>
      <c r="D3451" s="131"/>
      <c r="E3451" s="131"/>
      <c r="F3451" s="152"/>
      <c r="G3451" s="130"/>
      <c r="H3451" s="130"/>
      <c r="I3451" s="131"/>
      <c r="J3451" s="131"/>
      <c r="K3451" s="131"/>
      <c r="L3451" s="132"/>
      <c r="M3451" s="133"/>
    </row>
    <row r="3452" spans="1:13" ht="15" customHeight="1">
      <c r="A3452" s="143"/>
      <c r="B3452" s="130"/>
      <c r="C3452" s="131"/>
      <c r="D3452" s="131"/>
      <c r="E3452" s="131"/>
      <c r="F3452" s="152"/>
      <c r="G3452" s="130"/>
      <c r="H3452" s="130"/>
      <c r="I3452" s="131"/>
      <c r="J3452" s="131"/>
      <c r="K3452" s="131"/>
      <c r="L3452" s="132"/>
      <c r="M3452" s="133"/>
    </row>
    <row r="3453" spans="1:13" ht="15" customHeight="1">
      <c r="A3453" s="143"/>
      <c r="B3453" s="130"/>
      <c r="C3453" s="131"/>
      <c r="D3453" s="131"/>
      <c r="E3453" s="131"/>
      <c r="F3453" s="152"/>
      <c r="G3453" s="130"/>
      <c r="H3453" s="130"/>
      <c r="I3453" s="131"/>
      <c r="J3453" s="131"/>
      <c r="K3453" s="131"/>
      <c r="L3453" s="132"/>
      <c r="M3453" s="133"/>
    </row>
    <row r="3454" spans="1:13" ht="15" customHeight="1">
      <c r="A3454" s="143"/>
      <c r="B3454" s="130"/>
      <c r="C3454" s="131"/>
      <c r="D3454" s="131"/>
      <c r="E3454" s="131"/>
      <c r="F3454" s="152"/>
      <c r="G3454" s="130"/>
      <c r="H3454" s="130"/>
      <c r="I3454" s="131"/>
      <c r="J3454" s="131"/>
      <c r="K3454" s="131"/>
      <c r="L3454" s="132"/>
      <c r="M3454" s="133"/>
    </row>
    <row r="3455" spans="1:13" ht="15" customHeight="1">
      <c r="A3455" s="143"/>
      <c r="B3455" s="130"/>
      <c r="C3455" s="131"/>
      <c r="D3455" s="131"/>
      <c r="E3455" s="131"/>
      <c r="F3455" s="152"/>
      <c r="G3455" s="130"/>
      <c r="H3455" s="130"/>
      <c r="I3455" s="131"/>
      <c r="J3455" s="131"/>
      <c r="K3455" s="131"/>
      <c r="L3455" s="132"/>
      <c r="M3455" s="133"/>
    </row>
    <row r="3456" spans="1:13" ht="15" customHeight="1">
      <c r="A3456" s="143"/>
      <c r="B3456" s="130"/>
      <c r="C3456" s="131"/>
      <c r="D3456" s="131"/>
      <c r="E3456" s="131"/>
      <c r="F3456" s="152"/>
      <c r="G3456" s="130"/>
      <c r="H3456" s="130"/>
      <c r="I3456" s="131"/>
      <c r="J3456" s="131"/>
      <c r="K3456" s="131"/>
      <c r="L3456" s="132"/>
      <c r="M3456" s="133"/>
    </row>
    <row r="3457" spans="1:13" ht="15" customHeight="1">
      <c r="A3457" s="143"/>
      <c r="B3457" s="130"/>
      <c r="C3457" s="131"/>
      <c r="D3457" s="131"/>
      <c r="E3457" s="131"/>
      <c r="F3457" s="152"/>
      <c r="G3457" s="130"/>
      <c r="H3457" s="130"/>
      <c r="I3457" s="131"/>
      <c r="J3457" s="131"/>
      <c r="K3457" s="131"/>
      <c r="L3457" s="132"/>
      <c r="M3457" s="133"/>
    </row>
    <row r="3458" spans="1:13" ht="15" customHeight="1">
      <c r="A3458" s="143"/>
      <c r="B3458" s="130"/>
      <c r="C3458" s="131"/>
      <c r="D3458" s="131"/>
      <c r="E3458" s="131"/>
      <c r="F3458" s="152"/>
      <c r="G3458" s="130"/>
      <c r="H3458" s="130"/>
      <c r="I3458" s="131"/>
      <c r="J3458" s="131"/>
      <c r="K3458" s="131"/>
      <c r="L3458" s="132"/>
      <c r="M3458" s="133"/>
    </row>
    <row r="3459" spans="1:13" ht="15" customHeight="1">
      <c r="A3459" s="143"/>
      <c r="B3459" s="130"/>
      <c r="C3459" s="131"/>
      <c r="D3459" s="131"/>
      <c r="E3459" s="131"/>
      <c r="F3459" s="152"/>
      <c r="G3459" s="130"/>
      <c r="H3459" s="130"/>
      <c r="I3459" s="131"/>
      <c r="J3459" s="131"/>
      <c r="K3459" s="131"/>
      <c r="L3459" s="132"/>
      <c r="M3459" s="133"/>
    </row>
    <row r="3460" spans="1:13" ht="15" customHeight="1">
      <c r="A3460" s="143"/>
      <c r="B3460" s="130"/>
      <c r="C3460" s="131"/>
      <c r="D3460" s="131"/>
      <c r="E3460" s="131"/>
      <c r="F3460" s="152"/>
      <c r="G3460" s="130"/>
      <c r="H3460" s="130"/>
      <c r="I3460" s="131"/>
      <c r="J3460" s="131"/>
      <c r="K3460" s="131"/>
      <c r="L3460" s="132"/>
      <c r="M3460" s="133"/>
    </row>
    <row r="3461" spans="1:13" ht="15" customHeight="1">
      <c r="A3461" s="143"/>
      <c r="B3461" s="130"/>
      <c r="C3461" s="131"/>
      <c r="D3461" s="131"/>
      <c r="E3461" s="131"/>
      <c r="F3461" s="152"/>
      <c r="G3461" s="130"/>
      <c r="H3461" s="130"/>
      <c r="I3461" s="131"/>
      <c r="J3461" s="131"/>
      <c r="K3461" s="131"/>
      <c r="L3461" s="132"/>
      <c r="M3461" s="133"/>
    </row>
    <row r="3462" spans="1:13" ht="15" customHeight="1">
      <c r="A3462" s="143"/>
      <c r="B3462" s="130"/>
      <c r="C3462" s="131"/>
      <c r="D3462" s="131"/>
      <c r="E3462" s="131"/>
      <c r="F3462" s="152"/>
      <c r="G3462" s="130"/>
      <c r="H3462" s="130"/>
      <c r="I3462" s="131"/>
      <c r="J3462" s="131"/>
      <c r="K3462" s="131"/>
      <c r="L3462" s="132"/>
      <c r="M3462" s="133"/>
    </row>
    <row r="3463" spans="1:13" ht="15" customHeight="1">
      <c r="A3463" s="143"/>
      <c r="B3463" s="130"/>
      <c r="C3463" s="131"/>
      <c r="D3463" s="131"/>
      <c r="E3463" s="131"/>
      <c r="F3463" s="152"/>
      <c r="G3463" s="130"/>
      <c r="H3463" s="130"/>
      <c r="I3463" s="131"/>
      <c r="J3463" s="131"/>
      <c r="K3463" s="131"/>
      <c r="L3463" s="132"/>
      <c r="M3463" s="133"/>
    </row>
    <row r="3464" spans="1:13" ht="15" customHeight="1">
      <c r="A3464" s="143"/>
      <c r="B3464" s="130"/>
      <c r="C3464" s="131"/>
      <c r="D3464" s="131"/>
      <c r="E3464" s="131"/>
      <c r="F3464" s="152"/>
      <c r="G3464" s="130"/>
      <c r="H3464" s="130"/>
      <c r="I3464" s="131"/>
      <c r="J3464" s="131"/>
      <c r="K3464" s="131"/>
      <c r="L3464" s="132"/>
      <c r="M3464" s="133"/>
    </row>
    <row r="3465" spans="1:13" ht="15" customHeight="1">
      <c r="A3465" s="143"/>
      <c r="B3465" s="130"/>
      <c r="C3465" s="131"/>
      <c r="D3465" s="131"/>
      <c r="E3465" s="131"/>
      <c r="F3465" s="152"/>
      <c r="G3465" s="130"/>
      <c r="H3465" s="130"/>
      <c r="I3465" s="131"/>
      <c r="J3465" s="131"/>
      <c r="K3465" s="131"/>
      <c r="L3465" s="132"/>
      <c r="M3465" s="133"/>
    </row>
    <row r="3466" spans="1:13" ht="15" customHeight="1">
      <c r="A3466" s="143"/>
      <c r="B3466" s="130"/>
      <c r="C3466" s="131"/>
      <c r="D3466" s="131"/>
      <c r="E3466" s="131"/>
      <c r="F3466" s="152"/>
      <c r="G3466" s="130"/>
      <c r="H3466" s="130"/>
      <c r="I3466" s="131"/>
      <c r="J3466" s="131"/>
      <c r="K3466" s="131"/>
      <c r="L3466" s="132"/>
      <c r="M3466" s="133"/>
    </row>
    <row r="3467" spans="1:13" ht="15" customHeight="1">
      <c r="A3467" s="143"/>
      <c r="B3467" s="130"/>
      <c r="C3467" s="131"/>
      <c r="D3467" s="131"/>
      <c r="E3467" s="131"/>
      <c r="F3467" s="152"/>
      <c r="G3467" s="130"/>
      <c r="H3467" s="130"/>
      <c r="I3467" s="131"/>
      <c r="J3467" s="131"/>
      <c r="K3467" s="131"/>
      <c r="L3467" s="132"/>
      <c r="M3467" s="133"/>
    </row>
    <row r="3468" spans="1:13" ht="15" customHeight="1">
      <c r="A3468" s="143"/>
      <c r="B3468" s="130"/>
      <c r="C3468" s="131"/>
      <c r="D3468" s="131"/>
      <c r="E3468" s="131"/>
      <c r="F3468" s="152"/>
      <c r="G3468" s="130"/>
      <c r="H3468" s="130"/>
      <c r="I3468" s="131"/>
      <c r="J3468" s="131"/>
      <c r="K3468" s="131"/>
      <c r="L3468" s="132"/>
      <c r="M3468" s="133"/>
    </row>
    <row r="3469" spans="1:13" ht="15" customHeight="1">
      <c r="A3469" s="143"/>
      <c r="B3469" s="130"/>
      <c r="C3469" s="131"/>
      <c r="D3469" s="131"/>
      <c r="E3469" s="131"/>
      <c r="F3469" s="152"/>
      <c r="G3469" s="130"/>
      <c r="H3469" s="130"/>
      <c r="I3469" s="131"/>
      <c r="J3469" s="131"/>
      <c r="K3469" s="131"/>
      <c r="L3469" s="132"/>
      <c r="M3469" s="133"/>
    </row>
    <row r="3470" spans="1:13" ht="15" customHeight="1">
      <c r="A3470" s="143"/>
      <c r="B3470" s="130"/>
      <c r="C3470" s="131"/>
      <c r="D3470" s="131"/>
      <c r="E3470" s="131"/>
      <c r="F3470" s="152"/>
      <c r="G3470" s="130"/>
      <c r="H3470" s="130"/>
      <c r="I3470" s="131"/>
      <c r="J3470" s="131"/>
      <c r="K3470" s="131"/>
      <c r="L3470" s="132"/>
      <c r="M3470" s="133"/>
    </row>
    <row r="3471" spans="1:13" ht="15" customHeight="1">
      <c r="A3471" s="143"/>
      <c r="B3471" s="130"/>
      <c r="C3471" s="131"/>
      <c r="D3471" s="131"/>
      <c r="E3471" s="131"/>
      <c r="F3471" s="152"/>
      <c r="G3471" s="130"/>
      <c r="H3471" s="130"/>
      <c r="I3471" s="131"/>
      <c r="J3471" s="131"/>
      <c r="K3471" s="131"/>
      <c r="L3471" s="132"/>
      <c r="M3471" s="133"/>
    </row>
    <row r="3472" spans="1:13" ht="15" customHeight="1">
      <c r="A3472" s="143"/>
      <c r="B3472" s="130"/>
      <c r="C3472" s="131"/>
      <c r="D3472" s="131"/>
      <c r="E3472" s="131"/>
      <c r="F3472" s="152"/>
      <c r="G3472" s="130"/>
      <c r="H3472" s="130"/>
      <c r="I3472" s="131"/>
      <c r="J3472" s="131"/>
      <c r="K3472" s="131"/>
      <c r="L3472" s="132"/>
      <c r="M3472" s="133"/>
    </row>
    <row r="3473" spans="1:13" ht="15" customHeight="1">
      <c r="A3473" s="143"/>
      <c r="B3473" s="130"/>
      <c r="C3473" s="131"/>
      <c r="D3473" s="131"/>
      <c r="E3473" s="131"/>
      <c r="F3473" s="152"/>
      <c r="G3473" s="130"/>
      <c r="H3473" s="130"/>
      <c r="I3473" s="131"/>
      <c r="J3473" s="131"/>
      <c r="K3473" s="131"/>
      <c r="L3473" s="132"/>
      <c r="M3473" s="133"/>
    </row>
    <row r="3474" spans="1:13" ht="15" customHeight="1">
      <c r="A3474" s="143"/>
      <c r="B3474" s="130"/>
      <c r="C3474" s="131"/>
      <c r="D3474" s="131"/>
      <c r="E3474" s="131"/>
      <c r="F3474" s="152"/>
      <c r="G3474" s="130"/>
      <c r="H3474" s="130"/>
      <c r="I3474" s="131"/>
      <c r="J3474" s="131"/>
      <c r="K3474" s="131"/>
      <c r="L3474" s="132"/>
      <c r="M3474" s="133"/>
    </row>
    <row r="3475" spans="1:13" ht="15" customHeight="1">
      <c r="A3475" s="143"/>
      <c r="B3475" s="130"/>
      <c r="C3475" s="131"/>
      <c r="D3475" s="131"/>
      <c r="E3475" s="131"/>
      <c r="F3475" s="152"/>
      <c r="G3475" s="130"/>
      <c r="H3475" s="130"/>
      <c r="I3475" s="131"/>
      <c r="J3475" s="131"/>
      <c r="K3475" s="131"/>
      <c r="L3475" s="132"/>
      <c r="M3475" s="133"/>
    </row>
    <row r="3476" spans="1:13" ht="15" customHeight="1">
      <c r="A3476" s="143"/>
      <c r="B3476" s="130"/>
      <c r="C3476" s="131"/>
      <c r="D3476" s="131"/>
      <c r="E3476" s="131"/>
      <c r="F3476" s="152"/>
      <c r="G3476" s="130"/>
      <c r="H3476" s="130"/>
      <c r="I3476" s="131"/>
      <c r="J3476" s="131"/>
      <c r="K3476" s="131"/>
      <c r="L3476" s="132"/>
      <c r="M3476" s="133"/>
    </row>
    <row r="3477" spans="1:13" ht="15" customHeight="1">
      <c r="A3477" s="143"/>
      <c r="B3477" s="130"/>
      <c r="C3477" s="131"/>
      <c r="D3477" s="131"/>
      <c r="E3477" s="131"/>
      <c r="F3477" s="152"/>
      <c r="G3477" s="130"/>
      <c r="H3477" s="130"/>
      <c r="I3477" s="131"/>
      <c r="J3477" s="131"/>
      <c r="K3477" s="131"/>
      <c r="L3477" s="132"/>
      <c r="M3477" s="133"/>
    </row>
    <row r="3478" spans="1:13" ht="15" customHeight="1">
      <c r="A3478" s="143"/>
      <c r="B3478" s="130"/>
      <c r="C3478" s="131"/>
      <c r="D3478" s="131"/>
      <c r="E3478" s="131"/>
      <c r="F3478" s="152"/>
      <c r="G3478" s="130"/>
      <c r="H3478" s="130"/>
      <c r="I3478" s="131"/>
      <c r="J3478" s="131"/>
      <c r="K3478" s="131"/>
      <c r="L3478" s="132"/>
      <c r="M3478" s="133"/>
    </row>
    <row r="3479" spans="1:13" ht="15" customHeight="1">
      <c r="A3479" s="143"/>
      <c r="B3479" s="130"/>
      <c r="C3479" s="131"/>
      <c r="D3479" s="131"/>
      <c r="E3479" s="131"/>
      <c r="F3479" s="152"/>
      <c r="G3479" s="130"/>
      <c r="H3479" s="130"/>
      <c r="I3479" s="131"/>
      <c r="J3479" s="131"/>
      <c r="K3479" s="131"/>
      <c r="L3479" s="132"/>
      <c r="M3479" s="133"/>
    </row>
    <row r="3480" spans="1:13" ht="15" customHeight="1">
      <c r="A3480" s="143"/>
      <c r="B3480" s="130"/>
      <c r="C3480" s="131"/>
      <c r="D3480" s="131"/>
      <c r="E3480" s="131"/>
      <c r="F3480" s="152"/>
      <c r="G3480" s="130"/>
      <c r="H3480" s="130"/>
      <c r="I3480" s="131"/>
      <c r="J3480" s="131"/>
      <c r="K3480" s="131"/>
      <c r="L3480" s="132"/>
      <c r="M3480" s="133"/>
    </row>
    <row r="3481" spans="1:13" ht="15" customHeight="1">
      <c r="A3481" s="143"/>
      <c r="B3481" s="130"/>
      <c r="C3481" s="131"/>
      <c r="D3481" s="131"/>
      <c r="E3481" s="131"/>
      <c r="F3481" s="152"/>
      <c r="G3481" s="130"/>
      <c r="H3481" s="130"/>
      <c r="I3481" s="131"/>
      <c r="J3481" s="131"/>
      <c r="K3481" s="131"/>
      <c r="L3481" s="132"/>
      <c r="M3481" s="133"/>
    </row>
    <row r="3482" spans="1:13" ht="15" customHeight="1">
      <c r="A3482" s="143"/>
      <c r="B3482" s="130"/>
      <c r="C3482" s="131"/>
      <c r="D3482" s="131"/>
      <c r="E3482" s="131"/>
      <c r="F3482" s="152"/>
      <c r="G3482" s="130"/>
      <c r="H3482" s="130"/>
      <c r="I3482" s="131"/>
      <c r="J3482" s="131"/>
      <c r="K3482" s="131"/>
      <c r="L3482" s="132"/>
      <c r="M3482" s="133"/>
    </row>
    <row r="3483" spans="1:13" ht="15" customHeight="1">
      <c r="A3483" s="143"/>
      <c r="B3483" s="130"/>
      <c r="C3483" s="131"/>
      <c r="D3483" s="131"/>
      <c r="E3483" s="131"/>
      <c r="F3483" s="152"/>
      <c r="G3483" s="130"/>
      <c r="H3483" s="130"/>
      <c r="I3483" s="131"/>
      <c r="J3483" s="131"/>
      <c r="K3483" s="131"/>
      <c r="L3483" s="132"/>
      <c r="M3483" s="133"/>
    </row>
    <row r="3484" spans="1:13" ht="15" customHeight="1">
      <c r="A3484" s="143"/>
      <c r="B3484" s="130"/>
      <c r="C3484" s="131"/>
      <c r="D3484" s="131"/>
      <c r="E3484" s="131"/>
      <c r="F3484" s="152"/>
      <c r="G3484" s="130"/>
      <c r="H3484" s="130"/>
      <c r="I3484" s="131"/>
      <c r="J3484" s="131"/>
      <c r="K3484" s="131"/>
      <c r="L3484" s="132"/>
      <c r="M3484" s="133"/>
    </row>
    <row r="3485" spans="1:13" ht="15" customHeight="1">
      <c r="A3485" s="143"/>
      <c r="B3485" s="130"/>
      <c r="C3485" s="131"/>
      <c r="D3485" s="131"/>
      <c r="E3485" s="131"/>
      <c r="F3485" s="152"/>
      <c r="G3485" s="130"/>
      <c r="H3485" s="130"/>
      <c r="I3485" s="131"/>
      <c r="J3485" s="131"/>
      <c r="K3485" s="131"/>
      <c r="L3485" s="132"/>
      <c r="M3485" s="133"/>
    </row>
    <row r="3486" spans="1:13" ht="15" customHeight="1">
      <c r="A3486" s="143"/>
      <c r="B3486" s="130"/>
      <c r="C3486" s="131"/>
      <c r="D3486" s="131"/>
      <c r="E3486" s="131"/>
      <c r="F3486" s="152"/>
      <c r="G3486" s="130"/>
      <c r="H3486" s="130"/>
      <c r="I3486" s="131"/>
      <c r="J3486" s="131"/>
      <c r="K3486" s="131"/>
      <c r="L3486" s="132"/>
      <c r="M3486" s="133"/>
    </row>
    <row r="3487" spans="1:13" ht="15" customHeight="1">
      <c r="A3487" s="143"/>
      <c r="B3487" s="130"/>
      <c r="C3487" s="131"/>
      <c r="D3487" s="131"/>
      <c r="E3487" s="131"/>
      <c r="F3487" s="152"/>
      <c r="G3487" s="130"/>
      <c r="H3487" s="130"/>
      <c r="I3487" s="131"/>
      <c r="J3487" s="131"/>
      <c r="K3487" s="131"/>
      <c r="L3487" s="132"/>
      <c r="M3487" s="133"/>
    </row>
    <row r="3488" spans="1:13" ht="15" customHeight="1">
      <c r="A3488" s="143"/>
      <c r="B3488" s="130"/>
      <c r="C3488" s="131"/>
      <c r="D3488" s="131"/>
      <c r="E3488" s="131"/>
      <c r="F3488" s="152"/>
      <c r="G3488" s="130"/>
      <c r="H3488" s="130"/>
      <c r="I3488" s="131"/>
      <c r="J3488" s="131"/>
      <c r="K3488" s="131"/>
      <c r="L3488" s="132"/>
      <c r="M3488" s="133"/>
    </row>
    <row r="3489" spans="1:13" ht="15" customHeight="1">
      <c r="A3489" s="143"/>
      <c r="B3489" s="130"/>
      <c r="C3489" s="131"/>
      <c r="D3489" s="131"/>
      <c r="E3489" s="131"/>
      <c r="F3489" s="152"/>
      <c r="G3489" s="130"/>
      <c r="H3489" s="130"/>
      <c r="I3489" s="131"/>
      <c r="J3489" s="131"/>
      <c r="K3489" s="131"/>
      <c r="L3489" s="132"/>
      <c r="M3489" s="133"/>
    </row>
    <row r="3490" spans="1:13" ht="15" customHeight="1">
      <c r="A3490" s="143"/>
      <c r="B3490" s="130"/>
      <c r="C3490" s="131"/>
      <c r="D3490" s="131"/>
      <c r="E3490" s="131"/>
      <c r="F3490" s="152"/>
      <c r="G3490" s="130"/>
      <c r="H3490" s="130"/>
      <c r="I3490" s="131"/>
      <c r="J3490" s="131"/>
      <c r="K3490" s="131"/>
      <c r="L3490" s="132"/>
      <c r="M3490" s="133"/>
    </row>
    <row r="3491" spans="1:13" ht="15" customHeight="1">
      <c r="A3491" s="143"/>
      <c r="B3491" s="130"/>
      <c r="C3491" s="131"/>
      <c r="D3491" s="131"/>
      <c r="E3491" s="131"/>
      <c r="F3491" s="152"/>
      <c r="G3491" s="130"/>
      <c r="H3491" s="130"/>
      <c r="I3491" s="131"/>
      <c r="J3491" s="131"/>
      <c r="K3491" s="131"/>
      <c r="L3491" s="132"/>
      <c r="M3491" s="133"/>
    </row>
    <row r="3492" spans="1:13" ht="15" customHeight="1">
      <c r="A3492" s="143"/>
      <c r="B3492" s="130"/>
      <c r="C3492" s="131"/>
      <c r="D3492" s="131"/>
      <c r="E3492" s="131"/>
      <c r="F3492" s="152"/>
      <c r="G3492" s="130"/>
      <c r="H3492" s="130"/>
      <c r="I3492" s="131"/>
      <c r="J3492" s="131"/>
      <c r="K3492" s="131"/>
      <c r="L3492" s="132"/>
      <c r="M3492" s="133"/>
    </row>
    <row r="3493" spans="1:13" ht="15" customHeight="1">
      <c r="A3493" s="143"/>
      <c r="B3493" s="130"/>
      <c r="C3493" s="131"/>
      <c r="D3493" s="131"/>
      <c r="E3493" s="131"/>
      <c r="F3493" s="152"/>
      <c r="G3493" s="130"/>
      <c r="H3493" s="130"/>
      <c r="I3493" s="131"/>
      <c r="J3493" s="131"/>
      <c r="K3493" s="131"/>
      <c r="L3493" s="132"/>
      <c r="M3493" s="133"/>
    </row>
    <row r="3494" spans="1:13" ht="15" customHeight="1">
      <c r="A3494" s="143"/>
      <c r="B3494" s="130"/>
      <c r="C3494" s="131"/>
      <c r="D3494" s="131"/>
      <c r="E3494" s="131"/>
      <c r="F3494" s="152"/>
      <c r="G3494" s="130"/>
      <c r="H3494" s="130"/>
      <c r="I3494" s="131"/>
      <c r="J3494" s="131"/>
      <c r="K3494" s="131"/>
      <c r="L3494" s="132"/>
      <c r="M3494" s="133"/>
    </row>
    <row r="3495" spans="1:13" ht="15" customHeight="1">
      <c r="A3495" s="143"/>
      <c r="B3495" s="130"/>
      <c r="C3495" s="131"/>
      <c r="D3495" s="131"/>
      <c r="E3495" s="131"/>
      <c r="F3495" s="152"/>
      <c r="G3495" s="130"/>
      <c r="H3495" s="130"/>
      <c r="I3495" s="131"/>
      <c r="J3495" s="131"/>
      <c r="K3495" s="131"/>
      <c r="L3495" s="132"/>
      <c r="M3495" s="133"/>
    </row>
    <row r="3496" spans="1:13" ht="15" customHeight="1">
      <c r="A3496" s="143"/>
      <c r="B3496" s="130"/>
      <c r="C3496" s="131"/>
      <c r="D3496" s="131"/>
      <c r="E3496" s="131"/>
      <c r="F3496" s="152"/>
      <c r="G3496" s="130"/>
      <c r="H3496" s="130"/>
      <c r="I3496" s="131"/>
      <c r="J3496" s="131"/>
      <c r="K3496" s="131"/>
      <c r="L3496" s="132"/>
      <c r="M3496" s="133"/>
    </row>
    <row r="3497" spans="1:13" ht="15" customHeight="1">
      <c r="A3497" s="143"/>
      <c r="B3497" s="130"/>
      <c r="C3497" s="131"/>
      <c r="D3497" s="131"/>
      <c r="E3497" s="131"/>
      <c r="F3497" s="152"/>
      <c r="G3497" s="130"/>
      <c r="H3497" s="130"/>
      <c r="I3497" s="131"/>
      <c r="J3497" s="131"/>
      <c r="K3497" s="131"/>
      <c r="L3497" s="132"/>
      <c r="M3497" s="133"/>
    </row>
    <row r="3498" spans="1:13" ht="15" customHeight="1">
      <c r="A3498" s="143"/>
      <c r="B3498" s="130"/>
      <c r="C3498" s="131"/>
      <c r="D3498" s="131"/>
      <c r="E3498" s="131"/>
      <c r="F3498" s="152"/>
      <c r="G3498" s="130"/>
      <c r="H3498" s="130"/>
      <c r="I3498" s="131"/>
      <c r="J3498" s="131"/>
      <c r="K3498" s="131"/>
      <c r="L3498" s="132"/>
      <c r="M3498" s="133"/>
    </row>
    <row r="3499" spans="1:13" ht="15" customHeight="1">
      <c r="A3499" s="143"/>
      <c r="B3499" s="130"/>
      <c r="C3499" s="131"/>
      <c r="D3499" s="131"/>
      <c r="E3499" s="131"/>
      <c r="F3499" s="152"/>
      <c r="G3499" s="130"/>
      <c r="H3499" s="130"/>
      <c r="I3499" s="131"/>
      <c r="J3499" s="131"/>
      <c r="K3499" s="131"/>
      <c r="L3499" s="132"/>
      <c r="M3499" s="133"/>
    </row>
    <row r="3500" spans="1:13" ht="15" customHeight="1">
      <c r="A3500" s="143"/>
      <c r="B3500" s="130"/>
      <c r="C3500" s="131"/>
      <c r="D3500" s="131"/>
      <c r="E3500" s="131"/>
      <c r="F3500" s="152"/>
      <c r="G3500" s="130"/>
      <c r="H3500" s="130"/>
      <c r="I3500" s="131"/>
      <c r="J3500" s="131"/>
      <c r="K3500" s="131"/>
      <c r="L3500" s="132"/>
      <c r="M3500" s="133"/>
    </row>
    <row r="3501" spans="1:13" ht="15" customHeight="1">
      <c r="A3501" s="143"/>
      <c r="B3501" s="130"/>
      <c r="C3501" s="131"/>
      <c r="D3501" s="131"/>
      <c r="E3501" s="131"/>
      <c r="F3501" s="152"/>
      <c r="G3501" s="130"/>
      <c r="H3501" s="130"/>
      <c r="I3501" s="131"/>
      <c r="J3501" s="131"/>
      <c r="K3501" s="131"/>
      <c r="L3501" s="132"/>
      <c r="M3501" s="133"/>
    </row>
    <row r="3502" spans="1:13" ht="15" customHeight="1">
      <c r="A3502" s="143"/>
      <c r="B3502" s="130"/>
      <c r="C3502" s="131"/>
      <c r="D3502" s="131"/>
      <c r="E3502" s="131"/>
      <c r="F3502" s="152"/>
      <c r="G3502" s="130"/>
      <c r="H3502" s="130"/>
      <c r="I3502" s="131"/>
      <c r="J3502" s="131"/>
      <c r="K3502" s="131"/>
      <c r="L3502" s="132"/>
      <c r="M3502" s="133"/>
    </row>
    <row r="3503" spans="1:13" ht="15" customHeight="1">
      <c r="A3503" s="143"/>
      <c r="B3503" s="130"/>
      <c r="C3503" s="131"/>
      <c r="D3503" s="131"/>
      <c r="E3503" s="131"/>
      <c r="F3503" s="152"/>
      <c r="G3503" s="130"/>
      <c r="H3503" s="130"/>
      <c r="I3503" s="131"/>
      <c r="J3503" s="131"/>
      <c r="K3503" s="131"/>
      <c r="L3503" s="132"/>
      <c r="M3503" s="133"/>
    </row>
    <row r="3504" spans="1:13" ht="15" customHeight="1">
      <c r="A3504" s="143"/>
      <c r="B3504" s="130"/>
      <c r="C3504" s="131"/>
      <c r="D3504" s="131"/>
      <c r="E3504" s="131"/>
      <c r="F3504" s="152"/>
      <c r="G3504" s="130"/>
      <c r="H3504" s="130"/>
      <c r="I3504" s="131"/>
      <c r="J3504" s="131"/>
      <c r="K3504" s="131"/>
      <c r="L3504" s="132"/>
      <c r="M3504" s="133"/>
    </row>
    <row r="3505" spans="1:13" ht="15" customHeight="1">
      <c r="A3505" s="143"/>
      <c r="B3505" s="130"/>
      <c r="C3505" s="131"/>
      <c r="D3505" s="131"/>
      <c r="E3505" s="131"/>
      <c r="F3505" s="152"/>
      <c r="G3505" s="130"/>
      <c r="H3505" s="130"/>
      <c r="I3505" s="131"/>
      <c r="J3505" s="131"/>
      <c r="K3505" s="131"/>
      <c r="L3505" s="132"/>
      <c r="M3505" s="133"/>
    </row>
    <row r="3506" spans="1:13" ht="15" customHeight="1">
      <c r="A3506" s="143"/>
      <c r="B3506" s="130"/>
      <c r="C3506" s="131"/>
      <c r="D3506" s="131"/>
      <c r="E3506" s="131"/>
      <c r="F3506" s="152"/>
      <c r="G3506" s="130"/>
      <c r="H3506" s="130"/>
      <c r="I3506" s="131"/>
      <c r="J3506" s="131"/>
      <c r="K3506" s="131"/>
      <c r="L3506" s="132"/>
      <c r="M3506" s="133"/>
    </row>
    <row r="3507" spans="1:13" ht="15" customHeight="1">
      <c r="A3507" s="143"/>
      <c r="B3507" s="130"/>
      <c r="C3507" s="131"/>
      <c r="D3507" s="131"/>
      <c r="E3507" s="131"/>
      <c r="F3507" s="152"/>
      <c r="G3507" s="130"/>
      <c r="H3507" s="130"/>
      <c r="I3507" s="131"/>
      <c r="J3507" s="131"/>
      <c r="K3507" s="131"/>
      <c r="L3507" s="132"/>
      <c r="M3507" s="133"/>
    </row>
    <row r="3508" spans="1:13" ht="15" customHeight="1">
      <c r="A3508" s="143"/>
      <c r="B3508" s="130"/>
      <c r="C3508" s="131"/>
      <c r="D3508" s="131"/>
      <c r="E3508" s="131"/>
      <c r="F3508" s="152"/>
      <c r="G3508" s="130"/>
      <c r="H3508" s="130"/>
      <c r="I3508" s="131"/>
      <c r="J3508" s="131"/>
      <c r="K3508" s="131"/>
      <c r="L3508" s="132"/>
      <c r="M3508" s="133"/>
    </row>
    <row r="3509" spans="1:13" ht="15" customHeight="1">
      <c r="A3509" s="143"/>
      <c r="B3509" s="130"/>
      <c r="C3509" s="131"/>
      <c r="D3509" s="131"/>
      <c r="E3509" s="131"/>
      <c r="F3509" s="152"/>
      <c r="G3509" s="130"/>
      <c r="H3509" s="130"/>
      <c r="I3509" s="131"/>
      <c r="J3509" s="131"/>
      <c r="K3509" s="131"/>
      <c r="L3509" s="132"/>
      <c r="M3509" s="133"/>
    </row>
    <row r="3510" spans="1:13" ht="15" customHeight="1">
      <c r="A3510" s="143"/>
      <c r="B3510" s="130"/>
      <c r="C3510" s="131"/>
      <c r="D3510" s="131"/>
      <c r="E3510" s="131"/>
      <c r="F3510" s="152"/>
      <c r="G3510" s="130"/>
      <c r="H3510" s="130"/>
      <c r="I3510" s="131"/>
      <c r="J3510" s="131"/>
      <c r="K3510" s="131"/>
      <c r="L3510" s="132"/>
      <c r="M3510" s="133"/>
    </row>
    <row r="3511" spans="1:13" ht="15" customHeight="1">
      <c r="A3511" s="143"/>
      <c r="B3511" s="130"/>
      <c r="C3511" s="131"/>
      <c r="D3511" s="131"/>
      <c r="E3511" s="131"/>
      <c r="F3511" s="152"/>
      <c r="G3511" s="130"/>
      <c r="H3511" s="130"/>
      <c r="I3511" s="131"/>
      <c r="J3511" s="131"/>
      <c r="K3511" s="131"/>
      <c r="L3511" s="132"/>
      <c r="M3511" s="133"/>
    </row>
    <row r="3512" spans="1:13" ht="15" customHeight="1">
      <c r="A3512" s="143"/>
      <c r="B3512" s="130"/>
      <c r="C3512" s="131"/>
      <c r="D3512" s="131"/>
      <c r="E3512" s="131"/>
      <c r="F3512" s="152"/>
      <c r="G3512" s="130"/>
      <c r="H3512" s="130"/>
      <c r="I3512" s="131"/>
      <c r="J3512" s="131"/>
      <c r="K3512" s="131"/>
      <c r="L3512" s="132"/>
      <c r="M3512" s="133"/>
    </row>
    <row r="3513" spans="1:13" ht="15" customHeight="1">
      <c r="A3513" s="143"/>
      <c r="B3513" s="130"/>
      <c r="C3513" s="131"/>
      <c r="D3513" s="131"/>
      <c r="E3513" s="131"/>
      <c r="F3513" s="152"/>
      <c r="G3513" s="130"/>
      <c r="H3513" s="130"/>
      <c r="I3513" s="131"/>
      <c r="J3513" s="131"/>
      <c r="K3513" s="131"/>
      <c r="L3513" s="132"/>
      <c r="M3513" s="133"/>
    </row>
    <row r="3514" spans="1:13" ht="15" customHeight="1">
      <c r="A3514" s="143"/>
      <c r="B3514" s="130"/>
      <c r="C3514" s="131"/>
      <c r="D3514" s="131"/>
      <c r="E3514" s="131"/>
      <c r="F3514" s="152"/>
      <c r="G3514" s="130"/>
      <c r="H3514" s="130"/>
      <c r="I3514" s="131"/>
      <c r="J3514" s="131"/>
      <c r="K3514" s="131"/>
      <c r="L3514" s="132"/>
      <c r="M3514" s="133"/>
    </row>
    <row r="3515" spans="1:13" ht="15" customHeight="1">
      <c r="A3515" s="143"/>
      <c r="B3515" s="130"/>
      <c r="C3515" s="131"/>
      <c r="D3515" s="131"/>
      <c r="E3515" s="131"/>
      <c r="F3515" s="152"/>
      <c r="G3515" s="130"/>
      <c r="H3515" s="130"/>
      <c r="I3515" s="131"/>
      <c r="J3515" s="131"/>
      <c r="K3515" s="131"/>
      <c r="L3515" s="132"/>
      <c r="M3515" s="133"/>
    </row>
    <row r="3516" spans="1:13" ht="15" customHeight="1">
      <c r="A3516" s="143"/>
      <c r="B3516" s="130"/>
      <c r="C3516" s="131"/>
      <c r="D3516" s="131"/>
      <c r="E3516" s="131"/>
      <c r="F3516" s="152"/>
      <c r="G3516" s="130"/>
      <c r="H3516" s="130"/>
      <c r="I3516" s="131"/>
      <c r="J3516" s="131"/>
      <c r="K3516" s="131"/>
      <c r="L3516" s="132"/>
      <c r="M3516" s="133"/>
    </row>
    <row r="3517" spans="1:13" ht="15" customHeight="1">
      <c r="A3517" s="143"/>
      <c r="B3517" s="130"/>
      <c r="C3517" s="131"/>
      <c r="D3517" s="131"/>
      <c r="E3517" s="131"/>
      <c r="F3517" s="152"/>
      <c r="G3517" s="130"/>
      <c r="H3517" s="130"/>
      <c r="I3517" s="131"/>
      <c r="J3517" s="131"/>
      <c r="K3517" s="131"/>
      <c r="L3517" s="132"/>
      <c r="M3517" s="133"/>
    </row>
    <row r="3518" spans="1:13" ht="15" customHeight="1">
      <c r="A3518" s="143"/>
      <c r="B3518" s="130"/>
      <c r="C3518" s="131"/>
      <c r="D3518" s="131"/>
      <c r="E3518" s="131"/>
      <c r="F3518" s="152"/>
      <c r="G3518" s="130"/>
      <c r="H3518" s="130"/>
      <c r="I3518" s="131"/>
      <c r="J3518" s="131"/>
      <c r="K3518" s="131"/>
      <c r="L3518" s="132"/>
      <c r="M3518" s="133"/>
    </row>
    <row r="3519" spans="1:13" ht="15" customHeight="1">
      <c r="A3519" s="143"/>
      <c r="B3519" s="130"/>
      <c r="C3519" s="131"/>
      <c r="D3519" s="131"/>
      <c r="E3519" s="131"/>
      <c r="F3519" s="152"/>
      <c r="G3519" s="130"/>
      <c r="H3519" s="130"/>
      <c r="I3519" s="131"/>
      <c r="J3519" s="131"/>
      <c r="K3519" s="131"/>
      <c r="L3519" s="132"/>
      <c r="M3519" s="133"/>
    </row>
    <row r="3520" spans="1:13" ht="15" customHeight="1">
      <c r="A3520" s="143"/>
      <c r="B3520" s="130"/>
      <c r="C3520" s="131"/>
      <c r="D3520" s="131"/>
      <c r="E3520" s="131"/>
      <c r="F3520" s="152"/>
      <c r="G3520" s="130"/>
      <c r="H3520" s="130"/>
      <c r="I3520" s="131"/>
      <c r="J3520" s="131"/>
      <c r="K3520" s="131"/>
      <c r="L3520" s="132"/>
      <c r="M3520" s="133"/>
    </row>
    <row r="3521" spans="1:13" ht="15" customHeight="1">
      <c r="A3521" s="143"/>
      <c r="B3521" s="130"/>
      <c r="C3521" s="131"/>
      <c r="D3521" s="131"/>
      <c r="E3521" s="131"/>
      <c r="F3521" s="152"/>
      <c r="G3521" s="130"/>
      <c r="H3521" s="130"/>
      <c r="I3521" s="131"/>
      <c r="J3521" s="131"/>
      <c r="K3521" s="131"/>
      <c r="L3521" s="132"/>
      <c r="M3521" s="133"/>
    </row>
    <row r="3522" spans="1:13" ht="15" customHeight="1">
      <c r="A3522" s="143"/>
      <c r="B3522" s="130"/>
      <c r="C3522" s="131"/>
      <c r="D3522" s="131"/>
      <c r="E3522" s="131"/>
      <c r="F3522" s="152"/>
      <c r="G3522" s="130"/>
      <c r="H3522" s="130"/>
      <c r="I3522" s="131"/>
      <c r="J3522" s="131"/>
      <c r="K3522" s="131"/>
      <c r="L3522" s="132"/>
      <c r="M3522" s="133"/>
    </row>
    <row r="3523" spans="1:13" ht="15" customHeight="1">
      <c r="A3523" s="143"/>
      <c r="B3523" s="130"/>
      <c r="C3523" s="131"/>
      <c r="D3523" s="131"/>
      <c r="E3523" s="131"/>
      <c r="F3523" s="152"/>
      <c r="G3523" s="130"/>
      <c r="H3523" s="130"/>
      <c r="I3523" s="131"/>
      <c r="J3523" s="131"/>
      <c r="K3523" s="131"/>
      <c r="L3523" s="132"/>
      <c r="M3523" s="133"/>
    </row>
    <row r="3524" spans="1:13" ht="15" customHeight="1">
      <c r="A3524" s="143"/>
      <c r="B3524" s="130"/>
      <c r="C3524" s="131"/>
      <c r="D3524" s="131"/>
      <c r="E3524" s="131"/>
      <c r="F3524" s="152"/>
      <c r="G3524" s="130"/>
      <c r="H3524" s="130"/>
      <c r="I3524" s="131"/>
      <c r="J3524" s="131"/>
      <c r="K3524" s="131"/>
      <c r="L3524" s="132"/>
      <c r="M3524" s="133"/>
    </row>
    <row r="3525" spans="1:13" ht="15" customHeight="1">
      <c r="A3525" s="143"/>
      <c r="B3525" s="130"/>
      <c r="C3525" s="131"/>
      <c r="D3525" s="131"/>
      <c r="E3525" s="131"/>
      <c r="F3525" s="152"/>
      <c r="G3525" s="130"/>
      <c r="H3525" s="130"/>
      <c r="I3525" s="131"/>
      <c r="J3525" s="131"/>
      <c r="K3525" s="131"/>
      <c r="L3525" s="132"/>
      <c r="M3525" s="133"/>
    </row>
    <row r="3526" spans="1:13" ht="15" customHeight="1">
      <c r="A3526" s="143"/>
      <c r="B3526" s="130"/>
      <c r="C3526" s="131"/>
      <c r="D3526" s="131"/>
      <c r="E3526" s="131"/>
      <c r="F3526" s="152"/>
      <c r="G3526" s="130"/>
      <c r="H3526" s="130"/>
      <c r="I3526" s="131"/>
      <c r="J3526" s="131"/>
      <c r="K3526" s="131"/>
      <c r="L3526" s="132"/>
      <c r="M3526" s="133"/>
    </row>
    <row r="3527" spans="1:13" ht="15" customHeight="1">
      <c r="A3527" s="143"/>
      <c r="B3527" s="130"/>
      <c r="C3527" s="131"/>
      <c r="D3527" s="131"/>
      <c r="E3527" s="131"/>
      <c r="F3527" s="152"/>
      <c r="G3527" s="130"/>
      <c r="H3527" s="130"/>
      <c r="I3527" s="131"/>
      <c r="J3527" s="131"/>
      <c r="K3527" s="131"/>
      <c r="L3527" s="132"/>
      <c r="M3527" s="133"/>
    </row>
    <row r="3528" spans="1:13" ht="15" customHeight="1">
      <c r="A3528" s="143"/>
      <c r="B3528" s="130"/>
      <c r="C3528" s="131"/>
      <c r="D3528" s="131"/>
      <c r="E3528" s="131"/>
      <c r="F3528" s="152"/>
      <c r="G3528" s="130"/>
      <c r="H3528" s="130"/>
      <c r="I3528" s="131"/>
      <c r="J3528" s="131"/>
      <c r="K3528" s="131"/>
      <c r="L3528" s="132"/>
      <c r="M3528" s="133"/>
    </row>
    <row r="3529" spans="1:13" ht="15" customHeight="1">
      <c r="A3529" s="143"/>
      <c r="B3529" s="130"/>
      <c r="C3529" s="131"/>
      <c r="D3529" s="131"/>
      <c r="E3529" s="131"/>
      <c r="F3529" s="152"/>
      <c r="G3529" s="130"/>
      <c r="H3529" s="130"/>
      <c r="I3529" s="131"/>
      <c r="J3529" s="131"/>
      <c r="K3529" s="131"/>
      <c r="L3529" s="132"/>
      <c r="M3529" s="133"/>
    </row>
    <row r="3530" spans="1:13" ht="15" customHeight="1">
      <c r="A3530" s="143"/>
      <c r="B3530" s="130"/>
      <c r="C3530" s="131"/>
      <c r="D3530" s="131"/>
      <c r="E3530" s="131"/>
      <c r="F3530" s="152"/>
      <c r="G3530" s="130"/>
      <c r="H3530" s="130"/>
      <c r="I3530" s="131"/>
      <c r="J3530" s="131"/>
      <c r="K3530" s="131"/>
      <c r="L3530" s="132"/>
      <c r="M3530" s="133"/>
    </row>
    <row r="3531" spans="1:13" ht="15" customHeight="1">
      <c r="A3531" s="143"/>
      <c r="B3531" s="130"/>
      <c r="C3531" s="131"/>
      <c r="D3531" s="131"/>
      <c r="E3531" s="131"/>
      <c r="F3531" s="152"/>
      <c r="G3531" s="130"/>
      <c r="H3531" s="130"/>
      <c r="I3531" s="131"/>
      <c r="J3531" s="131"/>
      <c r="K3531" s="131"/>
      <c r="L3531" s="132"/>
      <c r="M3531" s="133"/>
    </row>
    <row r="3532" spans="1:13" ht="15" customHeight="1">
      <c r="A3532" s="143"/>
      <c r="B3532" s="130"/>
      <c r="C3532" s="131"/>
      <c r="D3532" s="131"/>
      <c r="E3532" s="131"/>
      <c r="F3532" s="152"/>
      <c r="G3532" s="130"/>
      <c r="H3532" s="130"/>
      <c r="I3532" s="131"/>
      <c r="J3532" s="131"/>
      <c r="K3532" s="131"/>
      <c r="L3532" s="132"/>
      <c r="M3532" s="133"/>
    </row>
    <row r="3533" spans="1:13" ht="15" customHeight="1">
      <c r="A3533" s="143"/>
      <c r="B3533" s="130"/>
      <c r="C3533" s="131"/>
      <c r="D3533" s="131"/>
      <c r="E3533" s="131"/>
      <c r="F3533" s="152"/>
      <c r="G3533" s="130"/>
      <c r="H3533" s="130"/>
      <c r="I3533" s="131"/>
      <c r="J3533" s="131"/>
      <c r="K3533" s="131"/>
      <c r="L3533" s="132"/>
      <c r="M3533" s="133"/>
    </row>
    <row r="3534" spans="1:13" ht="15" customHeight="1">
      <c r="A3534" s="143"/>
      <c r="B3534" s="130"/>
      <c r="C3534" s="131"/>
      <c r="D3534" s="131"/>
      <c r="E3534" s="131"/>
      <c r="F3534" s="152"/>
      <c r="G3534" s="130"/>
      <c r="H3534" s="130"/>
      <c r="I3534" s="131"/>
      <c r="J3534" s="131"/>
      <c r="K3534" s="131"/>
      <c r="L3534" s="132"/>
      <c r="M3534" s="133"/>
    </row>
    <row r="3535" spans="1:13" ht="15" customHeight="1">
      <c r="A3535" s="143"/>
      <c r="B3535" s="130"/>
      <c r="C3535" s="131"/>
      <c r="D3535" s="131"/>
      <c r="E3535" s="131"/>
      <c r="F3535" s="152"/>
      <c r="G3535" s="130"/>
      <c r="H3535" s="130"/>
      <c r="I3535" s="131"/>
      <c r="J3535" s="131"/>
      <c r="K3535" s="131"/>
      <c r="L3535" s="132"/>
      <c r="M3535" s="133"/>
    </row>
    <row r="3536" spans="1:13" ht="15" customHeight="1">
      <c r="A3536" s="143"/>
      <c r="B3536" s="130"/>
      <c r="C3536" s="131"/>
      <c r="D3536" s="131"/>
      <c r="E3536" s="131"/>
      <c r="F3536" s="152"/>
      <c r="G3536" s="130"/>
      <c r="H3536" s="130"/>
      <c r="I3536" s="131"/>
      <c r="J3536" s="131"/>
      <c r="K3536" s="131"/>
      <c r="L3536" s="132"/>
      <c r="M3536" s="133"/>
    </row>
    <row r="3537" spans="1:13" ht="15" customHeight="1">
      <c r="A3537" s="143"/>
      <c r="B3537" s="130"/>
      <c r="C3537" s="131"/>
      <c r="D3537" s="131"/>
      <c r="E3537" s="131"/>
      <c r="F3537" s="152"/>
      <c r="G3537" s="130"/>
      <c r="H3537" s="130"/>
      <c r="I3537" s="131"/>
      <c r="J3537" s="131"/>
      <c r="K3537" s="131"/>
      <c r="L3537" s="132"/>
      <c r="M3537" s="133"/>
    </row>
    <row r="3538" spans="1:13" ht="15" customHeight="1">
      <c r="A3538" s="143"/>
      <c r="B3538" s="130"/>
      <c r="C3538" s="131"/>
      <c r="D3538" s="131"/>
      <c r="E3538" s="131"/>
      <c r="F3538" s="152"/>
      <c r="G3538" s="130"/>
      <c r="H3538" s="130"/>
      <c r="I3538" s="131"/>
      <c r="J3538" s="131"/>
      <c r="K3538" s="131"/>
      <c r="L3538" s="132"/>
      <c r="M3538" s="133"/>
    </row>
    <row r="3539" spans="1:13" ht="15" customHeight="1">
      <c r="A3539" s="143"/>
      <c r="B3539" s="130"/>
      <c r="C3539" s="131"/>
      <c r="D3539" s="131"/>
      <c r="E3539" s="131"/>
      <c r="F3539" s="152"/>
      <c r="G3539" s="130"/>
      <c r="H3539" s="130"/>
      <c r="I3539" s="131"/>
      <c r="J3539" s="131"/>
      <c r="K3539" s="131"/>
      <c r="L3539" s="132"/>
      <c r="M3539" s="133"/>
    </row>
    <row r="3540" spans="1:13" ht="15" customHeight="1">
      <c r="A3540" s="143"/>
      <c r="B3540" s="130"/>
      <c r="C3540" s="131"/>
      <c r="D3540" s="131"/>
      <c r="E3540" s="131"/>
      <c r="F3540" s="152"/>
      <c r="G3540" s="130"/>
      <c r="H3540" s="130"/>
      <c r="I3540" s="131"/>
      <c r="J3540" s="131"/>
      <c r="K3540" s="131"/>
      <c r="L3540" s="132"/>
      <c r="M3540" s="133"/>
    </row>
    <row r="3541" spans="1:13" ht="15" customHeight="1">
      <c r="A3541" s="143"/>
      <c r="B3541" s="130"/>
      <c r="C3541" s="131"/>
      <c r="D3541" s="131"/>
      <c r="E3541" s="131"/>
      <c r="F3541" s="152"/>
      <c r="G3541" s="130"/>
      <c r="H3541" s="130"/>
      <c r="I3541" s="131"/>
      <c r="J3541" s="131"/>
      <c r="K3541" s="131"/>
      <c r="L3541" s="132"/>
      <c r="M3541" s="133"/>
    </row>
    <row r="3542" spans="1:13" ht="15" customHeight="1">
      <c r="A3542" s="143"/>
      <c r="B3542" s="130"/>
      <c r="C3542" s="131"/>
      <c r="D3542" s="131"/>
      <c r="E3542" s="131"/>
      <c r="F3542" s="152"/>
      <c r="G3542" s="130"/>
      <c r="H3542" s="130"/>
      <c r="I3542" s="131"/>
      <c r="J3542" s="131"/>
      <c r="K3542" s="131"/>
      <c r="L3542" s="132"/>
      <c r="M3542" s="133"/>
    </row>
    <row r="3543" spans="1:13" ht="15" customHeight="1">
      <c r="A3543" s="143"/>
      <c r="B3543" s="130"/>
      <c r="C3543" s="131"/>
      <c r="D3543" s="131"/>
      <c r="E3543" s="131"/>
      <c r="F3543" s="152"/>
      <c r="G3543" s="130"/>
      <c r="H3543" s="130"/>
      <c r="I3543" s="131"/>
      <c r="J3543" s="131"/>
      <c r="K3543" s="131"/>
      <c r="L3543" s="132"/>
      <c r="M3543" s="133"/>
    </row>
    <row r="3544" spans="1:13" ht="15" customHeight="1">
      <c r="A3544" s="143"/>
      <c r="B3544" s="130"/>
      <c r="C3544" s="131"/>
      <c r="D3544" s="131"/>
      <c r="E3544" s="131"/>
      <c r="F3544" s="152"/>
      <c r="G3544" s="130"/>
      <c r="H3544" s="130"/>
      <c r="I3544" s="131"/>
      <c r="J3544" s="131"/>
      <c r="K3544" s="131"/>
      <c r="L3544" s="132"/>
      <c r="M3544" s="133"/>
    </row>
    <row r="3545" spans="1:13" ht="15" customHeight="1">
      <c r="A3545" s="143"/>
      <c r="B3545" s="130"/>
      <c r="C3545" s="131"/>
      <c r="D3545" s="131"/>
      <c r="E3545" s="131"/>
      <c r="F3545" s="152"/>
      <c r="G3545" s="130"/>
      <c r="H3545" s="130"/>
      <c r="I3545" s="131"/>
      <c r="J3545" s="131"/>
      <c r="K3545" s="131"/>
      <c r="L3545" s="132"/>
      <c r="M3545" s="133"/>
    </row>
    <row r="3546" spans="1:13" ht="15" customHeight="1">
      <c r="A3546" s="143"/>
      <c r="B3546" s="130"/>
      <c r="C3546" s="131"/>
      <c r="D3546" s="131"/>
      <c r="E3546" s="131"/>
      <c r="F3546" s="152"/>
      <c r="G3546" s="130"/>
      <c r="H3546" s="130"/>
      <c r="I3546" s="131"/>
      <c r="J3546" s="131"/>
      <c r="K3546" s="131"/>
      <c r="L3546" s="132"/>
      <c r="M3546" s="133"/>
    </row>
    <row r="3547" spans="1:13" ht="15" customHeight="1">
      <c r="A3547" s="143"/>
      <c r="B3547" s="130"/>
      <c r="C3547" s="131"/>
      <c r="D3547" s="131"/>
      <c r="E3547" s="131"/>
      <c r="F3547" s="152"/>
      <c r="G3547" s="130"/>
      <c r="H3547" s="130"/>
      <c r="I3547" s="131"/>
      <c r="J3547" s="131"/>
      <c r="K3547" s="131"/>
      <c r="L3547" s="132"/>
      <c r="M3547" s="133"/>
    </row>
    <row r="3548" spans="1:13" ht="15" customHeight="1">
      <c r="A3548" s="143"/>
      <c r="B3548" s="130"/>
      <c r="C3548" s="131"/>
      <c r="D3548" s="131"/>
      <c r="E3548" s="131"/>
      <c r="F3548" s="152"/>
      <c r="G3548" s="130"/>
      <c r="H3548" s="130"/>
      <c r="I3548" s="131"/>
      <c r="J3548" s="131"/>
      <c r="K3548" s="131"/>
      <c r="L3548" s="132"/>
      <c r="M3548" s="133"/>
    </row>
    <row r="3549" spans="1:13" ht="15" customHeight="1">
      <c r="A3549" s="143"/>
      <c r="B3549" s="130"/>
      <c r="C3549" s="131"/>
      <c r="D3549" s="131"/>
      <c r="E3549" s="131"/>
      <c r="F3549" s="152"/>
      <c r="G3549" s="130"/>
      <c r="H3549" s="130"/>
      <c r="I3549" s="131"/>
      <c r="J3549" s="131"/>
      <c r="K3549" s="131"/>
      <c r="L3549" s="132"/>
      <c r="M3549" s="133"/>
    </row>
    <row r="3550" spans="1:13" ht="15" customHeight="1">
      <c r="A3550" s="143"/>
      <c r="B3550" s="130"/>
      <c r="C3550" s="131"/>
      <c r="D3550" s="131"/>
      <c r="E3550" s="131"/>
      <c r="F3550" s="152"/>
      <c r="G3550" s="130"/>
      <c r="H3550" s="130"/>
      <c r="I3550" s="131"/>
      <c r="J3550" s="131"/>
      <c r="K3550" s="131"/>
      <c r="L3550" s="132"/>
      <c r="M3550" s="133"/>
    </row>
    <row r="3551" spans="1:13" ht="15" customHeight="1">
      <c r="A3551" s="143"/>
      <c r="B3551" s="130"/>
      <c r="C3551" s="131"/>
      <c r="D3551" s="131"/>
      <c r="E3551" s="131"/>
      <c r="F3551" s="152"/>
      <c r="G3551" s="130"/>
      <c r="H3551" s="130"/>
      <c r="I3551" s="131"/>
      <c r="J3551" s="131"/>
      <c r="K3551" s="131"/>
      <c r="L3551" s="132"/>
      <c r="M3551" s="133"/>
    </row>
    <row r="3552" spans="1:13" ht="15" customHeight="1">
      <c r="A3552" s="143"/>
      <c r="B3552" s="130"/>
      <c r="C3552" s="131"/>
      <c r="D3552" s="131"/>
      <c r="E3552" s="131"/>
      <c r="F3552" s="152"/>
      <c r="G3552" s="130"/>
      <c r="H3552" s="130"/>
      <c r="I3552" s="131"/>
      <c r="J3552" s="131"/>
      <c r="K3552" s="131"/>
      <c r="L3552" s="132"/>
      <c r="M3552" s="133"/>
    </row>
    <row r="3553" spans="1:13" ht="15" customHeight="1">
      <c r="A3553" s="143"/>
      <c r="B3553" s="130"/>
      <c r="C3553" s="131"/>
      <c r="D3553" s="131"/>
      <c r="E3553" s="131"/>
      <c r="F3553" s="152"/>
      <c r="G3553" s="130"/>
      <c r="H3553" s="130"/>
      <c r="I3553" s="131"/>
      <c r="J3553" s="131"/>
      <c r="K3553" s="131"/>
      <c r="L3553" s="132"/>
      <c r="M3553" s="133"/>
    </row>
    <row r="3554" spans="1:13" ht="15" customHeight="1">
      <c r="A3554" s="143"/>
      <c r="B3554" s="130"/>
      <c r="C3554" s="131"/>
      <c r="D3554" s="131"/>
      <c r="E3554" s="131"/>
      <c r="F3554" s="152"/>
      <c r="G3554" s="130"/>
      <c r="H3554" s="130"/>
      <c r="I3554" s="131"/>
      <c r="J3554" s="131"/>
      <c r="K3554" s="131"/>
      <c r="L3554" s="132"/>
      <c r="M3554" s="133"/>
    </row>
    <row r="3555" spans="1:13" ht="15" customHeight="1">
      <c r="A3555" s="143"/>
      <c r="B3555" s="130"/>
      <c r="C3555" s="131"/>
      <c r="D3555" s="131"/>
      <c r="E3555" s="131"/>
      <c r="F3555" s="152"/>
      <c r="G3555" s="130"/>
      <c r="H3555" s="130"/>
      <c r="I3555" s="131"/>
      <c r="J3555" s="131"/>
      <c r="K3555" s="131"/>
      <c r="L3555" s="132"/>
      <c r="M3555" s="133"/>
    </row>
    <row r="3556" spans="1:13" ht="15" customHeight="1">
      <c r="A3556" s="143"/>
      <c r="B3556" s="130"/>
      <c r="C3556" s="131"/>
      <c r="D3556" s="131"/>
      <c r="E3556" s="131"/>
      <c r="F3556" s="152"/>
      <c r="G3556" s="130"/>
      <c r="H3556" s="130"/>
      <c r="I3556" s="131"/>
      <c r="J3556" s="131"/>
      <c r="K3556" s="131"/>
      <c r="L3556" s="132"/>
      <c r="M3556" s="133"/>
    </row>
    <row r="3557" spans="1:13" ht="15" customHeight="1">
      <c r="A3557" s="143"/>
      <c r="B3557" s="130"/>
      <c r="C3557" s="131"/>
      <c r="D3557" s="131"/>
      <c r="E3557" s="131"/>
      <c r="F3557" s="152"/>
      <c r="G3557" s="130"/>
      <c r="H3557" s="130"/>
      <c r="I3557" s="131"/>
      <c r="J3557" s="131"/>
      <c r="K3557" s="131"/>
      <c r="L3557" s="132"/>
      <c r="M3557" s="133"/>
    </row>
    <row r="3558" spans="1:13" ht="15" customHeight="1">
      <c r="A3558" s="143"/>
      <c r="B3558" s="130"/>
      <c r="C3558" s="131"/>
      <c r="D3558" s="131"/>
      <c r="E3558" s="131"/>
      <c r="F3558" s="152"/>
      <c r="G3558" s="130"/>
      <c r="H3558" s="130"/>
      <c r="I3558" s="131"/>
      <c r="J3558" s="131"/>
      <c r="K3558" s="131"/>
      <c r="L3558" s="132"/>
      <c r="M3558" s="133"/>
    </row>
    <row r="3559" spans="1:13" ht="15" customHeight="1">
      <c r="A3559" s="143"/>
      <c r="B3559" s="130"/>
      <c r="C3559" s="131"/>
      <c r="D3559" s="131"/>
      <c r="E3559" s="131"/>
      <c r="F3559" s="152"/>
      <c r="G3559" s="130"/>
      <c r="H3559" s="130"/>
      <c r="I3559" s="131"/>
      <c r="J3559" s="131"/>
      <c r="K3559" s="131"/>
      <c r="L3559" s="132"/>
      <c r="M3559" s="133"/>
    </row>
    <row r="3560" spans="1:13" ht="15" customHeight="1">
      <c r="A3560" s="143"/>
      <c r="B3560" s="130"/>
      <c r="C3560" s="131"/>
      <c r="D3560" s="131"/>
      <c r="E3560" s="131"/>
      <c r="F3560" s="152"/>
      <c r="G3560" s="130"/>
      <c r="H3560" s="130"/>
      <c r="I3560" s="131"/>
      <c r="J3560" s="131"/>
      <c r="K3560" s="131"/>
      <c r="L3560" s="132"/>
      <c r="M3560" s="133"/>
    </row>
    <row r="3561" spans="1:13" ht="15" customHeight="1">
      <c r="A3561" s="143"/>
      <c r="B3561" s="130"/>
      <c r="C3561" s="131"/>
      <c r="D3561" s="131"/>
      <c r="E3561" s="131"/>
      <c r="F3561" s="152"/>
      <c r="G3561" s="130"/>
      <c r="H3561" s="130"/>
      <c r="I3561" s="131"/>
      <c r="J3561" s="131"/>
      <c r="K3561" s="131"/>
      <c r="L3561" s="132"/>
      <c r="M3561" s="133"/>
    </row>
    <row r="3562" spans="1:13" ht="15" customHeight="1">
      <c r="A3562" s="143"/>
      <c r="B3562" s="130"/>
      <c r="C3562" s="131"/>
      <c r="D3562" s="131"/>
      <c r="E3562" s="131"/>
      <c r="F3562" s="152"/>
      <c r="G3562" s="130"/>
      <c r="H3562" s="130"/>
      <c r="I3562" s="131"/>
      <c r="J3562" s="131"/>
      <c r="K3562" s="131"/>
      <c r="L3562" s="132"/>
      <c r="M3562" s="133"/>
    </row>
    <row r="3563" spans="1:13" ht="15" customHeight="1">
      <c r="A3563" s="143"/>
      <c r="B3563" s="130"/>
      <c r="C3563" s="131"/>
      <c r="D3563" s="131"/>
      <c r="E3563" s="131"/>
      <c r="F3563" s="152"/>
      <c r="G3563" s="130"/>
      <c r="H3563" s="130"/>
      <c r="I3563" s="131"/>
      <c r="J3563" s="131"/>
      <c r="K3563" s="131"/>
      <c r="L3563" s="132"/>
      <c r="M3563" s="133"/>
    </row>
    <row r="3564" spans="1:13" ht="15" customHeight="1">
      <c r="A3564" s="143"/>
      <c r="B3564" s="130"/>
      <c r="C3564" s="131"/>
      <c r="D3564" s="131"/>
      <c r="E3564" s="131"/>
      <c r="F3564" s="152"/>
      <c r="G3564" s="130"/>
      <c r="H3564" s="130"/>
      <c r="I3564" s="131"/>
      <c r="J3564" s="131"/>
      <c r="K3564" s="131"/>
      <c r="L3564" s="132"/>
      <c r="M3564" s="133"/>
    </row>
    <row r="3565" spans="1:13" ht="15" customHeight="1">
      <c r="A3565" s="143"/>
      <c r="B3565" s="130"/>
      <c r="C3565" s="131"/>
      <c r="D3565" s="131"/>
      <c r="E3565" s="131"/>
      <c r="F3565" s="152"/>
      <c r="G3565" s="130"/>
      <c r="H3565" s="130"/>
      <c r="I3565" s="131"/>
      <c r="J3565" s="131"/>
      <c r="K3565" s="131"/>
      <c r="L3565" s="132"/>
      <c r="M3565" s="133"/>
    </row>
    <row r="3566" spans="1:13" ht="15" customHeight="1">
      <c r="A3566" s="143"/>
      <c r="B3566" s="130"/>
      <c r="C3566" s="131"/>
      <c r="D3566" s="131"/>
      <c r="E3566" s="131"/>
      <c r="F3566" s="152"/>
      <c r="G3566" s="130"/>
      <c r="H3566" s="130"/>
      <c r="I3566" s="131"/>
      <c r="J3566" s="131"/>
      <c r="K3566" s="131"/>
      <c r="L3566" s="132"/>
      <c r="M3566" s="133"/>
    </row>
    <row r="3567" spans="1:13" ht="15" customHeight="1">
      <c r="A3567" s="143"/>
      <c r="B3567" s="130"/>
      <c r="C3567" s="131"/>
      <c r="D3567" s="131"/>
      <c r="E3567" s="131"/>
      <c r="F3567" s="152"/>
      <c r="G3567" s="130"/>
      <c r="H3567" s="130"/>
      <c r="I3567" s="131"/>
      <c r="J3567" s="131"/>
      <c r="K3567" s="131"/>
      <c r="L3567" s="132"/>
      <c r="M3567" s="133"/>
    </row>
    <row r="3568" spans="1:13" ht="15" customHeight="1">
      <c r="A3568" s="143"/>
      <c r="B3568" s="130"/>
      <c r="C3568" s="131"/>
      <c r="D3568" s="131"/>
      <c r="E3568" s="131"/>
      <c r="F3568" s="152"/>
      <c r="G3568" s="130"/>
      <c r="H3568" s="130"/>
      <c r="I3568" s="131"/>
      <c r="J3568" s="131"/>
      <c r="K3568" s="131"/>
      <c r="L3568" s="132"/>
      <c r="M3568" s="133"/>
    </row>
    <row r="3569" spans="1:13" ht="15" customHeight="1">
      <c r="A3569" s="143"/>
      <c r="B3569" s="130"/>
      <c r="C3569" s="131"/>
      <c r="D3569" s="131"/>
      <c r="E3569" s="131"/>
      <c r="F3569" s="152"/>
      <c r="G3569" s="130"/>
      <c r="H3569" s="130"/>
      <c r="I3569" s="131"/>
      <c r="J3569" s="131"/>
      <c r="K3569" s="131"/>
      <c r="L3569" s="132"/>
      <c r="M3569" s="133"/>
    </row>
    <row r="3570" spans="1:13" ht="15" customHeight="1">
      <c r="A3570" s="143"/>
      <c r="B3570" s="130"/>
      <c r="C3570" s="131"/>
      <c r="D3570" s="131"/>
      <c r="E3570" s="131"/>
      <c r="F3570" s="152"/>
      <c r="G3570" s="130"/>
      <c r="H3570" s="130"/>
      <c r="I3570" s="131"/>
      <c r="J3570" s="131"/>
      <c r="K3570" s="131"/>
      <c r="L3570" s="132"/>
      <c r="M3570" s="133"/>
    </row>
    <row r="3571" spans="1:13" ht="15" customHeight="1">
      <c r="A3571" s="143"/>
      <c r="B3571" s="130"/>
      <c r="C3571" s="131"/>
      <c r="D3571" s="131"/>
      <c r="E3571" s="131"/>
      <c r="F3571" s="152"/>
      <c r="G3571" s="130"/>
      <c r="H3571" s="130"/>
      <c r="I3571" s="131"/>
      <c r="J3571" s="131"/>
      <c r="K3571" s="131"/>
      <c r="L3571" s="132"/>
      <c r="M3571" s="133"/>
    </row>
    <row r="3572" spans="1:13" ht="15" customHeight="1">
      <c r="A3572" s="143"/>
      <c r="B3572" s="130"/>
      <c r="C3572" s="131"/>
      <c r="D3572" s="131"/>
      <c r="E3572" s="131"/>
      <c r="F3572" s="152"/>
      <c r="G3572" s="130"/>
      <c r="H3572" s="130"/>
      <c r="I3572" s="131"/>
      <c r="J3572" s="131"/>
      <c r="K3572" s="131"/>
      <c r="L3572" s="132"/>
      <c r="M3572" s="133"/>
    </row>
    <row r="3573" spans="1:13" ht="15" customHeight="1">
      <c r="A3573" s="143"/>
      <c r="B3573" s="130"/>
      <c r="C3573" s="131"/>
      <c r="D3573" s="131"/>
      <c r="E3573" s="131"/>
      <c r="F3573" s="152"/>
      <c r="G3573" s="130"/>
      <c r="H3573" s="130"/>
      <c r="I3573" s="131"/>
      <c r="J3573" s="131"/>
      <c r="K3573" s="131"/>
      <c r="L3573" s="132"/>
      <c r="M3573" s="133"/>
    </row>
    <row r="3574" spans="1:13" ht="15" customHeight="1">
      <c r="A3574" s="143"/>
      <c r="B3574" s="130"/>
      <c r="C3574" s="131"/>
      <c r="D3574" s="131"/>
      <c r="E3574" s="131"/>
      <c r="F3574" s="152"/>
      <c r="G3574" s="130"/>
      <c r="H3574" s="130"/>
      <c r="I3574" s="131"/>
      <c r="J3574" s="131"/>
      <c r="K3574" s="131"/>
      <c r="L3574" s="132"/>
      <c r="M3574" s="133"/>
    </row>
    <row r="3575" spans="1:13" ht="15" customHeight="1">
      <c r="A3575" s="143"/>
      <c r="B3575" s="130"/>
      <c r="C3575" s="131"/>
      <c r="D3575" s="131"/>
      <c r="E3575" s="131"/>
      <c r="F3575" s="152"/>
      <c r="G3575" s="130"/>
      <c r="H3575" s="130"/>
      <c r="I3575" s="131"/>
      <c r="J3575" s="131"/>
      <c r="K3575" s="131"/>
      <c r="L3575" s="132"/>
      <c r="M3575" s="133"/>
    </row>
    <row r="3576" spans="1:13" ht="15" customHeight="1">
      <c r="A3576" s="143"/>
      <c r="B3576" s="130"/>
      <c r="C3576" s="131"/>
      <c r="D3576" s="131"/>
      <c r="E3576" s="131"/>
      <c r="F3576" s="152"/>
      <c r="G3576" s="130"/>
      <c r="H3576" s="130"/>
      <c r="I3576" s="131"/>
      <c r="J3576" s="131"/>
      <c r="K3576" s="131"/>
      <c r="L3576" s="132"/>
      <c r="M3576" s="133"/>
    </row>
    <row r="3577" spans="1:13" ht="15" customHeight="1">
      <c r="A3577" s="143"/>
      <c r="B3577" s="130"/>
      <c r="C3577" s="131"/>
      <c r="D3577" s="131"/>
      <c r="E3577" s="131"/>
      <c r="F3577" s="152"/>
      <c r="G3577" s="130"/>
      <c r="H3577" s="130"/>
      <c r="I3577" s="131"/>
      <c r="J3577" s="131"/>
      <c r="K3577" s="131"/>
      <c r="L3577" s="132"/>
      <c r="M3577" s="133"/>
    </row>
    <row r="3578" spans="1:13" ht="15" customHeight="1">
      <c r="A3578" s="143"/>
      <c r="B3578" s="130"/>
      <c r="C3578" s="131"/>
      <c r="D3578" s="131"/>
      <c r="E3578" s="131"/>
      <c r="F3578" s="152"/>
      <c r="G3578" s="130"/>
      <c r="H3578" s="130"/>
      <c r="I3578" s="131"/>
      <c r="J3578" s="131"/>
      <c r="K3578" s="131"/>
      <c r="L3578" s="132"/>
      <c r="M3578" s="133"/>
    </row>
    <row r="3579" spans="1:13" ht="15" customHeight="1">
      <c r="A3579" s="143"/>
      <c r="B3579" s="130"/>
      <c r="C3579" s="131"/>
      <c r="D3579" s="131"/>
      <c r="E3579" s="131"/>
      <c r="F3579" s="152"/>
      <c r="G3579" s="130"/>
      <c r="H3579" s="130"/>
      <c r="I3579" s="131"/>
      <c r="J3579" s="131"/>
      <c r="K3579" s="131"/>
      <c r="L3579" s="132"/>
      <c r="M3579" s="133"/>
    </row>
    <row r="3580" spans="1:13" ht="15" customHeight="1">
      <c r="A3580" s="143"/>
      <c r="B3580" s="130"/>
      <c r="C3580" s="131"/>
      <c r="D3580" s="131"/>
      <c r="E3580" s="131"/>
      <c r="F3580" s="152"/>
      <c r="G3580" s="130"/>
      <c r="H3580" s="130"/>
      <c r="I3580" s="131"/>
      <c r="J3580" s="131"/>
      <c r="K3580" s="131"/>
      <c r="L3580" s="132"/>
      <c r="M3580" s="133"/>
    </row>
    <row r="3581" spans="1:13" ht="15" customHeight="1">
      <c r="A3581" s="143"/>
      <c r="B3581" s="130"/>
      <c r="C3581" s="131"/>
      <c r="D3581" s="131"/>
      <c r="E3581" s="131"/>
      <c r="F3581" s="152"/>
      <c r="G3581" s="130"/>
      <c r="H3581" s="130"/>
      <c r="I3581" s="131"/>
      <c r="J3581" s="131"/>
      <c r="K3581" s="131"/>
      <c r="L3581" s="132"/>
      <c r="M3581" s="133"/>
    </row>
    <row r="3582" spans="1:13" ht="15" customHeight="1">
      <c r="A3582" s="143"/>
      <c r="B3582" s="130"/>
      <c r="C3582" s="131"/>
      <c r="D3582" s="131"/>
      <c r="E3582" s="131"/>
      <c r="F3582" s="152"/>
      <c r="G3582" s="130"/>
      <c r="H3582" s="130"/>
      <c r="I3582" s="131"/>
      <c r="J3582" s="131"/>
      <c r="K3582" s="131"/>
      <c r="L3582" s="132"/>
      <c r="M3582" s="133"/>
    </row>
    <row r="3583" spans="1:13" ht="15" customHeight="1">
      <c r="A3583" s="143"/>
      <c r="B3583" s="130"/>
      <c r="C3583" s="131"/>
      <c r="D3583" s="131"/>
      <c r="E3583" s="131"/>
      <c r="F3583" s="152"/>
      <c r="G3583" s="130"/>
      <c r="H3583" s="130"/>
      <c r="I3583" s="131"/>
      <c r="J3583" s="131"/>
      <c r="K3583" s="131"/>
      <c r="L3583" s="132"/>
      <c r="M3583" s="133"/>
    </row>
    <row r="3584" spans="1:13" ht="15" customHeight="1">
      <c r="A3584" s="143"/>
      <c r="B3584" s="130"/>
      <c r="C3584" s="131"/>
      <c r="D3584" s="131"/>
      <c r="E3584" s="131"/>
      <c r="F3584" s="152"/>
      <c r="G3584" s="130"/>
      <c r="H3584" s="130"/>
      <c r="I3584" s="131"/>
      <c r="J3584" s="131"/>
      <c r="K3584" s="131"/>
      <c r="L3584" s="132"/>
      <c r="M3584" s="133"/>
    </row>
    <row r="3585" spans="1:13" ht="15" customHeight="1">
      <c r="A3585" s="143"/>
      <c r="B3585" s="130"/>
      <c r="C3585" s="131"/>
      <c r="D3585" s="131"/>
      <c r="E3585" s="131"/>
      <c r="F3585" s="152"/>
      <c r="G3585" s="130"/>
      <c r="H3585" s="130"/>
      <c r="I3585" s="131"/>
      <c r="J3585" s="131"/>
      <c r="K3585" s="131"/>
      <c r="L3585" s="132"/>
      <c r="M3585" s="133"/>
    </row>
    <row r="3586" spans="1:13" ht="15" customHeight="1">
      <c r="A3586" s="143"/>
      <c r="B3586" s="130"/>
      <c r="C3586" s="131"/>
      <c r="D3586" s="131"/>
      <c r="E3586" s="131"/>
      <c r="F3586" s="152"/>
      <c r="G3586" s="130"/>
      <c r="H3586" s="130"/>
      <c r="I3586" s="131"/>
      <c r="J3586" s="131"/>
      <c r="K3586" s="131"/>
      <c r="L3586" s="132"/>
      <c r="M3586" s="133"/>
    </row>
    <row r="3587" spans="1:13" ht="15" customHeight="1">
      <c r="A3587" s="143"/>
      <c r="B3587" s="130"/>
      <c r="C3587" s="131"/>
      <c r="D3587" s="131"/>
      <c r="E3587" s="131"/>
      <c r="F3587" s="152"/>
      <c r="G3587" s="130"/>
      <c r="H3587" s="130"/>
      <c r="I3587" s="131"/>
      <c r="J3587" s="131"/>
      <c r="K3587" s="131"/>
      <c r="L3587" s="132"/>
      <c r="M3587" s="133"/>
    </row>
    <row r="3588" spans="1:13" ht="15" customHeight="1">
      <c r="A3588" s="143"/>
      <c r="B3588" s="130"/>
      <c r="C3588" s="131"/>
      <c r="D3588" s="131"/>
      <c r="E3588" s="131"/>
      <c r="F3588" s="152"/>
      <c r="G3588" s="130"/>
      <c r="H3588" s="130"/>
      <c r="I3588" s="131"/>
      <c r="J3588" s="131"/>
      <c r="K3588" s="131"/>
      <c r="L3588" s="132"/>
      <c r="M3588" s="133"/>
    </row>
    <row r="3589" spans="1:13" ht="15" customHeight="1">
      <c r="A3589" s="143"/>
      <c r="B3589" s="130"/>
      <c r="C3589" s="131"/>
      <c r="D3589" s="131"/>
      <c r="E3589" s="131"/>
      <c r="F3589" s="152"/>
      <c r="G3589" s="130"/>
      <c r="H3589" s="130"/>
      <c r="I3589" s="131"/>
      <c r="J3589" s="131"/>
      <c r="K3589" s="131"/>
      <c r="L3589" s="132"/>
      <c r="M3589" s="133"/>
    </row>
    <row r="3590" spans="1:13" ht="15" customHeight="1">
      <c r="A3590" s="143"/>
      <c r="B3590" s="130"/>
      <c r="C3590" s="131"/>
      <c r="D3590" s="131"/>
      <c r="E3590" s="131"/>
      <c r="F3590" s="152"/>
      <c r="G3590" s="130"/>
      <c r="H3590" s="130"/>
      <c r="I3590" s="131"/>
      <c r="J3590" s="131"/>
      <c r="K3590" s="131"/>
      <c r="L3590" s="132"/>
      <c r="M3590" s="133"/>
    </row>
    <row r="3591" spans="1:13" ht="15" customHeight="1">
      <c r="A3591" s="143"/>
      <c r="B3591" s="130"/>
      <c r="C3591" s="131"/>
      <c r="D3591" s="131"/>
      <c r="E3591" s="131"/>
      <c r="F3591" s="152"/>
      <c r="G3591" s="130"/>
      <c r="H3591" s="130"/>
      <c r="I3591" s="131"/>
      <c r="J3591" s="131"/>
      <c r="K3591" s="131"/>
      <c r="L3591" s="132"/>
      <c r="M3591" s="133"/>
    </row>
    <row r="3592" spans="1:13" ht="15" customHeight="1">
      <c r="A3592" s="143"/>
      <c r="B3592" s="130"/>
      <c r="C3592" s="131"/>
      <c r="D3592" s="131"/>
      <c r="E3592" s="131"/>
      <c r="F3592" s="152"/>
      <c r="G3592" s="130"/>
      <c r="H3592" s="130"/>
      <c r="I3592" s="131"/>
      <c r="J3592" s="131"/>
      <c r="K3592" s="131"/>
      <c r="L3592" s="132"/>
      <c r="M3592" s="133"/>
    </row>
    <row r="3593" spans="1:13" ht="15" customHeight="1">
      <c r="A3593" s="143"/>
      <c r="B3593" s="130"/>
      <c r="C3593" s="131"/>
      <c r="D3593" s="131"/>
      <c r="E3593" s="131"/>
      <c r="F3593" s="152"/>
      <c r="G3593" s="130"/>
      <c r="H3593" s="130"/>
      <c r="I3593" s="131"/>
      <c r="J3593" s="131"/>
      <c r="K3593" s="131"/>
      <c r="L3593" s="132"/>
      <c r="M3593" s="133"/>
    </row>
    <row r="3594" spans="1:13" ht="15" customHeight="1">
      <c r="A3594" s="143"/>
      <c r="B3594" s="130"/>
      <c r="C3594" s="131"/>
      <c r="D3594" s="131"/>
      <c r="E3594" s="131"/>
      <c r="F3594" s="152"/>
      <c r="G3594" s="130"/>
      <c r="H3594" s="130"/>
      <c r="I3594" s="131"/>
      <c r="J3594" s="131"/>
      <c r="K3594" s="131"/>
      <c r="L3594" s="132"/>
      <c r="M3594" s="133"/>
    </row>
    <row r="3595" spans="1:13" ht="15" customHeight="1">
      <c r="A3595" s="143"/>
      <c r="B3595" s="130"/>
      <c r="C3595" s="131"/>
      <c r="D3595" s="131"/>
      <c r="E3595" s="131"/>
      <c r="F3595" s="152"/>
      <c r="G3595" s="130"/>
      <c r="H3595" s="130"/>
      <c r="I3595" s="131"/>
      <c r="J3595" s="131"/>
      <c r="K3595" s="131"/>
      <c r="L3595" s="132"/>
      <c r="M3595" s="133"/>
    </row>
    <row r="3596" spans="1:13" ht="15" customHeight="1">
      <c r="A3596" s="143"/>
      <c r="B3596" s="130"/>
      <c r="C3596" s="131"/>
      <c r="D3596" s="131"/>
      <c r="E3596" s="131"/>
      <c r="F3596" s="152"/>
      <c r="G3596" s="130"/>
      <c r="H3596" s="130"/>
      <c r="I3596" s="131"/>
      <c r="J3596" s="131"/>
      <c r="K3596" s="131"/>
      <c r="L3596" s="132"/>
      <c r="M3596" s="133"/>
    </row>
    <row r="3597" spans="1:13" ht="15" customHeight="1">
      <c r="A3597" s="143"/>
      <c r="B3597" s="130"/>
      <c r="C3597" s="131"/>
      <c r="D3597" s="131"/>
      <c r="E3597" s="131"/>
      <c r="F3597" s="152"/>
      <c r="G3597" s="130"/>
      <c r="H3597" s="130"/>
      <c r="I3597" s="131"/>
      <c r="J3597" s="131"/>
      <c r="K3597" s="131"/>
      <c r="L3597" s="132"/>
      <c r="M3597" s="133"/>
    </row>
    <row r="3598" spans="1:13" ht="15" customHeight="1">
      <c r="A3598" s="143"/>
      <c r="B3598" s="130"/>
      <c r="C3598" s="131"/>
      <c r="D3598" s="131"/>
      <c r="E3598" s="131"/>
      <c r="F3598" s="152"/>
      <c r="G3598" s="130"/>
      <c r="H3598" s="130"/>
      <c r="I3598" s="131"/>
      <c r="J3598" s="131"/>
      <c r="K3598" s="131"/>
      <c r="L3598" s="132"/>
      <c r="M3598" s="133"/>
    </row>
    <row r="3599" spans="1:13" ht="15" customHeight="1">
      <c r="A3599" s="143"/>
      <c r="B3599" s="130"/>
      <c r="C3599" s="131"/>
      <c r="D3599" s="131"/>
      <c r="E3599" s="131"/>
      <c r="F3599" s="152"/>
      <c r="G3599" s="130"/>
      <c r="H3599" s="130"/>
      <c r="I3599" s="131"/>
      <c r="J3599" s="131"/>
      <c r="K3599" s="131"/>
      <c r="L3599" s="132"/>
      <c r="M3599" s="133"/>
    </row>
    <row r="3600" spans="1:13" ht="15" customHeight="1">
      <c r="A3600" s="143"/>
      <c r="B3600" s="130"/>
      <c r="C3600" s="131"/>
      <c r="D3600" s="131"/>
      <c r="E3600" s="131"/>
      <c r="F3600" s="152"/>
      <c r="G3600" s="130"/>
      <c r="H3600" s="130"/>
      <c r="I3600" s="131"/>
      <c r="J3600" s="131"/>
      <c r="K3600" s="131"/>
      <c r="L3600" s="132"/>
      <c r="M3600" s="133"/>
    </row>
    <row r="3601" spans="1:13" ht="15" customHeight="1">
      <c r="A3601" s="143"/>
      <c r="B3601" s="130"/>
      <c r="C3601" s="131"/>
      <c r="D3601" s="131"/>
      <c r="E3601" s="131"/>
      <c r="F3601" s="152"/>
      <c r="G3601" s="130"/>
      <c r="H3601" s="130"/>
      <c r="I3601" s="131"/>
      <c r="J3601" s="131"/>
      <c r="K3601" s="131"/>
      <c r="L3601" s="132"/>
      <c r="M3601" s="133"/>
    </row>
    <row r="3602" spans="1:13" ht="15" customHeight="1">
      <c r="A3602" s="143"/>
      <c r="B3602" s="130"/>
      <c r="C3602" s="131"/>
      <c r="D3602" s="131"/>
      <c r="E3602" s="131"/>
      <c r="F3602" s="152"/>
      <c r="G3602" s="130"/>
      <c r="H3602" s="130"/>
      <c r="I3602" s="131"/>
      <c r="J3602" s="131"/>
      <c r="K3602" s="131"/>
      <c r="L3602" s="132"/>
      <c r="M3602" s="133"/>
    </row>
    <row r="3603" spans="1:13" ht="15" customHeight="1">
      <c r="A3603" s="143"/>
      <c r="B3603" s="130"/>
      <c r="C3603" s="131"/>
      <c r="D3603" s="131"/>
      <c r="E3603" s="131"/>
      <c r="F3603" s="152"/>
      <c r="G3603" s="130"/>
      <c r="H3603" s="130"/>
      <c r="I3603" s="131"/>
      <c r="J3603" s="131"/>
      <c r="K3603" s="131"/>
      <c r="L3603" s="132"/>
      <c r="M3603" s="133"/>
    </row>
    <row r="3604" spans="1:13" ht="15" customHeight="1">
      <c r="A3604" s="143"/>
      <c r="B3604" s="130"/>
      <c r="C3604" s="131"/>
      <c r="D3604" s="131"/>
      <c r="E3604" s="131"/>
      <c r="F3604" s="152"/>
      <c r="G3604" s="130"/>
      <c r="H3604" s="130"/>
      <c r="I3604" s="131"/>
      <c r="J3604" s="131"/>
      <c r="K3604" s="131"/>
      <c r="L3604" s="132"/>
      <c r="M3604" s="133"/>
    </row>
    <row r="3605" spans="1:13" ht="15" customHeight="1">
      <c r="A3605" s="143"/>
      <c r="B3605" s="130"/>
      <c r="C3605" s="131"/>
      <c r="D3605" s="131"/>
      <c r="E3605" s="131"/>
      <c r="F3605" s="152"/>
      <c r="G3605" s="130"/>
      <c r="H3605" s="130"/>
      <c r="I3605" s="131"/>
      <c r="J3605" s="131"/>
      <c r="K3605" s="131"/>
      <c r="L3605" s="132"/>
      <c r="M3605" s="133"/>
    </row>
    <row r="3606" spans="1:13" ht="15" customHeight="1">
      <c r="A3606" s="143"/>
      <c r="B3606" s="130"/>
      <c r="C3606" s="131"/>
      <c r="D3606" s="131"/>
      <c r="E3606" s="131"/>
      <c r="F3606" s="152"/>
      <c r="G3606" s="130"/>
      <c r="H3606" s="130"/>
      <c r="I3606" s="131"/>
      <c r="J3606" s="131"/>
      <c r="K3606" s="131"/>
      <c r="L3606" s="132"/>
      <c r="M3606" s="133"/>
    </row>
    <row r="3607" spans="1:13" ht="15" customHeight="1">
      <c r="A3607" s="143"/>
      <c r="B3607" s="130"/>
      <c r="C3607" s="131"/>
      <c r="D3607" s="131"/>
      <c r="E3607" s="131"/>
      <c r="F3607" s="152"/>
      <c r="G3607" s="130"/>
      <c r="H3607" s="130"/>
      <c r="I3607" s="131"/>
      <c r="J3607" s="131"/>
      <c r="K3607" s="131"/>
      <c r="L3607" s="132"/>
      <c r="M3607" s="133"/>
    </row>
    <row r="3608" spans="1:13" ht="15" customHeight="1">
      <c r="A3608" s="143"/>
      <c r="B3608" s="130"/>
      <c r="C3608" s="131"/>
      <c r="D3608" s="131"/>
      <c r="E3608" s="131"/>
      <c r="F3608" s="152"/>
      <c r="G3608" s="130"/>
      <c r="H3608" s="130"/>
      <c r="I3608" s="131"/>
      <c r="J3608" s="131"/>
      <c r="K3608" s="131"/>
      <c r="L3608" s="132"/>
      <c r="M3608" s="133"/>
    </row>
    <row r="3609" spans="1:13" ht="15" customHeight="1">
      <c r="A3609" s="143"/>
      <c r="B3609" s="130"/>
      <c r="C3609" s="131"/>
      <c r="D3609" s="131"/>
      <c r="E3609" s="131"/>
      <c r="F3609" s="152"/>
      <c r="G3609" s="130"/>
      <c r="H3609" s="130"/>
      <c r="I3609" s="131"/>
      <c r="J3609" s="131"/>
      <c r="K3609" s="131"/>
      <c r="L3609" s="132"/>
      <c r="M3609" s="133"/>
    </row>
    <row r="3610" spans="1:13" ht="15" customHeight="1">
      <c r="A3610" s="143"/>
      <c r="B3610" s="130"/>
      <c r="C3610" s="131"/>
      <c r="D3610" s="131"/>
      <c r="E3610" s="131"/>
      <c r="F3610" s="152"/>
      <c r="G3610" s="130"/>
      <c r="H3610" s="130"/>
      <c r="I3610" s="131"/>
      <c r="J3610" s="131"/>
      <c r="K3610" s="131"/>
      <c r="L3610" s="132"/>
      <c r="M3610" s="133"/>
    </row>
    <row r="3611" spans="1:13" ht="15" customHeight="1">
      <c r="A3611" s="143"/>
      <c r="B3611" s="130"/>
      <c r="C3611" s="131"/>
      <c r="D3611" s="131"/>
      <c r="E3611" s="131"/>
      <c r="F3611" s="152"/>
      <c r="G3611" s="130"/>
      <c r="H3611" s="130"/>
      <c r="I3611" s="131"/>
      <c r="J3611" s="131"/>
      <c r="K3611" s="131"/>
      <c r="L3611" s="132"/>
      <c r="M3611" s="133"/>
    </row>
    <row r="3612" spans="1:13" ht="15" customHeight="1">
      <c r="A3612" s="143"/>
      <c r="B3612" s="130"/>
      <c r="C3612" s="131"/>
      <c r="D3612" s="131"/>
      <c r="E3612" s="131"/>
      <c r="F3612" s="152"/>
      <c r="G3612" s="130"/>
      <c r="H3612" s="130"/>
      <c r="I3612" s="131"/>
      <c r="J3612" s="131"/>
      <c r="K3612" s="131"/>
      <c r="L3612" s="132"/>
      <c r="M3612" s="133"/>
    </row>
    <row r="3613" spans="1:13" ht="15" customHeight="1">
      <c r="A3613" s="143"/>
      <c r="B3613" s="130"/>
      <c r="C3613" s="131"/>
      <c r="D3613" s="131"/>
      <c r="E3613" s="131"/>
      <c r="F3613" s="152"/>
      <c r="G3613" s="130"/>
      <c r="H3613" s="130"/>
      <c r="I3613" s="131"/>
      <c r="J3613" s="131"/>
      <c r="K3613" s="131"/>
      <c r="L3613" s="132"/>
      <c r="M3613" s="133"/>
    </row>
    <row r="3614" spans="1:13" ht="15" customHeight="1">
      <c r="A3614" s="143"/>
      <c r="B3614" s="130"/>
      <c r="C3614" s="131"/>
      <c r="D3614" s="131"/>
      <c r="E3614" s="131"/>
      <c r="F3614" s="152"/>
      <c r="G3614" s="130"/>
      <c r="H3614" s="130"/>
      <c r="I3614" s="131"/>
      <c r="J3614" s="131"/>
      <c r="K3614" s="131"/>
      <c r="L3614" s="132"/>
      <c r="M3614" s="133"/>
    </row>
    <row r="3615" spans="1:13" ht="15" customHeight="1">
      <c r="A3615" s="143"/>
      <c r="B3615" s="130"/>
      <c r="C3615" s="131"/>
      <c r="D3615" s="131"/>
      <c r="E3615" s="131"/>
      <c r="F3615" s="152"/>
      <c r="G3615" s="130"/>
      <c r="H3615" s="130"/>
      <c r="I3615" s="131"/>
      <c r="J3615" s="131"/>
      <c r="K3615" s="131"/>
      <c r="L3615" s="132"/>
      <c r="M3615" s="133"/>
    </row>
    <row r="3616" spans="1:13" ht="15" customHeight="1">
      <c r="A3616" s="143"/>
      <c r="B3616" s="130"/>
      <c r="C3616" s="131"/>
      <c r="D3616" s="131"/>
      <c r="E3616" s="131"/>
      <c r="F3616" s="152"/>
      <c r="G3616" s="130"/>
      <c r="H3616" s="130"/>
      <c r="I3616" s="131"/>
      <c r="J3616" s="131"/>
      <c r="K3616" s="131"/>
      <c r="L3616" s="132"/>
      <c r="M3616" s="133"/>
    </row>
    <row r="3617" spans="1:13" ht="15" customHeight="1">
      <c r="A3617" s="143"/>
      <c r="B3617" s="130"/>
      <c r="C3617" s="131"/>
      <c r="D3617" s="131"/>
      <c r="E3617" s="131"/>
      <c r="F3617" s="152"/>
      <c r="G3617" s="130"/>
      <c r="H3617" s="130"/>
      <c r="I3617" s="131"/>
      <c r="J3617" s="131"/>
      <c r="K3617" s="131"/>
      <c r="L3617" s="132"/>
      <c r="M3617" s="133"/>
    </row>
    <row r="3618" spans="1:13" ht="15" customHeight="1">
      <c r="A3618" s="143"/>
      <c r="B3618" s="130"/>
      <c r="C3618" s="131"/>
      <c r="D3618" s="131"/>
      <c r="E3618" s="131"/>
      <c r="F3618" s="152"/>
      <c r="G3618" s="130"/>
      <c r="H3618" s="130"/>
      <c r="I3618" s="131"/>
      <c r="J3618" s="131"/>
      <c r="K3618" s="131"/>
      <c r="L3618" s="132"/>
      <c r="M3618" s="133"/>
    </row>
    <row r="3619" spans="1:13" ht="15" customHeight="1">
      <c r="A3619" s="143"/>
      <c r="B3619" s="130"/>
      <c r="C3619" s="131"/>
      <c r="D3619" s="131"/>
      <c r="E3619" s="131"/>
      <c r="F3619" s="152"/>
      <c r="G3619" s="130"/>
      <c r="H3619" s="130"/>
      <c r="I3619" s="131"/>
      <c r="J3619" s="131"/>
      <c r="K3619" s="131"/>
      <c r="L3619" s="132"/>
      <c r="M3619" s="133"/>
    </row>
    <row r="3620" spans="1:13" ht="15" customHeight="1">
      <c r="A3620" s="143"/>
      <c r="B3620" s="130"/>
      <c r="C3620" s="131"/>
      <c r="D3620" s="131"/>
      <c r="E3620" s="131"/>
      <c r="F3620" s="152"/>
      <c r="G3620" s="130"/>
      <c r="H3620" s="130"/>
      <c r="I3620" s="131"/>
      <c r="J3620" s="131"/>
      <c r="K3620" s="131"/>
      <c r="L3620" s="132"/>
      <c r="M3620" s="133"/>
    </row>
    <row r="3621" spans="1:13" ht="15" customHeight="1">
      <c r="A3621" s="143"/>
      <c r="B3621" s="130"/>
      <c r="C3621" s="131"/>
      <c r="D3621" s="131"/>
      <c r="E3621" s="131"/>
      <c r="F3621" s="152"/>
      <c r="G3621" s="130"/>
      <c r="H3621" s="130"/>
      <c r="I3621" s="131"/>
      <c r="J3621" s="131"/>
      <c r="K3621" s="131"/>
      <c r="L3621" s="132"/>
      <c r="M3621" s="133"/>
    </row>
    <row r="3622" spans="1:13" ht="15" customHeight="1">
      <c r="A3622" s="143"/>
      <c r="B3622" s="130"/>
      <c r="C3622" s="131"/>
      <c r="D3622" s="131"/>
      <c r="E3622" s="131"/>
      <c r="F3622" s="152"/>
      <c r="G3622" s="130"/>
      <c r="H3622" s="130"/>
      <c r="I3622" s="131"/>
      <c r="J3622" s="131"/>
      <c r="K3622" s="131"/>
      <c r="L3622" s="132"/>
      <c r="M3622" s="133"/>
    </row>
    <row r="3623" spans="1:13" ht="15" customHeight="1">
      <c r="A3623" s="143"/>
      <c r="B3623" s="130"/>
      <c r="C3623" s="131"/>
      <c r="D3623" s="131"/>
      <c r="E3623" s="131"/>
      <c r="F3623" s="152"/>
      <c r="G3623" s="130"/>
      <c r="H3623" s="130"/>
      <c r="I3623" s="131"/>
      <c r="J3623" s="131"/>
      <c r="K3623" s="131"/>
      <c r="L3623" s="132"/>
      <c r="M3623" s="133"/>
    </row>
    <row r="3624" spans="1:13" ht="15" customHeight="1">
      <c r="A3624" s="143"/>
      <c r="B3624" s="130"/>
      <c r="C3624" s="131"/>
      <c r="D3624" s="131"/>
      <c r="E3624" s="131"/>
      <c r="F3624" s="152"/>
      <c r="G3624" s="130"/>
      <c r="H3624" s="130"/>
      <c r="I3624" s="131"/>
      <c r="J3624" s="131"/>
      <c r="K3624" s="131"/>
      <c r="L3624" s="132"/>
      <c r="M3624" s="133"/>
    </row>
    <row r="3625" spans="1:13" ht="15" customHeight="1">
      <c r="A3625" s="143"/>
      <c r="B3625" s="130"/>
      <c r="C3625" s="131"/>
      <c r="D3625" s="131"/>
      <c r="E3625" s="131"/>
      <c r="F3625" s="152"/>
      <c r="G3625" s="130"/>
      <c r="H3625" s="130"/>
      <c r="I3625" s="131"/>
      <c r="J3625" s="131"/>
      <c r="K3625" s="131"/>
      <c r="L3625" s="132"/>
      <c r="M3625" s="133"/>
    </row>
    <row r="3626" spans="1:13" ht="15" customHeight="1">
      <c r="A3626" s="143"/>
      <c r="B3626" s="130"/>
      <c r="C3626" s="131"/>
      <c r="D3626" s="131"/>
      <c r="E3626" s="131"/>
      <c r="F3626" s="152"/>
      <c r="G3626" s="130"/>
      <c r="H3626" s="130"/>
      <c r="I3626" s="131"/>
      <c r="J3626" s="131"/>
      <c r="K3626" s="131"/>
      <c r="L3626" s="132"/>
      <c r="M3626" s="133"/>
    </row>
    <row r="3627" spans="1:13" ht="15" customHeight="1">
      <c r="A3627" s="143"/>
      <c r="B3627" s="130"/>
      <c r="C3627" s="131"/>
      <c r="D3627" s="131"/>
      <c r="E3627" s="131"/>
      <c r="F3627" s="152"/>
      <c r="G3627" s="130"/>
      <c r="H3627" s="130"/>
      <c r="I3627" s="131"/>
      <c r="J3627" s="131"/>
      <c r="K3627" s="131"/>
      <c r="L3627" s="132"/>
      <c r="M3627" s="133"/>
    </row>
    <row r="3628" spans="1:13" ht="15" customHeight="1">
      <c r="A3628" s="143"/>
      <c r="B3628" s="130"/>
      <c r="C3628" s="131"/>
      <c r="D3628" s="131"/>
      <c r="E3628" s="131"/>
      <c r="F3628" s="152"/>
      <c r="G3628" s="130"/>
      <c r="H3628" s="130"/>
      <c r="I3628" s="131"/>
      <c r="J3628" s="131"/>
      <c r="K3628" s="131"/>
      <c r="L3628" s="132"/>
      <c r="M3628" s="133"/>
    </row>
    <row r="3629" spans="1:13" ht="15" customHeight="1">
      <c r="A3629" s="143"/>
      <c r="B3629" s="130"/>
      <c r="C3629" s="131"/>
      <c r="D3629" s="131"/>
      <c r="E3629" s="131"/>
      <c r="F3629" s="152"/>
      <c r="G3629" s="130"/>
      <c r="H3629" s="130"/>
      <c r="I3629" s="131"/>
      <c r="J3629" s="131"/>
      <c r="K3629" s="131"/>
      <c r="L3629" s="132"/>
      <c r="M3629" s="133"/>
    </row>
    <row r="3630" spans="1:13" ht="15" customHeight="1">
      <c r="A3630" s="143"/>
      <c r="B3630" s="130"/>
      <c r="C3630" s="131"/>
      <c r="D3630" s="131"/>
      <c r="E3630" s="131"/>
      <c r="F3630" s="152"/>
      <c r="G3630" s="130"/>
      <c r="H3630" s="130"/>
      <c r="I3630" s="131"/>
      <c r="J3630" s="131"/>
      <c r="K3630" s="131"/>
      <c r="L3630" s="132"/>
      <c r="M3630" s="133"/>
    </row>
    <row r="3631" spans="1:13" ht="15" customHeight="1">
      <c r="A3631" s="143"/>
      <c r="B3631" s="130"/>
      <c r="C3631" s="131"/>
      <c r="D3631" s="131"/>
      <c r="E3631" s="131"/>
      <c r="F3631" s="152"/>
      <c r="G3631" s="130"/>
      <c r="H3631" s="130"/>
      <c r="I3631" s="131"/>
      <c r="J3631" s="131"/>
      <c r="K3631" s="131"/>
      <c r="L3631" s="132"/>
      <c r="M3631" s="133"/>
    </row>
    <row r="3632" spans="1:13" ht="15" customHeight="1">
      <c r="A3632" s="143"/>
      <c r="B3632" s="130"/>
      <c r="C3632" s="131"/>
      <c r="D3632" s="131"/>
      <c r="E3632" s="131"/>
      <c r="F3632" s="152"/>
      <c r="G3632" s="130"/>
      <c r="H3632" s="130"/>
      <c r="I3632" s="131"/>
      <c r="J3632" s="131"/>
      <c r="K3632" s="131"/>
      <c r="L3632" s="132"/>
      <c r="M3632" s="133"/>
    </row>
    <row r="3633" spans="1:13" ht="15" customHeight="1">
      <c r="A3633" s="143"/>
      <c r="B3633" s="130"/>
      <c r="C3633" s="131"/>
      <c r="D3633" s="131"/>
      <c r="E3633" s="131"/>
      <c r="F3633" s="152"/>
      <c r="G3633" s="130"/>
      <c r="H3633" s="130"/>
      <c r="I3633" s="131"/>
      <c r="J3633" s="131"/>
      <c r="K3633" s="131"/>
      <c r="L3633" s="132"/>
      <c r="M3633" s="133"/>
    </row>
    <row r="3634" spans="1:13" ht="15" customHeight="1">
      <c r="A3634" s="143"/>
      <c r="B3634" s="130"/>
      <c r="C3634" s="131"/>
      <c r="D3634" s="131"/>
      <c r="E3634" s="131"/>
      <c r="F3634" s="152"/>
      <c r="G3634" s="130"/>
      <c r="H3634" s="130"/>
      <c r="I3634" s="131"/>
      <c r="J3634" s="131"/>
      <c r="K3634" s="131"/>
      <c r="L3634" s="132"/>
      <c r="M3634" s="133"/>
    </row>
    <row r="3635" spans="1:13" ht="15" customHeight="1">
      <c r="A3635" s="143"/>
      <c r="B3635" s="130"/>
      <c r="C3635" s="131"/>
      <c r="D3635" s="131"/>
      <c r="E3635" s="131"/>
      <c r="F3635" s="152"/>
      <c r="G3635" s="130"/>
      <c r="H3635" s="130"/>
      <c r="I3635" s="131"/>
      <c r="J3635" s="131"/>
      <c r="K3635" s="131"/>
      <c r="L3635" s="132"/>
      <c r="M3635" s="133"/>
    </row>
    <row r="3636" spans="1:13" ht="15" customHeight="1">
      <c r="A3636" s="143"/>
      <c r="B3636" s="130"/>
      <c r="C3636" s="131"/>
      <c r="D3636" s="131"/>
      <c r="E3636" s="131"/>
      <c r="F3636" s="152"/>
      <c r="G3636" s="130"/>
      <c r="H3636" s="130"/>
      <c r="I3636" s="131"/>
      <c r="J3636" s="131"/>
      <c r="K3636" s="131"/>
      <c r="L3636" s="132"/>
      <c r="M3636" s="133"/>
    </row>
    <row r="3637" spans="1:13" ht="15" customHeight="1">
      <c r="A3637" s="143"/>
      <c r="B3637" s="130"/>
      <c r="C3637" s="131"/>
      <c r="D3637" s="131"/>
      <c r="E3637" s="131"/>
      <c r="F3637" s="152"/>
      <c r="G3637" s="130"/>
      <c r="H3637" s="130"/>
      <c r="I3637" s="131"/>
      <c r="J3637" s="131"/>
      <c r="K3637" s="131"/>
      <c r="L3637" s="132"/>
      <c r="M3637" s="133"/>
    </row>
    <row r="3638" spans="1:13" ht="15" customHeight="1">
      <c r="A3638" s="143"/>
      <c r="B3638" s="130"/>
      <c r="C3638" s="131"/>
      <c r="D3638" s="131"/>
      <c r="E3638" s="131"/>
      <c r="F3638" s="152"/>
      <c r="G3638" s="130"/>
      <c r="H3638" s="130"/>
      <c r="I3638" s="131"/>
      <c r="J3638" s="131"/>
      <c r="K3638" s="131"/>
      <c r="L3638" s="132"/>
      <c r="M3638" s="133"/>
    </row>
    <row r="3639" spans="1:13" ht="15" customHeight="1">
      <c r="A3639" s="143"/>
      <c r="B3639" s="130"/>
      <c r="C3639" s="131"/>
      <c r="D3639" s="131"/>
      <c r="E3639" s="131"/>
      <c r="F3639" s="152"/>
      <c r="G3639" s="130"/>
      <c r="H3639" s="130"/>
      <c r="I3639" s="131"/>
      <c r="J3639" s="131"/>
      <c r="K3639" s="131"/>
      <c r="L3639" s="132"/>
      <c r="M3639" s="133"/>
    </row>
    <row r="3640" spans="1:13" ht="15" customHeight="1">
      <c r="A3640" s="143"/>
      <c r="B3640" s="130"/>
      <c r="C3640" s="131"/>
      <c r="D3640" s="131"/>
      <c r="E3640" s="131"/>
      <c r="F3640" s="152"/>
      <c r="G3640" s="130"/>
      <c r="H3640" s="130"/>
      <c r="I3640" s="131"/>
      <c r="J3640" s="131"/>
      <c r="K3640" s="131"/>
      <c r="L3640" s="132"/>
      <c r="M3640" s="133"/>
    </row>
    <row r="3641" spans="1:13" ht="15" customHeight="1">
      <c r="A3641" s="143"/>
      <c r="B3641" s="130"/>
      <c r="C3641" s="131"/>
      <c r="D3641" s="131"/>
      <c r="E3641" s="131"/>
      <c r="F3641" s="152"/>
      <c r="G3641" s="130"/>
      <c r="H3641" s="130"/>
      <c r="I3641" s="131"/>
      <c r="J3641" s="131"/>
      <c r="K3641" s="131"/>
      <c r="L3641" s="132"/>
      <c r="M3641" s="133"/>
    </row>
    <row r="3642" spans="1:13" ht="15" customHeight="1">
      <c r="A3642" s="143"/>
      <c r="B3642" s="130"/>
      <c r="C3642" s="131"/>
      <c r="D3642" s="131"/>
      <c r="E3642" s="131"/>
      <c r="F3642" s="152"/>
      <c r="G3642" s="130"/>
      <c r="H3642" s="130"/>
      <c r="I3642" s="131"/>
      <c r="J3642" s="131"/>
      <c r="K3642" s="131"/>
      <c r="L3642" s="132"/>
      <c r="M3642" s="133"/>
    </row>
    <row r="3643" spans="1:13" ht="15" customHeight="1">
      <c r="A3643" s="143"/>
      <c r="B3643" s="130"/>
      <c r="C3643" s="131"/>
      <c r="D3643" s="131"/>
      <c r="E3643" s="131"/>
      <c r="F3643" s="152"/>
      <c r="G3643" s="130"/>
      <c r="H3643" s="130"/>
      <c r="I3643" s="131"/>
      <c r="J3643" s="131"/>
      <c r="K3643" s="131"/>
      <c r="L3643" s="132"/>
      <c r="M3643" s="133"/>
    </row>
    <row r="3644" spans="1:13" ht="15" customHeight="1">
      <c r="A3644" s="143"/>
      <c r="B3644" s="130"/>
      <c r="C3644" s="131"/>
      <c r="D3644" s="131"/>
      <c r="E3644" s="131"/>
      <c r="F3644" s="152"/>
      <c r="G3644" s="130"/>
      <c r="H3644" s="130"/>
      <c r="I3644" s="131"/>
      <c r="J3644" s="131"/>
      <c r="K3644" s="131"/>
      <c r="L3644" s="132"/>
      <c r="M3644" s="133"/>
    </row>
    <row r="3645" spans="1:13" ht="15" customHeight="1">
      <c r="A3645" s="143"/>
      <c r="B3645" s="130"/>
      <c r="C3645" s="131"/>
      <c r="D3645" s="131"/>
      <c r="E3645" s="131"/>
      <c r="F3645" s="152"/>
      <c r="G3645" s="130"/>
      <c r="H3645" s="130"/>
      <c r="I3645" s="131"/>
      <c r="J3645" s="131"/>
      <c r="K3645" s="131"/>
      <c r="L3645" s="132"/>
      <c r="M3645" s="133"/>
    </row>
    <row r="3646" spans="1:13" ht="15" customHeight="1">
      <c r="A3646" s="143"/>
      <c r="B3646" s="130"/>
      <c r="C3646" s="131"/>
      <c r="D3646" s="131"/>
      <c r="E3646" s="131"/>
      <c r="F3646" s="152"/>
      <c r="G3646" s="130"/>
      <c r="H3646" s="130"/>
      <c r="I3646" s="131"/>
      <c r="J3646" s="131"/>
      <c r="K3646" s="131"/>
      <c r="L3646" s="132"/>
      <c r="M3646" s="133"/>
    </row>
    <row r="3647" spans="1:13" ht="15" customHeight="1">
      <c r="A3647" s="143"/>
      <c r="B3647" s="130"/>
      <c r="C3647" s="131"/>
      <c r="D3647" s="131"/>
      <c r="E3647" s="131"/>
      <c r="F3647" s="152"/>
      <c r="G3647" s="130"/>
      <c r="H3647" s="130"/>
      <c r="I3647" s="131"/>
      <c r="J3647" s="131"/>
      <c r="K3647" s="131"/>
      <c r="L3647" s="132"/>
      <c r="M3647" s="133"/>
    </row>
    <row r="3648" spans="1:13" ht="15" customHeight="1">
      <c r="A3648" s="143"/>
      <c r="B3648" s="130"/>
      <c r="C3648" s="131"/>
      <c r="D3648" s="131"/>
      <c r="E3648" s="131"/>
      <c r="F3648" s="152"/>
      <c r="G3648" s="130"/>
      <c r="H3648" s="130"/>
      <c r="I3648" s="131"/>
      <c r="J3648" s="131"/>
      <c r="K3648" s="131"/>
      <c r="L3648" s="132"/>
      <c r="M3648" s="133"/>
    </row>
    <row r="3649" spans="1:13" ht="15" customHeight="1">
      <c r="A3649" s="143"/>
      <c r="B3649" s="130"/>
      <c r="C3649" s="131"/>
      <c r="D3649" s="131"/>
      <c r="E3649" s="131"/>
      <c r="F3649" s="152"/>
      <c r="G3649" s="130"/>
      <c r="H3649" s="130"/>
      <c r="I3649" s="131"/>
      <c r="J3649" s="131"/>
      <c r="K3649" s="131"/>
      <c r="L3649" s="132"/>
      <c r="M3649" s="133"/>
    </row>
    <row r="3650" spans="1:13" ht="15" customHeight="1">
      <c r="A3650" s="143"/>
      <c r="B3650" s="130"/>
      <c r="C3650" s="131"/>
      <c r="D3650" s="131"/>
      <c r="E3650" s="131"/>
      <c r="F3650" s="152"/>
      <c r="G3650" s="130"/>
      <c r="H3650" s="130"/>
      <c r="I3650" s="131"/>
      <c r="J3650" s="131"/>
      <c r="K3650" s="131"/>
      <c r="L3650" s="132"/>
      <c r="M3650" s="133"/>
    </row>
    <row r="3651" spans="1:13" ht="15" customHeight="1">
      <c r="A3651" s="143"/>
      <c r="B3651" s="130"/>
      <c r="C3651" s="131"/>
      <c r="D3651" s="131"/>
      <c r="E3651" s="131"/>
      <c r="F3651" s="152"/>
      <c r="G3651" s="130"/>
      <c r="H3651" s="130"/>
      <c r="I3651" s="131"/>
      <c r="J3651" s="131"/>
      <c r="K3651" s="131"/>
      <c r="L3651" s="132"/>
      <c r="M3651" s="133"/>
    </row>
    <row r="3652" spans="1:13" ht="15" customHeight="1">
      <c r="A3652" s="143"/>
      <c r="B3652" s="130"/>
      <c r="C3652" s="131"/>
      <c r="D3652" s="131"/>
      <c r="E3652" s="131"/>
      <c r="F3652" s="152"/>
      <c r="G3652" s="130"/>
      <c r="H3652" s="130"/>
      <c r="I3652" s="131"/>
      <c r="J3652" s="131"/>
      <c r="K3652" s="131"/>
      <c r="L3652" s="132"/>
      <c r="M3652" s="133"/>
    </row>
    <row r="3653" spans="1:13" ht="15" customHeight="1">
      <c r="A3653" s="143"/>
      <c r="B3653" s="130"/>
      <c r="C3653" s="131"/>
      <c r="D3653" s="131"/>
      <c r="E3653" s="131"/>
      <c r="F3653" s="152"/>
      <c r="G3653" s="130"/>
      <c r="H3653" s="130"/>
      <c r="I3653" s="131"/>
      <c r="J3653" s="131"/>
      <c r="K3653" s="131"/>
      <c r="L3653" s="132"/>
      <c r="M3653" s="133"/>
    </row>
    <row r="3654" spans="1:13" ht="15" customHeight="1">
      <c r="A3654" s="143"/>
      <c r="B3654" s="130"/>
      <c r="C3654" s="131"/>
      <c r="D3654" s="131"/>
      <c r="E3654" s="131"/>
      <c r="F3654" s="152"/>
      <c r="G3654" s="130"/>
      <c r="H3654" s="130"/>
      <c r="I3654" s="131"/>
      <c r="J3654" s="131"/>
      <c r="K3654" s="131"/>
      <c r="L3654" s="132"/>
      <c r="M3654" s="133"/>
    </row>
    <row r="3655" spans="1:13" ht="15" customHeight="1">
      <c r="A3655" s="143"/>
      <c r="B3655" s="130"/>
      <c r="C3655" s="131"/>
      <c r="D3655" s="131"/>
      <c r="E3655" s="131"/>
      <c r="F3655" s="152"/>
      <c r="G3655" s="130"/>
      <c r="H3655" s="130"/>
      <c r="I3655" s="131"/>
      <c r="J3655" s="131"/>
      <c r="K3655" s="131"/>
      <c r="L3655" s="132"/>
      <c r="M3655" s="133"/>
    </row>
    <row r="3656" spans="1:13" ht="15" customHeight="1">
      <c r="A3656" s="143"/>
      <c r="B3656" s="130"/>
      <c r="C3656" s="131"/>
      <c r="D3656" s="131"/>
      <c r="E3656" s="131"/>
      <c r="F3656" s="152"/>
      <c r="G3656" s="130"/>
      <c r="H3656" s="130"/>
      <c r="I3656" s="131"/>
      <c r="J3656" s="131"/>
      <c r="K3656" s="131"/>
      <c r="L3656" s="132"/>
      <c r="M3656" s="133"/>
    </row>
    <row r="3657" spans="1:13" ht="15" customHeight="1">
      <c r="A3657" s="143"/>
      <c r="B3657" s="130"/>
      <c r="C3657" s="131"/>
      <c r="D3657" s="131"/>
      <c r="E3657" s="131"/>
      <c r="F3657" s="152"/>
      <c r="G3657" s="130"/>
      <c r="H3657" s="130"/>
      <c r="I3657" s="131"/>
      <c r="J3657" s="131"/>
      <c r="K3657" s="131"/>
      <c r="L3657" s="132"/>
      <c r="M3657" s="133"/>
    </row>
    <row r="3658" spans="1:13" ht="15" customHeight="1">
      <c r="A3658" s="143"/>
      <c r="B3658" s="130"/>
      <c r="C3658" s="131"/>
      <c r="D3658" s="131"/>
      <c r="E3658" s="131"/>
      <c r="F3658" s="152"/>
      <c r="G3658" s="130"/>
      <c r="H3658" s="130"/>
      <c r="I3658" s="131"/>
      <c r="J3658" s="131"/>
      <c r="K3658" s="131"/>
      <c r="L3658" s="132"/>
      <c r="M3658" s="133"/>
    </row>
    <row r="3659" spans="1:13" ht="15" customHeight="1">
      <c r="A3659" s="143"/>
      <c r="B3659" s="130"/>
      <c r="C3659" s="131"/>
      <c r="D3659" s="131"/>
      <c r="E3659" s="131"/>
      <c r="F3659" s="152"/>
      <c r="G3659" s="130"/>
      <c r="H3659" s="130"/>
      <c r="I3659" s="131"/>
      <c r="J3659" s="131"/>
      <c r="K3659" s="131"/>
      <c r="L3659" s="132"/>
      <c r="M3659" s="133"/>
    </row>
    <row r="3660" spans="1:13" ht="15" customHeight="1">
      <c r="A3660" s="143"/>
      <c r="B3660" s="130"/>
      <c r="C3660" s="131"/>
      <c r="D3660" s="131"/>
      <c r="E3660" s="131"/>
      <c r="F3660" s="152"/>
      <c r="G3660" s="130"/>
      <c r="H3660" s="130"/>
      <c r="I3660" s="131"/>
      <c r="J3660" s="131"/>
      <c r="K3660" s="131"/>
      <c r="L3660" s="132"/>
      <c r="M3660" s="133"/>
    </row>
    <row r="3661" spans="1:13" ht="15" customHeight="1">
      <c r="A3661" s="143"/>
      <c r="B3661" s="130"/>
      <c r="C3661" s="131"/>
      <c r="D3661" s="131"/>
      <c r="E3661" s="131"/>
      <c r="F3661" s="152"/>
      <c r="G3661" s="130"/>
      <c r="H3661" s="130"/>
      <c r="I3661" s="131"/>
      <c r="J3661" s="131"/>
      <c r="K3661" s="131"/>
      <c r="L3661" s="132"/>
      <c r="M3661" s="133"/>
    </row>
    <row r="3662" spans="1:13" ht="15" customHeight="1">
      <c r="A3662" s="143"/>
      <c r="B3662" s="130"/>
      <c r="C3662" s="131"/>
      <c r="D3662" s="131"/>
      <c r="E3662" s="131"/>
      <c r="F3662" s="152"/>
      <c r="G3662" s="130"/>
      <c r="H3662" s="130"/>
      <c r="I3662" s="131"/>
      <c r="J3662" s="131"/>
      <c r="K3662" s="131"/>
      <c r="L3662" s="132"/>
      <c r="M3662" s="133"/>
    </row>
    <row r="3663" spans="1:13" ht="15" customHeight="1">
      <c r="A3663" s="143"/>
      <c r="B3663" s="130"/>
      <c r="C3663" s="131"/>
      <c r="D3663" s="131"/>
      <c r="E3663" s="131"/>
      <c r="F3663" s="152"/>
      <c r="G3663" s="130"/>
      <c r="H3663" s="130"/>
      <c r="I3663" s="131"/>
      <c r="J3663" s="131"/>
      <c r="K3663" s="131"/>
      <c r="L3663" s="132"/>
      <c r="M3663" s="133"/>
    </row>
    <row r="3664" spans="1:13" ht="15" customHeight="1">
      <c r="A3664" s="143"/>
      <c r="B3664" s="130"/>
      <c r="C3664" s="131"/>
      <c r="D3664" s="131"/>
      <c r="E3664" s="131"/>
      <c r="F3664" s="152"/>
      <c r="G3664" s="130"/>
      <c r="H3664" s="130"/>
      <c r="I3664" s="131"/>
      <c r="J3664" s="131"/>
      <c r="K3664" s="131"/>
      <c r="L3664" s="132"/>
      <c r="M3664" s="133"/>
    </row>
    <row r="3665" spans="1:13" ht="15" customHeight="1">
      <c r="A3665" s="143"/>
      <c r="B3665" s="130"/>
      <c r="C3665" s="131"/>
      <c r="D3665" s="131"/>
      <c r="E3665" s="131"/>
      <c r="F3665" s="152"/>
      <c r="G3665" s="130"/>
      <c r="H3665" s="130"/>
      <c r="I3665" s="131"/>
      <c r="J3665" s="131"/>
      <c r="K3665" s="131"/>
      <c r="L3665" s="132"/>
      <c r="M3665" s="133"/>
    </row>
    <row r="3666" spans="1:13" ht="15" customHeight="1">
      <c r="A3666" s="143"/>
      <c r="B3666" s="130"/>
      <c r="C3666" s="131"/>
      <c r="D3666" s="131"/>
      <c r="E3666" s="131"/>
      <c r="F3666" s="152"/>
      <c r="G3666" s="130"/>
      <c r="H3666" s="130"/>
      <c r="I3666" s="131"/>
      <c r="J3666" s="131"/>
      <c r="K3666" s="131"/>
      <c r="L3666" s="132"/>
      <c r="M3666" s="133"/>
    </row>
    <row r="3667" spans="1:13" ht="15" customHeight="1">
      <c r="A3667" s="143"/>
      <c r="B3667" s="130"/>
      <c r="C3667" s="131"/>
      <c r="D3667" s="131"/>
      <c r="E3667" s="131"/>
      <c r="F3667" s="152"/>
      <c r="G3667" s="130"/>
      <c r="H3667" s="130"/>
      <c r="I3667" s="131"/>
      <c r="J3667" s="131"/>
      <c r="K3667" s="131"/>
      <c r="L3667" s="132"/>
      <c r="M3667" s="133"/>
    </row>
    <row r="3668" spans="1:13" ht="15" customHeight="1">
      <c r="A3668" s="143"/>
      <c r="B3668" s="130"/>
      <c r="C3668" s="131"/>
      <c r="D3668" s="131"/>
      <c r="E3668" s="131"/>
      <c r="F3668" s="152"/>
      <c r="G3668" s="130"/>
      <c r="H3668" s="130"/>
      <c r="I3668" s="131"/>
      <c r="J3668" s="131"/>
      <c r="K3668" s="131"/>
      <c r="L3668" s="132"/>
      <c r="M3668" s="133"/>
    </row>
    <row r="3669" spans="1:13" ht="15" customHeight="1">
      <c r="A3669" s="143"/>
      <c r="B3669" s="130"/>
      <c r="C3669" s="131"/>
      <c r="D3669" s="131"/>
      <c r="E3669" s="131"/>
      <c r="F3669" s="152"/>
      <c r="G3669" s="130"/>
      <c r="H3669" s="130"/>
      <c r="I3669" s="131"/>
      <c r="J3669" s="131"/>
      <c r="K3669" s="131"/>
      <c r="L3669" s="132"/>
      <c r="M3669" s="133"/>
    </row>
    <row r="3670" spans="1:13" ht="15" customHeight="1">
      <c r="A3670" s="143"/>
      <c r="B3670" s="130"/>
      <c r="C3670" s="131"/>
      <c r="D3670" s="131"/>
      <c r="E3670" s="131"/>
      <c r="F3670" s="152"/>
      <c r="G3670" s="130"/>
      <c r="H3670" s="130"/>
      <c r="I3670" s="131"/>
      <c r="J3670" s="131"/>
      <c r="K3670" s="131"/>
      <c r="L3670" s="132"/>
      <c r="M3670" s="133"/>
    </row>
    <row r="3671" spans="1:13" ht="15" customHeight="1">
      <c r="A3671" s="143"/>
      <c r="B3671" s="130"/>
      <c r="C3671" s="131"/>
      <c r="D3671" s="131"/>
      <c r="E3671" s="131"/>
      <c r="F3671" s="152"/>
      <c r="G3671" s="130"/>
      <c r="H3671" s="130"/>
      <c r="I3671" s="131"/>
      <c r="J3671" s="131"/>
      <c r="K3671" s="131"/>
      <c r="L3671" s="132"/>
      <c r="M3671" s="133"/>
    </row>
    <row r="3672" spans="1:13" ht="15" customHeight="1">
      <c r="A3672" s="143"/>
      <c r="B3672" s="130"/>
      <c r="C3672" s="131"/>
      <c r="D3672" s="131"/>
      <c r="E3672" s="131"/>
      <c r="F3672" s="152"/>
      <c r="G3672" s="130"/>
      <c r="H3672" s="130"/>
      <c r="I3672" s="131"/>
      <c r="J3672" s="131"/>
      <c r="K3672" s="131"/>
      <c r="L3672" s="132"/>
      <c r="M3672" s="133"/>
    </row>
    <row r="3673" spans="1:13" ht="15" customHeight="1">
      <c r="A3673" s="143"/>
      <c r="B3673" s="130"/>
      <c r="C3673" s="131"/>
      <c r="D3673" s="131"/>
      <c r="E3673" s="131"/>
      <c r="F3673" s="152"/>
      <c r="G3673" s="130"/>
      <c r="H3673" s="130"/>
      <c r="I3673" s="131"/>
      <c r="J3673" s="131"/>
      <c r="K3673" s="131"/>
      <c r="L3673" s="132"/>
      <c r="M3673" s="133"/>
    </row>
    <row r="3674" spans="1:13" ht="15" customHeight="1">
      <c r="A3674" s="143"/>
      <c r="B3674" s="130"/>
      <c r="C3674" s="131"/>
      <c r="D3674" s="131"/>
      <c r="E3674" s="131"/>
      <c r="F3674" s="152"/>
      <c r="G3674" s="130"/>
      <c r="H3674" s="130"/>
      <c r="I3674" s="131"/>
      <c r="J3674" s="131"/>
      <c r="K3674" s="131"/>
      <c r="L3674" s="132"/>
      <c r="M3674" s="133"/>
    </row>
    <row r="3675" spans="1:13" ht="15" customHeight="1">
      <c r="A3675" s="143"/>
      <c r="B3675" s="130"/>
      <c r="C3675" s="131"/>
      <c r="D3675" s="131"/>
      <c r="E3675" s="131"/>
      <c r="F3675" s="152"/>
      <c r="G3675" s="130"/>
      <c r="H3675" s="130"/>
      <c r="I3675" s="131"/>
      <c r="J3675" s="131"/>
      <c r="K3675" s="131"/>
      <c r="L3675" s="132"/>
      <c r="M3675" s="133"/>
    </row>
    <row r="3676" spans="1:13" ht="15" customHeight="1">
      <c r="A3676" s="143"/>
      <c r="B3676" s="130"/>
      <c r="C3676" s="131"/>
      <c r="D3676" s="131"/>
      <c r="E3676" s="131"/>
      <c r="F3676" s="152"/>
      <c r="G3676" s="130"/>
      <c r="H3676" s="130"/>
      <c r="I3676" s="131"/>
      <c r="J3676" s="131"/>
      <c r="K3676" s="131"/>
      <c r="L3676" s="132"/>
      <c r="M3676" s="133"/>
    </row>
    <row r="3677" spans="1:13" ht="15" customHeight="1">
      <c r="A3677" s="143"/>
      <c r="B3677" s="130"/>
      <c r="C3677" s="131"/>
      <c r="D3677" s="131"/>
      <c r="E3677" s="131"/>
      <c r="F3677" s="152"/>
      <c r="G3677" s="130"/>
      <c r="H3677" s="130"/>
      <c r="I3677" s="131"/>
      <c r="J3677" s="131"/>
      <c r="K3677" s="131"/>
      <c r="L3677" s="132"/>
      <c r="M3677" s="133"/>
    </row>
    <row r="3678" spans="1:13" ht="15" customHeight="1">
      <c r="A3678" s="143"/>
      <c r="B3678" s="130"/>
      <c r="C3678" s="131"/>
      <c r="D3678" s="131"/>
      <c r="E3678" s="131"/>
      <c r="F3678" s="152"/>
      <c r="G3678" s="130"/>
      <c r="H3678" s="130"/>
      <c r="I3678" s="131"/>
      <c r="J3678" s="131"/>
      <c r="K3678" s="131"/>
      <c r="L3678" s="132"/>
      <c r="M3678" s="133"/>
    </row>
    <row r="3679" spans="1:13" ht="15" customHeight="1">
      <c r="A3679" s="143"/>
      <c r="B3679" s="130"/>
      <c r="C3679" s="131"/>
      <c r="D3679" s="131"/>
      <c r="E3679" s="131"/>
      <c r="F3679" s="152"/>
      <c r="G3679" s="130"/>
      <c r="H3679" s="130"/>
      <c r="I3679" s="131"/>
      <c r="J3679" s="131"/>
      <c r="K3679" s="131"/>
      <c r="L3679" s="132"/>
      <c r="M3679" s="133"/>
    </row>
    <row r="3680" spans="1:13" ht="15" customHeight="1">
      <c r="A3680" s="143"/>
      <c r="B3680" s="130"/>
      <c r="C3680" s="131"/>
      <c r="D3680" s="131"/>
      <c r="E3680" s="131"/>
      <c r="F3680" s="152"/>
      <c r="G3680" s="130"/>
      <c r="H3680" s="130"/>
      <c r="I3680" s="131"/>
      <c r="J3680" s="131"/>
      <c r="K3680" s="131"/>
      <c r="L3680" s="132"/>
      <c r="M3680" s="133"/>
    </row>
    <row r="3681" spans="1:13" ht="15" customHeight="1">
      <c r="A3681" s="143"/>
      <c r="B3681" s="130"/>
      <c r="C3681" s="131"/>
      <c r="D3681" s="131"/>
      <c r="E3681" s="131"/>
      <c r="F3681" s="152"/>
      <c r="G3681" s="130"/>
      <c r="H3681" s="130"/>
      <c r="I3681" s="131"/>
      <c r="J3681" s="131"/>
      <c r="K3681" s="131"/>
      <c r="L3681" s="132"/>
      <c r="M3681" s="133"/>
    </row>
    <row r="3682" spans="1:13" ht="15" customHeight="1">
      <c r="A3682" s="143"/>
      <c r="B3682" s="130"/>
      <c r="C3682" s="131"/>
      <c r="D3682" s="131"/>
      <c r="E3682" s="131"/>
      <c r="F3682" s="152"/>
      <c r="G3682" s="130"/>
      <c r="H3682" s="130"/>
      <c r="I3682" s="131"/>
      <c r="J3682" s="131"/>
      <c r="K3682" s="131"/>
      <c r="L3682" s="132"/>
      <c r="M3682" s="133"/>
    </row>
    <row r="3683" spans="1:13" ht="15" customHeight="1">
      <c r="A3683" s="143"/>
      <c r="B3683" s="130"/>
      <c r="C3683" s="131"/>
      <c r="D3683" s="131"/>
      <c r="E3683" s="131"/>
      <c r="F3683" s="152"/>
      <c r="G3683" s="130"/>
      <c r="H3683" s="130"/>
      <c r="I3683" s="131"/>
      <c r="J3683" s="131"/>
      <c r="K3683" s="131"/>
      <c r="L3683" s="132"/>
      <c r="M3683" s="133"/>
    </row>
    <row r="3684" spans="1:13" ht="15" customHeight="1">
      <c r="A3684" s="143"/>
      <c r="B3684" s="130"/>
      <c r="C3684" s="131"/>
      <c r="D3684" s="131"/>
      <c r="E3684" s="131"/>
      <c r="F3684" s="152"/>
      <c r="G3684" s="130"/>
      <c r="H3684" s="130"/>
      <c r="I3684" s="131"/>
      <c r="J3684" s="131"/>
      <c r="K3684" s="131"/>
      <c r="L3684" s="132"/>
      <c r="M3684" s="133"/>
    </row>
    <row r="3685" spans="1:13" ht="15" customHeight="1">
      <c r="A3685" s="143"/>
      <c r="B3685" s="130"/>
      <c r="C3685" s="131"/>
      <c r="D3685" s="131"/>
      <c r="E3685" s="131"/>
      <c r="F3685" s="152"/>
      <c r="G3685" s="130"/>
      <c r="H3685" s="130"/>
      <c r="I3685" s="131"/>
      <c r="J3685" s="131"/>
      <c r="K3685" s="131"/>
      <c r="L3685" s="132"/>
      <c r="M3685" s="133"/>
    </row>
    <row r="3686" spans="1:13" ht="15" customHeight="1">
      <c r="A3686" s="143"/>
      <c r="B3686" s="130"/>
      <c r="C3686" s="131"/>
      <c r="D3686" s="131"/>
      <c r="E3686" s="131"/>
      <c r="F3686" s="152"/>
      <c r="G3686" s="130"/>
      <c r="H3686" s="130"/>
      <c r="I3686" s="131"/>
      <c r="J3686" s="131"/>
      <c r="K3686" s="131"/>
      <c r="L3686" s="132"/>
      <c r="M3686" s="133"/>
    </row>
    <row r="3687" spans="1:13" ht="15" customHeight="1">
      <c r="A3687" s="143"/>
      <c r="B3687" s="130"/>
      <c r="C3687" s="131"/>
      <c r="D3687" s="131"/>
      <c r="E3687" s="131"/>
      <c r="F3687" s="152"/>
      <c r="G3687" s="130"/>
      <c r="H3687" s="130"/>
      <c r="I3687" s="131"/>
      <c r="J3687" s="131"/>
      <c r="K3687" s="131"/>
      <c r="L3687" s="132"/>
      <c r="M3687" s="133"/>
    </row>
    <row r="3688" spans="1:13" ht="15" customHeight="1">
      <c r="A3688" s="143"/>
      <c r="B3688" s="130"/>
      <c r="C3688" s="131"/>
      <c r="D3688" s="131"/>
      <c r="E3688" s="131"/>
      <c r="F3688" s="152"/>
      <c r="G3688" s="130"/>
      <c r="H3688" s="130"/>
      <c r="I3688" s="131"/>
      <c r="J3688" s="131"/>
      <c r="K3688" s="131"/>
      <c r="L3688" s="132"/>
      <c r="M3688" s="133"/>
    </row>
    <row r="3689" spans="1:13" ht="15" customHeight="1">
      <c r="A3689" s="143"/>
      <c r="B3689" s="130"/>
      <c r="C3689" s="131"/>
      <c r="D3689" s="131"/>
      <c r="E3689" s="131"/>
      <c r="F3689" s="152"/>
      <c r="G3689" s="130"/>
      <c r="H3689" s="130"/>
      <c r="I3689" s="131"/>
      <c r="J3689" s="131"/>
      <c r="K3689" s="131"/>
      <c r="L3689" s="132"/>
      <c r="M3689" s="133"/>
    </row>
    <row r="3690" spans="1:13" ht="15" customHeight="1">
      <c r="A3690" s="143"/>
      <c r="B3690" s="130"/>
      <c r="C3690" s="131"/>
      <c r="D3690" s="131"/>
      <c r="E3690" s="131"/>
      <c r="F3690" s="152"/>
      <c r="G3690" s="130"/>
      <c r="H3690" s="130"/>
      <c r="I3690" s="131"/>
      <c r="J3690" s="131"/>
      <c r="K3690" s="131"/>
      <c r="L3690" s="132"/>
      <c r="M3690" s="133"/>
    </row>
    <row r="3691" spans="1:13" ht="15" customHeight="1">
      <c r="A3691" s="143"/>
      <c r="B3691" s="130"/>
      <c r="C3691" s="131"/>
      <c r="D3691" s="131"/>
      <c r="E3691" s="131"/>
      <c r="F3691" s="152"/>
      <c r="G3691" s="130"/>
      <c r="H3691" s="130"/>
      <c r="I3691" s="131"/>
      <c r="J3691" s="131"/>
      <c r="K3691" s="131"/>
      <c r="L3691" s="132"/>
      <c r="M3691" s="133"/>
    </row>
    <row r="3692" spans="1:13" ht="15" customHeight="1">
      <c r="A3692" s="143"/>
      <c r="B3692" s="130"/>
      <c r="C3692" s="131"/>
      <c r="D3692" s="131"/>
      <c r="E3692" s="131"/>
      <c r="F3692" s="152"/>
      <c r="G3692" s="130"/>
      <c r="H3692" s="130"/>
      <c r="I3692" s="131"/>
      <c r="J3692" s="131"/>
      <c r="K3692" s="131"/>
      <c r="L3692" s="132"/>
      <c r="M3692" s="133"/>
    </row>
    <row r="3693" spans="1:13" ht="15" customHeight="1">
      <c r="A3693" s="143"/>
      <c r="B3693" s="130"/>
      <c r="C3693" s="131"/>
      <c r="D3693" s="131"/>
      <c r="E3693" s="131"/>
      <c r="F3693" s="152"/>
      <c r="G3693" s="130"/>
      <c r="H3693" s="130"/>
      <c r="I3693" s="131"/>
      <c r="J3693" s="131"/>
      <c r="K3693" s="131"/>
      <c r="L3693" s="132"/>
      <c r="M3693" s="133"/>
    </row>
    <row r="3694" spans="1:13" ht="15" customHeight="1">
      <c r="A3694" s="143"/>
      <c r="B3694" s="130"/>
      <c r="C3694" s="131"/>
      <c r="D3694" s="131"/>
      <c r="E3694" s="131"/>
      <c r="F3694" s="152"/>
      <c r="G3694" s="130"/>
      <c r="H3694" s="130"/>
      <c r="I3694" s="131"/>
      <c r="J3694" s="131"/>
      <c r="K3694" s="131"/>
      <c r="L3694" s="132"/>
      <c r="M3694" s="133"/>
    </row>
    <row r="3695" spans="1:13" ht="15" customHeight="1">
      <c r="A3695" s="143"/>
      <c r="B3695" s="130"/>
      <c r="C3695" s="131"/>
      <c r="D3695" s="131"/>
      <c r="E3695" s="131"/>
      <c r="F3695" s="152"/>
      <c r="G3695" s="130"/>
      <c r="H3695" s="130"/>
      <c r="I3695" s="131"/>
      <c r="J3695" s="131"/>
      <c r="K3695" s="131"/>
      <c r="L3695" s="132"/>
      <c r="M3695" s="133"/>
    </row>
    <row r="3696" spans="1:13" ht="15" customHeight="1">
      <c r="A3696" s="143"/>
      <c r="B3696" s="130"/>
      <c r="C3696" s="131"/>
      <c r="D3696" s="131"/>
      <c r="E3696" s="131"/>
      <c r="F3696" s="152"/>
      <c r="G3696" s="130"/>
      <c r="H3696" s="130"/>
      <c r="I3696" s="131"/>
      <c r="J3696" s="131"/>
      <c r="K3696" s="131"/>
      <c r="L3696" s="132"/>
      <c r="M3696" s="133"/>
    </row>
    <row r="3697" spans="1:13" ht="15" customHeight="1">
      <c r="A3697" s="143"/>
      <c r="B3697" s="130"/>
      <c r="C3697" s="131"/>
      <c r="D3697" s="131"/>
      <c r="E3697" s="131"/>
      <c r="F3697" s="152"/>
      <c r="G3697" s="130"/>
      <c r="H3697" s="130"/>
      <c r="I3697" s="131"/>
      <c r="J3697" s="131"/>
      <c r="K3697" s="131"/>
      <c r="L3697" s="132"/>
      <c r="M3697" s="133"/>
    </row>
    <row r="3698" spans="1:13" ht="15" customHeight="1">
      <c r="A3698" s="143"/>
      <c r="B3698" s="130"/>
      <c r="C3698" s="131"/>
      <c r="D3698" s="131"/>
      <c r="E3698" s="131"/>
      <c r="F3698" s="152"/>
      <c r="G3698" s="130"/>
      <c r="H3698" s="130"/>
      <c r="I3698" s="131"/>
      <c r="J3698" s="131"/>
      <c r="K3698" s="131"/>
      <c r="L3698" s="132"/>
      <c r="M3698" s="133"/>
    </row>
    <row r="3699" spans="1:13" ht="15" customHeight="1">
      <c r="A3699" s="143"/>
      <c r="B3699" s="130"/>
      <c r="C3699" s="131"/>
      <c r="D3699" s="131"/>
      <c r="E3699" s="131"/>
      <c r="F3699" s="152"/>
      <c r="G3699" s="130"/>
      <c r="H3699" s="130"/>
      <c r="I3699" s="131"/>
      <c r="J3699" s="131"/>
      <c r="K3699" s="131"/>
      <c r="L3699" s="132"/>
      <c r="M3699" s="133"/>
    </row>
    <row r="3700" spans="1:13" ht="15" customHeight="1">
      <c r="A3700" s="143"/>
      <c r="B3700" s="130"/>
      <c r="C3700" s="131"/>
      <c r="D3700" s="131"/>
      <c r="E3700" s="131"/>
      <c r="F3700" s="152"/>
      <c r="G3700" s="130"/>
      <c r="H3700" s="130"/>
      <c r="I3700" s="131"/>
      <c r="J3700" s="131"/>
      <c r="K3700" s="131"/>
      <c r="L3700" s="132"/>
      <c r="M3700" s="133"/>
    </row>
    <row r="3701" spans="1:13" ht="15" customHeight="1">
      <c r="A3701" s="143"/>
      <c r="B3701" s="130"/>
      <c r="C3701" s="131"/>
      <c r="D3701" s="131"/>
      <c r="E3701" s="131"/>
      <c r="F3701" s="152"/>
      <c r="G3701" s="130"/>
      <c r="H3701" s="130"/>
      <c r="I3701" s="131"/>
      <c r="J3701" s="131"/>
      <c r="K3701" s="131"/>
      <c r="L3701" s="132"/>
      <c r="M3701" s="133"/>
    </row>
    <row r="3702" spans="1:13" ht="15" customHeight="1">
      <c r="A3702" s="143"/>
      <c r="B3702" s="130"/>
      <c r="C3702" s="131"/>
      <c r="D3702" s="131"/>
      <c r="E3702" s="131"/>
      <c r="F3702" s="152"/>
      <c r="G3702" s="130"/>
      <c r="H3702" s="130"/>
      <c r="I3702" s="131"/>
      <c r="J3702" s="131"/>
      <c r="K3702" s="131"/>
      <c r="L3702" s="132"/>
      <c r="M3702" s="133"/>
    </row>
    <row r="3703" spans="1:13" ht="15" customHeight="1">
      <c r="A3703" s="143"/>
      <c r="B3703" s="130"/>
      <c r="C3703" s="131"/>
      <c r="D3703" s="131"/>
      <c r="E3703" s="131"/>
      <c r="F3703" s="152"/>
      <c r="G3703" s="130"/>
      <c r="H3703" s="130"/>
      <c r="I3703" s="131"/>
      <c r="J3703" s="131"/>
      <c r="K3703" s="131"/>
      <c r="L3703" s="132"/>
      <c r="M3703" s="133"/>
    </row>
    <row r="3704" spans="1:13" ht="15" customHeight="1">
      <c r="A3704" s="143"/>
      <c r="B3704" s="130"/>
      <c r="C3704" s="131"/>
      <c r="D3704" s="131"/>
      <c r="E3704" s="131"/>
      <c r="F3704" s="152"/>
      <c r="G3704" s="130"/>
      <c r="H3704" s="130"/>
      <c r="I3704" s="131"/>
      <c r="J3704" s="131"/>
      <c r="K3704" s="131"/>
      <c r="L3704" s="132"/>
      <c r="M3704" s="133"/>
    </row>
    <row r="3705" spans="1:13" ht="15" customHeight="1">
      <c r="A3705" s="143"/>
      <c r="B3705" s="130"/>
      <c r="C3705" s="131"/>
      <c r="D3705" s="131"/>
      <c r="E3705" s="131"/>
      <c r="F3705" s="152"/>
      <c r="G3705" s="130"/>
      <c r="H3705" s="130"/>
      <c r="I3705" s="131"/>
      <c r="J3705" s="131"/>
      <c r="K3705" s="131"/>
      <c r="L3705" s="132"/>
      <c r="M3705" s="133"/>
    </row>
    <row r="3706" spans="1:13" ht="15" customHeight="1">
      <c r="A3706" s="143"/>
      <c r="B3706" s="130"/>
      <c r="C3706" s="131"/>
      <c r="D3706" s="131"/>
      <c r="E3706" s="131"/>
      <c r="F3706" s="152"/>
      <c r="G3706" s="130"/>
      <c r="H3706" s="130"/>
      <c r="I3706" s="131"/>
      <c r="J3706" s="131"/>
      <c r="K3706" s="131"/>
      <c r="L3706" s="132"/>
      <c r="M3706" s="133"/>
    </row>
    <row r="3707" spans="1:13" ht="15" customHeight="1">
      <c r="A3707" s="143"/>
      <c r="B3707" s="130"/>
      <c r="C3707" s="131"/>
      <c r="D3707" s="131"/>
      <c r="E3707" s="131"/>
      <c r="F3707" s="152"/>
      <c r="G3707" s="130"/>
      <c r="H3707" s="130"/>
      <c r="I3707" s="131"/>
      <c r="J3707" s="131"/>
      <c r="K3707" s="131"/>
      <c r="L3707" s="132"/>
      <c r="M3707" s="133"/>
    </row>
    <row r="3708" spans="1:13" ht="15" customHeight="1">
      <c r="A3708" s="143"/>
      <c r="B3708" s="130"/>
      <c r="C3708" s="131"/>
      <c r="D3708" s="131"/>
      <c r="E3708" s="131"/>
      <c r="F3708" s="152"/>
      <c r="G3708" s="130"/>
      <c r="H3708" s="130"/>
      <c r="I3708" s="131"/>
      <c r="J3708" s="131"/>
      <c r="K3708" s="131"/>
      <c r="L3708" s="132"/>
      <c r="M3708" s="133"/>
    </row>
    <row r="3709" spans="1:13" ht="15" customHeight="1">
      <c r="A3709" s="143"/>
      <c r="B3709" s="130"/>
      <c r="C3709" s="131"/>
      <c r="D3709" s="131"/>
      <c r="E3709" s="131"/>
      <c r="F3709" s="152"/>
      <c r="G3709" s="130"/>
      <c r="H3709" s="130"/>
      <c r="I3709" s="131"/>
      <c r="J3709" s="131"/>
      <c r="K3709" s="131"/>
      <c r="L3709" s="132"/>
      <c r="M3709" s="133"/>
    </row>
    <row r="3710" spans="1:13" ht="15" customHeight="1">
      <c r="A3710" s="143"/>
      <c r="B3710" s="130"/>
      <c r="C3710" s="131"/>
      <c r="D3710" s="131"/>
      <c r="E3710" s="131"/>
      <c r="F3710" s="152"/>
      <c r="G3710" s="130"/>
      <c r="H3710" s="130"/>
      <c r="I3710" s="131"/>
      <c r="J3710" s="131"/>
      <c r="K3710" s="131"/>
      <c r="L3710" s="132"/>
      <c r="M3710" s="133"/>
    </row>
    <row r="3711" spans="1:13" ht="15" customHeight="1">
      <c r="A3711" s="143"/>
      <c r="B3711" s="130"/>
      <c r="C3711" s="131"/>
      <c r="D3711" s="131"/>
      <c r="E3711" s="131"/>
      <c r="F3711" s="152"/>
      <c r="G3711" s="130"/>
      <c r="H3711" s="130"/>
      <c r="I3711" s="131"/>
      <c r="J3711" s="131"/>
      <c r="K3711" s="131"/>
      <c r="L3711" s="132"/>
      <c r="M3711" s="133"/>
    </row>
    <row r="3712" spans="1:13" ht="15" customHeight="1">
      <c r="A3712" s="143"/>
      <c r="B3712" s="130"/>
      <c r="C3712" s="131"/>
      <c r="D3712" s="131"/>
      <c r="E3712" s="131"/>
      <c r="F3712" s="152"/>
      <c r="G3712" s="130"/>
      <c r="H3712" s="130"/>
      <c r="I3712" s="131"/>
      <c r="J3712" s="131"/>
      <c r="K3712" s="131"/>
      <c r="L3712" s="132"/>
      <c r="M3712" s="133"/>
    </row>
    <row r="3713" spans="1:13" ht="15" customHeight="1">
      <c r="A3713" s="143"/>
      <c r="B3713" s="130"/>
      <c r="C3713" s="131"/>
      <c r="D3713" s="131"/>
      <c r="E3713" s="131"/>
      <c r="F3713" s="152"/>
      <c r="G3713" s="130"/>
      <c r="H3713" s="130"/>
      <c r="I3713" s="131"/>
      <c r="J3713" s="131"/>
      <c r="K3713" s="131"/>
      <c r="L3713" s="132"/>
      <c r="M3713" s="133"/>
    </row>
    <row r="3714" spans="1:13" ht="15" customHeight="1">
      <c r="A3714" s="143"/>
      <c r="B3714" s="130"/>
      <c r="C3714" s="131"/>
      <c r="D3714" s="131"/>
      <c r="E3714" s="131"/>
      <c r="F3714" s="152"/>
      <c r="G3714" s="130"/>
      <c r="H3714" s="130"/>
      <c r="I3714" s="131"/>
      <c r="J3714" s="131"/>
      <c r="K3714" s="131"/>
      <c r="L3714" s="132"/>
      <c r="M3714" s="133"/>
    </row>
    <row r="3715" spans="1:13" ht="15" customHeight="1">
      <c r="A3715" s="143"/>
      <c r="B3715" s="130"/>
      <c r="C3715" s="131"/>
      <c r="D3715" s="131"/>
      <c r="E3715" s="131"/>
      <c r="F3715" s="152"/>
      <c r="G3715" s="130"/>
      <c r="H3715" s="130"/>
      <c r="I3715" s="131"/>
      <c r="J3715" s="131"/>
      <c r="K3715" s="131"/>
      <c r="L3715" s="132"/>
      <c r="M3715" s="133"/>
    </row>
    <row r="3716" spans="1:13" ht="15" customHeight="1">
      <c r="A3716" s="143"/>
      <c r="B3716" s="130"/>
      <c r="C3716" s="131"/>
      <c r="D3716" s="131"/>
      <c r="E3716" s="131"/>
      <c r="F3716" s="152"/>
      <c r="G3716" s="130"/>
      <c r="H3716" s="130"/>
      <c r="I3716" s="131"/>
      <c r="J3716" s="131"/>
      <c r="K3716" s="131"/>
      <c r="L3716" s="132"/>
      <c r="M3716" s="133"/>
    </row>
    <row r="3717" spans="1:13" ht="15" customHeight="1">
      <c r="A3717" s="143"/>
      <c r="B3717" s="130"/>
      <c r="C3717" s="131"/>
      <c r="D3717" s="131"/>
      <c r="E3717" s="131"/>
      <c r="F3717" s="152"/>
      <c r="G3717" s="130"/>
      <c r="H3717" s="130"/>
      <c r="I3717" s="131"/>
      <c r="J3717" s="131"/>
      <c r="K3717" s="131"/>
      <c r="L3717" s="132"/>
      <c r="M3717" s="133"/>
    </row>
    <row r="3718" spans="1:13" ht="15" customHeight="1">
      <c r="A3718" s="143"/>
      <c r="B3718" s="130"/>
      <c r="C3718" s="131"/>
      <c r="D3718" s="131"/>
      <c r="E3718" s="131"/>
      <c r="F3718" s="152"/>
      <c r="G3718" s="130"/>
      <c r="H3718" s="130"/>
      <c r="I3718" s="131"/>
      <c r="J3718" s="131"/>
      <c r="K3718" s="131"/>
      <c r="L3718" s="132"/>
      <c r="M3718" s="133"/>
    </row>
    <row r="3719" spans="1:13" ht="15" customHeight="1">
      <c r="A3719" s="143"/>
      <c r="B3719" s="130"/>
      <c r="C3719" s="131"/>
      <c r="D3719" s="131"/>
      <c r="E3719" s="131"/>
      <c r="F3719" s="152"/>
      <c r="G3719" s="130"/>
      <c r="H3719" s="130"/>
      <c r="I3719" s="131"/>
      <c r="J3719" s="131"/>
      <c r="K3719" s="131"/>
      <c r="L3719" s="132"/>
      <c r="M3719" s="133"/>
    </row>
    <row r="3720" spans="1:13" ht="15" customHeight="1">
      <c r="A3720" s="143"/>
      <c r="B3720" s="130"/>
      <c r="C3720" s="131"/>
      <c r="D3720" s="131"/>
      <c r="E3720" s="131"/>
      <c r="F3720" s="152"/>
      <c r="G3720" s="130"/>
      <c r="H3720" s="130"/>
      <c r="I3720" s="131"/>
      <c r="J3720" s="131"/>
      <c r="K3720" s="131"/>
      <c r="L3720" s="132"/>
      <c r="M3720" s="133"/>
    </row>
    <row r="3721" spans="1:13" ht="15" customHeight="1">
      <c r="A3721" s="143"/>
      <c r="B3721" s="130"/>
      <c r="C3721" s="131"/>
      <c r="D3721" s="131"/>
      <c r="E3721" s="131"/>
      <c r="F3721" s="152"/>
      <c r="G3721" s="130"/>
      <c r="H3721" s="130"/>
      <c r="I3721" s="131"/>
      <c r="J3721" s="131"/>
      <c r="K3721" s="131"/>
      <c r="L3721" s="132"/>
      <c r="M3721" s="133"/>
    </row>
    <row r="3722" spans="1:13" ht="15" customHeight="1">
      <c r="A3722" s="143"/>
      <c r="B3722" s="130"/>
      <c r="C3722" s="131"/>
      <c r="D3722" s="131"/>
      <c r="E3722" s="131"/>
      <c r="F3722" s="152"/>
      <c r="G3722" s="130"/>
      <c r="H3722" s="130"/>
      <c r="I3722" s="131"/>
      <c r="J3722" s="131"/>
      <c r="K3722" s="131"/>
      <c r="L3722" s="132"/>
      <c r="M3722" s="133"/>
    </row>
    <row r="3723" spans="1:13" ht="15" customHeight="1">
      <c r="A3723" s="143"/>
      <c r="B3723" s="130"/>
      <c r="C3723" s="131"/>
      <c r="D3723" s="131"/>
      <c r="E3723" s="131"/>
      <c r="F3723" s="152"/>
      <c r="G3723" s="130"/>
      <c r="H3723" s="130"/>
      <c r="I3723" s="131"/>
      <c r="J3723" s="131"/>
      <c r="K3723" s="131"/>
      <c r="L3723" s="132"/>
      <c r="M3723" s="133"/>
    </row>
    <row r="3724" spans="1:13" ht="15" customHeight="1">
      <c r="A3724" s="143"/>
      <c r="B3724" s="130"/>
      <c r="C3724" s="131"/>
      <c r="D3724" s="131"/>
      <c r="E3724" s="131"/>
      <c r="F3724" s="152"/>
      <c r="G3724" s="130"/>
      <c r="H3724" s="130"/>
      <c r="I3724" s="131"/>
      <c r="J3724" s="131"/>
      <c r="K3724" s="131"/>
      <c r="L3724" s="132"/>
      <c r="M3724" s="133"/>
    </row>
    <row r="3725" spans="1:13" ht="15" customHeight="1">
      <c r="A3725" s="143"/>
      <c r="B3725" s="130"/>
      <c r="C3725" s="131"/>
      <c r="D3725" s="131"/>
      <c r="E3725" s="131"/>
      <c r="F3725" s="152"/>
      <c r="G3725" s="130"/>
      <c r="H3725" s="130"/>
      <c r="I3725" s="131"/>
      <c r="J3725" s="131"/>
      <c r="K3725" s="131"/>
      <c r="L3725" s="132"/>
      <c r="M3725" s="133"/>
    </row>
    <row r="3726" spans="1:13" ht="15" customHeight="1">
      <c r="A3726" s="143"/>
      <c r="B3726" s="130"/>
      <c r="C3726" s="131"/>
      <c r="D3726" s="131"/>
      <c r="E3726" s="131"/>
      <c r="F3726" s="152"/>
      <c r="G3726" s="130"/>
      <c r="H3726" s="130"/>
      <c r="I3726" s="131"/>
      <c r="J3726" s="131"/>
      <c r="K3726" s="131"/>
      <c r="L3726" s="132"/>
      <c r="M3726" s="133"/>
    </row>
    <row r="3727" spans="1:13" ht="15" customHeight="1">
      <c r="A3727" s="143"/>
      <c r="B3727" s="130"/>
      <c r="C3727" s="131"/>
      <c r="D3727" s="131"/>
      <c r="E3727" s="131"/>
      <c r="F3727" s="152"/>
      <c r="G3727" s="130"/>
      <c r="H3727" s="130"/>
      <c r="I3727" s="131"/>
      <c r="J3727" s="131"/>
      <c r="K3727" s="131"/>
      <c r="L3727" s="132"/>
      <c r="M3727" s="133"/>
    </row>
    <row r="3728" spans="1:13" ht="15" customHeight="1">
      <c r="A3728" s="143"/>
      <c r="B3728" s="130"/>
      <c r="C3728" s="131"/>
      <c r="D3728" s="131"/>
      <c r="E3728" s="131"/>
      <c r="F3728" s="152"/>
      <c r="G3728" s="130"/>
      <c r="H3728" s="130"/>
      <c r="I3728" s="131"/>
      <c r="J3728" s="131"/>
      <c r="K3728" s="131"/>
      <c r="L3728" s="132"/>
      <c r="M3728" s="133"/>
    </row>
    <row r="3729" spans="1:13" ht="15" customHeight="1">
      <c r="A3729" s="143"/>
      <c r="B3729" s="130"/>
      <c r="C3729" s="131"/>
      <c r="D3729" s="131"/>
      <c r="E3729" s="131"/>
      <c r="F3729" s="152"/>
      <c r="G3729" s="130"/>
      <c r="H3729" s="130"/>
      <c r="I3729" s="131"/>
      <c r="J3729" s="131"/>
      <c r="K3729" s="131"/>
      <c r="L3729" s="132"/>
      <c r="M3729" s="133"/>
    </row>
    <row r="3730" spans="1:13" ht="15" customHeight="1">
      <c r="A3730" s="143"/>
      <c r="B3730" s="130"/>
      <c r="C3730" s="131"/>
      <c r="D3730" s="131"/>
      <c r="E3730" s="131"/>
      <c r="F3730" s="152"/>
      <c r="G3730" s="130"/>
      <c r="H3730" s="130"/>
      <c r="I3730" s="131"/>
      <c r="J3730" s="131"/>
      <c r="K3730" s="131"/>
      <c r="L3730" s="132"/>
      <c r="M3730" s="133"/>
    </row>
    <row r="3731" spans="1:13" ht="15" customHeight="1">
      <c r="A3731" s="143"/>
      <c r="B3731" s="130"/>
      <c r="C3731" s="131"/>
      <c r="D3731" s="131"/>
      <c r="E3731" s="131"/>
      <c r="F3731" s="152"/>
      <c r="G3731" s="130"/>
      <c r="H3731" s="130"/>
      <c r="I3731" s="131"/>
      <c r="J3731" s="131"/>
      <c r="K3731" s="131"/>
      <c r="L3731" s="132"/>
      <c r="M3731" s="133"/>
    </row>
    <row r="3732" spans="1:13" ht="15" customHeight="1">
      <c r="A3732" s="143"/>
      <c r="B3732" s="130"/>
      <c r="C3732" s="131"/>
      <c r="D3732" s="131"/>
      <c r="E3732" s="131"/>
      <c r="F3732" s="152"/>
      <c r="G3732" s="130"/>
      <c r="H3732" s="130"/>
      <c r="I3732" s="131"/>
      <c r="J3732" s="131"/>
      <c r="K3732" s="131"/>
      <c r="L3732" s="132"/>
      <c r="M3732" s="133"/>
    </row>
    <row r="3733" spans="1:13" ht="15" customHeight="1">
      <c r="A3733" s="143"/>
      <c r="B3733" s="130"/>
      <c r="C3733" s="131"/>
      <c r="D3733" s="131"/>
      <c r="E3733" s="131"/>
      <c r="F3733" s="152"/>
      <c r="G3733" s="130"/>
      <c r="H3733" s="130"/>
      <c r="I3733" s="131"/>
      <c r="J3733" s="131"/>
      <c r="K3733" s="131"/>
      <c r="L3733" s="132"/>
      <c r="M3733" s="133"/>
    </row>
    <row r="3734" spans="1:13" ht="15" customHeight="1">
      <c r="A3734" s="143"/>
      <c r="B3734" s="130"/>
      <c r="C3734" s="131"/>
      <c r="D3734" s="131"/>
      <c r="E3734" s="131"/>
      <c r="F3734" s="152"/>
      <c r="G3734" s="130"/>
      <c r="H3734" s="130"/>
      <c r="I3734" s="131"/>
      <c r="J3734" s="131"/>
      <c r="K3734" s="131"/>
      <c r="L3734" s="132"/>
      <c r="M3734" s="133"/>
    </row>
    <row r="3735" spans="1:13" ht="15" customHeight="1">
      <c r="A3735" s="143"/>
      <c r="B3735" s="130"/>
      <c r="C3735" s="131"/>
      <c r="D3735" s="131"/>
      <c r="E3735" s="131"/>
      <c r="F3735" s="152"/>
      <c r="G3735" s="130"/>
      <c r="H3735" s="130"/>
      <c r="I3735" s="131"/>
      <c r="J3735" s="131"/>
      <c r="K3735" s="131"/>
      <c r="L3735" s="132"/>
      <c r="M3735" s="133"/>
    </row>
    <row r="3736" spans="1:13" ht="15" customHeight="1">
      <c r="A3736" s="143"/>
      <c r="B3736" s="130"/>
      <c r="C3736" s="131"/>
      <c r="D3736" s="131"/>
      <c r="E3736" s="131"/>
      <c r="F3736" s="152"/>
      <c r="G3736" s="130"/>
      <c r="H3736" s="130"/>
      <c r="I3736" s="131"/>
      <c r="J3736" s="131"/>
      <c r="K3736" s="131"/>
      <c r="L3736" s="132"/>
      <c r="M3736" s="133"/>
    </row>
    <row r="3737" spans="1:13" ht="15" customHeight="1">
      <c r="A3737" s="143"/>
      <c r="B3737" s="130"/>
      <c r="C3737" s="131"/>
      <c r="D3737" s="131"/>
      <c r="E3737" s="131"/>
      <c r="F3737" s="152"/>
      <c r="G3737" s="130"/>
      <c r="H3737" s="130"/>
      <c r="I3737" s="131"/>
      <c r="J3737" s="131"/>
      <c r="K3737" s="131"/>
      <c r="L3737" s="132"/>
      <c r="M3737" s="133"/>
    </row>
    <row r="3738" spans="1:13" ht="15" customHeight="1">
      <c r="A3738" s="143"/>
      <c r="B3738" s="130"/>
      <c r="C3738" s="131"/>
      <c r="D3738" s="131"/>
      <c r="E3738" s="131"/>
      <c r="F3738" s="152"/>
      <c r="G3738" s="130"/>
      <c r="H3738" s="130"/>
      <c r="I3738" s="131"/>
      <c r="J3738" s="131"/>
      <c r="K3738" s="131"/>
      <c r="L3738" s="132"/>
      <c r="M3738" s="133"/>
    </row>
    <row r="3739" spans="1:13" ht="15" customHeight="1">
      <c r="A3739" s="143"/>
      <c r="B3739" s="130"/>
      <c r="C3739" s="131"/>
      <c r="D3739" s="131"/>
      <c r="E3739" s="131"/>
      <c r="F3739" s="152"/>
      <c r="G3739" s="130"/>
      <c r="H3739" s="130"/>
      <c r="I3739" s="131"/>
      <c r="J3739" s="131"/>
      <c r="K3739" s="131"/>
      <c r="L3739" s="132"/>
      <c r="M3739" s="133"/>
    </row>
    <row r="3740" spans="1:13" ht="15" customHeight="1">
      <c r="A3740" s="143"/>
      <c r="B3740" s="130"/>
      <c r="C3740" s="131"/>
      <c r="D3740" s="131"/>
      <c r="E3740" s="131"/>
      <c r="F3740" s="152"/>
      <c r="G3740" s="130"/>
      <c r="H3740" s="130"/>
      <c r="I3740" s="131"/>
      <c r="J3740" s="131"/>
      <c r="K3740" s="131"/>
      <c r="L3740" s="132"/>
      <c r="M3740" s="133"/>
    </row>
    <row r="3741" spans="1:13" ht="15" customHeight="1">
      <c r="A3741" s="143"/>
      <c r="B3741" s="130"/>
      <c r="C3741" s="131"/>
      <c r="D3741" s="131"/>
      <c r="E3741" s="131"/>
      <c r="F3741" s="152"/>
      <c r="G3741" s="130"/>
      <c r="H3741" s="130"/>
      <c r="I3741" s="131"/>
      <c r="J3741" s="131"/>
      <c r="K3741" s="131"/>
      <c r="L3741" s="132"/>
      <c r="M3741" s="133"/>
    </row>
    <row r="3742" spans="1:13" ht="15" customHeight="1">
      <c r="A3742" s="143"/>
      <c r="B3742" s="130"/>
      <c r="C3742" s="131"/>
      <c r="D3742" s="131"/>
      <c r="E3742" s="131"/>
      <c r="F3742" s="152"/>
      <c r="G3742" s="130"/>
      <c r="H3742" s="130"/>
      <c r="I3742" s="131"/>
      <c r="J3742" s="131"/>
      <c r="K3742" s="131"/>
      <c r="L3742" s="132"/>
      <c r="M3742" s="133"/>
    </row>
    <row r="3743" spans="1:13" ht="15" customHeight="1">
      <c r="A3743" s="143"/>
      <c r="B3743" s="130"/>
      <c r="C3743" s="131"/>
      <c r="D3743" s="131"/>
      <c r="E3743" s="131"/>
      <c r="F3743" s="152"/>
      <c r="G3743" s="130"/>
      <c r="H3743" s="130"/>
      <c r="I3743" s="131"/>
      <c r="J3743" s="131"/>
      <c r="K3743" s="131"/>
      <c r="L3743" s="132"/>
      <c r="M3743" s="133"/>
    </row>
    <row r="3744" spans="1:13" ht="15" customHeight="1">
      <c r="A3744" s="143"/>
      <c r="B3744" s="130"/>
      <c r="C3744" s="131"/>
      <c r="D3744" s="131"/>
      <c r="E3744" s="131"/>
      <c r="F3744" s="152"/>
      <c r="G3744" s="130"/>
      <c r="H3744" s="130"/>
      <c r="I3744" s="131"/>
      <c r="J3744" s="131"/>
      <c r="K3744" s="131"/>
      <c r="L3744" s="132"/>
      <c r="M3744" s="133"/>
    </row>
    <row r="3745" spans="1:13" ht="15" customHeight="1">
      <c r="A3745" s="143"/>
      <c r="B3745" s="130"/>
      <c r="C3745" s="131"/>
      <c r="D3745" s="131"/>
      <c r="E3745" s="131"/>
      <c r="F3745" s="152"/>
      <c r="G3745" s="130"/>
      <c r="H3745" s="130"/>
      <c r="I3745" s="131"/>
      <c r="J3745" s="131"/>
      <c r="K3745" s="131"/>
      <c r="L3745" s="132"/>
      <c r="M3745" s="133"/>
    </row>
    <row r="3746" spans="1:13" ht="15" customHeight="1">
      <c r="A3746" s="143"/>
      <c r="B3746" s="130"/>
      <c r="C3746" s="131"/>
      <c r="D3746" s="131"/>
      <c r="E3746" s="131"/>
      <c r="F3746" s="152"/>
      <c r="G3746" s="130"/>
      <c r="H3746" s="130"/>
      <c r="I3746" s="131"/>
      <c r="J3746" s="131"/>
      <c r="K3746" s="131"/>
      <c r="L3746" s="132"/>
      <c r="M3746" s="133"/>
    </row>
    <row r="3747" spans="1:13" ht="15" customHeight="1">
      <c r="A3747" s="143"/>
      <c r="B3747" s="130"/>
      <c r="C3747" s="131"/>
      <c r="D3747" s="131"/>
      <c r="E3747" s="131"/>
      <c r="F3747" s="152"/>
      <c r="G3747" s="130"/>
      <c r="H3747" s="130"/>
      <c r="I3747" s="131"/>
      <c r="J3747" s="131"/>
      <c r="K3747" s="131"/>
      <c r="L3747" s="132"/>
      <c r="M3747" s="133"/>
    </row>
    <row r="3748" spans="1:13" ht="15" customHeight="1">
      <c r="A3748" s="143"/>
      <c r="B3748" s="130"/>
      <c r="C3748" s="131"/>
      <c r="D3748" s="131"/>
      <c r="E3748" s="131"/>
      <c r="F3748" s="152"/>
      <c r="G3748" s="130"/>
      <c r="H3748" s="130"/>
      <c r="I3748" s="131"/>
      <c r="J3748" s="131"/>
      <c r="K3748" s="131"/>
      <c r="L3748" s="132"/>
      <c r="M3748" s="133"/>
    </row>
    <row r="3749" spans="1:13" ht="15" customHeight="1">
      <c r="A3749" s="143"/>
      <c r="B3749" s="130"/>
      <c r="C3749" s="131"/>
      <c r="D3749" s="131"/>
      <c r="E3749" s="131"/>
      <c r="F3749" s="152"/>
      <c r="G3749" s="130"/>
      <c r="H3749" s="130"/>
      <c r="I3749" s="131"/>
      <c r="J3749" s="131"/>
      <c r="K3749" s="131"/>
      <c r="L3749" s="132"/>
      <c r="M3749" s="133"/>
    </row>
    <row r="3750" spans="1:13" ht="15" customHeight="1">
      <c r="A3750" s="143"/>
      <c r="B3750" s="130"/>
      <c r="C3750" s="131"/>
      <c r="D3750" s="131"/>
      <c r="E3750" s="131"/>
      <c r="F3750" s="152"/>
      <c r="G3750" s="130"/>
      <c r="H3750" s="130"/>
      <c r="I3750" s="131"/>
      <c r="J3750" s="131"/>
      <c r="K3750" s="131"/>
      <c r="L3750" s="132"/>
      <c r="M3750" s="133"/>
    </row>
    <row r="3751" spans="1:13" ht="15" customHeight="1">
      <c r="A3751" s="143"/>
      <c r="B3751" s="130"/>
      <c r="C3751" s="131"/>
      <c r="D3751" s="131"/>
      <c r="E3751" s="131"/>
      <c r="F3751" s="152"/>
      <c r="G3751" s="130"/>
      <c r="H3751" s="130"/>
      <c r="I3751" s="131"/>
      <c r="J3751" s="131"/>
      <c r="K3751" s="131"/>
      <c r="L3751" s="132"/>
      <c r="M3751" s="133"/>
    </row>
    <row r="3752" spans="1:13" ht="15" customHeight="1">
      <c r="A3752" s="143"/>
      <c r="B3752" s="130"/>
      <c r="C3752" s="131"/>
      <c r="D3752" s="131"/>
      <c r="E3752" s="131"/>
      <c r="F3752" s="152"/>
      <c r="G3752" s="130"/>
      <c r="H3752" s="130"/>
      <c r="I3752" s="131"/>
      <c r="J3752" s="131"/>
      <c r="K3752" s="131"/>
      <c r="L3752" s="132"/>
      <c r="M3752" s="133"/>
    </row>
    <row r="3753" spans="1:13" ht="15" customHeight="1">
      <c r="A3753" s="143"/>
      <c r="B3753" s="130"/>
      <c r="C3753" s="131"/>
      <c r="D3753" s="131"/>
      <c r="E3753" s="131"/>
      <c r="F3753" s="152"/>
      <c r="G3753" s="130"/>
      <c r="H3753" s="130"/>
      <c r="I3753" s="131"/>
      <c r="J3753" s="131"/>
      <c r="K3753" s="131"/>
      <c r="L3753" s="132"/>
      <c r="M3753" s="133"/>
    </row>
    <row r="3754" spans="1:13" ht="15" customHeight="1">
      <c r="A3754" s="143"/>
      <c r="B3754" s="130"/>
      <c r="C3754" s="131"/>
      <c r="D3754" s="131"/>
      <c r="E3754" s="131"/>
      <c r="F3754" s="152"/>
      <c r="G3754" s="130"/>
      <c r="H3754" s="130"/>
      <c r="I3754" s="131"/>
      <c r="J3754" s="131"/>
      <c r="K3754" s="131"/>
      <c r="L3754" s="132"/>
      <c r="M3754" s="133"/>
    </row>
    <row r="3755" spans="1:13" ht="15" customHeight="1">
      <c r="A3755" s="143"/>
      <c r="B3755" s="130"/>
      <c r="C3755" s="131"/>
      <c r="D3755" s="131"/>
      <c r="E3755" s="131"/>
      <c r="F3755" s="152"/>
      <c r="G3755" s="130"/>
      <c r="H3755" s="130"/>
      <c r="I3755" s="131"/>
      <c r="J3755" s="131"/>
      <c r="K3755" s="131"/>
      <c r="L3755" s="132"/>
      <c r="M3755" s="133"/>
    </row>
    <row r="3756" spans="1:13" ht="15" customHeight="1">
      <c r="A3756" s="143"/>
      <c r="B3756" s="130"/>
      <c r="C3756" s="131"/>
      <c r="D3756" s="131"/>
      <c r="E3756" s="131"/>
      <c r="F3756" s="152"/>
      <c r="G3756" s="130"/>
      <c r="H3756" s="130"/>
      <c r="I3756" s="131"/>
      <c r="J3756" s="131"/>
      <c r="K3756" s="131"/>
      <c r="L3756" s="132"/>
      <c r="M3756" s="133"/>
    </row>
    <row r="3757" spans="1:13" ht="15" customHeight="1">
      <c r="A3757" s="143"/>
      <c r="B3757" s="130"/>
      <c r="C3757" s="131"/>
      <c r="D3757" s="131"/>
      <c r="E3757" s="131"/>
      <c r="F3757" s="152"/>
      <c r="G3757" s="130"/>
      <c r="H3757" s="130"/>
      <c r="I3757" s="131"/>
      <c r="J3757" s="131"/>
      <c r="K3757" s="131"/>
      <c r="L3757" s="132"/>
      <c r="M3757" s="133"/>
    </row>
    <row r="3758" spans="1:13" ht="15" customHeight="1">
      <c r="A3758" s="143"/>
      <c r="B3758" s="130"/>
      <c r="C3758" s="131"/>
      <c r="D3758" s="131"/>
      <c r="E3758" s="131"/>
      <c r="F3758" s="152"/>
      <c r="G3758" s="130"/>
      <c r="H3758" s="130"/>
      <c r="I3758" s="131"/>
      <c r="J3758" s="131"/>
      <c r="K3758" s="131"/>
      <c r="L3758" s="132"/>
      <c r="M3758" s="133"/>
    </row>
    <row r="3759" spans="1:13" ht="15" customHeight="1">
      <c r="A3759" s="143"/>
      <c r="B3759" s="130"/>
      <c r="C3759" s="131"/>
      <c r="D3759" s="131"/>
      <c r="E3759" s="131"/>
      <c r="F3759" s="152"/>
      <c r="G3759" s="130"/>
      <c r="H3759" s="130"/>
      <c r="I3759" s="131"/>
      <c r="J3759" s="131"/>
      <c r="K3759" s="131"/>
      <c r="L3759" s="132"/>
      <c r="M3759" s="133"/>
    </row>
    <row r="3760" spans="1:13" ht="15" customHeight="1">
      <c r="A3760" s="143"/>
      <c r="B3760" s="130"/>
      <c r="C3760" s="131"/>
      <c r="D3760" s="131"/>
      <c r="E3760" s="131"/>
      <c r="F3760" s="152"/>
      <c r="G3760" s="130"/>
      <c r="H3760" s="130"/>
      <c r="I3760" s="131"/>
      <c r="J3760" s="131"/>
      <c r="K3760" s="131"/>
      <c r="L3760" s="132"/>
      <c r="M3760" s="133"/>
    </row>
    <row r="3761" spans="1:13" ht="15" customHeight="1">
      <c r="A3761" s="143"/>
      <c r="B3761" s="130"/>
      <c r="C3761" s="131"/>
      <c r="D3761" s="131"/>
      <c r="E3761" s="131"/>
      <c r="F3761" s="152"/>
      <c r="G3761" s="130"/>
      <c r="H3761" s="130"/>
      <c r="I3761" s="131"/>
      <c r="J3761" s="131"/>
      <c r="K3761" s="131"/>
      <c r="L3761" s="132"/>
      <c r="M3761" s="133"/>
    </row>
    <row r="3762" spans="1:13" ht="15" customHeight="1">
      <c r="A3762" s="143"/>
      <c r="B3762" s="130"/>
      <c r="C3762" s="131"/>
      <c r="D3762" s="131"/>
      <c r="E3762" s="131"/>
      <c r="F3762" s="152"/>
      <c r="G3762" s="130"/>
      <c r="H3762" s="130"/>
      <c r="I3762" s="131"/>
      <c r="J3762" s="131"/>
      <c r="K3762" s="131"/>
      <c r="L3762" s="132"/>
      <c r="M3762" s="133"/>
    </row>
    <row r="3763" spans="1:13" ht="15" customHeight="1">
      <c r="A3763" s="143"/>
      <c r="B3763" s="130"/>
      <c r="C3763" s="131"/>
      <c r="D3763" s="131"/>
      <c r="E3763" s="131"/>
      <c r="F3763" s="152"/>
      <c r="G3763" s="130"/>
      <c r="H3763" s="130"/>
      <c r="I3763" s="131"/>
      <c r="J3763" s="131"/>
      <c r="K3763" s="131"/>
      <c r="L3763" s="132"/>
      <c r="M3763" s="133"/>
    </row>
    <row r="3764" spans="1:13" ht="15" customHeight="1">
      <c r="A3764" s="143"/>
      <c r="B3764" s="130"/>
      <c r="C3764" s="131"/>
      <c r="D3764" s="131"/>
      <c r="E3764" s="131"/>
      <c r="F3764" s="152"/>
      <c r="G3764" s="130"/>
      <c r="H3764" s="130"/>
      <c r="I3764" s="131"/>
      <c r="J3764" s="131"/>
      <c r="K3764" s="131"/>
      <c r="L3764" s="132"/>
      <c r="M3764" s="133"/>
    </row>
    <row r="3765" spans="1:13" ht="15" customHeight="1">
      <c r="A3765" s="143"/>
      <c r="B3765" s="130"/>
      <c r="C3765" s="131"/>
      <c r="D3765" s="131"/>
      <c r="E3765" s="131"/>
      <c r="F3765" s="152"/>
      <c r="G3765" s="130"/>
      <c r="H3765" s="130"/>
      <c r="I3765" s="131"/>
      <c r="J3765" s="131"/>
      <c r="K3765" s="131"/>
      <c r="L3765" s="132"/>
      <c r="M3765" s="133"/>
    </row>
    <row r="3766" spans="1:13" ht="15" customHeight="1">
      <c r="A3766" s="143"/>
      <c r="B3766" s="130"/>
      <c r="C3766" s="131"/>
      <c r="D3766" s="131"/>
      <c r="E3766" s="131"/>
      <c r="F3766" s="152"/>
      <c r="G3766" s="130"/>
      <c r="H3766" s="130"/>
      <c r="I3766" s="131"/>
      <c r="J3766" s="131"/>
      <c r="K3766" s="131"/>
      <c r="L3766" s="132"/>
      <c r="M3766" s="133"/>
    </row>
    <row r="3767" spans="1:13" ht="15" customHeight="1">
      <c r="A3767" s="143"/>
      <c r="B3767" s="130"/>
      <c r="C3767" s="131"/>
      <c r="D3767" s="131"/>
      <c r="E3767" s="131"/>
      <c r="F3767" s="152"/>
      <c r="G3767" s="130"/>
      <c r="H3767" s="130"/>
      <c r="I3767" s="131"/>
      <c r="J3767" s="131"/>
      <c r="K3767" s="131"/>
      <c r="L3767" s="132"/>
      <c r="M3767" s="133"/>
    </row>
    <row r="3768" spans="1:13" ht="15" customHeight="1">
      <c r="A3768" s="143"/>
      <c r="B3768" s="130"/>
      <c r="C3768" s="131"/>
      <c r="D3768" s="131"/>
      <c r="E3768" s="131"/>
      <c r="F3768" s="152"/>
      <c r="G3768" s="130"/>
      <c r="H3768" s="130"/>
      <c r="I3768" s="131"/>
      <c r="J3768" s="131"/>
      <c r="K3768" s="131"/>
      <c r="L3768" s="132"/>
      <c r="M3768" s="133"/>
    </row>
    <row r="3769" spans="1:13" ht="15" customHeight="1">
      <c r="A3769" s="143"/>
      <c r="B3769" s="130"/>
      <c r="C3769" s="131"/>
      <c r="D3769" s="131"/>
      <c r="E3769" s="131"/>
      <c r="F3769" s="152"/>
      <c r="G3769" s="130"/>
      <c r="H3769" s="130"/>
      <c r="I3769" s="131"/>
      <c r="J3769" s="131"/>
      <c r="K3769" s="131"/>
      <c r="L3769" s="132"/>
      <c r="M3769" s="133"/>
    </row>
    <row r="3770" spans="1:13" ht="15" customHeight="1">
      <c r="A3770" s="143"/>
      <c r="B3770" s="130"/>
      <c r="C3770" s="131"/>
      <c r="D3770" s="131"/>
      <c r="E3770" s="131"/>
      <c r="F3770" s="152"/>
      <c r="G3770" s="130"/>
      <c r="H3770" s="130"/>
      <c r="I3770" s="131"/>
      <c r="J3770" s="131"/>
      <c r="K3770" s="131"/>
      <c r="L3770" s="132"/>
      <c r="M3770" s="133"/>
    </row>
    <row r="3771" spans="1:13" ht="15" customHeight="1">
      <c r="A3771" s="143"/>
      <c r="B3771" s="130"/>
      <c r="C3771" s="131"/>
      <c r="D3771" s="131"/>
      <c r="E3771" s="131"/>
      <c r="F3771" s="152"/>
      <c r="G3771" s="130"/>
      <c r="H3771" s="130"/>
      <c r="I3771" s="131"/>
      <c r="J3771" s="131"/>
      <c r="K3771" s="131"/>
      <c r="L3771" s="132"/>
      <c r="M3771" s="133"/>
    </row>
    <row r="3772" spans="1:13" ht="15" customHeight="1">
      <c r="A3772" s="143"/>
      <c r="B3772" s="130"/>
      <c r="C3772" s="131"/>
      <c r="D3772" s="131"/>
      <c r="E3772" s="131"/>
      <c r="F3772" s="152"/>
      <c r="G3772" s="130"/>
      <c r="H3772" s="130"/>
      <c r="I3772" s="131"/>
      <c r="J3772" s="131"/>
      <c r="K3772" s="131"/>
      <c r="L3772" s="132"/>
      <c r="M3772" s="133"/>
    </row>
    <row r="3773" spans="1:13" ht="15" customHeight="1">
      <c r="A3773" s="143"/>
      <c r="B3773" s="130"/>
      <c r="C3773" s="131"/>
      <c r="D3773" s="131"/>
      <c r="E3773" s="131"/>
      <c r="F3773" s="152"/>
      <c r="G3773" s="130"/>
      <c r="H3773" s="130"/>
      <c r="I3773" s="131"/>
      <c r="J3773" s="131"/>
      <c r="K3773" s="131"/>
      <c r="L3773" s="132"/>
      <c r="M3773" s="133"/>
    </row>
    <row r="3774" spans="1:13" ht="15" customHeight="1">
      <c r="A3774" s="143"/>
      <c r="B3774" s="130"/>
      <c r="C3774" s="131"/>
      <c r="D3774" s="131"/>
      <c r="E3774" s="131"/>
      <c r="F3774" s="152"/>
      <c r="G3774" s="130"/>
      <c r="H3774" s="130"/>
      <c r="I3774" s="131"/>
      <c r="J3774" s="131"/>
      <c r="K3774" s="131"/>
      <c r="L3774" s="132"/>
      <c r="M3774" s="133"/>
    </row>
    <row r="3775" spans="1:13" ht="15" customHeight="1">
      <c r="A3775" s="143"/>
      <c r="B3775" s="130"/>
      <c r="C3775" s="131"/>
      <c r="D3775" s="131"/>
      <c r="E3775" s="131"/>
      <c r="F3775" s="152"/>
      <c r="G3775" s="130"/>
      <c r="H3775" s="130"/>
      <c r="I3775" s="131"/>
      <c r="J3775" s="131"/>
      <c r="K3775" s="131"/>
      <c r="L3775" s="132"/>
      <c r="M3775" s="133"/>
    </row>
    <row r="3776" spans="1:13" ht="15" customHeight="1">
      <c r="A3776" s="143"/>
      <c r="B3776" s="130"/>
      <c r="C3776" s="131"/>
      <c r="D3776" s="131"/>
      <c r="E3776" s="131"/>
      <c r="F3776" s="152"/>
      <c r="G3776" s="130"/>
      <c r="H3776" s="130"/>
      <c r="I3776" s="131"/>
      <c r="J3776" s="131"/>
      <c r="K3776" s="131"/>
      <c r="L3776" s="132"/>
      <c r="M3776" s="133"/>
    </row>
    <row r="3777" spans="1:13" ht="15" customHeight="1">
      <c r="A3777" s="143"/>
      <c r="B3777" s="130"/>
      <c r="C3777" s="131"/>
      <c r="D3777" s="131"/>
      <c r="E3777" s="131"/>
      <c r="F3777" s="152"/>
      <c r="G3777" s="130"/>
      <c r="H3777" s="130"/>
      <c r="I3777" s="131"/>
      <c r="J3777" s="131"/>
      <c r="K3777" s="131"/>
      <c r="L3777" s="132"/>
      <c r="M3777" s="133"/>
    </row>
    <row r="3778" spans="1:13" ht="15" customHeight="1">
      <c r="A3778" s="143"/>
      <c r="B3778" s="130"/>
      <c r="C3778" s="131"/>
      <c r="D3778" s="131"/>
      <c r="E3778" s="131"/>
      <c r="F3778" s="152"/>
      <c r="G3778" s="130"/>
      <c r="H3778" s="130"/>
      <c r="I3778" s="131"/>
      <c r="J3778" s="131"/>
      <c r="K3778" s="131"/>
      <c r="L3778" s="132"/>
      <c r="M3778" s="133"/>
    </row>
    <row r="3779" spans="1:13" ht="15" customHeight="1">
      <c r="A3779" s="143"/>
      <c r="B3779" s="130"/>
      <c r="C3779" s="131"/>
      <c r="D3779" s="131"/>
      <c r="E3779" s="131"/>
      <c r="F3779" s="152"/>
      <c r="G3779" s="130"/>
      <c r="H3779" s="130"/>
      <c r="I3779" s="131"/>
      <c r="J3779" s="131"/>
      <c r="K3779" s="131"/>
      <c r="L3779" s="132"/>
      <c r="M3779" s="133"/>
    </row>
    <row r="3780" spans="1:13" ht="15" customHeight="1">
      <c r="A3780" s="143"/>
      <c r="B3780" s="130"/>
      <c r="C3780" s="131"/>
      <c r="D3780" s="131"/>
      <c r="E3780" s="131"/>
      <c r="F3780" s="152"/>
      <c r="G3780" s="130"/>
      <c r="H3780" s="130"/>
      <c r="I3780" s="131"/>
      <c r="J3780" s="131"/>
      <c r="K3780" s="131"/>
      <c r="L3780" s="132"/>
      <c r="M3780" s="133"/>
    </row>
    <row r="3781" spans="1:13" ht="15" customHeight="1">
      <c r="A3781" s="143"/>
      <c r="B3781" s="130"/>
      <c r="C3781" s="131"/>
      <c r="D3781" s="131"/>
      <c r="E3781" s="131"/>
      <c r="F3781" s="152"/>
      <c r="G3781" s="130"/>
      <c r="H3781" s="130"/>
      <c r="I3781" s="131"/>
      <c r="J3781" s="131"/>
      <c r="K3781" s="131"/>
      <c r="L3781" s="132"/>
      <c r="M3781" s="133"/>
    </row>
    <row r="3782" spans="1:13" ht="15" customHeight="1">
      <c r="A3782" s="143"/>
      <c r="B3782" s="130"/>
      <c r="C3782" s="131"/>
      <c r="D3782" s="131"/>
      <c r="E3782" s="131"/>
      <c r="F3782" s="152"/>
      <c r="G3782" s="130"/>
      <c r="H3782" s="130"/>
      <c r="I3782" s="131"/>
      <c r="J3782" s="131"/>
      <c r="K3782" s="131"/>
      <c r="L3782" s="132"/>
      <c r="M3782" s="133"/>
    </row>
    <row r="3783" spans="1:13" ht="15" customHeight="1">
      <c r="A3783" s="143"/>
      <c r="B3783" s="130"/>
      <c r="C3783" s="131"/>
      <c r="D3783" s="131"/>
      <c r="E3783" s="131"/>
      <c r="F3783" s="152"/>
      <c r="G3783" s="130"/>
      <c r="H3783" s="130"/>
      <c r="I3783" s="131"/>
      <c r="J3783" s="131"/>
      <c r="K3783" s="131"/>
      <c r="L3783" s="132"/>
      <c r="M3783" s="133"/>
    </row>
    <row r="3784" spans="1:13" ht="15" customHeight="1">
      <c r="A3784" s="143"/>
      <c r="B3784" s="130"/>
      <c r="C3784" s="131"/>
      <c r="D3784" s="131"/>
      <c r="E3784" s="131"/>
      <c r="F3784" s="152"/>
      <c r="G3784" s="130"/>
      <c r="H3784" s="130"/>
      <c r="I3784" s="131"/>
      <c r="J3784" s="131"/>
      <c r="K3784" s="131"/>
      <c r="L3784" s="132"/>
      <c r="M3784" s="133"/>
    </row>
    <row r="3785" spans="1:13" ht="15" customHeight="1">
      <c r="A3785" s="143"/>
      <c r="B3785" s="130"/>
      <c r="C3785" s="131"/>
      <c r="D3785" s="131"/>
      <c r="E3785" s="131"/>
      <c r="F3785" s="152"/>
      <c r="G3785" s="130"/>
      <c r="H3785" s="130"/>
      <c r="I3785" s="131"/>
      <c r="J3785" s="131"/>
      <c r="K3785" s="131"/>
      <c r="L3785" s="132"/>
      <c r="M3785" s="133"/>
    </row>
    <row r="3786" spans="1:13" ht="15" customHeight="1">
      <c r="A3786" s="143"/>
      <c r="B3786" s="130"/>
      <c r="C3786" s="131"/>
      <c r="D3786" s="131"/>
      <c r="E3786" s="131"/>
      <c r="F3786" s="152"/>
      <c r="G3786" s="130"/>
      <c r="H3786" s="130"/>
      <c r="I3786" s="131"/>
      <c r="J3786" s="131"/>
      <c r="K3786" s="131"/>
      <c r="L3786" s="132"/>
      <c r="M3786" s="133"/>
    </row>
    <row r="3787" spans="1:13" ht="15" customHeight="1">
      <c r="A3787" s="143"/>
      <c r="B3787" s="130"/>
      <c r="C3787" s="131"/>
      <c r="D3787" s="131"/>
      <c r="E3787" s="131"/>
      <c r="F3787" s="152"/>
      <c r="G3787" s="130"/>
      <c r="H3787" s="130"/>
      <c r="I3787" s="131"/>
      <c r="J3787" s="131"/>
      <c r="K3787" s="131"/>
      <c r="L3787" s="132"/>
      <c r="M3787" s="133"/>
    </row>
    <row r="3788" spans="1:13" ht="15" customHeight="1">
      <c r="A3788" s="143"/>
      <c r="B3788" s="130"/>
      <c r="C3788" s="131"/>
      <c r="D3788" s="131"/>
      <c r="E3788" s="131"/>
      <c r="F3788" s="152"/>
      <c r="G3788" s="130"/>
      <c r="H3788" s="130"/>
      <c r="I3788" s="131"/>
      <c r="J3788" s="131"/>
      <c r="K3788" s="131"/>
      <c r="L3788" s="132"/>
      <c r="M3788" s="133"/>
    </row>
    <row r="3789" spans="1:13" ht="15" customHeight="1">
      <c r="A3789" s="143"/>
      <c r="B3789" s="130"/>
      <c r="C3789" s="131"/>
      <c r="D3789" s="131"/>
      <c r="E3789" s="131"/>
      <c r="F3789" s="152"/>
      <c r="G3789" s="130"/>
      <c r="H3789" s="130"/>
      <c r="I3789" s="131"/>
      <c r="J3789" s="131"/>
      <c r="K3789" s="131"/>
      <c r="L3789" s="132"/>
      <c r="M3789" s="133"/>
    </row>
    <row r="3790" spans="1:13" ht="15" customHeight="1">
      <c r="A3790" s="143"/>
      <c r="B3790" s="130"/>
      <c r="C3790" s="131"/>
      <c r="D3790" s="131"/>
      <c r="E3790" s="131"/>
      <c r="F3790" s="152"/>
      <c r="G3790" s="130"/>
      <c r="H3790" s="130"/>
      <c r="I3790" s="131"/>
      <c r="J3790" s="131"/>
      <c r="K3790" s="131"/>
      <c r="L3790" s="132"/>
      <c r="M3790" s="133"/>
    </row>
    <row r="3791" spans="1:13" ht="15" customHeight="1">
      <c r="A3791" s="143"/>
      <c r="B3791" s="130"/>
      <c r="C3791" s="131"/>
      <c r="D3791" s="131"/>
      <c r="E3791" s="131"/>
      <c r="F3791" s="152"/>
      <c r="G3791" s="130"/>
      <c r="H3791" s="130"/>
      <c r="I3791" s="131"/>
      <c r="J3791" s="131"/>
      <c r="K3791" s="131"/>
      <c r="L3791" s="132"/>
      <c r="M3791" s="133"/>
    </row>
    <row r="3792" spans="1:13" ht="15" customHeight="1">
      <c r="A3792" s="143"/>
      <c r="B3792" s="130"/>
      <c r="C3792" s="131"/>
      <c r="D3792" s="131"/>
      <c r="E3792" s="131"/>
      <c r="F3792" s="152"/>
      <c r="G3792" s="130"/>
      <c r="H3792" s="130"/>
      <c r="I3792" s="131"/>
      <c r="J3792" s="131"/>
      <c r="K3792" s="131"/>
      <c r="L3792" s="132"/>
      <c r="M3792" s="133"/>
    </row>
    <row r="3793" spans="1:13" ht="15" customHeight="1">
      <c r="A3793" s="143"/>
      <c r="B3793" s="130"/>
      <c r="C3793" s="131"/>
      <c r="D3793" s="131"/>
      <c r="E3793" s="131"/>
      <c r="F3793" s="152"/>
      <c r="G3793" s="130"/>
      <c r="H3793" s="130"/>
      <c r="I3793" s="131"/>
      <c r="J3793" s="131"/>
      <c r="K3793" s="131"/>
      <c r="L3793" s="132"/>
      <c r="M3793" s="133"/>
    </row>
    <row r="3794" spans="1:13" ht="15" customHeight="1">
      <c r="A3794" s="143"/>
      <c r="B3794" s="130"/>
      <c r="C3794" s="131"/>
      <c r="D3794" s="131"/>
      <c r="E3794" s="131"/>
      <c r="F3794" s="152"/>
      <c r="G3794" s="130"/>
      <c r="H3794" s="130"/>
      <c r="I3794" s="131"/>
      <c r="J3794" s="131"/>
      <c r="K3794" s="131"/>
      <c r="L3794" s="132"/>
      <c r="M3794" s="133"/>
    </row>
    <row r="3795" spans="1:13" ht="15" customHeight="1">
      <c r="A3795" s="143"/>
      <c r="B3795" s="130"/>
      <c r="C3795" s="131"/>
      <c r="D3795" s="131"/>
      <c r="E3795" s="131"/>
      <c r="F3795" s="152"/>
      <c r="G3795" s="130"/>
      <c r="H3795" s="130"/>
      <c r="I3795" s="131"/>
      <c r="J3795" s="131"/>
      <c r="K3795" s="131"/>
      <c r="L3795" s="132"/>
      <c r="M3795" s="133"/>
    </row>
    <row r="3796" spans="1:13" ht="15" customHeight="1">
      <c r="A3796" s="143"/>
      <c r="B3796" s="130"/>
      <c r="C3796" s="131"/>
      <c r="D3796" s="131"/>
      <c r="E3796" s="131"/>
      <c r="F3796" s="152"/>
      <c r="G3796" s="130"/>
      <c r="H3796" s="130"/>
      <c r="I3796" s="131"/>
      <c r="J3796" s="131"/>
      <c r="K3796" s="131"/>
      <c r="L3796" s="132"/>
      <c r="M3796" s="133"/>
    </row>
    <row r="3797" spans="1:13" ht="15" customHeight="1">
      <c r="A3797" s="143"/>
      <c r="B3797" s="130"/>
      <c r="C3797" s="131"/>
      <c r="D3797" s="131"/>
      <c r="E3797" s="131"/>
      <c r="F3797" s="152"/>
      <c r="G3797" s="130"/>
      <c r="H3797" s="130"/>
      <c r="I3797" s="131"/>
      <c r="J3797" s="131"/>
      <c r="K3797" s="131"/>
      <c r="L3797" s="132"/>
      <c r="M3797" s="133"/>
    </row>
    <row r="3798" spans="1:13" ht="15" customHeight="1">
      <c r="A3798" s="143"/>
      <c r="B3798" s="130"/>
      <c r="C3798" s="131"/>
      <c r="D3798" s="131"/>
      <c r="E3798" s="131"/>
      <c r="F3798" s="152"/>
      <c r="G3798" s="130"/>
      <c r="H3798" s="130"/>
      <c r="I3798" s="131"/>
      <c r="J3798" s="131"/>
      <c r="K3798" s="131"/>
      <c r="L3798" s="132"/>
      <c r="M3798" s="133"/>
    </row>
    <row r="3799" spans="1:13" ht="15" customHeight="1">
      <c r="A3799" s="143"/>
      <c r="B3799" s="130"/>
      <c r="C3799" s="131"/>
      <c r="D3799" s="131"/>
      <c r="E3799" s="131"/>
      <c r="F3799" s="152"/>
      <c r="G3799" s="130"/>
      <c r="H3799" s="130"/>
      <c r="I3799" s="131"/>
      <c r="J3799" s="131"/>
      <c r="K3799" s="131"/>
      <c r="L3799" s="132"/>
      <c r="M3799" s="133"/>
    </row>
    <row r="3800" spans="1:13" ht="15" customHeight="1">
      <c r="A3800" s="143"/>
      <c r="B3800" s="130"/>
      <c r="C3800" s="131"/>
      <c r="D3800" s="131"/>
      <c r="E3800" s="131"/>
      <c r="F3800" s="152"/>
      <c r="G3800" s="130"/>
      <c r="H3800" s="130"/>
      <c r="I3800" s="131"/>
      <c r="J3800" s="131"/>
      <c r="K3800" s="131"/>
      <c r="L3800" s="132"/>
      <c r="M3800" s="133"/>
    </row>
    <row r="3801" spans="1:13" ht="15" customHeight="1">
      <c r="A3801" s="143"/>
      <c r="B3801" s="130"/>
      <c r="C3801" s="131"/>
      <c r="D3801" s="131"/>
      <c r="E3801" s="131"/>
      <c r="F3801" s="152"/>
      <c r="G3801" s="130"/>
      <c r="H3801" s="130"/>
      <c r="I3801" s="131"/>
      <c r="J3801" s="131"/>
      <c r="K3801" s="131"/>
      <c r="L3801" s="132"/>
      <c r="M3801" s="133"/>
    </row>
    <row r="3802" spans="1:13" ht="15" customHeight="1">
      <c r="A3802" s="143"/>
      <c r="B3802" s="130"/>
      <c r="C3802" s="131"/>
      <c r="D3802" s="131"/>
      <c r="E3802" s="131"/>
      <c r="F3802" s="152"/>
      <c r="G3802" s="130"/>
      <c r="H3802" s="130"/>
      <c r="I3802" s="131"/>
      <c r="J3802" s="131"/>
      <c r="K3802" s="131"/>
      <c r="L3802" s="132"/>
      <c r="M3802" s="133"/>
    </row>
    <row r="3803" spans="1:13" ht="15" customHeight="1">
      <c r="A3803" s="143"/>
      <c r="B3803" s="130"/>
      <c r="C3803" s="131"/>
      <c r="D3803" s="131"/>
      <c r="E3803" s="131"/>
      <c r="F3803" s="152"/>
      <c r="G3803" s="130"/>
      <c r="H3803" s="130"/>
      <c r="I3803" s="131"/>
      <c r="J3803" s="131"/>
      <c r="K3803" s="131"/>
      <c r="L3803" s="132"/>
      <c r="M3803" s="133"/>
    </row>
    <row r="3804" spans="1:13" ht="15" customHeight="1">
      <c r="A3804" s="143"/>
      <c r="B3804" s="130"/>
      <c r="C3804" s="131"/>
      <c r="D3804" s="131"/>
      <c r="E3804" s="131"/>
      <c r="F3804" s="152"/>
      <c r="G3804" s="130"/>
      <c r="H3804" s="130"/>
      <c r="I3804" s="131"/>
      <c r="J3804" s="131"/>
      <c r="K3804" s="131"/>
      <c r="L3804" s="132"/>
      <c r="M3804" s="133"/>
    </row>
    <row r="3805" spans="1:13" ht="15" customHeight="1">
      <c r="A3805" s="143"/>
      <c r="B3805" s="130"/>
      <c r="C3805" s="131"/>
      <c r="D3805" s="131"/>
      <c r="E3805" s="131"/>
      <c r="F3805" s="152"/>
      <c r="G3805" s="130"/>
      <c r="H3805" s="130"/>
      <c r="I3805" s="131"/>
      <c r="J3805" s="131"/>
      <c r="K3805" s="131"/>
      <c r="L3805" s="132"/>
      <c r="M3805" s="133"/>
    </row>
    <row r="3806" spans="1:13" ht="15" customHeight="1">
      <c r="A3806" s="143"/>
      <c r="B3806" s="130"/>
      <c r="C3806" s="131"/>
      <c r="D3806" s="131"/>
      <c r="E3806" s="131"/>
      <c r="F3806" s="152"/>
      <c r="G3806" s="130"/>
      <c r="H3806" s="130"/>
      <c r="I3806" s="131"/>
      <c r="J3806" s="131"/>
      <c r="K3806" s="131"/>
      <c r="L3806" s="132"/>
      <c r="M3806" s="133"/>
    </row>
    <row r="3807" spans="1:13" ht="15" customHeight="1">
      <c r="A3807" s="143"/>
      <c r="B3807" s="130"/>
      <c r="C3807" s="131"/>
      <c r="D3807" s="131"/>
      <c r="E3807" s="131"/>
      <c r="F3807" s="152"/>
      <c r="G3807" s="130"/>
      <c r="H3807" s="130"/>
      <c r="I3807" s="131"/>
      <c r="J3807" s="131"/>
      <c r="K3807" s="131"/>
      <c r="L3807" s="132"/>
      <c r="M3807" s="133"/>
    </row>
    <row r="3808" spans="1:13" ht="15" customHeight="1">
      <c r="A3808" s="143"/>
      <c r="B3808" s="130"/>
      <c r="C3808" s="131"/>
      <c r="D3808" s="131"/>
      <c r="E3808" s="131"/>
      <c r="F3808" s="152"/>
      <c r="G3808" s="130"/>
      <c r="H3808" s="130"/>
      <c r="I3808" s="131"/>
      <c r="J3808" s="131"/>
      <c r="K3808" s="131"/>
      <c r="L3808" s="132"/>
      <c r="M3808" s="133"/>
    </row>
    <row r="3809" spans="1:13" ht="15" customHeight="1">
      <c r="A3809" s="143"/>
      <c r="B3809" s="130"/>
      <c r="C3809" s="131"/>
      <c r="D3809" s="131"/>
      <c r="E3809" s="131"/>
      <c r="F3809" s="152"/>
      <c r="G3809" s="130"/>
      <c r="H3809" s="130"/>
      <c r="I3809" s="131"/>
      <c r="J3809" s="131"/>
      <c r="K3809" s="131"/>
      <c r="L3809" s="132"/>
      <c r="M3809" s="133"/>
    </row>
    <row r="3810" spans="1:13" ht="15" customHeight="1">
      <c r="A3810" s="143"/>
      <c r="B3810" s="130"/>
      <c r="C3810" s="131"/>
      <c r="D3810" s="131"/>
      <c r="E3810" s="131"/>
      <c r="F3810" s="152"/>
      <c r="G3810" s="130"/>
      <c r="H3810" s="130"/>
      <c r="I3810" s="131"/>
      <c r="J3810" s="131"/>
      <c r="K3810" s="131"/>
      <c r="L3810" s="132"/>
      <c r="M3810" s="133"/>
    </row>
    <row r="3811" spans="1:13" ht="15" customHeight="1">
      <c r="A3811" s="143"/>
      <c r="B3811" s="130"/>
      <c r="C3811" s="131"/>
      <c r="D3811" s="131"/>
      <c r="E3811" s="131"/>
      <c r="F3811" s="152"/>
      <c r="G3811" s="130"/>
      <c r="H3811" s="130"/>
      <c r="I3811" s="131"/>
      <c r="J3811" s="131"/>
      <c r="K3811" s="131"/>
      <c r="L3811" s="132"/>
      <c r="M3811" s="133"/>
    </row>
    <row r="3812" spans="1:13" ht="15" customHeight="1">
      <c r="A3812" s="143"/>
      <c r="B3812" s="130"/>
      <c r="C3812" s="131"/>
      <c r="D3812" s="131"/>
      <c r="E3812" s="131"/>
      <c r="F3812" s="152"/>
      <c r="G3812" s="130"/>
      <c r="H3812" s="130"/>
      <c r="I3812" s="131"/>
      <c r="J3812" s="131"/>
      <c r="K3812" s="131"/>
      <c r="L3812" s="132"/>
      <c r="M3812" s="133"/>
    </row>
    <row r="3813" spans="1:13" ht="15" customHeight="1">
      <c r="A3813" s="143"/>
      <c r="B3813" s="130"/>
      <c r="C3813" s="131"/>
      <c r="D3813" s="131"/>
      <c r="E3813" s="131"/>
      <c r="F3813" s="152"/>
      <c r="G3813" s="130"/>
      <c r="H3813" s="130"/>
      <c r="I3813" s="131"/>
      <c r="J3813" s="131"/>
      <c r="K3813" s="131"/>
      <c r="L3813" s="132"/>
      <c r="M3813" s="133"/>
    </row>
    <row r="3814" spans="1:13" ht="15" customHeight="1">
      <c r="A3814" s="143"/>
      <c r="B3814" s="130"/>
      <c r="C3814" s="131"/>
      <c r="D3814" s="131"/>
      <c r="E3814" s="131"/>
      <c r="F3814" s="152"/>
      <c r="G3814" s="130"/>
      <c r="H3814" s="130"/>
      <c r="I3814" s="131"/>
      <c r="J3814" s="131"/>
      <c r="K3814" s="131"/>
      <c r="L3814" s="132"/>
      <c r="M3814" s="133"/>
    </row>
    <row r="3815" spans="1:13" ht="15" customHeight="1">
      <c r="A3815" s="143"/>
      <c r="B3815" s="130"/>
      <c r="C3815" s="131"/>
      <c r="D3815" s="131"/>
      <c r="E3815" s="131"/>
      <c r="F3815" s="152"/>
      <c r="G3815" s="130"/>
      <c r="H3815" s="130"/>
      <c r="I3815" s="131"/>
      <c r="J3815" s="131"/>
      <c r="K3815" s="131"/>
      <c r="L3815" s="132"/>
      <c r="M3815" s="133"/>
    </row>
    <row r="3816" spans="1:13" ht="15" customHeight="1">
      <c r="A3816" s="143"/>
      <c r="B3816" s="130"/>
      <c r="C3816" s="131"/>
      <c r="D3816" s="131"/>
      <c r="E3816" s="131"/>
      <c r="F3816" s="152"/>
      <c r="G3816" s="130"/>
      <c r="H3816" s="130"/>
      <c r="I3816" s="131"/>
      <c r="J3816" s="131"/>
      <c r="K3816" s="131"/>
      <c r="L3816" s="132"/>
      <c r="M3816" s="133"/>
    </row>
    <row r="3817" spans="1:13" ht="15" customHeight="1">
      <c r="A3817" s="143"/>
      <c r="B3817" s="130"/>
      <c r="C3817" s="131"/>
      <c r="D3817" s="131"/>
      <c r="E3817" s="131"/>
      <c r="F3817" s="152"/>
      <c r="G3817" s="130"/>
      <c r="H3817" s="130"/>
      <c r="I3817" s="131"/>
      <c r="J3817" s="131"/>
      <c r="K3817" s="131"/>
      <c r="L3817" s="132"/>
      <c r="M3817" s="133"/>
    </row>
    <row r="3818" spans="1:13" ht="15" customHeight="1">
      <c r="A3818" s="143"/>
      <c r="B3818" s="130"/>
      <c r="C3818" s="131"/>
      <c r="D3818" s="131"/>
      <c r="E3818" s="131"/>
      <c r="F3818" s="152"/>
      <c r="G3818" s="130"/>
      <c r="H3818" s="130"/>
      <c r="I3818" s="131"/>
      <c r="J3818" s="131"/>
      <c r="K3818" s="131"/>
      <c r="L3818" s="132"/>
      <c r="M3818" s="133"/>
    </row>
    <row r="3819" spans="1:13" ht="15" customHeight="1">
      <c r="A3819" s="143"/>
      <c r="B3819" s="130"/>
      <c r="C3819" s="131"/>
      <c r="D3819" s="131"/>
      <c r="E3819" s="131"/>
      <c r="F3819" s="152"/>
      <c r="G3819" s="130"/>
      <c r="H3819" s="130"/>
      <c r="I3819" s="131"/>
      <c r="J3819" s="131"/>
      <c r="K3819" s="131"/>
      <c r="L3819" s="132"/>
      <c r="M3819" s="133"/>
    </row>
    <row r="3820" spans="1:13" ht="15" customHeight="1">
      <c r="A3820" s="143"/>
      <c r="B3820" s="130"/>
      <c r="C3820" s="131"/>
      <c r="D3820" s="131"/>
      <c r="E3820" s="131"/>
      <c r="F3820" s="152"/>
      <c r="G3820" s="130"/>
      <c r="H3820" s="130"/>
      <c r="I3820" s="131"/>
      <c r="J3820" s="131"/>
      <c r="K3820" s="131"/>
      <c r="L3820" s="132"/>
      <c r="M3820" s="133"/>
    </row>
    <row r="3821" spans="1:13" ht="15" customHeight="1">
      <c r="A3821" s="143"/>
      <c r="B3821" s="130"/>
      <c r="C3821" s="131"/>
      <c r="D3821" s="131"/>
      <c r="E3821" s="131"/>
      <c r="F3821" s="152"/>
      <c r="G3821" s="130"/>
      <c r="H3821" s="130"/>
      <c r="I3821" s="131"/>
      <c r="J3821" s="131"/>
      <c r="K3821" s="131"/>
      <c r="L3821" s="132"/>
      <c r="M3821" s="133"/>
    </row>
    <row r="3822" spans="1:13" ht="15" customHeight="1">
      <c r="A3822" s="143"/>
      <c r="B3822" s="130"/>
      <c r="C3822" s="131"/>
      <c r="D3822" s="131"/>
      <c r="E3822" s="131"/>
      <c r="F3822" s="152"/>
      <c r="G3822" s="130"/>
      <c r="H3822" s="130"/>
      <c r="I3822" s="131"/>
      <c r="J3822" s="131"/>
      <c r="K3822" s="131"/>
      <c r="L3822" s="132"/>
      <c r="M3822" s="133"/>
    </row>
    <row r="3823" spans="1:13" ht="15" customHeight="1">
      <c r="A3823" s="143"/>
      <c r="B3823" s="130"/>
      <c r="C3823" s="131"/>
      <c r="D3823" s="131"/>
      <c r="E3823" s="131"/>
      <c r="F3823" s="152"/>
      <c r="G3823" s="130"/>
      <c r="H3823" s="130"/>
      <c r="I3823" s="131"/>
      <c r="J3823" s="131"/>
      <c r="K3823" s="131"/>
      <c r="L3823" s="132"/>
      <c r="M3823" s="133"/>
    </row>
    <row r="3824" spans="1:13" ht="15" customHeight="1">
      <c r="A3824" s="143"/>
      <c r="B3824" s="130"/>
      <c r="C3824" s="131"/>
      <c r="D3824" s="131"/>
      <c r="E3824" s="131"/>
      <c r="F3824" s="152"/>
      <c r="G3824" s="130"/>
      <c r="H3824" s="130"/>
      <c r="I3824" s="131"/>
      <c r="J3824" s="131"/>
      <c r="K3824" s="131"/>
      <c r="L3824" s="132"/>
      <c r="M3824" s="133"/>
    </row>
    <row r="3825" spans="1:13" ht="15" customHeight="1">
      <c r="A3825" s="143"/>
      <c r="B3825" s="130"/>
      <c r="C3825" s="131"/>
      <c r="D3825" s="131"/>
      <c r="E3825" s="131"/>
      <c r="F3825" s="152"/>
      <c r="G3825" s="130"/>
      <c r="H3825" s="130"/>
      <c r="I3825" s="131"/>
      <c r="J3825" s="131"/>
      <c r="K3825" s="131"/>
      <c r="L3825" s="132"/>
      <c r="M3825" s="133"/>
    </row>
    <row r="3826" spans="1:13" ht="15" customHeight="1">
      <c r="A3826" s="143"/>
      <c r="B3826" s="130"/>
      <c r="C3826" s="131"/>
      <c r="D3826" s="131"/>
      <c r="E3826" s="131"/>
      <c r="F3826" s="152"/>
      <c r="G3826" s="130"/>
      <c r="H3826" s="130"/>
      <c r="I3826" s="131"/>
      <c r="J3826" s="131"/>
      <c r="K3826" s="131"/>
      <c r="L3826" s="132"/>
      <c r="M3826" s="133"/>
    </row>
    <row r="3827" spans="1:13" ht="15" customHeight="1">
      <c r="A3827" s="143"/>
      <c r="B3827" s="130"/>
      <c r="C3827" s="131"/>
      <c r="D3827" s="131"/>
      <c r="E3827" s="131"/>
      <c r="F3827" s="152"/>
      <c r="G3827" s="130"/>
      <c r="H3827" s="130"/>
      <c r="I3827" s="131"/>
      <c r="J3827" s="131"/>
      <c r="K3827" s="131"/>
      <c r="L3827" s="132"/>
      <c r="M3827" s="133"/>
    </row>
    <row r="3828" spans="1:13" ht="15" customHeight="1">
      <c r="A3828" s="143"/>
      <c r="B3828" s="130"/>
      <c r="C3828" s="131"/>
      <c r="D3828" s="131"/>
      <c r="E3828" s="131"/>
      <c r="F3828" s="152"/>
      <c r="G3828" s="130"/>
      <c r="H3828" s="130"/>
      <c r="I3828" s="131"/>
      <c r="J3828" s="131"/>
      <c r="K3828" s="131"/>
      <c r="L3828" s="132"/>
      <c r="M3828" s="133"/>
    </row>
    <row r="3829" spans="1:13" ht="15" customHeight="1">
      <c r="A3829" s="143"/>
      <c r="B3829" s="130"/>
      <c r="C3829" s="131"/>
      <c r="D3829" s="131"/>
      <c r="E3829" s="131"/>
      <c r="F3829" s="152"/>
      <c r="G3829" s="130"/>
      <c r="H3829" s="130"/>
      <c r="I3829" s="131"/>
      <c r="J3829" s="131"/>
      <c r="K3829" s="131"/>
      <c r="L3829" s="132"/>
      <c r="M3829" s="133"/>
    </row>
    <row r="3830" spans="1:13" ht="15" customHeight="1">
      <c r="A3830" s="143"/>
      <c r="B3830" s="130"/>
      <c r="C3830" s="131"/>
      <c r="D3830" s="131"/>
      <c r="E3830" s="131"/>
      <c r="F3830" s="152"/>
      <c r="G3830" s="130"/>
      <c r="H3830" s="130"/>
      <c r="I3830" s="131"/>
      <c r="J3830" s="131"/>
      <c r="K3830" s="131"/>
      <c r="L3830" s="132"/>
      <c r="M3830" s="133"/>
    </row>
    <row r="3831" spans="1:13" ht="15" customHeight="1">
      <c r="A3831" s="143"/>
      <c r="B3831" s="130"/>
      <c r="C3831" s="131"/>
      <c r="D3831" s="131"/>
      <c r="E3831" s="131"/>
      <c r="F3831" s="152"/>
      <c r="G3831" s="130"/>
      <c r="H3831" s="130"/>
      <c r="I3831" s="131"/>
      <c r="J3831" s="131"/>
      <c r="K3831" s="131"/>
      <c r="L3831" s="132"/>
      <c r="M3831" s="133"/>
    </row>
    <row r="3832" spans="1:13" ht="15" customHeight="1">
      <c r="A3832" s="143"/>
      <c r="B3832" s="130"/>
      <c r="C3832" s="131"/>
      <c r="D3832" s="131"/>
      <c r="E3832" s="131"/>
      <c r="F3832" s="152"/>
      <c r="G3832" s="130"/>
      <c r="H3832" s="130"/>
      <c r="I3832" s="131"/>
      <c r="J3832" s="131"/>
      <c r="K3832" s="131"/>
      <c r="L3832" s="132"/>
      <c r="M3832" s="133"/>
    </row>
    <row r="3833" spans="1:13" ht="15" customHeight="1">
      <c r="A3833" s="143"/>
      <c r="B3833" s="130"/>
      <c r="C3833" s="131"/>
      <c r="D3833" s="131"/>
      <c r="E3833" s="131"/>
      <c r="F3833" s="152"/>
      <c r="G3833" s="130"/>
      <c r="H3833" s="130"/>
      <c r="I3833" s="131"/>
      <c r="J3833" s="131"/>
      <c r="K3833" s="131"/>
      <c r="L3833" s="132"/>
      <c r="M3833" s="133"/>
    </row>
    <row r="3834" spans="1:13" ht="15" customHeight="1">
      <c r="A3834" s="143"/>
      <c r="B3834" s="130"/>
      <c r="C3834" s="131"/>
      <c r="D3834" s="131"/>
      <c r="E3834" s="131"/>
      <c r="F3834" s="152"/>
      <c r="G3834" s="130"/>
      <c r="H3834" s="130"/>
      <c r="I3834" s="131"/>
      <c r="J3834" s="131"/>
      <c r="K3834" s="131"/>
      <c r="L3834" s="132"/>
      <c r="M3834" s="133"/>
    </row>
    <row r="3835" spans="1:13" ht="15" customHeight="1">
      <c r="A3835" s="143"/>
      <c r="B3835" s="130"/>
      <c r="C3835" s="131"/>
      <c r="D3835" s="131"/>
      <c r="E3835" s="131"/>
      <c r="F3835" s="152"/>
      <c r="G3835" s="130"/>
      <c r="H3835" s="130"/>
      <c r="I3835" s="131"/>
      <c r="J3835" s="131"/>
      <c r="K3835" s="131"/>
      <c r="L3835" s="132"/>
      <c r="M3835" s="133"/>
    </row>
    <row r="3836" spans="1:13" ht="15" customHeight="1">
      <c r="A3836" s="143"/>
      <c r="B3836" s="130"/>
      <c r="C3836" s="131"/>
      <c r="D3836" s="131"/>
      <c r="E3836" s="131"/>
      <c r="F3836" s="152"/>
      <c r="G3836" s="130"/>
      <c r="H3836" s="130"/>
      <c r="I3836" s="131"/>
      <c r="J3836" s="131"/>
      <c r="K3836" s="131"/>
      <c r="L3836" s="132"/>
      <c r="M3836" s="133"/>
    </row>
    <row r="3837" spans="1:13" ht="15" customHeight="1">
      <c r="A3837" s="143"/>
      <c r="B3837" s="130"/>
      <c r="C3837" s="131"/>
      <c r="D3837" s="131"/>
      <c r="E3837" s="131"/>
      <c r="F3837" s="152"/>
      <c r="G3837" s="130"/>
      <c r="H3837" s="130"/>
      <c r="I3837" s="131"/>
      <c r="J3837" s="131"/>
      <c r="K3837" s="131"/>
      <c r="L3837" s="132"/>
      <c r="M3837" s="133"/>
    </row>
    <row r="3838" spans="1:13" ht="15" customHeight="1">
      <c r="A3838" s="143"/>
      <c r="B3838" s="130"/>
      <c r="C3838" s="131"/>
      <c r="D3838" s="131"/>
      <c r="E3838" s="131"/>
      <c r="F3838" s="152"/>
      <c r="G3838" s="130"/>
      <c r="H3838" s="130"/>
      <c r="I3838" s="131"/>
      <c r="J3838" s="131"/>
      <c r="K3838" s="131"/>
      <c r="L3838" s="132"/>
      <c r="M3838" s="133"/>
    </row>
    <row r="3839" spans="1:13" ht="15" customHeight="1">
      <c r="A3839" s="143"/>
      <c r="B3839" s="130"/>
      <c r="C3839" s="131"/>
      <c r="D3839" s="131"/>
      <c r="E3839" s="131"/>
      <c r="F3839" s="152"/>
      <c r="G3839" s="130"/>
      <c r="H3839" s="130"/>
      <c r="I3839" s="131"/>
      <c r="J3839" s="131"/>
      <c r="K3839" s="131"/>
      <c r="L3839" s="132"/>
      <c r="M3839" s="133"/>
    </row>
    <row r="3840" spans="1:13" ht="15" customHeight="1">
      <c r="A3840" s="143"/>
      <c r="B3840" s="130"/>
      <c r="C3840" s="131"/>
      <c r="D3840" s="131"/>
      <c r="E3840" s="131"/>
      <c r="F3840" s="152"/>
      <c r="G3840" s="130"/>
      <c r="H3840" s="130"/>
      <c r="I3840" s="131"/>
      <c r="J3840" s="131"/>
      <c r="K3840" s="131"/>
      <c r="L3840" s="132"/>
      <c r="M3840" s="133"/>
    </row>
    <row r="3841" spans="1:13" ht="15" customHeight="1">
      <c r="A3841" s="143"/>
      <c r="B3841" s="130"/>
      <c r="C3841" s="131"/>
      <c r="D3841" s="131"/>
      <c r="E3841" s="131"/>
      <c r="F3841" s="152"/>
      <c r="G3841" s="130"/>
      <c r="H3841" s="130"/>
      <c r="I3841" s="131"/>
      <c r="J3841" s="131"/>
      <c r="K3841" s="131"/>
      <c r="L3841" s="132"/>
      <c r="M3841" s="133"/>
    </row>
    <row r="3842" spans="1:13" ht="15" customHeight="1">
      <c r="A3842" s="143"/>
      <c r="B3842" s="130"/>
      <c r="C3842" s="131"/>
      <c r="D3842" s="131"/>
      <c r="E3842" s="131"/>
      <c r="F3842" s="152"/>
      <c r="G3842" s="130"/>
      <c r="H3842" s="130"/>
      <c r="I3842" s="131"/>
      <c r="J3842" s="131"/>
      <c r="K3842" s="131"/>
      <c r="L3842" s="132"/>
      <c r="M3842" s="133"/>
    </row>
    <row r="3843" spans="1:13" ht="15" customHeight="1">
      <c r="A3843" s="143"/>
      <c r="B3843" s="130"/>
      <c r="C3843" s="131"/>
      <c r="D3843" s="131"/>
      <c r="E3843" s="131"/>
      <c r="F3843" s="152"/>
      <c r="G3843" s="130"/>
      <c r="H3843" s="130"/>
      <c r="I3843" s="131"/>
      <c r="J3843" s="131"/>
      <c r="K3843" s="131"/>
      <c r="L3843" s="132"/>
      <c r="M3843" s="133"/>
    </row>
    <row r="3844" spans="1:13" ht="15" customHeight="1">
      <c r="A3844" s="143"/>
      <c r="B3844" s="130"/>
      <c r="C3844" s="131"/>
      <c r="D3844" s="131"/>
      <c r="E3844" s="131"/>
      <c r="F3844" s="152"/>
      <c r="G3844" s="130"/>
      <c r="H3844" s="130"/>
      <c r="I3844" s="131"/>
      <c r="J3844" s="131"/>
      <c r="K3844" s="131"/>
      <c r="L3844" s="132"/>
      <c r="M3844" s="133"/>
    </row>
    <row r="3845" spans="1:13" ht="15" customHeight="1">
      <c r="A3845" s="143"/>
      <c r="B3845" s="130"/>
      <c r="C3845" s="131"/>
      <c r="D3845" s="131"/>
      <c r="E3845" s="131"/>
      <c r="F3845" s="152"/>
      <c r="G3845" s="130"/>
      <c r="H3845" s="130"/>
      <c r="I3845" s="131"/>
      <c r="J3845" s="131"/>
      <c r="K3845" s="131"/>
      <c r="L3845" s="132"/>
      <c r="M3845" s="133"/>
    </row>
    <row r="3846" spans="1:13" ht="15" customHeight="1">
      <c r="A3846" s="129"/>
      <c r="B3846" s="130"/>
      <c r="C3846" s="131"/>
      <c r="D3846" s="131"/>
      <c r="E3846" s="144"/>
      <c r="F3846" s="152"/>
      <c r="G3846" s="130"/>
      <c r="H3846" s="130"/>
      <c r="I3846" s="131"/>
      <c r="J3846" s="131"/>
      <c r="K3846" s="131"/>
      <c r="L3846" s="132"/>
      <c r="M3846" s="133"/>
    </row>
    <row r="3847" spans="1:13" ht="15" customHeight="1">
      <c r="A3847" s="129"/>
      <c r="B3847" s="130"/>
      <c r="C3847" s="131"/>
      <c r="D3847" s="131"/>
      <c r="E3847" s="144"/>
      <c r="F3847" s="152"/>
      <c r="G3847" s="130"/>
      <c r="H3847" s="130"/>
      <c r="I3847" s="131"/>
      <c r="J3847" s="131"/>
      <c r="K3847" s="131"/>
      <c r="L3847" s="132"/>
      <c r="M3847" s="133"/>
    </row>
    <row r="3848" spans="1:13" ht="15" customHeight="1">
      <c r="A3848" s="129"/>
      <c r="B3848" s="130"/>
      <c r="C3848" s="131"/>
      <c r="D3848" s="131"/>
      <c r="E3848" s="144"/>
      <c r="F3848" s="152"/>
      <c r="G3848" s="130"/>
      <c r="H3848" s="130"/>
      <c r="I3848" s="131"/>
      <c r="J3848" s="131"/>
      <c r="K3848" s="131"/>
      <c r="L3848" s="132"/>
      <c r="M3848" s="133"/>
    </row>
    <row r="3849" spans="1:13" ht="15" customHeight="1">
      <c r="A3849" s="129"/>
      <c r="B3849" s="130"/>
      <c r="C3849" s="131"/>
      <c r="D3849" s="131"/>
      <c r="E3849" s="144"/>
      <c r="F3849" s="152"/>
      <c r="G3849" s="130"/>
      <c r="H3849" s="130"/>
      <c r="I3849" s="131"/>
      <c r="J3849" s="131"/>
      <c r="K3849" s="131"/>
      <c r="L3849" s="132"/>
      <c r="M3849" s="133"/>
    </row>
    <row r="3850" spans="1:13" ht="15" customHeight="1">
      <c r="A3850" s="129"/>
      <c r="B3850" s="130"/>
      <c r="C3850" s="131"/>
      <c r="D3850" s="131"/>
      <c r="E3850" s="144"/>
      <c r="F3850" s="152"/>
      <c r="G3850" s="130"/>
      <c r="H3850" s="130"/>
      <c r="I3850" s="131"/>
      <c r="J3850" s="131"/>
      <c r="K3850" s="131"/>
      <c r="L3850" s="132"/>
      <c r="M3850" s="133"/>
    </row>
    <row r="3851" spans="1:13" ht="15" customHeight="1">
      <c r="A3851" s="129"/>
      <c r="B3851" s="130"/>
      <c r="C3851" s="131"/>
      <c r="D3851" s="131"/>
      <c r="E3851" s="144"/>
      <c r="F3851" s="152"/>
      <c r="G3851" s="130"/>
      <c r="H3851" s="130"/>
      <c r="I3851" s="131"/>
      <c r="J3851" s="131"/>
      <c r="K3851" s="131"/>
      <c r="L3851" s="132"/>
      <c r="M3851" s="133"/>
    </row>
    <row r="3852" spans="1:13" ht="15" customHeight="1">
      <c r="A3852" s="129"/>
      <c r="B3852" s="130"/>
      <c r="C3852" s="131"/>
      <c r="D3852" s="131"/>
      <c r="E3852" s="144"/>
      <c r="F3852" s="152"/>
      <c r="G3852" s="130"/>
      <c r="H3852" s="130"/>
      <c r="I3852" s="131"/>
      <c r="J3852" s="131"/>
      <c r="K3852" s="131"/>
      <c r="L3852" s="132"/>
      <c r="M3852" s="133"/>
    </row>
    <row r="3853" spans="1:13" ht="15" customHeight="1">
      <c r="A3853" s="129"/>
      <c r="B3853" s="130"/>
      <c r="C3853" s="131"/>
      <c r="D3853" s="131"/>
      <c r="E3853" s="144"/>
      <c r="F3853" s="152"/>
      <c r="G3853" s="130"/>
      <c r="H3853" s="130"/>
      <c r="I3853" s="131"/>
      <c r="J3853" s="131"/>
      <c r="K3853" s="131"/>
      <c r="L3853" s="132"/>
      <c r="M3853" s="133"/>
    </row>
    <row r="3854" spans="1:13" ht="15" customHeight="1">
      <c r="A3854" s="129"/>
      <c r="B3854" s="130"/>
      <c r="C3854" s="131"/>
      <c r="D3854" s="131"/>
      <c r="E3854" s="144"/>
      <c r="F3854" s="152"/>
      <c r="G3854" s="130"/>
      <c r="H3854" s="130"/>
      <c r="I3854" s="131"/>
      <c r="J3854" s="131"/>
      <c r="K3854" s="131"/>
      <c r="L3854" s="132"/>
      <c r="M3854" s="133"/>
    </row>
    <row r="3855" spans="1:13" ht="15" customHeight="1">
      <c r="A3855" s="129"/>
      <c r="B3855" s="130"/>
      <c r="C3855" s="131"/>
      <c r="D3855" s="131"/>
      <c r="E3855" s="144"/>
      <c r="F3855" s="152"/>
      <c r="G3855" s="130"/>
      <c r="H3855" s="130"/>
      <c r="I3855" s="131"/>
      <c r="J3855" s="131"/>
      <c r="K3855" s="131"/>
      <c r="L3855" s="132"/>
      <c r="M3855" s="133"/>
    </row>
    <row r="3856" spans="1:13" ht="15" customHeight="1">
      <c r="A3856" s="129"/>
      <c r="B3856" s="130"/>
      <c r="C3856" s="131"/>
      <c r="D3856" s="131"/>
      <c r="E3856" s="144"/>
      <c r="F3856" s="152"/>
      <c r="G3856" s="130"/>
      <c r="H3856" s="130"/>
      <c r="I3856" s="131"/>
      <c r="J3856" s="131"/>
      <c r="K3856" s="131"/>
      <c r="L3856" s="132"/>
      <c r="M3856" s="133"/>
    </row>
    <row r="3857" spans="1:13" ht="15" customHeight="1">
      <c r="A3857" s="129"/>
      <c r="B3857" s="130"/>
      <c r="C3857" s="131"/>
      <c r="D3857" s="131"/>
      <c r="E3857" s="144"/>
      <c r="F3857" s="152"/>
      <c r="G3857" s="130"/>
      <c r="H3857" s="130"/>
      <c r="I3857" s="131"/>
      <c r="J3857" s="131"/>
      <c r="K3857" s="131"/>
      <c r="L3857" s="132"/>
      <c r="M3857" s="133"/>
    </row>
    <row r="3858" spans="1:13" ht="15" customHeight="1">
      <c r="A3858" s="129"/>
      <c r="B3858" s="130"/>
      <c r="C3858" s="131"/>
      <c r="D3858" s="131"/>
      <c r="E3858" s="144"/>
      <c r="F3858" s="152"/>
      <c r="G3858" s="130"/>
      <c r="H3858" s="130"/>
      <c r="I3858" s="131"/>
      <c r="J3858" s="131"/>
      <c r="K3858" s="131"/>
      <c r="L3858" s="132"/>
      <c r="M3858" s="133"/>
    </row>
    <row r="3859" spans="1:13" ht="15" customHeight="1">
      <c r="A3859" s="129"/>
      <c r="B3859" s="130"/>
      <c r="C3859" s="131"/>
      <c r="D3859" s="131"/>
      <c r="E3859" s="144"/>
      <c r="F3859" s="152"/>
      <c r="G3859" s="130"/>
      <c r="H3859" s="130"/>
      <c r="I3859" s="131"/>
      <c r="J3859" s="131"/>
      <c r="K3859" s="131"/>
      <c r="L3859" s="132"/>
      <c r="M3859" s="133"/>
    </row>
    <row r="3860" spans="1:13" ht="15" customHeight="1">
      <c r="A3860" s="129"/>
      <c r="B3860" s="130"/>
      <c r="C3860" s="131"/>
      <c r="D3860" s="131"/>
      <c r="E3860" s="144"/>
      <c r="F3860" s="152"/>
      <c r="G3860" s="130"/>
      <c r="H3860" s="130"/>
      <c r="I3860" s="131"/>
      <c r="J3860" s="131"/>
      <c r="K3860" s="131"/>
      <c r="L3860" s="132"/>
      <c r="M3860" s="133"/>
    </row>
    <row r="3861" spans="1:13" ht="15" customHeight="1">
      <c r="A3861" s="129"/>
      <c r="B3861" s="130"/>
      <c r="C3861" s="131"/>
      <c r="D3861" s="131"/>
      <c r="E3861" s="144"/>
      <c r="F3861" s="152"/>
      <c r="G3861" s="130"/>
      <c r="H3861" s="130"/>
      <c r="I3861" s="131"/>
      <c r="J3861" s="131"/>
      <c r="K3861" s="131"/>
      <c r="L3861" s="132"/>
      <c r="M3861" s="133"/>
    </row>
    <row r="3862" spans="1:13" ht="15" customHeight="1">
      <c r="A3862" s="129"/>
      <c r="B3862" s="130"/>
      <c r="C3862" s="131"/>
      <c r="D3862" s="131"/>
      <c r="E3862" s="144"/>
      <c r="F3862" s="152"/>
      <c r="G3862" s="130"/>
      <c r="H3862" s="130"/>
      <c r="I3862" s="131"/>
      <c r="J3862" s="131"/>
      <c r="K3862" s="131"/>
      <c r="L3862" s="132"/>
      <c r="M3862" s="133"/>
    </row>
    <row r="3863" spans="1:13" ht="15" customHeight="1">
      <c r="A3863" s="129"/>
      <c r="B3863" s="130"/>
      <c r="C3863" s="131"/>
      <c r="D3863" s="131"/>
      <c r="E3863" s="144"/>
      <c r="F3863" s="152"/>
      <c r="G3863" s="130"/>
      <c r="H3863" s="130"/>
      <c r="I3863" s="131"/>
      <c r="J3863" s="131"/>
      <c r="K3863" s="131"/>
      <c r="L3863" s="132"/>
      <c r="M3863" s="133"/>
    </row>
    <row r="3864" spans="1:13" ht="15" customHeight="1">
      <c r="A3864" s="129"/>
      <c r="B3864" s="130"/>
      <c r="C3864" s="131"/>
      <c r="D3864" s="131"/>
      <c r="E3864" s="144"/>
      <c r="F3864" s="152"/>
      <c r="G3864" s="130"/>
      <c r="H3864" s="130"/>
      <c r="I3864" s="131"/>
      <c r="J3864" s="131"/>
      <c r="K3864" s="131"/>
      <c r="L3864" s="132"/>
      <c r="M3864" s="133"/>
    </row>
    <row r="3865" spans="1:13" ht="15" customHeight="1">
      <c r="A3865" s="129"/>
      <c r="B3865" s="130"/>
      <c r="C3865" s="131"/>
      <c r="D3865" s="131"/>
      <c r="E3865" s="144"/>
      <c r="F3865" s="152"/>
      <c r="G3865" s="130"/>
      <c r="H3865" s="130"/>
      <c r="I3865" s="131"/>
      <c r="J3865" s="131"/>
      <c r="K3865" s="131"/>
      <c r="L3865" s="132"/>
      <c r="M3865" s="133"/>
    </row>
    <row r="3866" spans="1:13" ht="15" customHeight="1">
      <c r="A3866" s="129"/>
      <c r="B3866" s="130"/>
      <c r="C3866" s="131"/>
      <c r="D3866" s="131"/>
      <c r="E3866" s="144"/>
      <c r="F3866" s="152"/>
      <c r="G3866" s="130"/>
      <c r="H3866" s="130"/>
      <c r="I3866" s="131"/>
      <c r="J3866" s="131"/>
      <c r="K3866" s="131"/>
      <c r="L3866" s="132"/>
      <c r="M3866" s="133"/>
    </row>
    <row r="3867" spans="1:13" ht="15" customHeight="1">
      <c r="A3867" s="129"/>
      <c r="B3867" s="130"/>
      <c r="C3867" s="131"/>
      <c r="D3867" s="131"/>
      <c r="E3867" s="144"/>
      <c r="F3867" s="152"/>
      <c r="G3867" s="130"/>
      <c r="H3867" s="130"/>
      <c r="I3867" s="131"/>
      <c r="J3867" s="131"/>
      <c r="K3867" s="131"/>
      <c r="L3867" s="132"/>
      <c r="M3867" s="133"/>
    </row>
    <row r="3868" spans="1:13" ht="15" customHeight="1">
      <c r="A3868" s="129"/>
      <c r="B3868" s="130"/>
      <c r="C3868" s="131"/>
      <c r="D3868" s="131"/>
      <c r="E3868" s="144"/>
      <c r="F3868" s="152"/>
      <c r="G3868" s="130"/>
      <c r="H3868" s="130"/>
      <c r="I3868" s="131"/>
      <c r="J3868" s="131"/>
      <c r="K3868" s="131"/>
      <c r="L3868" s="132"/>
      <c r="M3868" s="133"/>
    </row>
    <row r="3869" spans="1:13" ht="15" customHeight="1">
      <c r="A3869" s="129"/>
      <c r="B3869" s="130"/>
      <c r="C3869" s="131"/>
      <c r="D3869" s="131"/>
      <c r="E3869" s="144"/>
      <c r="F3869" s="152"/>
      <c r="G3869" s="130"/>
      <c r="H3869" s="130"/>
      <c r="I3869" s="131"/>
      <c r="J3869" s="131"/>
      <c r="K3869" s="131"/>
      <c r="L3869" s="132"/>
      <c r="M3869" s="133"/>
    </row>
    <row r="3870" spans="1:13" ht="15" customHeight="1">
      <c r="A3870" s="129"/>
      <c r="B3870" s="130"/>
      <c r="C3870" s="131"/>
      <c r="D3870" s="131"/>
      <c r="E3870" s="144"/>
      <c r="F3870" s="152"/>
      <c r="G3870" s="130"/>
      <c r="H3870" s="130"/>
      <c r="I3870" s="131"/>
      <c r="J3870" s="131"/>
      <c r="K3870" s="131"/>
      <c r="L3870" s="132"/>
      <c r="M3870" s="133"/>
    </row>
    <row r="3871" spans="1:13" ht="15" customHeight="1">
      <c r="A3871" s="129"/>
      <c r="B3871" s="130"/>
      <c r="C3871" s="131"/>
      <c r="D3871" s="131"/>
      <c r="E3871" s="144"/>
      <c r="F3871" s="152"/>
      <c r="G3871" s="130"/>
      <c r="H3871" s="130"/>
      <c r="I3871" s="131"/>
      <c r="J3871" s="131"/>
      <c r="K3871" s="131"/>
      <c r="L3871" s="132"/>
      <c r="M3871" s="133"/>
    </row>
    <row r="3872" spans="1:13" ht="15" customHeight="1">
      <c r="A3872" s="129"/>
      <c r="B3872" s="130"/>
      <c r="C3872" s="131"/>
      <c r="D3872" s="131"/>
      <c r="E3872" s="144"/>
      <c r="F3872" s="152"/>
      <c r="G3872" s="130"/>
      <c r="H3872" s="130"/>
      <c r="I3872" s="131"/>
      <c r="J3872" s="131"/>
      <c r="K3872" s="131"/>
      <c r="L3872" s="132"/>
      <c r="M3872" s="133"/>
    </row>
    <row r="3873" spans="1:13" ht="15" customHeight="1">
      <c r="A3873" s="129"/>
      <c r="B3873" s="130"/>
      <c r="C3873" s="131"/>
      <c r="D3873" s="131"/>
      <c r="E3873" s="144"/>
      <c r="F3873" s="152"/>
      <c r="G3873" s="130"/>
      <c r="H3873" s="130"/>
      <c r="I3873" s="131"/>
      <c r="J3873" s="131"/>
      <c r="K3873" s="131"/>
      <c r="L3873" s="132"/>
      <c r="M3873" s="133"/>
    </row>
    <row r="3874" spans="1:13" ht="15" customHeight="1">
      <c r="A3874" s="129"/>
      <c r="B3874" s="130"/>
      <c r="C3874" s="131"/>
      <c r="D3874" s="131"/>
      <c r="E3874" s="144"/>
      <c r="F3874" s="152"/>
      <c r="G3874" s="130"/>
      <c r="H3874" s="130"/>
      <c r="I3874" s="131"/>
      <c r="J3874" s="131"/>
      <c r="K3874" s="131"/>
      <c r="L3874" s="132"/>
      <c r="M3874" s="133"/>
    </row>
    <row r="3875" spans="1:13" ht="15" customHeight="1">
      <c r="A3875" s="129"/>
      <c r="B3875" s="130"/>
      <c r="C3875" s="131"/>
      <c r="D3875" s="131"/>
      <c r="E3875" s="144"/>
      <c r="F3875" s="152"/>
      <c r="G3875" s="130"/>
      <c r="H3875" s="130"/>
      <c r="I3875" s="131"/>
      <c r="J3875" s="131"/>
      <c r="K3875" s="131"/>
      <c r="L3875" s="132"/>
      <c r="M3875" s="133"/>
    </row>
    <row r="3876" spans="1:13" ht="15" customHeight="1">
      <c r="A3876" s="129"/>
      <c r="B3876" s="130"/>
      <c r="C3876" s="131"/>
      <c r="D3876" s="131"/>
      <c r="E3876" s="144"/>
      <c r="F3876" s="152"/>
      <c r="G3876" s="130"/>
      <c r="H3876" s="130"/>
      <c r="I3876" s="131"/>
      <c r="J3876" s="131"/>
      <c r="K3876" s="131"/>
      <c r="L3876" s="132"/>
      <c r="M3876" s="133"/>
    </row>
    <row r="3877" spans="1:13">
      <c r="A3877" s="129"/>
      <c r="E3877"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Claims - 2019</vt:lpstr>
      <vt:lpstr>IOCE Indicators by HCPCS</vt:lpstr>
      <vt:lpstr>FQHC GAFS 2017-2019</vt:lpstr>
      <vt:lpstr>PublicUseFile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Haselton</dc:creator>
  <cp:lastModifiedBy>Scott Haselton</cp:lastModifiedBy>
  <dcterms:created xsi:type="dcterms:W3CDTF">2019-02-27T20:11:23Z</dcterms:created>
  <dcterms:modified xsi:type="dcterms:W3CDTF">2019-03-01T03:37:11Z</dcterms:modified>
</cp:coreProperties>
</file>